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esktop\Analysis Projects\Crowdfunding analysis\"/>
    </mc:Choice>
  </mc:AlternateContent>
  <xr:revisionPtr revIDLastSave="0" documentId="13_ncr:1_{27388ED7-7205-4F36-93BD-973002E35CAC}" xr6:coauthVersionLast="47" xr6:coauthVersionMax="47" xr10:uidLastSave="{00000000-0000-0000-0000-000000000000}"/>
  <bookViews>
    <workbookView xWindow="-28920" yWindow="-120" windowWidth="29040" windowHeight="15840" firstSheet="2" activeTab="6" xr2:uid="{00000000-000D-0000-FFFF-FFFF00000000}"/>
  </bookViews>
  <sheets>
    <sheet name="Sheet1" sheetId="2" r:id="rId1"/>
    <sheet name="Category Statistics" sheetId="3" r:id="rId2"/>
    <sheet name="Outcomes based on Launch Date" sheetId="5" r:id="rId3"/>
    <sheet name="Chart1" sheetId="10" r:id="rId4"/>
    <sheet name="Kickstarter" sheetId="1" r:id="rId5"/>
    <sheet name="Successful US Kickstarters" sheetId="7" r:id="rId6"/>
    <sheet name="Edinburgh Research" sheetId="6" r:id="rId7"/>
    <sheet name="Failed US Kickstarters" sheetId="8" r:id="rId8"/>
    <sheet name="Descriptive Statistics" sheetId="9" r:id="rId9"/>
    <sheet name="Subcategory Statistics " sheetId="4" r:id="rId10"/>
  </sheets>
  <definedNames>
    <definedName name="_xlnm._FilterDatabase" localSheetId="4" hidden="1">Kickstarter!$A$1:$T$4118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</definedNames>
  <calcPr calcId="191029"/>
  <pivotCaches>
    <pivotCache cacheId="13" r:id="rId11"/>
    <pivotCache cacheId="1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B13" i="9"/>
  <c r="C12" i="9"/>
  <c r="B12" i="9"/>
  <c r="C11" i="9"/>
  <c r="B11" i="9"/>
  <c r="B4" i="9"/>
  <c r="C7" i="9"/>
  <c r="C6" i="9"/>
  <c r="B6" i="9"/>
  <c r="C5" i="9"/>
  <c r="B5" i="9"/>
  <c r="C4" i="9"/>
  <c r="C10" i="9"/>
  <c r="B10" i="9"/>
  <c r="C9" i="9"/>
  <c r="B9" i="9"/>
  <c r="C3" i="9"/>
  <c r="B3" i="9"/>
  <c r="C2" i="9"/>
  <c r="B2" i="9"/>
  <c r="F4" i="6"/>
  <c r="F3" i="6"/>
  <c r="F2" i="6"/>
  <c r="F5" i="6"/>
  <c r="F6" i="6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4116" i="1"/>
  <c r="O4117" i="1"/>
  <c r="O124" i="1"/>
  <c r="B14" i="9" l="1"/>
  <c r="B7" i="9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<sst xmlns="http://schemas.openxmlformats.org/spreadsheetml/2006/main" count="38341" uniqueCount="8399">
  <si>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</si>
  <si>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</si>
  <si>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</si>
  <si>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</si>
  <si>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</si>
  <si>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</si>
  <si>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</si>
  <si>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</si>
  <si>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</si>
  <si>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</si>
  <si>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</si>
  <si>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</si>
  <si>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</si>
  <si>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</si>
  <si>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</si>
  <si>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</si>
  <si>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</si>
  <si>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</si>
  <si>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</si>
  <si>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</si>
  <si>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</si>
  <si>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</si>
  <si>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</si>
  <si>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</si>
  <si>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</si>
  <si>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</si>
  <si>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</si>
  <si>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</si>
  <si>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</si>
  <si>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</si>
  <si>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</si>
  <si>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</si>
  <si>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</si>
  <si>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</si>
  <si>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</si>
  <si>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</si>
  <si>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</si>
  <si>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</si>
  <si>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</si>
  <si>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</si>
  <si>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</si>
  <si>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</si>
  <si>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</si>
  <si>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</si>
  <si>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</si>
  <si>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</si>
  <si>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</si>
  <si>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</si>
  <si>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</si>
  <si>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</si>
  <si>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</si>
  <si>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</si>
  <si>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</si>
  <si>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</si>
  <si>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</si>
  <si>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</si>
  <si>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</si>
  <si>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</si>
  <si>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</si>
  <si>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</si>
  <si>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</si>
  <si>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</si>
  <si>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</si>
  <si>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</si>
  <si>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</si>
  <si>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</si>
  <si>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</si>
  <si>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</si>
  <si>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</si>
  <si>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</si>
  <si>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</si>
  <si>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</si>
  <si>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</si>
  <si>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</si>
  <si>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</si>
  <si>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</si>
  <si>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</si>
  <si>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</si>
  <si>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</si>
  <si>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</si>
  <si>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</si>
  <si>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</si>
  <si>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</si>
  <si>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</si>
  <si>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</si>
  <si>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</si>
  <si>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</si>
  <si>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</si>
  <si>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</si>
  <si>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</si>
  <si>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</si>
  <si>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</si>
  <si>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</si>
  <si>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</si>
  <si>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</si>
  <si>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</si>
  <si>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</si>
  <si>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</si>
  <si>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</si>
  <si>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</si>
  <si>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</si>
  <si>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</si>
  <si>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</si>
  <si>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</si>
  <si>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</si>
  <si>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</si>
  <si>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</si>
  <si>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</si>
  <si>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</si>
  <si>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</si>
  <si>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</si>
  <si>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</si>
  <si>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</si>
  <si>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</si>
  <si>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</si>
  <si>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</si>
  <si>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</si>
  <si>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</si>
  <si>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</si>
  <si>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</si>
  <si>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</si>
  <si>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</si>
  <si>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</si>
  <si>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</si>
  <si>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</si>
  <si>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</si>
  <si>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</si>
  <si>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</si>
  <si>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</si>
  <si>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</si>
  <si>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</si>
  <si>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</si>
  <si>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</si>
  <si>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</si>
  <si>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</si>
  <si>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</si>
  <si>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</si>
  <si>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</si>
  <si>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</si>
  <si>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</si>
  <si>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</si>
  <si>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</si>
  <si>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</si>
  <si>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</si>
  <si>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</si>
  <si>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</si>
  <si>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</si>
  <si>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</si>
  <si>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</si>
  <si>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</si>
  <si>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</si>
  <si>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</si>
  <si>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</si>
  <si>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</si>
  <si>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</si>
  <si>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</si>
  <si>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</si>
  <si>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</si>
  <si>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</si>
  <si>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</si>
  <si>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</si>
  <si>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</si>
  <si>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</si>
  <si>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</si>
  <si>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</si>
  <si>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</si>
  <si>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</si>
  <si>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</si>
  <si>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</si>
  <si>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</si>
  <si>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</si>
  <si>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</si>
  <si>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</si>
  <si>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</si>
  <si>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</si>
  <si>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</si>
  <si>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</si>
  <si>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</si>
  <si>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</si>
  <si>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</si>
  <si>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</si>
  <si>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</si>
  <si>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</si>
  <si>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</si>
  <si>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</si>
  <si>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</si>
  <si>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</si>
  <si>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</si>
  <si>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</si>
  <si>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</si>
  <si>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</si>
  <si>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</si>
  <si>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</si>
  <si>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</si>
  <si>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</si>
  <si>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</si>
  <si>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</si>
  <si>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</si>
  <si>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</si>
  <si>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</si>
  <si>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</si>
  <si>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</si>
  <si>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</si>
  <si>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</si>
  <si>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</si>
  <si>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</si>
  <si>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</si>
  <si>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</si>
  <si>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</si>
  <si>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</si>
  <si>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</si>
  <si>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</si>
  <si>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</si>
  <si>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</si>
  <si>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</si>
  <si>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</si>
  <si>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</si>
  <si>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</si>
  <si>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</si>
  <si>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</si>
  <si>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</si>
  <si>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</si>
  <si>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</si>
  <si>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</si>
  <si>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</si>
  <si>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</si>
  <si>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</si>
  <si>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</si>
  <si>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</si>
  <si>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</si>
  <si>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</si>
  <si>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</si>
  <si>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</si>
  <si>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</si>
  <si>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</si>
  <si>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</si>
  <si>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</si>
  <si>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</si>
  <si>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</si>
  <si>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</si>
  <si>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</si>
  <si>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</si>
  <si>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</si>
  <si>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</si>
  <si>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</si>
  <si>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</si>
  <si>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</si>
  <si>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</si>
  <si>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</si>
  <si>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</si>
  <si>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</si>
  <si>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</si>
  <si>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</si>
  <si>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</si>
  <si>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</si>
  <si>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</si>
  <si>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</si>
  <si>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</si>
  <si>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</si>
  <si>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</si>
  <si>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</si>
  <si>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</si>
  <si>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</si>
  <si>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</si>
  <si>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</si>
  <si>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</si>
  <si>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</si>
  <si>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</si>
  <si>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</si>
  <si>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</si>
  <si>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</si>
  <si>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</si>
  <si>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</si>
  <si>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</si>
  <si>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</si>
  <si>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</si>
  <si>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</si>
  <si>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</si>
  <si>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</si>
  <si>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</si>
  <si>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</si>
  <si>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</si>
  <si>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</si>
  <si>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</si>
  <si>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</si>
  <si>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</si>
  <si>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</si>
  <si>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</si>
  <si>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</si>
  <si>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</si>
  <si>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</si>
  <si>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</si>
  <si>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</si>
  <si>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</si>
  <si>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</si>
  <si>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</si>
  <si>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</si>
  <si>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</si>
  <si>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</si>
  <si>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</si>
  <si>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</si>
  <si>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</si>
  <si>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</si>
  <si>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</si>
  <si>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</si>
  <si>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</si>
  <si>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</si>
  <si>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</si>
  <si>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</si>
  <si>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</si>
  <si>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</si>
  <si>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</si>
  <si>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</si>
  <si>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</si>
  <si>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</si>
  <si>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</si>
  <si>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</si>
  <si>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</si>
  <si>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</si>
  <si>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</si>
  <si>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</si>
  <si>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</si>
  <si>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</si>
  <si>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</si>
  <si>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</si>
  <si>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</si>
  <si>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</si>
  <si>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</si>
  <si>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</si>
  <si>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</si>
  <si>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</si>
  <si>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</si>
  <si>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</si>
  <si>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</si>
  <si>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</si>
  <si>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</si>
  <si>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</si>
  <si>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</si>
  <si>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</si>
  <si>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</si>
  <si>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</si>
  <si>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</si>
  <si>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</si>
  <si>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</si>
  <si>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</si>
  <si>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</si>
  <si>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</si>
  <si>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</si>
  <si>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</si>
  <si>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</si>
  <si>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</si>
  <si>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</si>
  <si>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</si>
  <si>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</si>
  <si>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</si>
  <si>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</si>
  <si>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</si>
  <si>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</si>
  <si>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</si>
  <si>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</si>
  <si>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</si>
  <si>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</si>
  <si>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</si>
  <si>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</si>
  <si>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</si>
  <si>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</si>
  <si>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</si>
  <si>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</si>
  <si>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</si>
  <si>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</si>
  <si>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</si>
  <si>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</si>
  <si>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</si>
  <si>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</si>
  <si>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</si>
  <si>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</si>
  <si>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</si>
  <si>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</si>
  <si>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</si>
  <si>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</si>
  <si>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</si>
  <si>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</si>
  <si>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</si>
  <si>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</si>
  <si>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</si>
  <si>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</si>
  <si>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</si>
  <si>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</si>
  <si>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</si>
  <si>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</si>
  <si>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</si>
  <si>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</si>
  <si>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</si>
  <si>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</si>
  <si>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</si>
  <si>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</si>
  <si>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</si>
  <si>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</si>
  <si>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</si>
  <si>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</si>
  <si>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</si>
  <si>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</si>
  <si>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</si>
  <si>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</si>
  <si>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</si>
  <si>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</si>
  <si>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</si>
  <si>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</si>
  <si>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</si>
  <si>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</si>
  <si>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</si>
  <si>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</si>
  <si>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</si>
  <si>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</si>
  <si>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</si>
  <si>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</si>
  <si>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</si>
  <si>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</si>
  <si>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</si>
  <si>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</si>
  <si>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</si>
  <si>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</si>
  <si>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</si>
  <si>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</si>
  <si>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</si>
  <si>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</si>
  <si>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</si>
  <si>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</si>
  <si>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</si>
  <si>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</si>
  <si>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</si>
  <si>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</si>
  <si>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</si>
  <si>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</si>
  <si>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</si>
  <si>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</si>
  <si>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</si>
  <si>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</si>
  <si>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</si>
  <si>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</si>
  <si>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</si>
  <si>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</si>
  <si>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</si>
  <si>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</si>
  <si>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</si>
  <si>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</si>
  <si>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</si>
  <si>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</si>
  <si>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</si>
  <si>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</si>
  <si>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</si>
  <si>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</si>
  <si>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</si>
  <si>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</si>
  <si>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</si>
  <si>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</si>
  <si>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</si>
  <si>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</si>
  <si>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</si>
  <si>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</si>
  <si>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</si>
  <si>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</si>
  <si>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</si>
  <si>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</si>
  <si>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</si>
  <si>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</si>
  <si>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</si>
  <si>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</si>
  <si>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</si>
  <si>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</si>
  <si>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</si>
  <si>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</si>
  <si>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</si>
  <si>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</si>
  <si>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</si>
  <si>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</si>
  <si>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</si>
  <si>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</si>
  <si>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</si>
  <si>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</si>
  <si>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</si>
  <si>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</si>
  <si>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</si>
  <si>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</si>
  <si>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</si>
  <si>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</si>
  <si>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</si>
  <si>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</si>
  <si>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</si>
  <si>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</si>
  <si>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</si>
  <si>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</si>
  <si>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</si>
  <si>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</si>
  <si>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</si>
  <si>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</si>
  <si>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</si>
  <si>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</si>
  <si>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</si>
  <si>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</si>
  <si>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</si>
  <si>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</si>
  <si>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</si>
  <si>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</si>
  <si>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</si>
  <si>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</si>
  <si>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</si>
  <si>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</si>
  <si>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</si>
  <si>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</si>
  <si>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</si>
  <si>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</si>
  <si>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</si>
  <si>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</si>
  <si>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</si>
  <si>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</si>
  <si>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</si>
  <si>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</si>
  <si>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</si>
  <si>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</si>
  <si>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</si>
  <si>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</si>
  <si>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</si>
  <si>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</si>
  <si>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</si>
  <si>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</si>
  <si>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</si>
  <si>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</si>
  <si>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</si>
  <si>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</si>
  <si>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</si>
  <si>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</si>
  <si>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</si>
  <si>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</si>
  <si>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</si>
  <si>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</si>
  <si>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</si>
  <si>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</si>
  <si>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</si>
  <si>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</si>
  <si>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</si>
  <si>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</si>
  <si>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</si>
  <si>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</si>
  <si>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</si>
  <si>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</si>
  <si>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</si>
  <si>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</si>
  <si>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</si>
  <si>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</si>
  <si>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</si>
  <si>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</si>
  <si>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</si>
  <si>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</si>
  <si>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</si>
  <si>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</si>
  <si>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</si>
  <si>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</si>
  <si>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</si>
  <si>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</si>
  <si>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</si>
  <si>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</si>
  <si>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</si>
  <si>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</si>
  <si>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</si>
  <si>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</si>
  <si>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</si>
  <si>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</si>
  <si>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</si>
  <si>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</si>
  <si>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</si>
  <si>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</si>
  <si>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</si>
  <si>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</si>
  <si>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</si>
  <si>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</si>
  <si>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</si>
  <si>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</si>
  <si>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</si>
  <si>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</si>
  <si>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</si>
  <si>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</si>
  <si>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</si>
  <si>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</si>
  <si>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</si>
  <si>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</si>
  <si>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</si>
  <si>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</si>
  <si>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</si>
  <si>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</si>
  <si>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</si>
  <si>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</si>
  <si>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</si>
  <si>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</si>
  <si>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</si>
  <si>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</si>
  <si>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</si>
  <si>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</si>
  <si>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</si>
  <si>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</si>
  <si>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</si>
  <si>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</si>
  <si>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</si>
  <si>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</si>
  <si>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</si>
  <si>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</si>
  <si>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</si>
  <si>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</si>
  <si>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</si>
  <si>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</si>
  <si>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</si>
  <si>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</si>
  <si>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</si>
  <si>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</si>
  <si>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</si>
  <si>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</si>
  <si>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</si>
  <si>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</si>
  <si>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</si>
  <si>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</si>
  <si>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</si>
  <si>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</si>
  <si>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</si>
  <si>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</si>
  <si>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</si>
  <si>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</si>
  <si>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</si>
  <si>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</si>
  <si>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</si>
  <si>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</si>
  <si>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</si>
  <si>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</si>
  <si>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</si>
  <si>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</si>
  <si>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</si>
  <si>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</si>
  <si>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</si>
  <si>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</si>
  <si>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</si>
  <si>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</si>
  <si>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</si>
  <si>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</si>
  <si>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</si>
  <si>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</si>
  <si>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</si>
  <si>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</si>
  <si>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</si>
  <si>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</si>
  <si>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</si>
  <si>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</si>
  <si>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</si>
  <si>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</si>
  <si>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</si>
  <si>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</si>
  <si>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</si>
  <si>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</si>
  <si>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</si>
  <si>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</si>
  <si>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</si>
  <si>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</si>
  <si>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</si>
  <si>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</si>
  <si>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</si>
  <si>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</si>
  <si>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</si>
  <si>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</si>
  <si>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</si>
  <si>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</si>
  <si>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</si>
  <si>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</si>
  <si>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</si>
  <si>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</si>
  <si>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</si>
  <si>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</si>
  <si>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</si>
  <si>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</si>
  <si>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</si>
  <si>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</si>
  <si>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</si>
  <si>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</si>
  <si>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</si>
  <si>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</si>
  <si>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</si>
  <si>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</si>
  <si>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</si>
  <si>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</si>
  <si>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</si>
  <si>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</si>
  <si>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</si>
  <si>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</si>
  <si>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</si>
  <si>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</si>
  <si>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</si>
  <si>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</si>
  <si>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</si>
  <si>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</si>
  <si>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</si>
  <si>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</si>
  <si>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</si>
  <si>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</si>
  <si>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</si>
  <si>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</si>
  <si>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</si>
  <si>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</si>
  <si>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</si>
  <si>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</si>
  <si>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</si>
  <si>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</si>
  <si>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</si>
  <si>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</si>
  <si>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</si>
  <si>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</si>
  <si>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</si>
  <si>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</si>
  <si>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</si>
  <si>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</si>
  <si>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</si>
  <si>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</si>
  <si>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</si>
  <si>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</si>
  <si>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</si>
  <si>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</si>
  <si>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</si>
  <si>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</si>
  <si>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</si>
  <si>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</si>
  <si>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</si>
  <si>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</si>
  <si>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</si>
  <si>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</si>
  <si>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</si>
  <si>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</si>
  <si>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</si>
  <si>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</si>
  <si>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</si>
  <si>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</si>
  <si>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</si>
  <si>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</si>
  <si>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</si>
  <si>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</si>
  <si>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</si>
  <si>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</si>
  <si>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</si>
  <si>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</si>
  <si>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</si>
  <si>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</si>
  <si>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</si>
  <si>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</si>
  <si>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</si>
  <si>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</si>
  <si>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</si>
  <si>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</si>
  <si>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</si>
  <si>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</si>
  <si>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</si>
  <si>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</si>
  <si>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</si>
  <si>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</si>
  <si>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</si>
  <si>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</si>
  <si>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</si>
  <si>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</si>
  <si>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</si>
  <si>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</si>
  <si>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</si>
  <si>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</si>
  <si>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</si>
  <si>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</si>
  <si>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</si>
  <si>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</si>
  <si>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</si>
  <si>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</si>
  <si>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</si>
  <si>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</si>
  <si>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</si>
  <si>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</si>
  <si>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</si>
  <si>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</si>
  <si>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</si>
  <si>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</si>
  <si>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</si>
  <si>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</si>
  <si>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</si>
  <si>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</si>
  <si>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</si>
  <si>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</si>
  <si>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</si>
  <si>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</si>
  <si>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</si>
  <si>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</si>
  <si>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</si>
  <si>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</si>
  <si>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</si>
  <si>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</si>
  <si>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</si>
  <si>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</si>
  <si>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</si>
  <si>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</si>
  <si>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</si>
  <si>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</si>
  <si>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</si>
  <si>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</si>
  <si>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</si>
  <si>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</si>
  <si>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</si>
  <si>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</si>
  <si>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</si>
  <si>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</si>
  <si>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</si>
  <si>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</si>
  <si>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</si>
  <si>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</si>
  <si>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</si>
  <si>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</si>
  <si>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</si>
  <si>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</si>
  <si>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</si>
  <si>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</si>
  <si>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</si>
  <si>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</si>
  <si>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</si>
  <si>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</si>
  <si>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</si>
  <si>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</si>
  <si>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</si>
  <si>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</si>
  <si>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</si>
  <si>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</si>
  <si>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</si>
  <si>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</si>
  <si>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</si>
  <si>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</si>
  <si>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</si>
  <si>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</si>
  <si>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</si>
  <si>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</si>
  <si>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</si>
  <si>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</si>
  <si>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</si>
  <si>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</si>
  <si>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</si>
  <si>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</si>
  <si>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</si>
  <si>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</si>
  <si>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</si>
  <si>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</si>
  <si>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</si>
  <si>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</si>
  <si>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</si>
  <si>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</si>
  <si>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</si>
  <si>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</si>
  <si>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</si>
  <si>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</si>
  <si>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</si>
  <si>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</si>
  <si>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</si>
  <si>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</si>
  <si>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</si>
  <si>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</si>
  <si>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</si>
  <si>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</si>
  <si>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</si>
  <si>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</si>
  <si>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</si>
  <si>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</si>
  <si>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</si>
  <si>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</si>
  <si>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</si>
  <si>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</si>
  <si>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</si>
  <si>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</si>
  <si>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</si>
  <si>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</si>
  <si>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</si>
  <si>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</si>
  <si>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</si>
  <si>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</si>
  <si>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</si>
  <si>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</si>
  <si>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</si>
  <si>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</si>
  <si>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</si>
  <si>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</si>
  <si>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</si>
  <si>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</si>
  <si>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</si>
  <si>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</si>
  <si>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</si>
  <si>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</si>
  <si>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</si>
  <si>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</si>
  <si>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</si>
  <si>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</si>
  <si>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</si>
  <si>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</si>
  <si>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</si>
  <si>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</si>
  <si>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</si>
  <si>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</si>
  <si>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</si>
  <si>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</si>
  <si>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</si>
  <si>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</si>
  <si>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</si>
  <si>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</si>
  <si>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</si>
  <si>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</si>
  <si>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</si>
  <si>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</si>
  <si>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</si>
  <si>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</si>
  <si>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</si>
  <si>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</si>
  <si>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</si>
  <si>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</si>
  <si>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</si>
  <si>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</si>
  <si>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</si>
  <si>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</si>
  <si>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</si>
  <si>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</si>
  <si>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</si>
  <si>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</si>
  <si>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</si>
  <si>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</si>
  <si>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</si>
  <si>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</si>
  <si>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</si>
  <si>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</si>
  <si>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</si>
  <si>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</si>
  <si>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</si>
  <si>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</si>
  <si>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</si>
  <si>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</si>
  <si>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</si>
  <si>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</si>
  <si>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</si>
  <si>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</si>
  <si>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</si>
  <si>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</si>
  <si>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</si>
  <si>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</si>
  <si>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</si>
  <si>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</si>
  <si>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</si>
  <si>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</si>
  <si>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</si>
  <si>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</si>
  <si>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</si>
  <si>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</si>
  <si>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</si>
  <si>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</si>
  <si>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</si>
  <si>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</si>
  <si>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</si>
  <si>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</si>
  <si>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</si>
  <si>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</si>
  <si>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</si>
  <si>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</si>
  <si>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</si>
  <si>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</si>
  <si>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</si>
  <si>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</si>
  <si>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</si>
  <si>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</si>
  <si>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</si>
  <si>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</si>
  <si>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</si>
  <si>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</si>
  <si>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</si>
  <si>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</si>
  <si>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</si>
  <si>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</si>
  <si>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</si>
  <si>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</si>
  <si>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</si>
  <si>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</si>
  <si>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</si>
  <si>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</si>
  <si>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</si>
  <si>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</si>
  <si>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</si>
  <si>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</si>
  <si>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</si>
  <si>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</si>
  <si>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</si>
  <si>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</si>
  <si>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</si>
  <si>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</si>
  <si>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</si>
  <si>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</si>
  <si>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</si>
  <si>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</si>
  <si>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</si>
  <si>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</si>
  <si>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</si>
  <si>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</si>
  <si>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</si>
  <si>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</si>
  <si>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</si>
  <si>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</si>
  <si>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</si>
  <si>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</si>
  <si>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</si>
  <si>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</si>
  <si>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</si>
  <si>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</si>
  <si>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</si>
  <si>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</si>
  <si>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</si>
  <si>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</si>
  <si>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</si>
  <si>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</si>
  <si>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</si>
  <si>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</si>
  <si>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</si>
  <si>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</si>
  <si>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</si>
  <si>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</si>
  <si>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</si>
  <si>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</si>
  <si>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</si>
  <si>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</si>
  <si>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</si>
  <si>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</si>
  <si>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</si>
  <si>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</si>
  <si>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</si>
  <si>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</si>
  <si>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</si>
  <si>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</si>
  <si>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</si>
  <si>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</si>
  <si>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</si>
  <si>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</si>
  <si>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</si>
  <si>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</si>
  <si>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</si>
  <si>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</si>
  <si>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</si>
  <si>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</si>
  <si>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</si>
  <si>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</si>
  <si>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</si>
  <si>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</si>
  <si>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</si>
  <si>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</si>
  <si>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</si>
  <si>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</si>
  <si>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</si>
  <si>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</si>
  <si>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</si>
  <si>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</si>
  <si>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</si>
  <si>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</si>
  <si>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</si>
  <si>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</si>
  <si>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</si>
  <si>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</si>
  <si>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</si>
  <si>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</si>
  <si>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</si>
  <si>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</si>
  <si>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</si>
  <si>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</si>
  <si>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</si>
  <si>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</si>
  <si>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</si>
  <si>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</si>
  <si>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</si>
  <si>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</si>
  <si>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</si>
  <si>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</si>
  <si>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</si>
  <si>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</si>
  <si>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</si>
  <si>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</si>
  <si>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</si>
  <si>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</si>
  <si>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</si>
  <si>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</si>
  <si>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</si>
  <si>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</si>
  <si>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</si>
  <si>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</si>
  <si>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</si>
  <si>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</si>
  <si>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</si>
  <si>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</si>
  <si>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</si>
  <si>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</si>
  <si>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</si>
  <si>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</si>
  <si>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</si>
  <si>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</si>
  <si>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</si>
  <si>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</si>
  <si>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</si>
  <si>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</si>
  <si>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</si>
  <si>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</si>
  <si>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</si>
  <si>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</si>
  <si>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</si>
  <si>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</si>
  <si>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</si>
  <si>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</si>
  <si>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</si>
  <si>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</si>
  <si>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</si>
  <si>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</si>
  <si>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</si>
  <si>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</si>
  <si>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</si>
  <si>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</si>
  <si>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</si>
  <si>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</si>
  <si>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</si>
  <si>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</si>
  <si>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</si>
  <si>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</si>
  <si>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</si>
  <si>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</si>
  <si>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</si>
  <si>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</si>
  <si>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</si>
  <si>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</si>
  <si>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</si>
  <si>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</si>
  <si>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</si>
  <si>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</si>
  <si>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</si>
  <si>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</si>
  <si>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</si>
  <si>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</si>
  <si>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</si>
  <si>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</si>
  <si>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</si>
  <si>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</si>
  <si>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</si>
  <si>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</si>
  <si>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</si>
  <si>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</si>
  <si>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</si>
  <si>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</si>
  <si>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</si>
  <si>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</si>
  <si>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</si>
  <si>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</si>
  <si>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</si>
  <si>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</si>
  <si>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</si>
  <si>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</si>
  <si>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</si>
  <si>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</si>
  <si>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</si>
  <si>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</si>
  <si>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</si>
  <si>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</si>
  <si>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</si>
  <si>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</si>
  <si>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</si>
  <si>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</si>
  <si>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</si>
  <si>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</si>
  <si>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</si>
  <si>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</si>
  <si>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</si>
  <si>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</si>
  <si>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</si>
  <si>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</si>
  <si>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</si>
  <si>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</si>
  <si>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</si>
  <si>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</si>
  <si>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</si>
  <si>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</si>
  <si>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</si>
  <si>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</si>
  <si>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</si>
  <si>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</si>
  <si>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</si>
  <si>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</si>
  <si>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</si>
  <si>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</si>
  <si>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</si>
  <si>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</si>
  <si>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</si>
  <si>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</si>
  <si>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</si>
  <si>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</si>
  <si>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</si>
  <si>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</si>
  <si>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</si>
  <si>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</si>
  <si>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</si>
  <si>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</si>
  <si>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</si>
  <si>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</si>
  <si>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</si>
  <si>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</si>
  <si>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</si>
  <si>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</si>
  <si>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</si>
  <si>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</si>
  <si>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</si>
  <si>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</si>
  <si>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</si>
  <si>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</si>
  <si>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</si>
  <si>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</si>
  <si>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</si>
  <si>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</si>
  <si>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</si>
  <si>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</si>
  <si>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</si>
  <si>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</si>
  <si>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</si>
  <si>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</si>
  <si>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</si>
  <si>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</si>
  <si>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</si>
  <si>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</si>
  <si>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</si>
  <si>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</si>
  <si>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</si>
  <si>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</si>
  <si>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</si>
  <si>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</si>
  <si>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</si>
  <si>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</si>
  <si>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</si>
  <si>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</si>
  <si>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</si>
  <si>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</si>
  <si>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</si>
  <si>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</si>
  <si>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</si>
  <si>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</si>
  <si>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</si>
  <si>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</si>
  <si>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</si>
  <si>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</si>
  <si>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</si>
  <si>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</si>
  <si>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</si>
  <si>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</si>
  <si>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</si>
  <si>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</si>
  <si>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</si>
  <si>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</si>
  <si>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</si>
  <si>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</si>
  <si>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</si>
  <si>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</si>
  <si>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</si>
  <si>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</si>
  <si>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</si>
  <si>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</si>
  <si>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</si>
  <si>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</si>
  <si>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</si>
  <si>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</si>
  <si>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</si>
  <si>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</si>
  <si>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</si>
  <si>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</si>
  <si>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</si>
  <si>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</si>
  <si>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</si>
  <si>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</si>
  <si>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</si>
  <si>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</si>
  <si>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</si>
  <si>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</si>
  <si>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</si>
  <si>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</si>
  <si>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</si>
  <si>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</si>
  <si>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</si>
  <si>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</si>
  <si>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</si>
  <si>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</si>
  <si>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</si>
  <si>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</si>
  <si>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</si>
  <si>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</si>
  <si>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</si>
  <si>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</si>
  <si>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</si>
  <si>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</si>
  <si>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</si>
  <si>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</si>
  <si>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</si>
  <si>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</si>
  <si>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</si>
  <si>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</si>
  <si>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</si>
  <si>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</si>
  <si>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</si>
  <si>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</si>
  <si>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</si>
  <si>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</si>
  <si>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</si>
  <si>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</si>
  <si>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</si>
  <si>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</si>
  <si>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</si>
  <si>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</si>
  <si>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</si>
  <si>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</si>
  <si>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</si>
  <si>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</si>
  <si>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</si>
  <si>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</si>
  <si>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</si>
  <si>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</si>
  <si>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</si>
  <si>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</si>
  <si>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</si>
  <si>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</si>
  <si>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</si>
  <si>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</si>
  <si>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</si>
  <si>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</si>
  <si>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</si>
  <si>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</si>
  <si>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</si>
  <si>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</si>
  <si>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</si>
  <si>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</si>
  <si>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</si>
  <si>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</si>
  <si>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</si>
  <si>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</si>
  <si>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</si>
  <si>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</si>
  <si>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</si>
  <si>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</si>
  <si>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</si>
  <si>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</si>
  <si>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</si>
  <si>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</si>
  <si>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</si>
  <si>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</si>
  <si>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</si>
  <si>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</si>
  <si>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</si>
  <si>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</si>
  <si>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</si>
  <si>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</si>
  <si>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</si>
  <si>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</si>
  <si>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</si>
  <si>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</si>
  <si>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</si>
  <si>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</si>
  <si>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</si>
  <si>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</si>
  <si>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</si>
  <si>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</si>
  <si>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</si>
  <si>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</si>
  <si>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</si>
  <si>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</si>
  <si>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</si>
  <si>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</si>
  <si>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</si>
  <si>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</si>
  <si>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</si>
  <si>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</si>
  <si>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</si>
  <si>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</si>
  <si>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</si>
  <si>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</si>
  <si>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</si>
  <si>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</si>
  <si>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</si>
  <si>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</si>
  <si>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</si>
  <si>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</si>
  <si>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</si>
  <si>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</si>
  <si>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</si>
  <si>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</si>
  <si>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</si>
  <si>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</si>
  <si>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</si>
  <si>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</si>
  <si>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</si>
  <si>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</si>
  <si>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</si>
  <si>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</si>
  <si>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</si>
  <si>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</si>
  <si>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</si>
  <si>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</si>
  <si>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</si>
  <si>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</si>
  <si>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</si>
  <si>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</si>
  <si>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</si>
  <si>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</si>
  <si>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</si>
  <si>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</si>
  <si>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</si>
  <si>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</si>
  <si>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</si>
  <si>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</si>
  <si>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</si>
  <si>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</si>
  <si>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</si>
  <si>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</si>
  <si>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</si>
  <si>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</si>
  <si>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</si>
  <si>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</si>
  <si>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</si>
  <si>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</si>
  <si>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</si>
  <si>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</si>
  <si>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</si>
  <si>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</si>
  <si>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</si>
  <si>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</si>
  <si>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</si>
  <si>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</si>
  <si>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</si>
  <si>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</si>
  <si>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</si>
  <si>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</si>
  <si>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</si>
  <si>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</si>
  <si>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</si>
  <si>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</si>
  <si>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</si>
  <si>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</si>
  <si>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</si>
  <si>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</si>
  <si>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</si>
  <si>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</si>
  <si>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</si>
  <si>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</si>
  <si>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</si>
  <si>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</si>
  <si>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</si>
  <si>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</si>
  <si>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</si>
  <si>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</si>
  <si>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</si>
  <si>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</si>
  <si>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</si>
  <si>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</si>
  <si>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</si>
  <si>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</si>
  <si>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</si>
  <si>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</si>
  <si>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</si>
  <si>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</si>
  <si>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</si>
  <si>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</si>
  <si>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</si>
  <si>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</si>
  <si>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</si>
  <si>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</si>
  <si>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</si>
  <si>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</si>
  <si>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</si>
  <si>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</si>
  <si>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</si>
  <si>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</si>
  <si>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</si>
  <si>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</si>
  <si>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</si>
  <si>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</si>
  <si>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</si>
  <si>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</si>
  <si>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</si>
  <si>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</si>
  <si>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</si>
  <si>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</si>
  <si>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</si>
  <si>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</si>
  <si>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</si>
  <si>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</si>
  <si>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</si>
  <si>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</si>
  <si>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</si>
  <si>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</si>
  <si>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</si>
  <si>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</si>
  <si>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</si>
  <si>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</si>
  <si>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</si>
  <si>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</si>
  <si>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</si>
  <si>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</si>
  <si>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</si>
  <si>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</si>
  <si>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</si>
  <si>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</si>
  <si>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</si>
  <si>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</si>
  <si>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</si>
  <si>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</si>
  <si>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</si>
  <si>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</si>
  <si>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</si>
  <si>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</si>
  <si>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</si>
  <si>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</si>
  <si>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</si>
  <si>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</si>
  <si>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</si>
  <si>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</si>
  <si>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</si>
  <si>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</si>
  <si>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</si>
  <si>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</si>
  <si>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</si>
  <si>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</si>
  <si>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</si>
  <si>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</si>
  <si>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</si>
  <si>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</si>
  <si>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</si>
  <si>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</si>
  <si>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</si>
  <si>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</si>
  <si>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</si>
  <si>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</si>
  <si>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</si>
  <si>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</si>
  <si>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</si>
  <si>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</si>
  <si>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</si>
  <si>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</si>
  <si>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</si>
  <si>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</si>
  <si>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</si>
  <si>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</si>
  <si>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</si>
  <si>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</si>
  <si>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</si>
  <si>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</si>
  <si>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</si>
  <si>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</si>
  <si>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</si>
  <si>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</si>
  <si>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</si>
  <si>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</si>
  <si>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</si>
  <si>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</si>
  <si>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</si>
  <si>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</si>
  <si>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</si>
  <si>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</si>
  <si>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</si>
  <si>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</si>
  <si>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</si>
  <si>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</si>
  <si>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</si>
  <si>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</si>
  <si>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</si>
  <si>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</si>
  <si>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</si>
  <si>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</si>
  <si>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</si>
  <si>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</si>
  <si>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</si>
  <si>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</si>
  <si>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</si>
  <si>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</si>
  <si>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</si>
  <si>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</si>
  <si>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</si>
  <si>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</si>
  <si>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</si>
  <si>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</si>
  <si>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</si>
  <si>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</si>
  <si>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</si>
  <si>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</si>
  <si>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</si>
  <si>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</si>
  <si>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</si>
  <si>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</si>
  <si>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</si>
  <si>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</si>
  <si>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</si>
  <si>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</si>
  <si>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</si>
  <si>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</si>
  <si>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</si>
  <si>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</si>
  <si>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</si>
  <si>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</si>
  <si>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</si>
  <si>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</si>
  <si>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</si>
  <si>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</si>
  <si>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</si>
  <si>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</si>
  <si>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</si>
  <si>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</si>
  <si>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</si>
  <si>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</si>
  <si>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</si>
  <si>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</si>
  <si>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</si>
  <si>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</si>
  <si>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</si>
  <si>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</si>
  <si>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</si>
  <si>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</si>
  <si>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</si>
  <si>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</si>
  <si>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</si>
  <si>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</si>
  <si>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</si>
  <si>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</si>
  <si>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</si>
  <si>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</si>
  <si>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</si>
  <si>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</si>
  <si>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</si>
  <si>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</si>
  <si>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</si>
  <si>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</si>
  <si>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</si>
  <si>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</si>
  <si>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</si>
  <si>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</si>
  <si>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</si>
  <si>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</si>
  <si>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</si>
  <si>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</si>
  <si>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</si>
  <si>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</si>
  <si>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</si>
  <si>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</si>
  <si>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</si>
  <si>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</si>
  <si>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</si>
  <si>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</si>
  <si>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</si>
  <si>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</si>
  <si>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</si>
  <si>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</si>
  <si>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</si>
  <si>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</si>
  <si>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</si>
  <si>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</si>
  <si>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</si>
  <si>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</si>
  <si>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</si>
  <si>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</si>
  <si>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</si>
  <si>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</si>
  <si>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</si>
  <si>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</si>
  <si>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</si>
  <si>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</si>
  <si>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</si>
  <si>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</si>
  <si>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</si>
  <si>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</si>
  <si>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</si>
  <si>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</si>
  <si>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</si>
  <si>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</si>
  <si>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</si>
  <si>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</si>
  <si>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</si>
  <si>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</si>
  <si>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</si>
  <si>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</si>
  <si>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</si>
  <si>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</si>
  <si>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</si>
  <si>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</si>
  <si>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</si>
  <si>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</si>
  <si>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</si>
  <si>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</si>
  <si>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</si>
  <si>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</si>
  <si>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</si>
  <si>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</si>
  <si>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</si>
  <si>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</si>
  <si>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</si>
  <si>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</si>
  <si>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</si>
  <si>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</si>
  <si>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</si>
  <si>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</si>
  <si>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</si>
  <si>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</si>
  <si>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</si>
  <si>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</si>
  <si>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</si>
  <si>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</si>
  <si>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</si>
  <si>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</si>
  <si>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</si>
  <si>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</si>
  <si>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</si>
  <si>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</si>
  <si>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</si>
  <si>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</si>
  <si>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</si>
  <si>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</si>
  <si>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</si>
  <si>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</si>
  <si>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</si>
  <si>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</si>
  <si>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</si>
  <si>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</si>
  <si>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</si>
  <si>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</si>
  <si>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</si>
  <si>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</si>
  <si>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</si>
  <si>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</si>
  <si>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</si>
  <si>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</si>
  <si>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</si>
  <si>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</si>
  <si>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</si>
  <si>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</si>
  <si>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</si>
  <si>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</si>
  <si>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</si>
  <si>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</si>
  <si>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</si>
  <si>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</si>
  <si>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</si>
  <si>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</si>
  <si>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</si>
  <si>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</si>
  <si>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</si>
  <si>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</si>
  <si>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</si>
  <si>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</si>
  <si>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</si>
  <si>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</si>
  <si>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</si>
  <si>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</si>
  <si>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</si>
  <si>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</si>
  <si>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</si>
  <si>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</si>
  <si>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</si>
  <si>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</si>
  <si>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</si>
  <si>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</si>
  <si>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</si>
  <si>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</si>
  <si>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</si>
  <si>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</si>
  <si>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</si>
  <si>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</si>
  <si>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</si>
  <si>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</si>
  <si>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</si>
  <si>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</si>
  <si>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</si>
  <si>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</si>
  <si>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</si>
  <si>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</si>
  <si>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</si>
  <si>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</si>
  <si>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</si>
  <si>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</si>
  <si>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</si>
  <si>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</si>
  <si>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</si>
  <si>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</si>
  <si>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</si>
  <si>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</si>
  <si>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</si>
  <si>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</si>
  <si>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</si>
  <si>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</si>
  <si>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</si>
  <si>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</si>
  <si>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</si>
  <si>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</si>
  <si>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</si>
  <si>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</si>
  <si>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</si>
  <si>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</si>
  <si>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</si>
  <si>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</si>
  <si>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</si>
  <si>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</si>
  <si>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</si>
  <si>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</si>
  <si>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</si>
  <si>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</si>
  <si>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</si>
  <si>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</si>
  <si>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</si>
  <si>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</si>
  <si>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</si>
  <si>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</si>
  <si>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</si>
  <si>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</si>
  <si>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</si>
  <si>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</si>
  <si>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</si>
  <si>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</si>
  <si>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</si>
  <si>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</si>
  <si>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</si>
  <si>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</si>
  <si>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</si>
  <si>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</si>
  <si>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</si>
  <si>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</si>
  <si>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</si>
  <si>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</si>
  <si>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</si>
  <si>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</si>
  <si>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</si>
  <si>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</si>
  <si>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</si>
  <si>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</si>
  <si>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</si>
  <si>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</si>
  <si>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</si>
  <si>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</si>
  <si>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</si>
  <si>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</si>
  <si>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</si>
  <si>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</si>
  <si>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</si>
  <si>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</si>
  <si>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</si>
  <si>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</si>
  <si>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</si>
  <si>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</si>
  <si>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</si>
  <si>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</si>
  <si>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</si>
  <si>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</si>
  <si>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</si>
  <si>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</si>
  <si>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</si>
  <si>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</si>
  <si>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</si>
  <si>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</si>
  <si>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</si>
  <si>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</si>
  <si>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</si>
  <si>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</si>
  <si>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</si>
  <si>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</si>
  <si>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</si>
  <si>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</si>
  <si>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</si>
  <si>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</si>
  <si>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</si>
  <si>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</si>
  <si>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</si>
  <si>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</si>
  <si>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</si>
  <si>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</si>
  <si>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</si>
  <si>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</si>
  <si>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</si>
  <si>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</si>
  <si>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</si>
  <si>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</si>
  <si>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</si>
  <si>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</si>
  <si>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</si>
  <si>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</si>
  <si>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</si>
  <si>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</si>
  <si>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</si>
  <si>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</si>
  <si>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</si>
  <si>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</si>
  <si>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</si>
  <si>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</si>
  <si>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</si>
  <si>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</si>
  <si>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</si>
  <si>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</si>
  <si>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</si>
  <si>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</si>
  <si>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</si>
  <si>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</si>
  <si>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</si>
  <si>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</si>
  <si>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</si>
  <si>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</si>
  <si>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</si>
  <si>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</si>
  <si>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</si>
  <si>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</si>
  <si>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</si>
  <si>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</si>
  <si>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</si>
  <si>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</si>
  <si>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</si>
  <si>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</si>
  <si>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</si>
  <si>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</si>
  <si>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</si>
  <si>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</si>
  <si>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</si>
  <si>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</si>
  <si>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</si>
  <si>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</si>
  <si>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</si>
  <si>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</si>
  <si>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</si>
  <si>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</si>
  <si>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</si>
  <si>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</si>
  <si>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</si>
  <si>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</si>
  <si>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</si>
  <si>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</si>
  <si>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</si>
  <si>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</si>
  <si>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</si>
  <si>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</si>
  <si>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</si>
  <si>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</si>
  <si>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</si>
  <si>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</si>
  <si>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</si>
  <si>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</si>
  <si>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</si>
  <si>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</si>
  <si>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</si>
  <si>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</si>
  <si>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</si>
  <si>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</si>
  <si>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</si>
  <si>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</si>
  <si>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</si>
  <si>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</si>
  <si>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</si>
  <si>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</si>
  <si>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</si>
  <si>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</si>
  <si>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</si>
  <si>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</si>
  <si>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</si>
  <si>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</si>
  <si>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</si>
  <si>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</si>
  <si>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</si>
  <si>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</si>
  <si>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</si>
  <si>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</si>
  <si>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</si>
  <si>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</si>
  <si>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</si>
  <si>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</si>
  <si>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</si>
  <si>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</si>
  <si>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</si>
  <si>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</si>
  <si>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</si>
  <si>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</si>
  <si>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</si>
  <si>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</si>
  <si>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</si>
  <si>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</si>
  <si>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</si>
  <si>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</si>
  <si>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</si>
  <si>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</si>
  <si>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</si>
  <si>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</si>
  <si>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</si>
  <si>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</si>
  <si>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</si>
  <si>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</si>
  <si>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</si>
  <si>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</si>
  <si>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</si>
  <si>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</si>
  <si>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</si>
  <si>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</si>
  <si>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</si>
  <si>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</si>
  <si>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</si>
  <si>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</si>
  <si>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</si>
  <si>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</si>
  <si>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</si>
  <si>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</si>
  <si>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</si>
  <si>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</si>
  <si>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</si>
  <si>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</si>
  <si>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</si>
  <si>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</si>
  <si>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</si>
  <si>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</si>
  <si>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</si>
  <si>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</si>
  <si>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</si>
  <si>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</si>
  <si>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</si>
  <si>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</si>
  <si>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</si>
  <si>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</si>
  <si>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</si>
  <si>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</si>
  <si>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</si>
  <si>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</si>
  <si>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</si>
  <si>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</si>
  <si>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</si>
  <si>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</si>
  <si>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</si>
  <si>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</si>
  <si>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</si>
  <si>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</si>
  <si>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</si>
  <si>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</si>
  <si>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</si>
  <si>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</si>
  <si>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</si>
  <si>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</si>
  <si>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</si>
  <si>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</si>
  <si>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</si>
  <si>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</si>
  <si>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</si>
  <si>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</si>
  <si>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</si>
  <si>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</si>
  <si>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</si>
  <si>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</si>
  <si>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</si>
  <si>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</si>
  <si>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</si>
  <si>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</si>
  <si>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</si>
  <si>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</si>
  <si>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</si>
  <si>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</si>
  <si>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</si>
  <si>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</si>
  <si>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</si>
  <si>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</si>
  <si>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</si>
  <si>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</si>
  <si>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</si>
  <si>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</si>
  <si>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</si>
  <si>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</si>
  <si>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</si>
  <si>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</si>
  <si>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</si>
  <si>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</si>
  <si>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</si>
  <si>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</si>
  <si>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</si>
  <si>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</si>
  <si>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</si>
  <si>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</si>
  <si>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</si>
  <si>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</si>
  <si>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</si>
  <si>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</si>
  <si>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</si>
  <si>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</si>
  <si>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</si>
  <si>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</si>
  <si>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</si>
  <si>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</si>
  <si>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</si>
  <si>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</si>
  <si>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</si>
  <si>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</si>
  <si>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</si>
  <si>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</si>
  <si>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</si>
  <si>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</si>
  <si>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</si>
  <si>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</si>
  <si>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</si>
  <si>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</si>
  <si>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</si>
  <si>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</si>
  <si>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</si>
  <si>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</si>
  <si>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</si>
  <si>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</si>
  <si>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</si>
  <si>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</si>
  <si>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</si>
  <si>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</si>
  <si>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</si>
  <si>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</si>
  <si>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</si>
  <si>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</si>
  <si>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</si>
  <si>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</si>
  <si>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</si>
  <si>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</si>
  <si>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</si>
  <si>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</si>
  <si>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</si>
  <si>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</si>
  <si>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</si>
  <si>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</si>
  <si>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</si>
  <si>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</si>
  <si>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</si>
  <si>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</si>
  <si>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</si>
  <si>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</si>
  <si>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</si>
  <si>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</si>
  <si>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</si>
  <si>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</si>
  <si>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</si>
  <si>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</si>
  <si>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</si>
  <si>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</si>
  <si>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</si>
  <si>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</si>
  <si>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</si>
  <si>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</si>
  <si>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</si>
  <si>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</si>
  <si>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</si>
  <si>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</si>
  <si>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</si>
  <si>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</si>
  <si>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</si>
  <si>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</si>
  <si>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</si>
  <si>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</si>
  <si>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</si>
  <si>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</si>
  <si>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</si>
  <si>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</si>
  <si>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</si>
  <si>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</si>
  <si>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</si>
  <si>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</si>
  <si>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</si>
  <si>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</si>
  <si>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</si>
  <si>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</si>
  <si>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</si>
  <si>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</si>
  <si>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</si>
  <si>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</si>
  <si>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</si>
  <si>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</si>
  <si>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</si>
  <si>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</si>
  <si>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</si>
  <si>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</si>
  <si>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</si>
  <si>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</si>
  <si>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</si>
  <si>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</si>
  <si>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</si>
  <si>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</si>
  <si>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</si>
  <si>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</si>
  <si>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</si>
  <si>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</si>
  <si>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</si>
  <si>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</si>
  <si>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</si>
  <si>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</si>
  <si>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</si>
  <si>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</si>
  <si>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</si>
  <si>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</si>
  <si>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</si>
  <si>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</si>
  <si>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</si>
  <si>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</si>
  <si>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</si>
  <si>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</si>
  <si>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</si>
  <si>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</si>
  <si>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</si>
  <si>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</si>
  <si>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</si>
  <si>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</si>
  <si>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</si>
  <si>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</si>
  <si>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</si>
  <si>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</si>
  <si>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</si>
  <si>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</si>
  <si>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</si>
  <si>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</si>
  <si>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</si>
  <si>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</si>
  <si>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</si>
  <si>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</si>
  <si>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</si>
  <si>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</si>
  <si>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</si>
  <si>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</si>
  <si>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</si>
  <si>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</si>
  <si>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</si>
  <si>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</si>
  <si>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</si>
  <si>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</si>
  <si>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</si>
  <si>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</si>
  <si>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</si>
  <si>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</si>
  <si>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</si>
  <si>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</si>
  <si>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</si>
  <si>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</si>
  <si>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</si>
  <si>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</si>
  <si>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</si>
  <si>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</si>
  <si>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</si>
  <si>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</si>
  <si>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</si>
  <si>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</si>
  <si>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</si>
  <si>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</si>
  <si>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</si>
  <si>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</si>
  <si>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</si>
  <si>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</si>
  <si>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</si>
  <si>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</si>
  <si>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</si>
  <si>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</si>
  <si>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</si>
  <si>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</si>
  <si>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</si>
  <si>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</si>
  <si>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</si>
  <si>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</si>
  <si>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</si>
  <si>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</si>
  <si>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</si>
  <si>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</si>
  <si>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</si>
  <si>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</si>
  <si>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</si>
  <si>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</si>
  <si>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</si>
  <si>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</si>
  <si>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</si>
  <si>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</si>
  <si>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</si>
  <si>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</si>
  <si>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</si>
  <si>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</si>
  <si>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</si>
  <si>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</si>
  <si>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</si>
  <si>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</si>
  <si>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</si>
  <si>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</si>
  <si>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</si>
  <si>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</si>
  <si>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</si>
  <si>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</si>
  <si>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</si>
  <si>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</si>
  <si>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</si>
  <si>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</si>
  <si>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</si>
  <si>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</si>
  <si>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</si>
  <si>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</si>
  <si>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</si>
  <si>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</si>
  <si>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</si>
  <si>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</si>
  <si>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</si>
  <si>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</si>
  <si>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</si>
  <si>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</si>
  <si>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</si>
  <si>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</si>
  <si>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</si>
  <si>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</si>
  <si>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</si>
  <si>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</si>
  <si>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</si>
  <si>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</si>
  <si>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</si>
  <si>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</si>
  <si>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</si>
  <si>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</si>
  <si>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</si>
  <si>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</si>
  <si>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</si>
  <si>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</si>
  <si>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</si>
  <si>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</si>
  <si>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</si>
  <si>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</si>
  <si>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</si>
  <si>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</si>
  <si>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</si>
  <si>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</si>
  <si>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</si>
  <si>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</si>
  <si>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</si>
  <si>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</si>
  <si>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</si>
  <si>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</si>
  <si>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</si>
  <si>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</si>
  <si>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</si>
  <si>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</si>
  <si>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</si>
  <si>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</si>
  <si>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</si>
  <si>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</si>
  <si>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</si>
  <si>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</si>
  <si>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</si>
  <si>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</si>
  <si>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</si>
  <si>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</si>
  <si>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</si>
  <si>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</si>
  <si>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</si>
  <si>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</si>
  <si>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</si>
  <si>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</si>
  <si>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</si>
  <si>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</si>
  <si>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</si>
  <si>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</si>
  <si>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</si>
  <si>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</si>
  <si>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</si>
  <si>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</si>
  <si>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</si>
  <si>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</si>
  <si>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</si>
  <si>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</si>
  <si>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</si>
  <si>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</si>
  <si>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</si>
  <si>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</si>
  <si>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</si>
  <si>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</si>
  <si>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</si>
  <si>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</si>
  <si>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</si>
  <si>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</si>
  <si>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</si>
  <si>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</si>
  <si>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</si>
  <si>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</si>
  <si>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</si>
  <si>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</si>
  <si>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</si>
  <si>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</si>
  <si>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</si>
  <si>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</si>
  <si>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</si>
  <si>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</si>
  <si>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</si>
  <si>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</si>
  <si>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</si>
  <si>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</si>
  <si>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</si>
  <si>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</si>
  <si>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</si>
  <si>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</si>
  <si>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</si>
  <si>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</si>
  <si>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</si>
  <si>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</si>
  <si>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</si>
  <si>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</si>
  <si>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</si>
  <si>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</si>
  <si>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</si>
  <si>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</si>
  <si>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</si>
  <si>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</si>
  <si>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</si>
  <si>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</si>
  <si>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</si>
  <si>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</si>
  <si>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</si>
  <si>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</si>
  <si>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</si>
  <si>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</si>
  <si>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</si>
  <si>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</si>
  <si>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</si>
  <si>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</si>
  <si>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</si>
  <si>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</si>
  <si>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</si>
  <si>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</si>
  <si>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</si>
  <si>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</si>
  <si>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</si>
  <si>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</si>
  <si>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</si>
  <si>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</si>
  <si>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</si>
  <si>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</si>
  <si>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</si>
  <si>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</si>
  <si>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</si>
  <si>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</si>
  <si>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</si>
  <si>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</si>
  <si>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</si>
  <si>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</si>
  <si>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</si>
  <si>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</si>
  <si>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</si>
  <si>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</si>
  <si>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</si>
  <si>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</si>
  <si>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</si>
  <si>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</si>
  <si>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</si>
  <si>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</si>
  <si>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</si>
  <si>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</si>
  <si>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</si>
  <si>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</si>
  <si>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</si>
  <si>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</si>
  <si>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</si>
  <si>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</si>
  <si>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</si>
  <si>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</si>
  <si>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</si>
  <si>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</si>
  <si>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</si>
  <si>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</si>
  <si>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</si>
  <si>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</si>
  <si>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</si>
  <si>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</si>
  <si>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</si>
  <si>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</si>
  <si>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</si>
  <si>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</si>
  <si>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</si>
  <si>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</si>
  <si>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</si>
  <si>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</si>
  <si>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</si>
  <si>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</si>
  <si>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</si>
  <si>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</si>
  <si>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</si>
  <si>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</si>
  <si>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</si>
  <si>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</si>
  <si>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</si>
  <si>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</si>
  <si>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</si>
  <si>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</si>
  <si>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</si>
  <si>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</si>
  <si>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</si>
  <si>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</si>
  <si>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</si>
  <si>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</si>
  <si>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</si>
  <si>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</si>
  <si>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</si>
  <si>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</si>
  <si>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</si>
  <si>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</si>
  <si>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</si>
  <si>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</si>
  <si>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</si>
  <si>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</si>
  <si>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</si>
  <si>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</si>
  <si>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</si>
  <si>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</si>
  <si>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</si>
  <si>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</si>
  <si>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</si>
  <si>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</si>
  <si>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</si>
  <si>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</si>
  <si>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</si>
  <si>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</si>
  <si>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</si>
  <si>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</si>
  <si>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</si>
  <si>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</si>
  <si>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</si>
  <si>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</si>
  <si>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</si>
  <si>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</si>
  <si>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</si>
  <si>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</si>
  <si>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</si>
  <si>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</si>
  <si>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</si>
  <si>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</si>
  <si>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</si>
  <si>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</si>
  <si>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</si>
  <si>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</si>
  <si>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</si>
  <si>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</si>
  <si>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</si>
  <si>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</si>
  <si>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</si>
  <si>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</si>
  <si>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</si>
  <si>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</si>
  <si>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</si>
  <si>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</si>
  <si>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</si>
  <si>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</si>
  <si>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</si>
  <si>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</si>
  <si>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</si>
  <si>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</si>
  <si>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</si>
  <si>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</si>
  <si>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</si>
  <si>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</si>
  <si>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</si>
  <si>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</si>
  <si>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</si>
  <si>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</si>
  <si>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</si>
  <si>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</si>
  <si>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</si>
  <si>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</si>
  <si>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</si>
  <si>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</si>
  <si>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</si>
  <si>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</si>
  <si>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</si>
  <si>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</si>
  <si>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</si>
  <si>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</si>
  <si>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</si>
  <si>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</si>
  <si>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</si>
  <si>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</si>
  <si>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</si>
  <si>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</si>
  <si>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</si>
  <si>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</si>
  <si>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</si>
  <si>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</si>
  <si>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</si>
  <si>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</si>
  <si>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</si>
  <si>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</si>
  <si>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</si>
  <si>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</si>
  <si>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</si>
  <si>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</si>
  <si>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</si>
  <si>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</si>
  <si>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</si>
  <si>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</si>
  <si>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</si>
  <si>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</si>
  <si>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</si>
  <si>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</si>
  <si>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</si>
  <si>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</si>
  <si>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</si>
  <si>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</si>
  <si>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</si>
  <si>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</si>
  <si>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</si>
  <si>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</si>
  <si>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</si>
  <si>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</si>
  <si>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</si>
  <si>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</si>
  <si>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</si>
  <si>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</si>
  <si>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</si>
  <si>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</si>
  <si>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</si>
  <si>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</si>
  <si>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</si>
  <si>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</si>
  <si>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</si>
  <si>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</si>
  <si>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</si>
  <si>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</si>
  <si>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</si>
  <si>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</si>
  <si>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</si>
  <si>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</si>
  <si>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</si>
  <si>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</si>
  <si>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</si>
  <si>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</si>
  <si>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</si>
  <si>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</si>
  <si>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</si>
  <si>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</si>
  <si>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</si>
  <si>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</si>
  <si>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</si>
  <si>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</si>
  <si>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</si>
  <si>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</si>
  <si>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</si>
  <si>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</si>
  <si>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</si>
  <si>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</si>
  <si>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</si>
  <si>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</si>
  <si>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</si>
  <si>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</si>
  <si>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</si>
  <si>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</si>
  <si>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</si>
  <si>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</si>
  <si>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</si>
  <si>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</si>
  <si>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</si>
  <si>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</si>
  <si>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</si>
  <si>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</si>
  <si>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</si>
  <si>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</si>
  <si>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</si>
  <si>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</si>
  <si>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</si>
  <si>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</si>
  <si>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</si>
  <si>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</si>
  <si>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</si>
  <si>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</si>
  <si>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</si>
  <si>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</si>
  <si>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</si>
  <si>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</si>
  <si>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</si>
  <si>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</si>
  <si>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</si>
  <si>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</si>
  <si>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</si>
  <si>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</si>
  <si>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</si>
  <si>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</si>
  <si>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</si>
  <si>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</si>
  <si>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</si>
  <si>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</si>
  <si>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</si>
  <si>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</si>
  <si>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</si>
  <si>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</si>
  <si>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</si>
  <si>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</si>
  <si>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</si>
  <si>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</si>
  <si>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</si>
  <si>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</si>
  <si>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</si>
  <si>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</si>
  <si>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</si>
  <si>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</si>
  <si>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</si>
  <si>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</si>
  <si>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</si>
  <si>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</si>
  <si>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</si>
  <si>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</si>
  <si>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</si>
  <si>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</si>
  <si>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</si>
  <si>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</si>
  <si>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</si>
  <si>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</si>
  <si>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</si>
  <si>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</si>
  <si>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</si>
  <si>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</si>
  <si>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</si>
  <si>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</si>
  <si>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</si>
  <si>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</si>
  <si>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</si>
  <si>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</si>
  <si>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</si>
  <si>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</si>
  <si>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</si>
  <si>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</si>
  <si>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</si>
  <si>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</si>
  <si>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</si>
  <si>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</si>
  <si>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</si>
  <si>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</si>
  <si>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</si>
  <si>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</si>
  <si>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</si>
  <si>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</si>
  <si>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</si>
  <si>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</si>
  <si>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</si>
  <si>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</si>
  <si>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</si>
  <si>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</si>
  <si>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</si>
  <si>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</si>
  <si>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</si>
  <si>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</si>
  <si>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</si>
  <si>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</si>
  <si>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</si>
  <si>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</si>
  <si>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</si>
  <si>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</si>
  <si>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</si>
  <si>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</si>
  <si>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</si>
  <si>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</si>
  <si>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</si>
  <si>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</si>
  <si>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</si>
  <si>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</si>
  <si>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</si>
  <si>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</si>
  <si>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</si>
  <si>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</si>
  <si>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</si>
  <si>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</si>
  <si>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</si>
  <si>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</si>
  <si>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</si>
  <si>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</si>
  <si>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</si>
  <si>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</si>
  <si>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</si>
  <si>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</si>
  <si>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</si>
  <si>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</si>
  <si>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</si>
  <si>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</si>
  <si>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</si>
  <si>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</si>
  <si>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</si>
  <si>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</si>
  <si>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</si>
  <si>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</si>
  <si>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</si>
  <si>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</si>
  <si>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</si>
  <si>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</si>
  <si>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</si>
  <si>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</si>
  <si>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</si>
  <si>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</si>
  <si>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</si>
  <si>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</si>
  <si>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</si>
  <si>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</si>
  <si>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</si>
  <si>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</si>
  <si>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</si>
  <si>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</si>
  <si>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</si>
  <si>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</si>
  <si>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</si>
  <si>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</si>
  <si>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</si>
  <si>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</si>
  <si>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</si>
  <si>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</si>
  <si>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</si>
  <si>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</si>
  <si>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</si>
  <si>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</si>
  <si>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</si>
  <si>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</si>
  <si>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</si>
  <si>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</si>
  <si>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</si>
  <si>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</si>
  <si>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</si>
  <si>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</si>
  <si>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</si>
  <si>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</si>
  <si>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</si>
  <si>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</si>
  <si>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</si>
  <si>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</si>
  <si>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</si>
  <si>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</si>
  <si>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</si>
  <si>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</si>
  <si>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</si>
  <si>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</si>
  <si>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</si>
  <si>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</si>
  <si>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</si>
  <si>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</si>
  <si>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</si>
  <si>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</si>
  <si>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</si>
  <si>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</si>
  <si>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</si>
  <si>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</si>
  <si>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</si>
  <si>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</si>
  <si>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</si>
  <si>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</si>
  <si>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</si>
  <si>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</si>
  <si>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</si>
  <si>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</si>
  <si>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</si>
  <si>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</si>
  <si>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</si>
  <si>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</si>
  <si>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</si>
  <si>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</si>
  <si>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</si>
  <si>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</si>
  <si>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</si>
  <si>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</si>
  <si>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</si>
  <si>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</si>
  <si>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</si>
  <si>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</si>
  <si>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</si>
  <si>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</si>
  <si>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</si>
  <si>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</si>
  <si>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</si>
  <si>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</si>
  <si>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</si>
  <si>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</si>
  <si>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</si>
  <si>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</si>
  <si>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</si>
  <si>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</si>
  <si>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</si>
  <si>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</si>
  <si>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</si>
  <si>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</si>
  <si>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</si>
  <si>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</si>
  <si>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</si>
  <si>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</si>
  <si>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</si>
  <si>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</si>
  <si>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</si>
  <si>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</si>
  <si>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</si>
  <si>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</si>
  <si>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</si>
  <si>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</si>
  <si>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</si>
  <si>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</si>
  <si>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</si>
  <si>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</si>
  <si>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</si>
  <si>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</si>
  <si>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</si>
  <si>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</si>
  <si>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</si>
  <si>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</si>
  <si>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</si>
  <si>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</si>
  <si>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</si>
  <si>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</si>
  <si>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</si>
  <si>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</si>
  <si>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</si>
  <si>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</si>
  <si>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</si>
  <si>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</si>
  <si>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</si>
  <si>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</si>
  <si>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</si>
  <si>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</si>
  <si>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</si>
  <si>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</si>
  <si>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</si>
  <si>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</si>
  <si>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</si>
  <si>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</si>
  <si>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</si>
  <si>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</si>
  <si>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</si>
  <si>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</si>
  <si>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</si>
  <si>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</si>
  <si>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</si>
  <si>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</si>
  <si>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</si>
  <si>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</si>
  <si>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</si>
  <si>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</si>
  <si>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</si>
  <si>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</si>
  <si>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</si>
  <si>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</si>
  <si>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</si>
  <si>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</si>
  <si>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</si>
  <si>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</si>
  <si>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</si>
  <si>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</si>
  <si>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</si>
  <si>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</si>
  <si>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</si>
  <si>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</si>
  <si>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</si>
  <si>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</si>
  <si>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</si>
  <si>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</si>
  <si>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</si>
  <si>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</si>
  <si>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</si>
  <si>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</si>
  <si>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</si>
  <si>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</si>
  <si>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</si>
  <si>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</si>
  <si>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</si>
  <si>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</si>
  <si>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</si>
  <si>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</si>
  <si>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</si>
  <si>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</si>
  <si>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</si>
  <si>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</si>
  <si>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</si>
  <si>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</si>
  <si>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</si>
  <si>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</si>
  <si>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</si>
  <si>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</si>
  <si>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</si>
  <si>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</si>
  <si>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</si>
  <si>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</si>
  <si>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</si>
  <si>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</si>
  <si>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</si>
  <si>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</si>
  <si>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</si>
  <si>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</si>
  <si>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</si>
  <si>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</si>
  <si>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</si>
  <si>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</si>
  <si>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</si>
  <si>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</si>
  <si>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</si>
  <si>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</si>
  <si>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</si>
  <si>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</si>
  <si>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</si>
  <si>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</si>
  <si>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</si>
  <si>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</si>
  <si>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</si>
  <si>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</si>
  <si>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</si>
  <si>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</si>
  <si>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</si>
  <si>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</si>
  <si>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</si>
  <si>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</si>
  <si>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</si>
  <si>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</si>
  <si>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</si>
  <si>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</si>
  <si>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</si>
  <si>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</si>
  <si>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</si>
  <si>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</si>
  <si>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</si>
  <si>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</si>
  <si>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</si>
  <si>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</si>
  <si>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</si>
  <si>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</si>
  <si>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</si>
  <si>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</si>
  <si>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</si>
  <si>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</si>
  <si>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</si>
  <si>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</si>
  <si>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</si>
  <si>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</si>
  <si>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</si>
  <si>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</si>
  <si>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</si>
  <si>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</si>
  <si>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</si>
  <si>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</si>
  <si>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</si>
  <si>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</si>
  <si>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</si>
  <si>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</si>
  <si>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</si>
  <si>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</si>
  <si>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</si>
  <si>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</si>
  <si>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</si>
  <si>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</si>
  <si>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</si>
  <si>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</si>
  <si>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</si>
  <si>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</si>
  <si>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</si>
  <si>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</si>
  <si>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</si>
  <si>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</si>
  <si>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</si>
  <si>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</si>
  <si>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</si>
  <si>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</si>
  <si>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</si>
  <si>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</si>
  <si>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</si>
  <si>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</si>
  <si>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</si>
  <si>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</si>
  <si>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</si>
  <si>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</si>
  <si>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</si>
  <si>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</si>
  <si>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</si>
  <si>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</si>
  <si>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</si>
  <si>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</si>
  <si>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</si>
  <si>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</si>
  <si>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</si>
  <si>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</si>
  <si>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</si>
  <si>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</si>
  <si>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</si>
  <si>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</si>
  <si>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</si>
  <si>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</si>
  <si>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</si>
  <si>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</si>
  <si>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</si>
  <si>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</si>
  <si>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</si>
  <si>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</si>
  <si>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</si>
  <si>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</si>
  <si>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</si>
  <si>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</si>
  <si>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</si>
  <si>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</si>
  <si>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</si>
  <si>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</si>
  <si>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</si>
  <si>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</si>
  <si>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</si>
  <si>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</si>
  <si>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</si>
  <si>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</si>
  <si>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</si>
  <si>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</si>
  <si>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</si>
  <si>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</si>
  <si>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</si>
  <si>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</si>
  <si>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</si>
  <si>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</si>
  <si>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</si>
  <si>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</si>
  <si>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</si>
  <si>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</si>
  <si>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</si>
  <si>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</si>
  <si>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</si>
  <si>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</si>
  <si>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</si>
  <si>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</si>
  <si>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</si>
  <si>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</si>
  <si>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</si>
  <si>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</si>
  <si>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</si>
  <si>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</si>
  <si>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</si>
  <si>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</si>
  <si>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</si>
  <si>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</si>
  <si>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</si>
  <si>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</si>
  <si>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</si>
  <si>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</si>
  <si>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</si>
  <si>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</si>
  <si>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</si>
  <si>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</si>
  <si>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</si>
  <si>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</si>
  <si>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</si>
  <si>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</si>
  <si>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</si>
  <si>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</si>
  <si>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</si>
  <si>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</si>
  <si>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</si>
  <si>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</si>
  <si>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</si>
  <si>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</si>
  <si>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</si>
  <si>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</si>
  <si>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</si>
  <si>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</si>
  <si>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</si>
  <si>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</si>
  <si>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</si>
  <si>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</si>
  <si>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</si>
  <si>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</si>
  <si>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</si>
  <si>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</si>
  <si>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</si>
  <si>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</si>
  <si>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</si>
  <si>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</si>
  <si>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</si>
  <si>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</si>
  <si>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</si>
  <si>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</si>
  <si>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</si>
  <si>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</si>
  <si>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</si>
  <si>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</si>
  <si>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</si>
  <si>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</si>
  <si>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</si>
  <si>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</si>
  <si>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</si>
  <si>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</si>
  <si>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</si>
  <si>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</si>
  <si>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</si>
  <si>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</si>
  <si>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</si>
  <si>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</si>
  <si>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</si>
  <si>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</si>
  <si>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</si>
  <si>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</si>
  <si>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</si>
  <si>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</si>
  <si>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</si>
  <si>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</si>
  <si>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</si>
  <si>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</si>
  <si>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</si>
  <si>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</si>
  <si>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</si>
  <si>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</si>
  <si>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</si>
  <si>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</si>
  <si>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</si>
  <si>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</si>
  <si>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</si>
  <si>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</si>
  <si>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</si>
  <si>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</si>
  <si>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</si>
  <si>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</si>
  <si>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</si>
  <si>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</si>
  <si>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</si>
  <si>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</si>
  <si>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</si>
  <si>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</si>
  <si>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</si>
  <si>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</si>
  <si>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</si>
  <si>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</si>
  <si>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</si>
  <si>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</si>
  <si>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</si>
  <si>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</si>
  <si>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</si>
  <si>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</si>
  <si>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</si>
  <si>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</si>
  <si>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</si>
  <si>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</si>
  <si>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</si>
  <si>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</si>
  <si>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</si>
  <si>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</si>
  <si>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</si>
  <si>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</si>
  <si>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</si>
  <si>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</si>
  <si>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</si>
  <si>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</si>
  <si>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</si>
  <si>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</si>
  <si>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</si>
  <si>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</si>
  <si>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</si>
  <si>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</si>
  <si>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</si>
  <si>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</si>
  <si>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</si>
  <si>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</si>
  <si>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</si>
  <si>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</si>
  <si>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</si>
  <si>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</si>
  <si>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</si>
  <si>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</si>
  <si>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</si>
  <si>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</si>
  <si>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</si>
  <si>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</si>
  <si>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</si>
  <si>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</si>
  <si>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</si>
  <si>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</si>
  <si>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</si>
  <si>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</si>
  <si>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</si>
  <si>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</si>
  <si>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</si>
  <si>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</si>
  <si>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</si>
  <si>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</si>
  <si>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</si>
  <si>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</si>
  <si>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</si>
  <si>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</si>
  <si>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</si>
  <si>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</si>
  <si>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</si>
  <si>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</si>
  <si>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</si>
  <si>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</si>
  <si>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</si>
  <si>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</si>
  <si>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</si>
  <si>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</si>
  <si>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</si>
  <si>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</si>
  <si>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</si>
  <si>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</si>
  <si>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</si>
  <si>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</si>
  <si>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</si>
  <si>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</si>
  <si>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</si>
  <si>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</si>
  <si>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</si>
  <si>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</si>
  <si>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</si>
  <si>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</si>
  <si>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</si>
  <si>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</si>
  <si>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</si>
  <si>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</si>
  <si>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</si>
  <si>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</si>
  <si>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</si>
  <si>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</si>
  <si>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</si>
  <si>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</si>
  <si>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</si>
  <si>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</si>
  <si>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</si>
  <si>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</si>
  <si>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</si>
  <si>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</si>
  <si>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</si>
  <si>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</si>
  <si>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</si>
  <si>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</si>
  <si>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</si>
  <si>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</si>
  <si>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</si>
  <si>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</si>
  <si>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</si>
  <si>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</si>
  <si>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</si>
  <si>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</si>
  <si>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</si>
  <si>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</si>
  <si>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</si>
  <si>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</si>
  <si>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</si>
  <si>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</si>
  <si>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</si>
  <si>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</si>
  <si>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</si>
  <si>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</si>
  <si>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</si>
  <si>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</si>
  <si>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</si>
  <si>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</si>
  <si>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</si>
  <si>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</si>
  <si>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</si>
  <si>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</si>
  <si>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</si>
  <si>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</si>
  <si>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</si>
  <si>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</si>
  <si>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</si>
  <si>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</si>
  <si>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</si>
  <si>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</si>
  <si>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</si>
  <si>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</si>
  <si>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</si>
  <si>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</si>
  <si>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</si>
  <si>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</si>
  <si>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</si>
  <si>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</si>
  <si>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</si>
  <si>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</si>
  <si>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</si>
  <si>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</si>
  <si>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</si>
  <si>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</si>
  <si>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</si>
  <si>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</si>
  <si>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</si>
  <si>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</si>
  <si>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</si>
  <si>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</si>
  <si>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</si>
  <si>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</si>
  <si>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</si>
  <si>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</si>
  <si>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</si>
  <si>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</si>
  <si>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</si>
  <si>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</si>
  <si>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</si>
  <si>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</si>
  <si>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</si>
  <si>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</si>
  <si>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</si>
  <si>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</si>
  <si>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</si>
  <si>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</si>
  <si>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</si>
  <si>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</si>
  <si>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</si>
  <si>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</si>
  <si>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</si>
  <si>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</si>
  <si>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</si>
  <si>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</si>
  <si>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</si>
  <si>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</si>
  <si>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</si>
  <si>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</si>
  <si>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</si>
  <si>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</si>
  <si>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</si>
  <si>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</si>
  <si>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</si>
  <si>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</si>
  <si>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</si>
  <si>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</si>
  <si>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</si>
  <si>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</si>
  <si>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</si>
  <si>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</si>
  <si>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</si>
  <si>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</si>
  <si>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</si>
  <si>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</si>
  <si>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</si>
  <si>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</si>
  <si>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</si>
  <si>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</si>
  <si>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</si>
  <si>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</si>
  <si>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</si>
  <si>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</si>
  <si>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</si>
  <si>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</si>
  <si>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</si>
  <si>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</si>
  <si>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</si>
  <si>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</si>
  <si>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</si>
  <si>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</si>
  <si>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</si>
  <si>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</si>
  <si>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</si>
  <si>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</si>
  <si>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</si>
  <si>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</si>
  <si>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</si>
  <si>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</si>
  <si>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</si>
  <si>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</si>
  <si>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</si>
  <si>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</si>
  <si>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</si>
  <si>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</si>
  <si>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</si>
  <si>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</si>
  <si>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</si>
  <si>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</si>
  <si>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</si>
  <si>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</si>
  <si>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</si>
  <si>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</si>
  <si>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</si>
  <si>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</si>
  <si>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</si>
  <si>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</si>
  <si>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</si>
  <si>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</si>
  <si>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</si>
  <si>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</si>
  <si>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</si>
  <si>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</si>
  <si>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</si>
  <si>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</si>
  <si>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</si>
  <si>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</si>
  <si>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</si>
  <si>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</si>
  <si>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</si>
  <si>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</si>
  <si>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</si>
  <si>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</si>
  <si>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</si>
  <si>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</si>
  <si>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</si>
  <si>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</si>
  <si>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</si>
  <si>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</si>
  <si>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</si>
  <si>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</si>
  <si>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</si>
  <si>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</si>
  <si>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</si>
  <si>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</si>
  <si>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</si>
  <si>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</si>
  <si>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</si>
  <si>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</si>
  <si>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</si>
  <si>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</si>
  <si>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</si>
  <si>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</si>
  <si>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</si>
  <si>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</si>
  <si>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</si>
  <si>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</si>
  <si>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</si>
  <si>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</si>
  <si>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</si>
  <si>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</si>
  <si>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</si>
  <si>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</si>
  <si>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</si>
  <si>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</si>
  <si>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</si>
  <si>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</si>
  <si>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</si>
  <si>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</si>
  <si>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</si>
  <si>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</si>
  <si>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</si>
  <si>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</si>
  <si>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</si>
  <si>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</si>
  <si>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</si>
  <si>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</si>
  <si>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</si>
  <si>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</si>
  <si>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</si>
  <si>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</si>
  <si>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</si>
  <si>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</si>
  <si>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</si>
  <si>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</si>
  <si>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</si>
  <si>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</si>
  <si>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</si>
  <si>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</si>
  <si>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</si>
  <si>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</si>
  <si>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</si>
  <si>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</si>
  <si>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</si>
  <si>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</si>
  <si>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</si>
  <si>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</si>
  <si>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</si>
  <si>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</si>
  <si>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</si>
  <si>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</si>
  <si>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</si>
  <si>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</si>
  <si>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</si>
  <si>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</si>
  <si>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</si>
  <si>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</si>
  <si>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</si>
  <si>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</si>
  <si>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</si>
  <si>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</si>
  <si>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</si>
  <si>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</si>
  <si>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</si>
  <si>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</si>
  <si>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</si>
  <si>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</si>
  <si>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</si>
  <si>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</si>
  <si>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</si>
  <si>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</si>
  <si>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</si>
  <si>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</si>
  <si>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</si>
  <si>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</si>
  <si>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</si>
  <si>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</si>
  <si>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</si>
  <si>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</si>
  <si>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</si>
  <si>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</si>
  <si>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</si>
  <si>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</si>
  <si>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</si>
  <si>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</si>
  <si>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</si>
  <si>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</si>
  <si>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</si>
  <si>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</si>
  <si>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</si>
  <si>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</si>
  <si>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</si>
  <si>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</si>
  <si>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</si>
  <si>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</si>
  <si>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</si>
  <si>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</si>
  <si>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</si>
  <si>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</si>
  <si>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</si>
  <si>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</si>
  <si>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</si>
  <si>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</si>
  <si>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</si>
  <si>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</si>
  <si>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</si>
  <si>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</si>
  <si>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</si>
  <si>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</si>
  <si>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</si>
  <si>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</si>
  <si>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</si>
  <si>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</si>
  <si>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</si>
  <si>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</si>
  <si>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</si>
  <si>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</si>
  <si>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</si>
  <si>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</si>
  <si>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</si>
  <si>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</si>
  <si>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</si>
  <si>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</si>
  <si>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</si>
  <si>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</si>
  <si>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</si>
  <si>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</si>
  <si>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</si>
  <si>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</si>
  <si>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</si>
  <si>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</si>
  <si>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</si>
  <si>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</si>
  <si>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</si>
  <si>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</si>
  <si>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</si>
  <si>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</si>
  <si>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</si>
  <si>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</si>
  <si>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</si>
  <si>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</si>
  <si>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</si>
  <si>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</si>
  <si>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</si>
  <si>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</si>
  <si>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</si>
  <si>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</si>
  <si>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</si>
  <si>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</si>
  <si>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</si>
  <si>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</si>
  <si>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</si>
  <si>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</si>
  <si>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</si>
  <si>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</si>
  <si>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</si>
  <si>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</si>
  <si>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</si>
  <si>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</si>
  <si>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</si>
  <si>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</si>
  <si>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</si>
  <si>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</si>
  <si>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</si>
  <si>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</si>
  <si>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</si>
  <si>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</si>
  <si>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</si>
  <si>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</si>
  <si>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</si>
  <si>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</si>
  <si>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</si>
  <si>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</si>
  <si>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</si>
  <si>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</si>
  <si>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</si>
  <si>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</si>
  <si>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</si>
  <si>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</si>
  <si>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</si>
  <si>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</si>
  <si>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</si>
  <si>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</si>
  <si>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</si>
  <si>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</si>
  <si>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</si>
  <si>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</si>
  <si>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</si>
  <si>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</si>
  <si>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</si>
  <si>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</si>
  <si>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</si>
  <si>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</si>
  <si>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</si>
  <si>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</si>
  <si>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</si>
  <si>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</si>
  <si>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</si>
  <si>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</si>
  <si>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</si>
  <si>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</si>
  <si>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</si>
  <si>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</si>
  <si>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</si>
  <si>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</si>
  <si>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</si>
  <si>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</si>
  <si>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</si>
  <si>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</si>
  <si>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</si>
  <si>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</si>
  <si>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</si>
  <si>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</si>
  <si>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</si>
  <si>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</si>
  <si>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</si>
  <si>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</si>
  <si>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</si>
  <si>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</si>
  <si>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</si>
  <si>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</si>
  <si>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</si>
  <si>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</si>
  <si>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</si>
  <si>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</si>
  <si>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</si>
  <si>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</si>
  <si>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</si>
  <si>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</si>
  <si>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</si>
  <si>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</si>
  <si>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</si>
  <si>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</si>
  <si>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</si>
  <si>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</si>
  <si>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</si>
  <si>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</si>
  <si>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</si>
  <si>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</si>
  <si>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</si>
  <si>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</si>
  <si>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</si>
  <si>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</si>
  <si>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</si>
  <si>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</si>
  <si>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</si>
  <si>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</si>
  <si>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</si>
  <si>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</si>
  <si>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</si>
  <si>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</si>
  <si>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</si>
  <si>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</si>
  <si>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</si>
  <si>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</si>
  <si>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</si>
  <si>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</si>
  <si>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</si>
  <si>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</si>
  <si>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</si>
  <si>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</si>
  <si>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</si>
  <si>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</si>
  <si>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</si>
  <si>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</si>
  <si>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</si>
  <si>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</si>
  <si>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</si>
  <si>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</si>
  <si>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</si>
  <si>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</si>
  <si>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</si>
  <si>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</si>
  <si>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</si>
  <si>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</si>
  <si>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</si>
  <si>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</si>
  <si>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</si>
  <si>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</si>
  <si>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</si>
  <si>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</si>
  <si>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</si>
  <si>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</si>
  <si>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</si>
  <si>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</si>
  <si>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</si>
  <si>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</si>
  <si>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</si>
  <si>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</si>
  <si>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</si>
  <si>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</si>
  <si>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</si>
  <si>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</si>
  <si>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</si>
  <si>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</si>
  <si>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</si>
  <si>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</si>
  <si>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</si>
  <si>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</si>
  <si>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</si>
  <si>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</si>
  <si>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</si>
  <si>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</si>
  <si>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</si>
  <si>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</si>
  <si>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</si>
  <si>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</si>
  <si>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</si>
  <si>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</si>
  <si>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</si>
  <si>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</si>
  <si>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</si>
  <si>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</si>
  <si>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</si>
  <si>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</si>
  <si>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</si>
  <si>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</si>
  <si>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</si>
  <si>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</si>
  <si>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</si>
  <si>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</si>
  <si>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</si>
  <si>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</si>
  <si>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</si>
  <si>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</si>
  <si>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</si>
  <si>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</si>
  <si>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</si>
  <si>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</si>
  <si>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</si>
  <si>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</si>
  <si>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</si>
  <si>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</si>
  <si>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</si>
  <si>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</si>
  <si>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</si>
  <si>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</si>
  <si>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</si>
  <si>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</si>
  <si>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</si>
  <si>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</si>
  <si>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</si>
  <si>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</si>
  <si>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</si>
  <si>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</si>
  <si>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</si>
  <si>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</si>
  <si>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</si>
  <si>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</si>
  <si>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</si>
  <si>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</si>
  <si>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</si>
  <si>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</si>
  <si>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</si>
  <si>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</si>
  <si>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</si>
  <si>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</si>
  <si>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</si>
  <si>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</si>
  <si>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</si>
  <si>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</si>
  <si>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</si>
  <si>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</si>
  <si>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</si>
  <si>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</si>
  <si>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</si>
  <si>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</si>
  <si>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</si>
  <si>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</si>
  <si>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</si>
  <si>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</si>
  <si>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</si>
  <si>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</si>
  <si>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</si>
  <si>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</si>
  <si>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</si>
  <si>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</si>
  <si>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</si>
  <si>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</si>
  <si>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</si>
  <si>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</si>
  <si>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</si>
  <si>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</si>
  <si>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</si>
  <si>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</si>
  <si>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</si>
  <si>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</si>
  <si>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</si>
  <si>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</si>
  <si>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</si>
  <si>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</si>
  <si>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</si>
  <si>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</si>
  <si>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</si>
  <si>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</si>
  <si>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</si>
  <si>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</si>
  <si>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</si>
  <si>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</si>
  <si>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</si>
  <si>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</si>
  <si>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</si>
  <si>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</si>
  <si>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</si>
  <si>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</si>
  <si>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</si>
  <si>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</si>
  <si>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</si>
  <si>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</si>
  <si>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</si>
  <si>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</si>
  <si>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</si>
  <si>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</si>
  <si>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</si>
  <si>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</si>
  <si>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</si>
  <si>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</si>
  <si>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</si>
  <si>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</si>
  <si>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</si>
  <si>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</si>
  <si>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</si>
  <si>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</si>
  <si>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</si>
  <si>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</si>
  <si>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</si>
  <si>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</si>
  <si>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</si>
  <si>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</si>
  <si>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</si>
  <si>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</si>
  <si>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</si>
  <si>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</si>
  <si>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</si>
  <si>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</si>
  <si>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</si>
  <si>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</si>
  <si>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</si>
  <si>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</si>
  <si>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</si>
  <si>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</si>
  <si>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</si>
  <si>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</si>
  <si>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</si>
  <si>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</si>
  <si>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</si>
  <si>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</si>
  <si>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</si>
  <si>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</si>
  <si>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</si>
  <si>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</si>
  <si>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</si>
  <si>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</si>
  <si>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</si>
  <si>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</si>
  <si>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</si>
  <si>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</si>
  <si>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</si>
  <si>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</si>
  <si>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</si>
  <si>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</si>
  <si>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</si>
  <si>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</si>
  <si>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</si>
  <si>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</si>
  <si>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</si>
  <si>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</si>
  <si>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</si>
  <si>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</si>
  <si>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</si>
  <si>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</si>
  <si>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</si>
  <si>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</si>
  <si>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</si>
  <si>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</si>
  <si>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</si>
  <si>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</si>
  <si>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</si>
  <si>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</si>
  <si>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</si>
  <si>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</si>
  <si>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</si>
  <si>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</si>
  <si>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</si>
  <si>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</si>
  <si>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</si>
  <si>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</si>
  <si>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</si>
  <si>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</si>
  <si>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</si>
  <si>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</si>
  <si>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</si>
  <si>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</si>
  <si>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</si>
  <si>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</si>
  <si>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</si>
  <si>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</si>
  <si>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</si>
  <si>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</si>
  <si>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</si>
  <si>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</si>
  <si>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</si>
  <si>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</si>
  <si>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</si>
  <si>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</si>
  <si>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</si>
  <si>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</si>
  <si>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</si>
  <si>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</si>
  <si>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</si>
  <si>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</si>
  <si>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</si>
  <si>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</si>
  <si>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</si>
  <si>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</si>
  <si>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</si>
  <si>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</si>
  <si>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</si>
  <si>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</si>
  <si>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</si>
  <si>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</si>
  <si>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</si>
  <si>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</si>
  <si>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</si>
  <si>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</si>
  <si>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</si>
  <si>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</si>
  <si>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</si>
  <si>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</si>
  <si>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</si>
  <si>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</si>
  <si>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</si>
  <si>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</si>
  <si>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</si>
  <si>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</si>
  <si>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</si>
  <si>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</si>
  <si>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</si>
  <si>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</si>
  <si>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</si>
  <si>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</si>
  <si>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</si>
  <si>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</si>
  <si>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</si>
  <si>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</si>
  <si>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</si>
  <si>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</si>
  <si>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</si>
  <si>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</si>
  <si>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</si>
  <si>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</si>
  <si>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</si>
  <si>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</si>
  <si>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</si>
  <si>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</si>
  <si>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</si>
  <si>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</si>
  <si>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</si>
  <si>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</si>
  <si>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</si>
  <si>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</si>
  <si>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</si>
  <si>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</si>
  <si>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</si>
  <si>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</si>
  <si>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</si>
  <si>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</si>
  <si>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</si>
  <si>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</si>
  <si>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</si>
  <si>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</si>
  <si>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</si>
  <si>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</si>
  <si>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</si>
  <si>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</si>
  <si>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</si>
  <si>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</si>
  <si>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</si>
  <si>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</si>
  <si>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</si>
  <si>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</si>
  <si>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</si>
  <si>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</si>
  <si>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</si>
  <si>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</si>
  <si>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</si>
  <si>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</si>
  <si>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</si>
  <si>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</si>
  <si>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</si>
  <si>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</si>
  <si>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</si>
  <si>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</si>
  <si>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</si>
  <si>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</si>
  <si>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</si>
  <si>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</si>
  <si>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</si>
  <si>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</si>
  <si>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</si>
  <si>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</si>
  <si>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</si>
  <si>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</si>
  <si>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</si>
  <si>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</si>
  <si>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</si>
  <si>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</si>
  <si>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</si>
  <si>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</si>
  <si>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</si>
  <si>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</si>
  <si>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</si>
  <si>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</si>
  <si>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</si>
  <si>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</si>
  <si>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</si>
  <si>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</si>
  <si>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</si>
  <si>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</si>
  <si>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</si>
  <si>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</si>
  <si>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</si>
  <si>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</si>
  <si>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</si>
  <si>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</si>
  <si>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</si>
  <si>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</si>
  <si>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</si>
  <si>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</si>
  <si>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</si>
  <si>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</si>
  <si>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</si>
  <si>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</si>
  <si>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</si>
  <si>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</si>
  <si>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</si>
  <si>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</si>
  <si>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</si>
  <si>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</si>
  <si>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</si>
  <si>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</si>
  <si>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</si>
  <si>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</si>
  <si>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</si>
  <si>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</si>
  <si>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</si>
  <si>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</si>
  <si>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</si>
  <si>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</si>
  <si>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</si>
  <si>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</si>
  <si>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</si>
  <si>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</si>
  <si>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</si>
  <si>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</si>
  <si>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</si>
  <si>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</si>
  <si>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</si>
  <si>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</si>
  <si>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</si>
  <si>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</si>
  <si>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</si>
  <si>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</si>
  <si>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</si>
  <si>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</si>
  <si>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</si>
  <si>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</si>
  <si>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</si>
  <si>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</si>
  <si>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</si>
  <si>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</si>
  <si>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</si>
  <si>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</si>
  <si>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</si>
  <si>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</si>
  <si>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</si>
  <si>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</si>
  <si>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</si>
  <si>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</si>
  <si>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</si>
  <si>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</si>
  <si>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</si>
  <si>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</si>
  <si>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</si>
  <si>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</si>
  <si>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</si>
  <si>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</si>
  <si>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</si>
  <si>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</si>
  <si>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</si>
  <si>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</si>
  <si>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</si>
  <si>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</si>
  <si>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</si>
  <si>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</si>
  <si>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</si>
  <si>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</si>
  <si>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</si>
  <si>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</si>
  <si>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</si>
  <si>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</si>
  <si>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</si>
  <si>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</si>
  <si>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</si>
  <si>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</si>
  <si>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</si>
  <si>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</si>
  <si>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</si>
  <si>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</si>
  <si>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</si>
  <si>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</si>
  <si>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</si>
  <si>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</si>
  <si>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</si>
  <si>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</si>
  <si>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</si>
  <si>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</si>
  <si>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</si>
  <si>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</si>
  <si>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</si>
  <si>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</si>
  <si>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</si>
  <si>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</si>
  <si>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</si>
  <si>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</si>
  <si>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</si>
  <si>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</si>
  <si>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</si>
  <si>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</si>
  <si>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</si>
  <si>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</si>
  <si>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</si>
  <si>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</si>
  <si>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</si>
  <si>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</si>
  <si>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</si>
  <si>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</si>
  <si>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</si>
  <si>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</si>
  <si>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</si>
  <si>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</si>
  <si>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</si>
  <si>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</si>
  <si>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</si>
  <si>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</si>
  <si>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</si>
  <si>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</si>
  <si>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</si>
  <si>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</si>
  <si>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</si>
  <si>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</si>
  <si>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</si>
  <si>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</si>
  <si>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</si>
  <si>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</si>
  <si>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</si>
  <si>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</si>
  <si>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</si>
  <si>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</si>
  <si>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</si>
  <si>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</si>
  <si>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</si>
  <si>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</si>
  <si>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</si>
  <si>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</si>
  <si>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</si>
  <si>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</si>
  <si>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</si>
  <si>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</si>
  <si>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</si>
  <si>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</si>
  <si>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</si>
  <si>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</si>
  <si>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</si>
  <si>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</si>
  <si>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</si>
  <si>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</si>
  <si>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</si>
  <si>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</si>
  <si>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</si>
  <si>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</si>
  <si>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</si>
  <si>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</si>
  <si>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</si>
  <si>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</si>
  <si>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</si>
  <si>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</si>
  <si>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</si>
  <si>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</si>
  <si>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</si>
  <si>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</si>
  <si>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</si>
  <si>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</si>
  <si>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</si>
  <si>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</si>
  <si>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</si>
  <si>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</si>
  <si>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</si>
  <si>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</si>
  <si>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</si>
  <si>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</si>
  <si>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</si>
  <si>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</si>
  <si>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</si>
  <si>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</si>
  <si>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</si>
  <si>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</si>
  <si>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</si>
  <si>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</si>
  <si>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</si>
  <si>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</si>
  <si>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</si>
  <si>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</si>
  <si>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</si>
  <si>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</si>
  <si>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</si>
  <si>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</si>
  <si>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</si>
  <si>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</si>
  <si>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</si>
  <si>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</si>
  <si>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</si>
  <si>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</si>
  <si>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</si>
  <si>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</si>
  <si>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</si>
  <si>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</si>
  <si>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</si>
  <si>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</si>
  <si>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</si>
  <si>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</si>
  <si>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</si>
  <si>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</si>
  <si>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</si>
  <si>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</si>
  <si>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</si>
  <si>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</si>
  <si>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</si>
  <si>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</si>
  <si>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</si>
  <si>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</si>
  <si>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</si>
  <si>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</si>
  <si>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</si>
  <si>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</si>
  <si>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</si>
  <si>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</si>
  <si>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</si>
  <si>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</si>
  <si>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</si>
  <si>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</si>
  <si>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</si>
  <si>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</si>
  <si>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</si>
  <si>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</si>
  <si>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</si>
  <si>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</si>
  <si>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</si>
  <si>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</si>
  <si>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</si>
  <si>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</si>
  <si>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</si>
  <si>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</si>
  <si>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</si>
  <si>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</si>
  <si>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</si>
  <si>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</si>
  <si>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</si>
  <si>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</si>
  <si>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</si>
  <si>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</si>
  <si>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</si>
  <si>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</si>
  <si>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</si>
  <si>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</si>
  <si>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</si>
  <si>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</si>
  <si>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</si>
  <si>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</si>
  <si>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</si>
  <si>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</si>
  <si>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</si>
  <si>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</si>
  <si>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</si>
  <si>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</si>
  <si>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</si>
  <si>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</si>
  <si>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</si>
  <si>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</si>
  <si>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</si>
  <si>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</si>
  <si>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</si>
  <si>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</si>
  <si>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</si>
  <si>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</si>
  <si>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</si>
  <si>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</si>
  <si>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</si>
  <si>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</si>
  <si>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</si>
  <si>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</si>
  <si>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</si>
  <si>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</si>
  <si>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</si>
  <si>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</si>
  <si>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</si>
  <si>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</si>
  <si>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</si>
  <si>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</si>
  <si>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</si>
  <si>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</si>
  <si>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</si>
  <si>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</si>
  <si>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</si>
  <si>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</si>
  <si>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</si>
  <si>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</si>
  <si>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</si>
  <si>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</si>
  <si>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</si>
  <si>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</si>
  <si>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</si>
  <si>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</si>
  <si>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</si>
  <si>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</si>
  <si>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</si>
  <si>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</si>
  <si>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</si>
  <si>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</si>
  <si>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</si>
  <si>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</si>
  <si>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</si>
  <si>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</si>
  <si>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</si>
  <si>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</si>
  <si>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</si>
  <si>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</si>
  <si>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</si>
  <si>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</si>
  <si>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</si>
  <si>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</si>
  <si>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</si>
  <si>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</si>
  <si>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</si>
  <si>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</si>
  <si>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</si>
  <si>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</si>
  <si>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</si>
  <si>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</si>
  <si>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</si>
  <si>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</si>
  <si>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</si>
  <si>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</si>
  <si>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</si>
  <si>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</si>
  <si>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</si>
  <si>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</si>
  <si>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</si>
  <si>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</si>
  <si>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</si>
  <si>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</si>
  <si>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</si>
  <si>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</si>
  <si>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</si>
  <si>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</si>
  <si>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</si>
  <si>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</si>
  <si>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</si>
  <si>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</si>
  <si>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</si>
  <si>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</si>
  <si>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</si>
  <si>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</si>
  <si>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</si>
  <si>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</si>
  <si>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</si>
  <si>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</si>
  <si>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</si>
  <si>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</si>
  <si>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</si>
  <si>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</si>
  <si>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</si>
  <si>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</si>
  <si>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</si>
  <si>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</si>
  <si>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</si>
  <si>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</si>
  <si>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</si>
  <si>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</si>
  <si>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</si>
  <si>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</si>
  <si>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</si>
  <si>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</si>
  <si>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</si>
  <si>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</si>
  <si>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</si>
  <si>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</si>
  <si>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</si>
  <si>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</si>
  <si>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</si>
  <si>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</si>
  <si>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</si>
  <si>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</si>
  <si>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</si>
  <si>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</si>
  <si>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</si>
  <si>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</si>
  <si>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</si>
  <si>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</si>
  <si>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</si>
  <si>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</si>
  <si>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</si>
  <si>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</si>
  <si>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</si>
  <si>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</si>
  <si>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</si>
  <si>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</si>
  <si>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</si>
  <si>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</si>
  <si>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</si>
  <si>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</si>
  <si>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</si>
  <si>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</si>
  <si>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</si>
  <si>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</si>
  <si>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</si>
  <si>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</si>
  <si>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</si>
  <si>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</si>
  <si>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</si>
  <si>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</si>
  <si>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</si>
  <si>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</si>
  <si>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</si>
  <si>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</si>
  <si>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</si>
  <si>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</si>
  <si>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</si>
  <si>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</si>
  <si>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</si>
  <si>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</si>
  <si>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</si>
  <si>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</si>
  <si>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</si>
  <si>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</si>
  <si>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</si>
  <si>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</si>
  <si>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</si>
  <si>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</si>
  <si>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</si>
  <si>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</si>
  <si>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</si>
  <si>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</si>
  <si>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</si>
  <si>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</si>
  <si>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</si>
  <si>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</si>
  <si>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</si>
  <si>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</si>
  <si>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</si>
  <si>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</si>
  <si>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</si>
  <si>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</si>
  <si>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</si>
  <si>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</si>
  <si>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</si>
  <si>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</si>
  <si>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</si>
  <si>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</si>
  <si>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</si>
  <si>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</si>
  <si>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</si>
  <si>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</si>
  <si>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</si>
  <si>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</si>
  <si>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</si>
  <si>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</si>
  <si>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</si>
  <si>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</si>
  <si>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</si>
  <si>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</si>
  <si>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</si>
  <si>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</si>
  <si>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</si>
  <si>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</si>
  <si>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</si>
  <si>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</si>
  <si>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</si>
  <si>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</si>
  <si>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</si>
  <si>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</si>
  <si>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</si>
  <si>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</si>
  <si>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</si>
  <si>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</si>
  <si>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</si>
  <si>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</si>
  <si>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</si>
  <si>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</si>
  <si>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</si>
  <si>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</si>
  <si>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</si>
  <si>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</si>
  <si>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</si>
  <si>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</si>
  <si>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</si>
  <si>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</si>
  <si>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</si>
  <si>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</si>
  <si>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</si>
  <si>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</si>
  <si>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</si>
  <si>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</si>
  <si>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</si>
  <si>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</si>
  <si>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</si>
  <si>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</si>
  <si>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</si>
  <si>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</si>
  <si>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</si>
  <si>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</si>
  <si>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</si>
  <si>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</si>
  <si>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</si>
  <si>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</si>
  <si>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</si>
  <si>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</si>
  <si>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</si>
  <si>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</si>
  <si>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</si>
  <si>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</si>
  <si>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</si>
  <si>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</si>
  <si>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</si>
  <si>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</si>
  <si>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</si>
  <si>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</si>
  <si>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</si>
  <si>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</si>
  <si>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</si>
  <si>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</si>
  <si>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</si>
  <si>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</si>
  <si>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</si>
  <si>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</si>
  <si>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</si>
  <si>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</si>
  <si>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</si>
  <si>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</si>
  <si>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</si>
  <si>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</si>
  <si>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</si>
  <si>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</si>
  <si>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</si>
  <si>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</si>
  <si>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</si>
  <si>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</si>
  <si>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</si>
  <si>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</si>
  <si>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</si>
  <si>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</si>
  <si>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</si>
  <si>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</si>
  <si>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</si>
  <si>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</si>
  <si>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</si>
  <si>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</si>
  <si>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</si>
  <si>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</si>
  <si>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</si>
  <si>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</si>
  <si>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</si>
  <si>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</si>
  <si>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</si>
  <si>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</si>
  <si>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</si>
  <si>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</si>
  <si>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</si>
  <si>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</si>
  <si>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</si>
  <si>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</si>
  <si>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</si>
  <si>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</si>
  <si>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</si>
  <si>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</si>
  <si>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</si>
  <si>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</si>
  <si>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</si>
  <si>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</si>
  <si>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</si>
  <si>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</si>
  <si>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</si>
  <si>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</si>
  <si>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</si>
  <si>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</si>
  <si>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</si>
  <si>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</si>
  <si>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</si>
  <si>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</si>
  <si>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</si>
  <si>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</si>
  <si>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</si>
  <si>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</si>
  <si>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</si>
  <si>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</si>
  <si>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</si>
  <si>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</si>
  <si>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</si>
  <si>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</si>
  <si>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</si>
  <si>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</si>
  <si>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</si>
  <si>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</si>
  <si>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</si>
  <si>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</si>
  <si>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</si>
  <si>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</si>
  <si>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</si>
  <si>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</si>
  <si>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</si>
  <si>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</si>
  <si>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</si>
  <si>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</si>
  <si>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</si>
  <si>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</si>
  <si>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</si>
  <si>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</si>
  <si>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</si>
  <si>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</si>
  <si>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</si>
  <si>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</si>
  <si>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</si>
  <si>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</si>
  <si>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</si>
  <si>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</si>
  <si>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</si>
  <si>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</si>
  <si>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</si>
  <si>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</si>
  <si>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</si>
  <si>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</si>
  <si>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</si>
  <si>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</si>
  <si>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</si>
  <si>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</si>
  <si>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</si>
  <si>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</si>
  <si>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</si>
  <si>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</si>
  <si>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</si>
  <si>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</si>
  <si>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</si>
  <si>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</si>
  <si>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</si>
  <si>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</si>
  <si>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</si>
  <si>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</si>
  <si>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</si>
  <si>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</si>
  <si>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</si>
  <si>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</si>
  <si>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</si>
  <si>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</si>
  <si>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</si>
  <si>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</si>
  <si>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</si>
  <si>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</si>
  <si>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</si>
  <si>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</si>
  <si>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</si>
  <si>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</si>
  <si>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</si>
  <si>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</si>
  <si>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</si>
  <si>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</si>
  <si>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</si>
  <si>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</si>
  <si>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</si>
  <si>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</si>
  <si>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</si>
  <si>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</si>
  <si>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</si>
  <si>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</si>
  <si>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</si>
  <si>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</si>
  <si>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</si>
  <si>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</si>
  <si>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</si>
  <si>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</si>
  <si>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</si>
  <si>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</si>
  <si>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</si>
  <si>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</si>
  <si>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</si>
  <si>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</si>
  <si>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</si>
  <si>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</si>
  <si>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</si>
  <si>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</si>
  <si>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</si>
  <si>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</si>
  <si>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</si>
  <si>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</si>
  <si>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</si>
  <si>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</si>
  <si>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</si>
  <si>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</si>
  <si>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</si>
  <si>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</si>
  <si>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</si>
  <si>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</si>
  <si>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</si>
  <si>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</si>
  <si>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</si>
  <si>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</si>
  <si>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</si>
  <si>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</si>
  <si>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</si>
  <si>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</si>
  <si>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</si>
  <si>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</si>
  <si>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</si>
  <si>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</si>
  <si>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</si>
  <si>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</si>
  <si>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</si>
  <si>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</si>
  <si>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</si>
  <si>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</si>
  <si>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</si>
  <si>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</si>
  <si>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</si>
  <si>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</si>
  <si>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</si>
  <si>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</si>
  <si>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</si>
  <si>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</si>
  <si>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</si>
  <si>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</si>
  <si>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</si>
  <si>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</si>
  <si>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</si>
  <si>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</si>
  <si>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</si>
  <si>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</si>
  <si>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</si>
  <si>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</si>
  <si>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</si>
  <si>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</si>
  <si>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</si>
  <si>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</si>
  <si>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</si>
  <si>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</si>
  <si>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</si>
  <si>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</si>
  <si>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</si>
  <si>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</si>
  <si>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</si>
  <si>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</si>
  <si>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</si>
  <si>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</si>
  <si>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</si>
  <si>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</si>
  <si>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</si>
  <si>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</si>
  <si>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</si>
  <si>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</si>
  <si>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</si>
  <si>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</si>
  <si>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</si>
  <si>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</si>
  <si>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</si>
  <si>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</si>
  <si>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</si>
  <si>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</si>
  <si>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</si>
  <si>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</si>
  <si>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</si>
  <si>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</si>
  <si>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</si>
  <si>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</si>
  <si>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</si>
  <si>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</si>
  <si>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</si>
  <si>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</si>
  <si>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</si>
  <si>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</si>
  <si>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</si>
  <si>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</si>
  <si>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</si>
  <si>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</si>
  <si>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</si>
  <si>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</si>
  <si>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</si>
  <si>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</si>
  <si>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</si>
  <si>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</si>
  <si>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</si>
  <si>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</si>
  <si>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</si>
  <si>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</si>
  <si>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</si>
  <si>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</si>
  <si>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</si>
  <si>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</si>
  <si>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</si>
  <si>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</si>
  <si>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</si>
  <si>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</si>
  <si>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</si>
  <si>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</si>
  <si>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</si>
  <si>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</si>
  <si>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</si>
  <si>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</si>
  <si>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</si>
  <si>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</si>
  <si>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</si>
  <si>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</si>
  <si>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</si>
  <si>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</si>
  <si>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</si>
  <si>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</si>
  <si>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</si>
  <si>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</si>
  <si>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</si>
  <si>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</si>
  <si>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</si>
  <si>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</si>
  <si>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</si>
  <si>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</si>
  <si>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</si>
  <si>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</si>
  <si>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</si>
  <si>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</si>
  <si>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</si>
  <si>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</si>
  <si>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</si>
  <si>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</si>
  <si>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</si>
  <si>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</si>
  <si>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</si>
  <si>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</si>
  <si>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</si>
  <si>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</si>
  <si>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</si>
  <si>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</si>
  <si>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</si>
  <si>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</si>
  <si>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</si>
  <si>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</si>
  <si>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</si>
  <si>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</si>
  <si>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</si>
  <si>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</si>
  <si>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</si>
  <si>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</si>
  <si>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</si>
  <si>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</si>
  <si>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</si>
  <si>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</si>
  <si>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</si>
  <si>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</si>
  <si>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</si>
  <si>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</si>
  <si>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</si>
  <si>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</si>
  <si>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</si>
  <si>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</si>
  <si>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</si>
  <si>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</si>
  <si>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</si>
  <si>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</si>
  <si>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</si>
  <si>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</si>
  <si>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</si>
  <si>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</si>
  <si>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</si>
  <si>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</si>
  <si>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</si>
  <si>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</si>
  <si>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</si>
  <si>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</si>
  <si>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</si>
  <si>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</si>
  <si>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</si>
  <si>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</si>
  <si>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</si>
  <si>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</si>
  <si>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</si>
  <si>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</si>
  <si>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</si>
  <si>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</si>
  <si>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</si>
  <si>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</si>
  <si>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</si>
  <si>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</si>
  <si>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</si>
  <si>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</si>
  <si>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</si>
  <si>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</si>
  <si>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</si>
  <si>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</si>
  <si>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</si>
  <si>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</si>
  <si>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</si>
  <si>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</si>
  <si>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</si>
  <si>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</si>
  <si>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</si>
  <si>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</si>
  <si>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</si>
  <si>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</si>
  <si>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</si>
  <si>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</si>
  <si>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</si>
  <si>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</si>
  <si>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</si>
  <si>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</si>
  <si>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</si>
  <si>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</si>
  <si>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</si>
  <si>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</si>
  <si>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</si>
  <si>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</si>
  <si>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</si>
  <si>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</si>
  <si>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</si>
  <si>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</si>
  <si>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</si>
  <si>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</si>
  <si>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</si>
  <si>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</si>
  <si>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</si>
  <si>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</si>
  <si>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</si>
  <si>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</si>
  <si>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</si>
  <si>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</si>
  <si>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</si>
  <si>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</si>
  <si>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</si>
  <si>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</si>
  <si>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</si>
  <si>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</si>
  <si>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</si>
  <si>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</si>
  <si>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</si>
  <si>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</si>
  <si>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</si>
  <si>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</si>
  <si>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</si>
  <si>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</si>
  <si>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</si>
  <si>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</si>
  <si>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</si>
  <si>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</si>
  <si>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</si>
  <si>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</si>
  <si>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</si>
  <si>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</si>
  <si>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</si>
  <si>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</si>
  <si>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</si>
  <si>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</si>
  <si>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</si>
  <si>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</si>
  <si>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</si>
  <si>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</si>
  <si>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</si>
  <si>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</si>
  <si>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</si>
  <si>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</si>
  <si>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</si>
  <si>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</si>
  <si>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</si>
  <si>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</si>
  <si>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</si>
  <si>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</si>
  <si>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</si>
  <si>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</si>
  <si>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</si>
  <si>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</si>
  <si>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</si>
  <si>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</si>
  <si>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</si>
  <si>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</si>
  <si>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</si>
  <si>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</si>
  <si>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</si>
  <si>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</si>
  <si>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</si>
  <si>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</si>
  <si>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</si>
  <si>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</si>
  <si>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</si>
  <si>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</si>
  <si>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</si>
  <si>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</si>
  <si>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</si>
  <si>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</si>
  <si>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</si>
  <si>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</si>
  <si>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</si>
  <si>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</si>
  <si>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</si>
  <si>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</si>
  <si>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</si>
  <si>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</si>
  <si>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</si>
  <si>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</si>
  <si>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</si>
  <si>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</si>
  <si>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</si>
  <si>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</si>
  <si>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</si>
  <si>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</si>
  <si>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</si>
  <si>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</si>
  <si>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</si>
  <si>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</si>
  <si>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</si>
  <si>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</si>
  <si>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</si>
  <si>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</si>
  <si>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</si>
  <si>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</si>
  <si>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</si>
  <si>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</si>
  <si>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</si>
  <si>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</si>
  <si>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</si>
  <si>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</si>
  <si>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</si>
  <si>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</si>
  <si>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</si>
  <si>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</si>
  <si>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</si>
  <si>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</si>
  <si>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</si>
  <si>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</si>
  <si>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</si>
  <si>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</si>
  <si>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</si>
  <si>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</si>
  <si>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</si>
  <si>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</si>
  <si>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</si>
  <si>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</si>
  <si>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</si>
  <si>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</si>
  <si>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</si>
  <si>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</si>
  <si>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</si>
  <si>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</si>
  <si>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</si>
  <si>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</si>
  <si>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</si>
  <si>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</si>
  <si>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</si>
  <si>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</si>
  <si>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</si>
  <si>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</si>
  <si>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</si>
  <si>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</si>
  <si>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</si>
  <si>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</si>
  <si>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</si>
  <si>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</si>
  <si>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</si>
  <si>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</si>
  <si>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</si>
  <si>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</si>
  <si>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</si>
  <si>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</si>
  <si>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</si>
  <si>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</si>
  <si>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</si>
  <si>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</si>
  <si>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</si>
  <si>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</si>
  <si>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</si>
  <si>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</si>
  <si>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</si>
  <si>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</si>
  <si>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</si>
  <si>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</si>
  <si>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</si>
  <si>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</si>
  <si>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</si>
  <si>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</si>
  <si>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</si>
  <si>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</si>
  <si>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</si>
  <si>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</si>
  <si>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</si>
  <si>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</si>
  <si>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</si>
  <si>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</si>
  <si>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</si>
  <si>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</si>
  <si>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</si>
  <si>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</si>
  <si>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</si>
  <si>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</si>
  <si>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</si>
  <si>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</si>
  <si>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</si>
  <si>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</si>
  <si>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</si>
  <si>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</si>
  <si>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</si>
  <si>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</si>
  <si>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</si>
  <si>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</si>
  <si>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</si>
  <si>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</si>
  <si>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</si>
  <si>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</si>
  <si>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</si>
  <si>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</si>
  <si>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</si>
  <si>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</si>
  <si>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</si>
  <si>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</si>
  <si>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</si>
  <si>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</si>
  <si>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</si>
  <si>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</si>
  <si>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</si>
  <si>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</si>
  <si>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</si>
  <si>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</si>
  <si>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</si>
  <si>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</si>
  <si>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</si>
  <si>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</si>
  <si>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</si>
  <si>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</si>
  <si>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</si>
  <si>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</si>
  <si>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</si>
  <si>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</si>
  <si>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</si>
  <si>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</si>
  <si>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</si>
  <si>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</si>
  <si>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</si>
  <si>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</si>
  <si>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</si>
  <si>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</si>
  <si>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</si>
  <si>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</si>
  <si>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</si>
  <si>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</si>
  <si>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</si>
  <si>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</si>
  <si>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</si>
  <si>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</si>
  <si>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</si>
  <si>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</si>
  <si>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</si>
  <si>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</si>
  <si>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</si>
  <si>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</si>
  <si>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</si>
  <si>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</si>
  <si>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</si>
  <si>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</si>
  <si>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</si>
  <si>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</si>
  <si>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</si>
  <si>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</si>
  <si>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</si>
  <si>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</si>
  <si>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</si>
  <si>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</si>
  <si>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</si>
  <si>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</si>
  <si>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</si>
  <si>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</si>
  <si>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</si>
  <si>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</si>
  <si>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</si>
  <si>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</si>
  <si>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</si>
  <si>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</si>
  <si>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</si>
  <si>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</si>
  <si>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</si>
  <si>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</si>
  <si>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</si>
  <si>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</si>
  <si>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</si>
  <si>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</si>
  <si>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</si>
  <si>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</si>
  <si>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</si>
  <si>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</si>
  <si>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</si>
  <si>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</si>
  <si>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</si>
  <si>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</si>
  <si>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</si>
  <si>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</si>
  <si>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</si>
  <si>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</si>
  <si>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</si>
  <si>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</si>
  <si>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</si>
  <si>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</si>
  <si>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</si>
  <si>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</si>
  <si>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</si>
  <si>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</si>
  <si>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</si>
  <si>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</si>
  <si>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</si>
  <si>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</si>
  <si>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</si>
  <si>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</si>
  <si>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</si>
  <si>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</si>
  <si>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</si>
  <si>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</si>
  <si>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</si>
  <si>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</si>
  <si>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</si>
  <si>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</si>
  <si>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</si>
  <si>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</si>
  <si>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</si>
  <si>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</si>
  <si>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</si>
  <si>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</si>
  <si>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</si>
  <si>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</si>
  <si>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</si>
  <si>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</si>
  <si>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</si>
  <si>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</si>
  <si>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</si>
  <si>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</si>
  <si>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</si>
  <si>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</si>
  <si>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</si>
  <si>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</si>
  <si>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</si>
  <si>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</si>
  <si>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</si>
  <si>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</si>
  <si>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</si>
  <si>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</si>
  <si>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</si>
  <si>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</si>
  <si>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</si>
  <si>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</si>
  <si>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</si>
  <si>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</si>
  <si>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</si>
  <si>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</si>
  <si>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</si>
  <si>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</si>
  <si>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</si>
  <si>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</si>
  <si>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</si>
  <si>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</si>
  <si>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</si>
  <si>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</si>
  <si>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</si>
  <si>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</si>
  <si>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</si>
  <si>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</si>
  <si>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</si>
  <si>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</si>
  <si>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</si>
  <si>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</si>
  <si>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</si>
  <si>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</si>
  <si>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</si>
  <si>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</si>
  <si>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</si>
  <si>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</si>
  <si>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</si>
  <si>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</si>
  <si>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</si>
  <si>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</si>
  <si>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</si>
  <si>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</si>
  <si>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</si>
  <si>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</si>
  <si>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</si>
  <si>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</si>
  <si>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</si>
  <si>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</si>
  <si>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</si>
  <si>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</si>
  <si>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</si>
  <si>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</si>
  <si>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</si>
  <si>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</si>
  <si>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</si>
  <si>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</si>
  <si>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</si>
  <si>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</si>
  <si>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</si>
  <si>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</si>
  <si>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</si>
  <si>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</si>
  <si>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</si>
  <si>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</si>
  <si>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</si>
  <si>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</si>
  <si>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</si>
  <si>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</si>
  <si>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</si>
  <si>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</si>
  <si>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</si>
  <si>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</si>
  <si>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</si>
  <si>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</si>
  <si>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</si>
  <si>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</si>
  <si>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</si>
  <si>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</si>
  <si>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</si>
  <si>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</si>
  <si>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</si>
  <si>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</si>
  <si>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</si>
  <si>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</si>
  <si>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</si>
  <si>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</si>
  <si>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</si>
  <si>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</si>
  <si>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</si>
  <si>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</si>
  <si>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</si>
  <si>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</si>
  <si>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</si>
  <si>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</si>
  <si>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</si>
  <si>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</si>
  <si>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</si>
  <si>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</si>
  <si>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</si>
  <si>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</si>
  <si>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</si>
  <si>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</si>
  <si>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</si>
  <si>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</si>
  <si>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</si>
  <si>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</si>
  <si>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</si>
  <si>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</si>
  <si>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</si>
  <si>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</si>
  <si>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</si>
  <si>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</si>
  <si>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</si>
  <si>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</si>
  <si>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</si>
  <si>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</si>
  <si>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</si>
  <si>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</si>
  <si>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</si>
  <si>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</si>
  <si>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</si>
  <si>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</si>
  <si>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</si>
  <si>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</si>
  <si>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</si>
  <si>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</si>
  <si>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</si>
  <si>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</si>
  <si>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</si>
  <si>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</si>
  <si>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</si>
  <si>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</si>
  <si>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</si>
  <si>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</si>
  <si>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</si>
  <si>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</si>
  <si>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</si>
  <si>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</si>
  <si>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</si>
  <si>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</si>
  <si>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</si>
  <si>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</si>
  <si>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</si>
  <si>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</si>
  <si>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</si>
  <si>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</si>
  <si>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</si>
  <si>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</si>
  <si>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</si>
  <si>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</si>
  <si>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</si>
  <si>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</si>
  <si>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</si>
  <si>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</si>
  <si>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</si>
  <si>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</si>
  <si>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</si>
  <si>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</si>
  <si>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</si>
  <si>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</si>
  <si>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</si>
  <si>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</si>
  <si>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</si>
  <si>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</si>
  <si>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</si>
  <si>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</si>
  <si>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</si>
  <si>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</si>
  <si>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</si>
  <si>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</si>
  <si>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</si>
  <si>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</si>
  <si>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</si>
  <si>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</si>
  <si>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</si>
  <si>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</si>
  <si>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</si>
  <si>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</si>
  <si>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</si>
  <si>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</si>
  <si>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</si>
  <si>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</si>
  <si>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</si>
  <si>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</si>
  <si>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</si>
  <si>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</si>
  <si>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</si>
  <si>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</si>
  <si>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</si>
  <si>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</si>
  <si>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</si>
  <si>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</si>
  <si>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</si>
  <si>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</si>
  <si>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</si>
  <si>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</si>
  <si>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</si>
  <si>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</si>
  <si>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</si>
  <si>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</si>
  <si>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</si>
  <si>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</si>
  <si>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</si>
  <si>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</si>
  <si>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</si>
  <si>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</si>
  <si>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</si>
  <si>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</si>
  <si>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</si>
  <si>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</si>
  <si>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</si>
  <si>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</si>
  <si>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</si>
  <si>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</si>
  <si>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</si>
  <si>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</si>
  <si>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</si>
  <si>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</si>
  <si>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</si>
  <si>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</si>
  <si>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</si>
  <si>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</si>
  <si>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</si>
  <si>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</si>
  <si>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</si>
  <si>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</si>
  <si>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</si>
  <si>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</si>
  <si>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</si>
  <si>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</si>
  <si>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</si>
  <si>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</si>
  <si>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</si>
  <si>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</si>
  <si>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</si>
  <si>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</si>
  <si>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</si>
  <si>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</si>
  <si>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</si>
  <si>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</si>
  <si>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</si>
  <si>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</si>
  <si>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</si>
  <si>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</si>
  <si>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</si>
  <si>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</si>
  <si>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</si>
  <si>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</si>
  <si>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</si>
  <si>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</si>
  <si>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</si>
  <si>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</si>
  <si>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</si>
  <si>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</si>
  <si>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</si>
  <si>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</si>
  <si>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</si>
  <si>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</si>
  <si>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</si>
  <si>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</si>
  <si>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</si>
  <si>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</si>
  <si>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</si>
  <si>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</si>
  <si>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</si>
  <si>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</si>
  <si>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</si>
  <si>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</si>
  <si>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</si>
  <si>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</si>
  <si>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</si>
  <si>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</si>
  <si>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</si>
  <si>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</si>
  <si>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</si>
  <si>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</si>
  <si>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</si>
  <si>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</si>
  <si>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</si>
  <si>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</si>
  <si>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</si>
  <si>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</si>
  <si>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</si>
  <si>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</si>
  <si>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</si>
  <si>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</si>
  <si>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</si>
  <si>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</si>
  <si>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</si>
  <si>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</si>
  <si>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</si>
  <si>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</si>
  <si>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</si>
  <si>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</si>
  <si>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</si>
  <si>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</si>
  <si>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</si>
  <si>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</si>
  <si>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</si>
  <si>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</si>
  <si>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</si>
  <si>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</si>
  <si>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</si>
  <si>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</si>
  <si>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</si>
  <si>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</si>
  <si>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</si>
  <si>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</si>
  <si>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</si>
  <si>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</si>
  <si>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</si>
  <si>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</si>
  <si>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</si>
  <si>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</si>
  <si>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</si>
  <si>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</si>
  <si>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</si>
  <si>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</si>
  <si>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</si>
  <si>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</si>
  <si>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</si>
  <si>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</si>
  <si>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</si>
  <si>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</si>
  <si>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</si>
  <si>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</si>
  <si>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</si>
  <si>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</si>
  <si>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</si>
  <si>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</si>
  <si>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</si>
  <si>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</si>
  <si>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</si>
  <si>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</si>
  <si>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</si>
  <si>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</si>
  <si>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</si>
  <si>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</si>
  <si>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</si>
  <si>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</si>
  <si>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</si>
  <si>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</si>
  <si>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</si>
  <si>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</si>
  <si>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</si>
  <si>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</si>
  <si>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</si>
  <si>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</si>
  <si>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</si>
  <si>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</si>
  <si>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</si>
  <si>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</si>
  <si>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</si>
  <si>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</si>
  <si>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</si>
  <si>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</si>
  <si>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</si>
  <si>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</si>
  <si>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</si>
  <si>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</si>
  <si>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</si>
  <si>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</si>
  <si>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</si>
  <si>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</si>
  <si>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</si>
  <si>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</si>
  <si>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</si>
  <si>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</si>
  <si>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</si>
  <si>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</si>
  <si>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</si>
  <si>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</si>
  <si>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</si>
  <si>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</si>
  <si>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</si>
  <si>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</si>
  <si>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</si>
  <si>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</si>
  <si>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</si>
  <si>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</si>
  <si>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</si>
  <si>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</si>
  <si>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</si>
  <si>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</si>
  <si>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</si>
  <si>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</si>
  <si>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</si>
  <si>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</si>
  <si>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</si>
  <si>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</si>
  <si>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</si>
  <si>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</si>
  <si>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</si>
  <si>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</si>
  <si>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</si>
  <si>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</si>
  <si>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</si>
  <si>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</si>
  <si>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</si>
  <si>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</si>
  <si>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</si>
  <si>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</si>
  <si>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</si>
  <si>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</si>
  <si>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</si>
  <si>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</si>
  <si>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</si>
  <si>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</si>
  <si>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</si>
  <si>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</si>
  <si>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</si>
  <si>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</si>
  <si>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</si>
  <si>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</si>
  <si>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</si>
  <si>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</si>
  <si>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</si>
  <si>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</si>
  <si>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</si>
  <si>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</si>
  <si>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</si>
  <si>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</si>
  <si>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</si>
  <si>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</si>
  <si>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</si>
  <si>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</si>
  <si>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</si>
  <si>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</si>
  <si>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</si>
  <si>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</si>
  <si>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</si>
  <si>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</si>
  <si>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</si>
  <si>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</si>
  <si>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</si>
  <si>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</si>
  <si>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</si>
  <si>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</si>
  <si>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</si>
  <si>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</si>
  <si>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</si>
  <si>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</si>
  <si>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</si>
  <si>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</si>
  <si>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</si>
  <si>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</si>
  <si>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</si>
  <si>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</si>
  <si>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</si>
  <si>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</si>
  <si>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</si>
  <si>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</si>
  <si>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</si>
  <si>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</si>
  <si>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</si>
  <si>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</si>
  <si>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</si>
  <si>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</si>
  <si>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</si>
  <si>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</si>
  <si>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</si>
  <si>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</si>
  <si>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</si>
  <si>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</si>
  <si>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</si>
  <si>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</si>
  <si>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</si>
  <si>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</si>
  <si>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</si>
  <si>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</si>
  <si>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</si>
  <si>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</si>
  <si>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</si>
  <si>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</si>
  <si>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</si>
  <si>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</si>
  <si>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</si>
  <si>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</si>
  <si>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</si>
  <si>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</si>
  <si>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</si>
  <si>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</si>
  <si>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</si>
  <si>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</si>
  <si>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</si>
  <si>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</si>
  <si>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</si>
  <si>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</si>
  <si>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</si>
  <si>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</si>
  <si>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</si>
  <si>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</si>
  <si>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</si>
  <si>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</si>
  <si>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</si>
  <si>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</si>
  <si>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</si>
  <si>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</si>
  <si>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</si>
  <si>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</si>
  <si>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</si>
  <si>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</si>
  <si>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</si>
  <si>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</si>
  <si>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</si>
  <si>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</si>
  <si>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</si>
  <si>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</si>
  <si>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</si>
  <si>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</si>
  <si>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</si>
  <si>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</si>
  <si>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</si>
  <si>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</si>
  <si>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</si>
  <si>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</si>
  <si>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</si>
  <si>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</si>
  <si>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</si>
  <si>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</si>
  <si>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</si>
  <si>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</si>
  <si>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</si>
  <si>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</si>
  <si>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</si>
  <si>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</si>
  <si>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</si>
  <si>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</si>
  <si>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</si>
  <si>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</si>
  <si>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</si>
  <si>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</si>
  <si>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</si>
  <si>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</si>
  <si>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</si>
  <si>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</si>
  <si>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</si>
  <si>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</si>
  <si>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</si>
  <si>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</si>
  <si>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</si>
  <si>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</si>
  <si>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</si>
  <si>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</si>
  <si>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</si>
  <si>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</si>
  <si>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</si>
  <si>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</si>
  <si>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</si>
  <si>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</si>
  <si>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</si>
  <si>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</si>
  <si>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</si>
  <si>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</si>
  <si>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</si>
  <si>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</si>
  <si>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</si>
  <si>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</si>
  <si>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</si>
  <si>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</si>
  <si>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</si>
  <si>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</si>
  <si>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</si>
  <si>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</si>
  <si>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</si>
  <si>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</si>
  <si>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</si>
  <si>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</si>
  <si>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</si>
  <si>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</si>
  <si>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</si>
  <si>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</si>
  <si>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</si>
  <si>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</si>
  <si>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</si>
  <si>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</si>
  <si>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</si>
  <si>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</si>
  <si>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</si>
  <si>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</si>
  <si>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</si>
  <si>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</si>
  <si>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</si>
  <si>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</si>
  <si>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</si>
  <si>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</si>
  <si>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</si>
  <si>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</si>
  <si>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</si>
  <si>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</si>
  <si>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</si>
  <si>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</si>
  <si>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</si>
  <si>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</si>
  <si>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</si>
  <si>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</si>
  <si>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</si>
  <si>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</si>
  <si>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</si>
  <si>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</si>
  <si>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</si>
  <si>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</si>
  <si>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</si>
  <si>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</si>
  <si>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</si>
  <si>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</si>
  <si>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</si>
  <si>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</si>
  <si>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</si>
  <si>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</si>
  <si>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</si>
  <si>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</si>
  <si>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</si>
  <si>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</si>
  <si>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</si>
  <si>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</si>
  <si>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</si>
  <si>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</si>
  <si>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</si>
  <si>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</si>
  <si>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</si>
  <si>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</si>
  <si>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</si>
  <si>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</si>
  <si>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</si>
  <si>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</si>
  <si>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</si>
  <si>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</si>
  <si>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</si>
  <si>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</si>
  <si>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</si>
  <si>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</si>
  <si>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</si>
  <si>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</si>
  <si>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</si>
  <si>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</si>
  <si>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</si>
  <si>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</si>
  <si>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</si>
  <si>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</si>
  <si>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</si>
  <si>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</si>
  <si>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</si>
  <si>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</si>
  <si>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</si>
  <si>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</si>
  <si>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</si>
  <si>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</si>
  <si>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</si>
  <si>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</si>
  <si>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</si>
  <si>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</si>
  <si>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</si>
  <si>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</si>
  <si>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</si>
  <si>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</si>
  <si>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</si>
  <si>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</si>
  <si>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</si>
  <si>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</si>
  <si>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</si>
  <si>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</si>
  <si>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</si>
  <si>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</si>
  <si>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</si>
  <si>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</si>
  <si>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</si>
  <si>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</si>
  <si>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</si>
  <si>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</si>
  <si>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</si>
  <si>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</si>
  <si>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</si>
  <si>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</si>
  <si>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</si>
  <si>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</si>
  <si>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</si>
  <si>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</si>
  <si>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</si>
  <si>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</si>
  <si>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</si>
  <si>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</si>
  <si>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</si>
  <si>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</si>
  <si>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</si>
  <si>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</si>
  <si>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</si>
  <si>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</si>
  <si>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</si>
  <si>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</si>
  <si>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</si>
  <si>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</si>
  <si>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</si>
  <si>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</si>
  <si>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</si>
  <si>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</si>
  <si>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</si>
  <si>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</si>
  <si>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</si>
  <si>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</si>
  <si>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</si>
  <si>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</si>
  <si>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</si>
  <si>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</si>
  <si>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</si>
  <si>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</si>
  <si>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</si>
  <si>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</si>
  <si>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</si>
  <si>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</si>
  <si>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</si>
  <si>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</si>
  <si>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</si>
  <si>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</si>
  <si>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</si>
  <si>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</si>
  <si>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</si>
  <si>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</si>
  <si>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</si>
  <si>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</si>
  <si>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</si>
  <si>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</si>
  <si>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</si>
  <si>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</si>
  <si>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</si>
  <si>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</si>
  <si>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</si>
  <si>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</si>
  <si>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</si>
  <si>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</si>
  <si>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</si>
  <si>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</si>
  <si>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</si>
  <si>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</si>
  <si>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</si>
  <si>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</si>
  <si>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</si>
  <si>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</si>
  <si>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</si>
  <si>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</si>
  <si>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</si>
  <si>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</si>
  <si>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</si>
  <si>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</si>
  <si>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</si>
  <si>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</si>
  <si>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</si>
  <si>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</si>
  <si>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</si>
  <si>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</si>
  <si>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</si>
  <si>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</si>
  <si>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</si>
  <si>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</si>
  <si>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</si>
  <si>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</si>
  <si>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</si>
  <si>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</si>
  <si>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</si>
  <si>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</si>
  <si>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</si>
  <si>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</si>
  <si>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</si>
  <si>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</si>
  <si>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</si>
  <si>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</si>
  <si>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</si>
  <si>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</si>
  <si>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</si>
  <si>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</si>
  <si>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</si>
  <si>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</si>
  <si>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</si>
  <si>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</si>
  <si>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</si>
  <si>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</si>
  <si>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</si>
  <si>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</si>
  <si>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</si>
  <si>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</si>
  <si>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</si>
  <si>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</si>
  <si>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</si>
  <si>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</si>
  <si>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</si>
  <si>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</si>
  <si>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</si>
  <si>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</si>
  <si>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</si>
  <si>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</si>
  <si>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</si>
  <si>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</si>
  <si>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</si>
  <si>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</si>
  <si>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</si>
  <si>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</si>
  <si>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</si>
  <si>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</si>
  <si>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</si>
  <si>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</si>
  <si>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</si>
  <si>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</si>
  <si>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</si>
  <si>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</si>
  <si>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</si>
  <si>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</si>
  <si>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</si>
  <si>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</si>
  <si>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</si>
  <si>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</si>
  <si>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</si>
  <si>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</si>
  <si>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</si>
  <si>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</si>
  <si>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</si>
  <si>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</si>
  <si>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</si>
  <si>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</si>
  <si>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</si>
  <si>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</si>
  <si>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</si>
  <si>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</si>
  <si>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</si>
  <si>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</si>
  <si>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</si>
  <si>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</si>
  <si>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</si>
  <si>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</si>
  <si>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</si>
  <si>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</si>
  <si>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</si>
  <si>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</si>
  <si>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</si>
  <si>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</si>
  <si>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</si>
  <si>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</si>
  <si>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</si>
  <si>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</si>
  <si>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</si>
  <si>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</si>
  <si>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</si>
  <si>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</si>
  <si>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</si>
  <si>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</si>
  <si>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</si>
  <si>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</si>
  <si>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</si>
  <si>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</si>
  <si>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</si>
  <si>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</si>
  <si>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</si>
  <si>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</si>
  <si>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</si>
  <si>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</si>
  <si>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</si>
  <si>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</si>
  <si>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</si>
  <si>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</si>
  <si>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</si>
  <si>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</si>
  <si>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</si>
  <si>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</si>
  <si>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</si>
  <si>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</si>
  <si>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</si>
  <si>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</si>
  <si>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</si>
  <si>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</si>
  <si>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</si>
  <si>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</si>
  <si>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</si>
  <si>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</si>
  <si>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</si>
  <si>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</si>
  <si>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</si>
  <si>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</si>
  <si>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</si>
  <si>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</si>
  <si>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</si>
  <si>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</si>
  <si>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</si>
  <si>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</si>
  <si>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</si>
  <si>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</si>
  <si>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</si>
  <si>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</si>
  <si>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</si>
  <si>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</si>
  <si>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</si>
  <si>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</si>
  <si>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</si>
  <si>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</si>
  <si>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</si>
  <si>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</si>
  <si>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</si>
  <si>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</si>
  <si>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</si>
  <si>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</si>
  <si>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</si>
  <si>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</si>
  <si>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</si>
  <si>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</si>
  <si>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</si>
  <si>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</si>
  <si>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</si>
  <si>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</si>
  <si>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</si>
  <si>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</si>
  <si>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</si>
  <si>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</si>
  <si>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</si>
  <si>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</si>
  <si>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</si>
  <si>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</si>
  <si>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</si>
  <si>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</si>
  <si>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</si>
  <si>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</si>
  <si>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</si>
  <si>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</si>
  <si>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</si>
  <si>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</si>
  <si>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</si>
  <si>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</si>
  <si>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</si>
  <si>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</si>
  <si>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</si>
  <si>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</si>
  <si>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</si>
  <si>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</si>
  <si>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</si>
  <si>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</si>
  <si>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</si>
  <si>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</si>
  <si>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</si>
  <si>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</si>
  <si>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</si>
  <si>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</si>
  <si>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</si>
  <si>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</si>
  <si>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</si>
  <si>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</si>
  <si>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</si>
  <si>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</si>
  <si>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</si>
  <si>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</si>
  <si>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</si>
  <si>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</si>
  <si>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</si>
  <si>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</si>
  <si>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</si>
  <si>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</si>
  <si>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</si>
  <si>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</si>
  <si>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</si>
  <si>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</si>
  <si>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</si>
  <si>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</si>
  <si>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</si>
  <si>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</si>
  <si>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</si>
  <si>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</si>
  <si>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</si>
  <si>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</si>
  <si>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</si>
  <si>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</si>
  <si>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</si>
  <si>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</si>
  <si>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</si>
  <si>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</si>
  <si>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</si>
  <si>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</si>
  <si>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</si>
  <si>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</si>
  <si>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</si>
  <si>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</si>
  <si>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</si>
  <si>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</si>
  <si>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</si>
  <si>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</si>
  <si>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</si>
  <si>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</si>
  <si>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</si>
  <si>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</si>
  <si>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</si>
  <si>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</si>
  <si>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</si>
  <si>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</si>
  <si>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</si>
  <si>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</si>
  <si>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</si>
  <si>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</si>
  <si>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</si>
  <si>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</si>
  <si>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</si>
  <si>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</si>
  <si>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</si>
  <si>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</si>
  <si>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</si>
  <si>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</si>
  <si>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</si>
  <si>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</si>
  <si>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</si>
  <si>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</si>
  <si>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</si>
  <si>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</si>
  <si>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</si>
  <si>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</si>
  <si>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</si>
  <si>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</si>
  <si>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</si>
  <si>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</si>
  <si>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</si>
  <si>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</si>
  <si>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</si>
  <si>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</si>
  <si>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</si>
  <si>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</si>
  <si>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</si>
  <si>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</si>
  <si>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</si>
  <si>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</si>
  <si>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</si>
  <si>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</si>
  <si>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</si>
  <si>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</si>
  <si>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</si>
  <si>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</si>
  <si>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</si>
  <si>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</si>
  <si>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</si>
  <si>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</si>
  <si>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</si>
  <si>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</si>
  <si>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</si>
  <si>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</si>
  <si>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</si>
  <si>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</si>
  <si>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</si>
  <si>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</si>
  <si>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</si>
  <si>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</si>
  <si>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</si>
  <si>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</si>
  <si>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</si>
  <si>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</si>
  <si>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</si>
  <si>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</si>
  <si>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</si>
  <si>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</si>
  <si>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</si>
  <si>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</si>
  <si>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</si>
  <si>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</si>
  <si>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</si>
  <si>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</si>
  <si>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</si>
  <si>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</si>
  <si>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</si>
  <si>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</si>
  <si>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</si>
  <si>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</si>
  <si>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</si>
  <si>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</si>
  <si>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</si>
  <si>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</si>
  <si>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</si>
  <si>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</si>
  <si>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</si>
  <si>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</si>
  <si>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</si>
  <si>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</si>
  <si>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</si>
  <si>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</si>
  <si>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</si>
  <si>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</si>
  <si>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</si>
  <si>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</si>
  <si>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</si>
  <si>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</si>
  <si>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</si>
  <si>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</si>
  <si>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</si>
  <si>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</si>
  <si>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</si>
  <si>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</si>
  <si>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</si>
  <si>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</si>
  <si>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</si>
  <si>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</si>
  <si>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</si>
  <si>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</si>
  <si>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</si>
  <si>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</si>
  <si>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</si>
  <si>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</si>
  <si>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</si>
  <si>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</si>
  <si>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</si>
  <si>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</si>
  <si>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</si>
  <si>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</si>
  <si>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</si>
  <si>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</si>
  <si>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</si>
  <si>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</si>
  <si>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</si>
  <si>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</si>
  <si>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</si>
  <si>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</si>
  <si>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</si>
  <si>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</si>
  <si>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</si>
  <si>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</si>
  <si>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</si>
  <si>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</si>
  <si>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</si>
  <si>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</si>
  <si>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</si>
  <si>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</si>
  <si>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</si>
  <si>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</si>
  <si>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</si>
  <si>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</si>
  <si>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</si>
  <si>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</si>
  <si>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</si>
  <si>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</si>
  <si>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</si>
  <si>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</si>
  <si>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</si>
  <si>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</si>
  <si>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</si>
  <si>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</si>
  <si>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</si>
  <si>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</si>
  <si>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</si>
  <si>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</si>
  <si>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</si>
  <si>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</si>
  <si>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</si>
  <si>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</si>
  <si>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</si>
  <si>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</si>
  <si>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</si>
  <si>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</si>
  <si>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</si>
  <si>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</si>
  <si>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</si>
  <si>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</si>
  <si>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</si>
  <si>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</si>
  <si>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</si>
  <si>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</si>
  <si>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</si>
  <si>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</si>
  <si>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</si>
  <si>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</si>
  <si>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</si>
  <si>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</si>
  <si>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</si>
  <si>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</si>
  <si>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</si>
  <si>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</si>
  <si>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</si>
  <si>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</si>
  <si>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</si>
  <si>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</si>
  <si>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</si>
  <si>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</si>
  <si>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</si>
  <si>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</si>
  <si>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</si>
  <si>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</si>
  <si>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</si>
  <si>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</si>
  <si>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</si>
  <si>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</si>
  <si>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</si>
  <si>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</si>
  <si>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</si>
  <si>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</si>
  <si>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</si>
  <si>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</si>
  <si>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</si>
  <si>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</si>
  <si>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</si>
  <si>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</si>
  <si>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</si>
  <si>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</si>
  <si>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</si>
  <si>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</si>
  <si>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</si>
  <si>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</si>
  <si>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</si>
  <si>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</si>
  <si>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</si>
  <si>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</si>
  <si>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</si>
  <si>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</si>
  <si>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</si>
  <si>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</si>
  <si>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</si>
  <si>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</si>
  <si>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</si>
  <si>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</si>
  <si>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</si>
  <si>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</si>
  <si>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</si>
  <si>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</si>
  <si>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</si>
  <si>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</si>
  <si>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</si>
  <si>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</si>
  <si>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</si>
  <si>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</si>
  <si>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</si>
  <si>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</si>
  <si>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</si>
  <si>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</si>
  <si>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</si>
  <si>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</si>
  <si>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</si>
  <si>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</si>
  <si>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</si>
  <si>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</si>
  <si>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</si>
  <si>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</si>
  <si>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</si>
  <si>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</si>
  <si>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</si>
  <si>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</si>
  <si>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</si>
  <si>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</si>
  <si>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</si>
  <si>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</si>
  <si>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</si>
  <si>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</si>
  <si>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</si>
  <si>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</si>
  <si>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</si>
  <si>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</si>
  <si>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</si>
  <si>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</si>
  <si>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</si>
  <si>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</si>
  <si>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</si>
  <si>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</si>
  <si>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</si>
  <si>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</si>
  <si>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</si>
  <si>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</si>
  <si>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</si>
  <si>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</si>
  <si>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</si>
  <si>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</si>
  <si>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</si>
  <si>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</si>
  <si>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</si>
  <si>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</si>
  <si>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</si>
  <si>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</si>
  <si>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</si>
  <si>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</si>
  <si>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</si>
  <si>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</si>
  <si>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</si>
  <si>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</si>
  <si>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</si>
  <si>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</si>
  <si>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</si>
  <si>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</si>
  <si>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</si>
  <si>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</si>
  <si>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</si>
  <si>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</si>
  <si>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</si>
  <si>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</si>
  <si>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</si>
  <si>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</si>
  <si>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</si>
  <si>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</si>
  <si>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</si>
  <si>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</si>
  <si>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</si>
  <si>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</si>
  <si>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</si>
  <si>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</si>
  <si>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</si>
  <si>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</si>
  <si>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</si>
  <si>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</si>
  <si>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</si>
  <si>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</si>
  <si>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</si>
  <si>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</si>
  <si>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</si>
  <si>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</si>
  <si>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</si>
  <si>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</si>
  <si>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</si>
  <si>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</si>
  <si>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</si>
  <si>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</si>
  <si>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</si>
  <si>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</si>
  <si>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</si>
  <si>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</si>
  <si>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</si>
  <si>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</si>
  <si>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</si>
  <si>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</si>
  <si>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</si>
  <si>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</si>
  <si>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</si>
  <si>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</si>
  <si>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</si>
  <si>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</si>
  <si>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</si>
  <si>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</si>
  <si>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</si>
  <si>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</si>
  <si>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</si>
  <si>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</si>
  <si>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</si>
  <si>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</si>
  <si>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</si>
  <si>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</si>
  <si>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</si>
  <si>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</si>
  <si>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</si>
  <si>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</si>
  <si>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</si>
  <si>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</si>
  <si>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</si>
  <si>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</si>
  <si>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</si>
  <si>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</si>
  <si>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</si>
  <si>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</si>
  <si>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</si>
  <si>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</si>
  <si>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</si>
  <si>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</si>
  <si>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</si>
  <si>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</si>
  <si>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</si>
  <si>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</si>
  <si>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</si>
  <si>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</si>
  <si>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</si>
  <si>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</si>
  <si>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</si>
  <si>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</si>
  <si>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</si>
  <si>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</si>
  <si>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</si>
  <si>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</si>
  <si>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</si>
  <si>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</si>
  <si>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</si>
  <si>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</si>
  <si>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</si>
  <si>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</si>
  <si>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</si>
  <si>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</si>
  <si>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</si>
  <si>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</si>
  <si>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</si>
  <si>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</si>
  <si>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</si>
  <si>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</si>
  <si>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</si>
  <si>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</si>
  <si>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</si>
  <si>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</si>
  <si>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</si>
  <si>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</si>
  <si>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</si>
  <si>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</si>
  <si>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</si>
  <si>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</si>
  <si>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</si>
  <si>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</si>
  <si>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</si>
  <si>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</si>
  <si>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</si>
  <si>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</si>
  <si>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</si>
  <si>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</si>
  <si>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</si>
  <si>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</si>
  <si>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</si>
  <si>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</si>
  <si>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</si>
  <si>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</si>
  <si>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</si>
  <si>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</si>
  <si>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</si>
  <si>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</si>
  <si>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</si>
  <si>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</si>
  <si>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</si>
  <si>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</si>
  <si>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</si>
  <si>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</si>
  <si>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</si>
  <si>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</si>
  <si>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</si>
  <si>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</si>
  <si>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</si>
  <si>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</si>
  <si>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</si>
  <si>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</si>
  <si>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</si>
  <si>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</si>
  <si>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</si>
  <si>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</si>
  <si>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</si>
  <si>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</si>
  <si>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</si>
  <si>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</si>
  <si>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</si>
  <si>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</si>
  <si>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</si>
  <si>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</si>
  <si>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</si>
  <si>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</si>
  <si>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</si>
  <si>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</si>
  <si>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</si>
  <si>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</si>
  <si>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</si>
  <si>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</si>
  <si>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</si>
  <si>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</si>
  <si>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</si>
  <si>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</si>
  <si>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</si>
  <si>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</si>
  <si>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</si>
  <si>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</si>
  <si>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</si>
  <si>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</si>
  <si>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</si>
  <si>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</si>
  <si>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</si>
  <si>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</si>
  <si>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</si>
  <si>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</si>
  <si>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</si>
  <si>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</si>
  <si>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</si>
  <si>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</si>
  <si>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</si>
  <si>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</si>
  <si>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</si>
  <si>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</si>
  <si>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</si>
  <si>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</si>
  <si>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</si>
  <si>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</si>
  <si>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</si>
  <si>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</si>
  <si>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</si>
  <si>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</si>
  <si>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</si>
  <si>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</si>
  <si>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</si>
  <si>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</si>
  <si>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</si>
  <si>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</si>
  <si>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</si>
  <si>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</si>
  <si>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</si>
  <si>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</si>
  <si>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</si>
  <si>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</si>
  <si>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</si>
  <si>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</si>
  <si>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</si>
  <si>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</si>
  <si>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</si>
  <si>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</si>
  <si>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</si>
  <si>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</si>
  <si>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</si>
  <si>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</si>
  <si>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</si>
  <si>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</si>
  <si>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</si>
  <si>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</si>
  <si>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</si>
  <si>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</si>
  <si>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</si>
  <si>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</si>
  <si>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</si>
  <si>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</si>
  <si>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</si>
  <si>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</si>
  <si>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</si>
  <si>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</si>
  <si>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</si>
  <si>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</si>
  <si>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</si>
  <si>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</si>
  <si>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</si>
  <si>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</si>
  <si>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</si>
  <si>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</si>
  <si>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</si>
  <si>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</si>
  <si>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</si>
  <si>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</si>
  <si>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</si>
  <si>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</si>
  <si>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</si>
  <si>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</si>
  <si>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</si>
  <si>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</si>
  <si>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</si>
  <si>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</si>
  <si>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</si>
  <si>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</si>
  <si>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</si>
  <si>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</si>
  <si>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</si>
  <si>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</si>
  <si>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</si>
  <si>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</si>
  <si>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</si>
  <si>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</si>
  <si>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</si>
  <si>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</si>
  <si>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</si>
  <si>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</si>
  <si>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</si>
  <si>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</si>
  <si>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</si>
  <si>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</si>
  <si>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</si>
  <si>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</si>
  <si>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</si>
  <si>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</si>
  <si>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</si>
  <si>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</si>
  <si>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</si>
  <si>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</si>
  <si>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</si>
  <si>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</si>
  <si>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</si>
  <si>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</si>
  <si>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</si>
  <si>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</si>
  <si>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</si>
  <si>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</si>
  <si>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</si>
  <si>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</si>
  <si>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</si>
  <si>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</si>
  <si>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</si>
  <si>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</si>
  <si>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</si>
  <si>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</si>
  <si>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</si>
  <si>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</si>
  <si>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</si>
  <si>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</si>
  <si>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</si>
  <si>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</si>
  <si>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</si>
  <si>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</si>
  <si>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</si>
  <si>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</si>
  <si>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</si>
  <si>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</si>
  <si>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</si>
  <si>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</si>
  <si>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</si>
  <si>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</si>
  <si>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</si>
  <si>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</si>
  <si>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</si>
  <si>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</si>
  <si>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</si>
  <si>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</si>
  <si>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</si>
  <si>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</si>
  <si>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</si>
  <si>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</si>
  <si>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</si>
  <si>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</si>
  <si>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</si>
  <si>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</si>
  <si>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</si>
  <si>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</si>
  <si>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</si>
  <si>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</si>
  <si>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</si>
  <si>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</si>
  <si>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</si>
  <si>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</si>
  <si>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</si>
  <si>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</si>
  <si>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</si>
  <si>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</si>
  <si>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</si>
  <si>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</si>
  <si>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</si>
  <si>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</si>
  <si>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</si>
  <si>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</si>
  <si>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</si>
  <si>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</si>
  <si>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</si>
  <si>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</si>
  <si>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</si>
  <si>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</si>
  <si>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</si>
  <si>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</si>
  <si>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</si>
  <si>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</si>
  <si>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</si>
  <si>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</si>
  <si>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</si>
  <si>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</si>
  <si>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</si>
  <si>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</si>
  <si>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</si>
  <si>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</si>
  <si>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</si>
  <si>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</si>
  <si>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</si>
  <si>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</si>
  <si>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</si>
  <si>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</si>
  <si>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</si>
  <si>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</si>
  <si>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</si>
  <si>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</si>
  <si>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</si>
  <si>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</si>
  <si>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</si>
  <si>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</si>
  <si>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</si>
  <si>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</si>
  <si>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</si>
  <si>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</si>
  <si>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</si>
  <si>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</si>
  <si>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</si>
  <si>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</si>
  <si>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</si>
  <si>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</si>
  <si>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</si>
  <si>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</si>
  <si>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</si>
  <si>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</si>
  <si>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</si>
  <si>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</si>
  <si>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</si>
  <si>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</si>
  <si>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</si>
  <si>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</si>
  <si>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</si>
  <si>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</si>
  <si>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</si>
  <si>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</si>
  <si>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</si>
  <si>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</si>
  <si>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</si>
  <si>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</si>
  <si>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</si>
  <si>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</si>
  <si>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</si>
  <si>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</si>
  <si>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</si>
  <si>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</si>
  <si>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</si>
  <si>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</si>
  <si>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</si>
  <si>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</si>
  <si>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</si>
  <si>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</si>
  <si>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</si>
  <si>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</si>
  <si>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</si>
  <si>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</si>
  <si>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</si>
  <si>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</si>
  <si>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</si>
  <si>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</si>
  <si>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</si>
  <si>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</si>
  <si>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</si>
  <si>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</si>
  <si>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</si>
  <si>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</si>
  <si>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</si>
  <si>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</si>
  <si>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</si>
  <si>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</si>
  <si>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</si>
  <si>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</si>
  <si>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</si>
  <si>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</si>
  <si>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</si>
  <si>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</si>
  <si>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</si>
  <si>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</si>
  <si>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</si>
  <si>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</si>
  <si>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</si>
  <si>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</si>
  <si>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</si>
  <si>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</si>
  <si>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</si>
  <si>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</si>
  <si>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</si>
  <si>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</si>
  <si>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</si>
  <si>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</si>
  <si>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</si>
  <si>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</si>
  <si>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</si>
  <si>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</si>
  <si>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</si>
  <si>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</si>
  <si>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</si>
  <si>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</si>
  <si>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</si>
  <si>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</si>
  <si>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</si>
  <si>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</si>
  <si>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</si>
  <si>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</si>
  <si>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</si>
  <si>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</si>
  <si>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</si>
  <si>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</si>
  <si>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</si>
  <si>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</si>
  <si>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</si>
  <si>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</si>
  <si>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</si>
  <si>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</si>
  <si>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</si>
  <si>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</si>
  <si>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</si>
  <si>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</si>
  <si>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</si>
  <si>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</si>
  <si>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</si>
  <si>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</si>
  <si>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</si>
  <si>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</si>
  <si>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</si>
  <si>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</si>
  <si>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</si>
  <si>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</si>
  <si>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</si>
  <si>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</si>
  <si>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</si>
  <si>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</si>
  <si>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</si>
  <si>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</si>
  <si>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</si>
  <si>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</si>
  <si>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</si>
  <si>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</si>
  <si>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</si>
  <si>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</si>
  <si>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</si>
  <si>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</si>
  <si>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</si>
  <si>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</si>
  <si>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</si>
  <si>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</si>
  <si>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</si>
  <si>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</si>
  <si>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</si>
  <si>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</si>
  <si>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</si>
  <si>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</si>
  <si>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</si>
  <si>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</si>
  <si>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</si>
  <si>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</si>
  <si>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</si>
  <si>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</si>
  <si>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</si>
  <si>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</si>
  <si>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</si>
  <si>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</si>
  <si>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</si>
  <si>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</si>
  <si>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</si>
  <si>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</si>
  <si>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</si>
  <si>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</si>
  <si>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</si>
  <si>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</si>
  <si>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</si>
  <si>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</si>
  <si>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</si>
  <si>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</si>
  <si>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</si>
  <si>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</si>
  <si>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</si>
  <si>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</si>
  <si>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</si>
  <si>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</si>
  <si>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</si>
  <si>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</si>
  <si>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</si>
  <si>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</si>
  <si>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</si>
  <si>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</si>
  <si>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</si>
  <si>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</si>
  <si>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</si>
  <si>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</si>
  <si>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</si>
  <si>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</si>
  <si>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</si>
  <si>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</si>
  <si>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</si>
  <si>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</si>
  <si>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</si>
  <si>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</si>
  <si>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</si>
  <si>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</si>
  <si>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</si>
  <si>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</si>
  <si>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</si>
  <si>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</si>
  <si>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</si>
  <si>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</si>
  <si>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</si>
  <si>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</si>
  <si>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</si>
  <si>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</si>
  <si>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</si>
  <si>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</si>
  <si>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</si>
  <si>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</si>
  <si>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</si>
  <si>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</si>
  <si>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</si>
  <si>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</si>
  <si>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</si>
  <si>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</si>
  <si>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</si>
  <si>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</si>
  <si>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</si>
  <si>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</si>
  <si>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</si>
  <si>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</si>
  <si>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</si>
  <si>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</si>
  <si>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</si>
  <si>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</si>
  <si>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</si>
  <si>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</si>
  <si>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</si>
  <si>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</si>
  <si>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</si>
  <si>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</si>
  <si>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</si>
  <si>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</si>
  <si>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</si>
  <si>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</si>
  <si>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</si>
  <si>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</si>
  <si>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</si>
  <si>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</si>
  <si>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</si>
  <si>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</si>
  <si>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</si>
  <si>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</si>
  <si>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</si>
  <si>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</si>
  <si>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</si>
  <si>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</si>
  <si>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</si>
  <si>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</si>
  <si>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</si>
  <si>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</si>
  <si>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</si>
  <si>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</si>
  <si>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</si>
  <si>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</si>
  <si>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</si>
  <si>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</si>
  <si>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</si>
  <si>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</si>
  <si>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</si>
  <si>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</si>
  <si>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</si>
  <si>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</si>
  <si>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</si>
  <si>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</si>
  <si>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</si>
  <si>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</si>
  <si>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</si>
  <si>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</si>
  <si>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</si>
  <si>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</si>
  <si>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</si>
  <si>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</si>
  <si>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</si>
  <si>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</si>
  <si>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</si>
  <si>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</si>
  <si>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</si>
  <si>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</si>
  <si>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</si>
  <si>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</si>
  <si>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</si>
  <si>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</si>
  <si>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</si>
  <si>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</si>
  <si>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</si>
  <si>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</si>
  <si>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</si>
  <si>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</si>
  <si>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</si>
  <si>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</si>
  <si>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</si>
  <si>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</si>
  <si>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</si>
  <si>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</si>
  <si>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</si>
  <si>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</si>
  <si>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</si>
  <si>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</si>
  <si>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</si>
  <si>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</si>
  <si>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</si>
  <si>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</si>
  <si>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</si>
  <si>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</si>
  <si>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</si>
  <si>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</si>
  <si>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</si>
  <si>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</si>
  <si>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</si>
  <si>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</si>
  <si>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</si>
  <si>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</si>
  <si>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</si>
  <si>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</si>
  <si>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</si>
  <si>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</si>
  <si>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</si>
  <si>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</si>
  <si>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</si>
  <si>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</si>
  <si>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</si>
  <si>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</si>
  <si>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</si>
  <si>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</si>
  <si>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</si>
  <si>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</si>
  <si>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</si>
  <si>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</si>
  <si>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</si>
  <si>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</si>
  <si>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</si>
  <si>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</si>
  <si>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</si>
  <si>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</si>
  <si>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</si>
  <si>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</si>
  <si>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</si>
  <si>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</si>
  <si>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</si>
  <si>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</si>
  <si>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</si>
  <si>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</si>
  <si>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</si>
  <si>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</si>
  <si>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</si>
  <si>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</si>
  <si>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</si>
  <si>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</si>
  <si>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</si>
  <si>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</si>
  <si>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</si>
  <si>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</si>
  <si>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</si>
  <si>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</si>
  <si>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</si>
  <si>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</si>
  <si>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</si>
  <si>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</si>
  <si>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</si>
  <si>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</si>
  <si>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</si>
  <si>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</si>
  <si>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</si>
  <si>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</si>
  <si>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</si>
  <si>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</si>
  <si>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</si>
  <si>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</si>
  <si>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</si>
  <si>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</si>
  <si>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</si>
  <si>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</si>
  <si>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</si>
  <si>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</si>
  <si>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</si>
  <si>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</si>
  <si>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</si>
  <si>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</si>
  <si>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</si>
  <si>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</si>
  <si>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</si>
  <si>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</si>
  <si>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</si>
  <si>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</si>
  <si>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</si>
  <si>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</si>
  <si>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</si>
  <si>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</si>
  <si>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</si>
  <si>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</si>
  <si>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</si>
  <si>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</si>
  <si>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</si>
  <si>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</si>
  <si>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</si>
  <si>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</si>
  <si>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</si>
  <si>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</si>
  <si>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</si>
  <si>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</si>
  <si>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</si>
  <si>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</si>
  <si>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</si>
  <si>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</si>
  <si>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</si>
  <si>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</si>
  <si>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</si>
  <si>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</si>
  <si>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</si>
  <si>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</si>
  <si>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</si>
  <si>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</si>
  <si>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</si>
  <si>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</si>
  <si>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</si>
  <si>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</si>
  <si>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</si>
  <si>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</si>
  <si>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</si>
  <si>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</si>
  <si>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</si>
  <si>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</si>
  <si>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</si>
  <si>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</si>
  <si>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</si>
  <si>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</si>
  <si>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</si>
  <si>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</si>
  <si>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</si>
  <si>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</si>
  <si>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</si>
  <si>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</si>
  <si>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</si>
  <si>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</si>
  <si>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</si>
  <si>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</si>
  <si>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</si>
  <si>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</si>
  <si>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</si>
  <si>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</si>
  <si>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</si>
  <si>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</si>
  <si>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</si>
  <si>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</si>
  <si>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</si>
  <si>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</si>
  <si>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</si>
  <si>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</si>
  <si>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</si>
  <si>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</si>
  <si>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</si>
  <si>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</si>
  <si>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</si>
  <si>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</si>
  <si>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</si>
  <si>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</si>
  <si>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</si>
  <si>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</si>
  <si>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</si>
  <si>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</si>
  <si>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</si>
  <si>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</si>
  <si>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</si>
  <si>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</si>
  <si>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</si>
  <si>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</si>
  <si>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</si>
  <si>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</si>
  <si>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</si>
  <si>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</si>
  <si>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</si>
  <si>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</si>
  <si>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</si>
  <si>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</si>
  <si>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</si>
  <si>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</si>
  <si>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</si>
  <si>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</si>
  <si>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</si>
  <si>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</si>
  <si>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</si>
  <si>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</si>
  <si>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</si>
  <si>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</si>
  <si>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</si>
  <si>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</si>
  <si>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</si>
  <si>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</si>
  <si>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</si>
  <si>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</si>
  <si>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</si>
  <si>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</si>
  <si>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</si>
  <si>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</si>
  <si>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</si>
  <si>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</si>
  <si>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</si>
  <si>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</si>
  <si>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</si>
  <si>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</si>
  <si>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</si>
  <si>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</si>
  <si>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</si>
  <si>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</si>
  <si>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</si>
  <si>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</si>
  <si>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</si>
  <si>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</si>
  <si>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</si>
  <si>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</si>
  <si>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</si>
  <si>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</si>
  <si>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</si>
  <si>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</si>
  <si>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</si>
  <si>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</si>
  <si>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</si>
  <si>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</si>
  <si>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</si>
  <si>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</si>
  <si>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</si>
  <si>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</si>
  <si>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</si>
  <si>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</si>
  <si>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</si>
  <si>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</si>
  <si>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</si>
  <si>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</si>
  <si>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</si>
  <si>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</si>
  <si>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</si>
  <si>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</si>
  <si>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</si>
  <si>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</si>
  <si>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</si>
  <si>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</si>
  <si>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</si>
  <si>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</si>
  <si>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</si>
  <si>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</si>
  <si>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</si>
  <si>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</si>
  <si>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</si>
  <si>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</si>
  <si>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</si>
  <si>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</si>
  <si>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</si>
  <si>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</si>
  <si>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</si>
  <si>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</si>
  <si>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</si>
  <si>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</si>
  <si>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</si>
  <si>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</si>
  <si>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</si>
  <si>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</si>
  <si>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</si>
  <si>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</si>
  <si>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</si>
  <si>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</si>
  <si>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</si>
  <si>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</si>
  <si>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</si>
  <si>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</si>
  <si>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</si>
  <si>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</si>
  <si>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</si>
  <si>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</si>
  <si>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</si>
  <si>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</si>
  <si>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</si>
  <si>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</si>
  <si>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</si>
  <si>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</si>
  <si>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</si>
  <si>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</si>
  <si>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</si>
  <si>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</si>
  <si>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</si>
  <si>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</si>
  <si>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</si>
  <si>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</si>
  <si>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</si>
  <si>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</si>
  <si>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</si>
  <si>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</si>
  <si>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</si>
  <si>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</si>
  <si>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</si>
  <si>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</si>
  <si>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</si>
  <si>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</si>
  <si>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</si>
  <si>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</si>
  <si>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</si>
  <si>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</si>
  <si>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</si>
  <si>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</si>
  <si>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</si>
  <si>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</si>
  <si>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</si>
  <si>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</si>
  <si>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</si>
  <si>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</si>
  <si>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</si>
  <si>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</si>
  <si>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</si>
  <si>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</si>
  <si>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</si>
  <si>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</si>
  <si>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</si>
  <si>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</si>
  <si>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</si>
  <si>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</si>
  <si>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</si>
  <si>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</si>
  <si>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</si>
  <si>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</si>
  <si>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</si>
  <si>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</si>
  <si>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</si>
  <si>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</si>
  <si>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</si>
  <si>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</si>
  <si>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</si>
  <si>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</si>
  <si>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</si>
  <si>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</si>
  <si>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</si>
  <si>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</si>
  <si>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</si>
  <si>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</si>
  <si>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</si>
  <si>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</si>
  <si>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</si>
  <si>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</si>
  <si>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</si>
  <si>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</si>
  <si>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</si>
  <si>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</si>
  <si>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</si>
  <si>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</si>
  <si>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</si>
  <si>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</si>
  <si>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</si>
  <si>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</si>
  <si>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</si>
  <si>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</si>
  <si>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</si>
  <si>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</si>
  <si>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</si>
  <si>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</si>
  <si>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</si>
  <si>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</si>
  <si>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</si>
  <si>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</si>
  <si>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</si>
  <si>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</si>
  <si>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</si>
  <si>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</si>
  <si>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</si>
  <si>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</si>
  <si>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</si>
  <si>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</si>
  <si>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</si>
  <si>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</si>
  <si>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</si>
  <si>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</si>
  <si>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</si>
  <si>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</si>
  <si>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</si>
  <si>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</si>
  <si>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</si>
  <si>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</si>
  <si>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</si>
  <si>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</si>
  <si>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</si>
  <si>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</si>
  <si>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</si>
  <si>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</si>
  <si>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</si>
  <si>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</si>
  <si>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</si>
  <si>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</si>
  <si>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</si>
  <si>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</si>
  <si>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</si>
  <si>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</si>
  <si>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</si>
  <si>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</si>
  <si>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</si>
  <si>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</si>
  <si>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</si>
  <si>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</si>
  <si>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</si>
  <si>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</si>
  <si>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</si>
  <si>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</si>
  <si>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</si>
  <si>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</si>
  <si>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</si>
  <si>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</si>
  <si>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</si>
  <si>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</si>
  <si>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</si>
  <si>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</si>
  <si>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</si>
  <si>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</si>
  <si>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</si>
  <si>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</si>
  <si>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</si>
  <si>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</si>
  <si>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</si>
  <si>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</si>
  <si>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</si>
  <si>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</si>
  <si>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</si>
  <si>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</si>
  <si>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</si>
  <si>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</si>
  <si>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</si>
  <si>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</si>
  <si>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</si>
  <si>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</si>
  <si>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</si>
  <si>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</si>
  <si>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</si>
  <si>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</si>
  <si>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</si>
  <si>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</si>
  <si>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</si>
  <si>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</si>
  <si>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</si>
  <si>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</si>
  <si>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</si>
  <si>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</si>
  <si>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</si>
  <si>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</si>
  <si>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</si>
  <si>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</si>
  <si>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</si>
  <si>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</si>
  <si>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</si>
  <si>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</si>
  <si>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</si>
  <si>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</si>
  <si>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</si>
  <si>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</si>
  <si>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</si>
  <si>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</si>
  <si>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</si>
  <si>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</si>
  <si>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</si>
  <si>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</si>
  <si>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</si>
  <si>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</si>
  <si>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</si>
  <si>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</si>
  <si>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</si>
  <si>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</si>
  <si>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</si>
  <si>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</si>
  <si>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</si>
  <si>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</si>
  <si>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</si>
  <si>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</si>
  <si>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</si>
  <si>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</si>
  <si>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</si>
  <si>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</si>
  <si>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</si>
  <si>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</si>
  <si>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</si>
  <si>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</si>
  <si>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</si>
  <si>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</si>
  <si>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</si>
  <si>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</si>
  <si>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</si>
  <si>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</si>
  <si>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</si>
  <si>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</si>
  <si>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</si>
  <si>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</si>
  <si>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</si>
  <si>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</si>
  <si>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</si>
  <si>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</si>
  <si>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</si>
  <si>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</si>
  <si>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</si>
  <si>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</si>
  <si>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</si>
  <si>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</si>
  <si>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</si>
  <si>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</si>
  <si>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</si>
  <si>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</si>
  <si>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</si>
  <si>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</si>
  <si>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</si>
  <si>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</si>
  <si>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</si>
  <si>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</si>
  <si>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</si>
  <si>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</si>
  <si>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</si>
  <si>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</si>
  <si>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</si>
  <si>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</si>
  <si>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</si>
  <si>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</si>
  <si>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</si>
  <si>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</si>
  <si>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</si>
  <si>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</si>
  <si>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</si>
  <si>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</si>
  <si>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</si>
  <si>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</si>
  <si>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</si>
  <si>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</si>
  <si>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</si>
  <si>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</si>
  <si>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</si>
  <si>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</si>
  <si>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</si>
  <si>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</si>
  <si>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</si>
  <si>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</si>
  <si>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</si>
  <si>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</si>
  <si>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</si>
  <si>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</si>
  <si>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</si>
  <si>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</si>
  <si>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</si>
  <si>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</si>
  <si>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</si>
  <si>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</si>
  <si>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</si>
  <si>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</si>
  <si>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</si>
  <si>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</si>
  <si>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</si>
  <si>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</si>
  <si>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</si>
  <si>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</si>
  <si>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</si>
  <si>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</si>
  <si>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</si>
  <si>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</si>
  <si>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</si>
  <si>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</si>
  <si>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</si>
  <si>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</si>
  <si>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</si>
  <si>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</si>
  <si>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</si>
  <si>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</si>
  <si>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</si>
  <si>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</si>
  <si>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</si>
  <si>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</si>
  <si>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</si>
  <si>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</si>
  <si>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</si>
  <si>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</si>
  <si>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</si>
  <si>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</si>
  <si>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</si>
  <si>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</si>
  <si>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</si>
  <si>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</si>
  <si>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</si>
  <si>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</si>
  <si>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</si>
  <si>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</si>
  <si>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</si>
  <si>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</si>
  <si>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</si>
  <si>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</si>
  <si>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</si>
  <si>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</si>
  <si>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</si>
  <si>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</si>
  <si>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</si>
  <si>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</si>
  <si>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</si>
  <si>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</si>
  <si>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</si>
  <si>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</si>
  <si>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</si>
  <si>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</si>
  <si>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</si>
  <si>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</si>
  <si>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</si>
  <si>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</si>
  <si>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</si>
  <si>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</si>
  <si>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</si>
  <si>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</si>
  <si>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</si>
  <si>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</si>
  <si>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</si>
  <si>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</si>
  <si>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</si>
  <si>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</si>
  <si>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</si>
  <si>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</si>
  <si>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</si>
  <si>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</si>
  <si>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</si>
  <si>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</si>
  <si>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</si>
  <si>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</si>
  <si>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</si>
  <si>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</si>
  <si>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</si>
  <si>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</si>
  <si>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</si>
  <si>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</si>
  <si>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</si>
  <si>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</si>
  <si>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</si>
  <si>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</si>
  <si>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</si>
  <si>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</si>
  <si>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</si>
  <si>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</si>
  <si>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</si>
  <si>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</si>
  <si>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</si>
  <si>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</si>
  <si>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</si>
  <si>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</si>
  <si>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</si>
  <si>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</si>
  <si>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</si>
  <si>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</si>
  <si>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</si>
  <si>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</si>
  <si>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</si>
  <si>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</si>
  <si>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</si>
  <si>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</si>
  <si>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</si>
  <si>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</si>
  <si>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</si>
  <si>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</si>
  <si>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</si>
  <si>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</si>
  <si>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</si>
  <si>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</si>
  <si>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</si>
  <si>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</si>
  <si>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</si>
  <si>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</si>
  <si>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</si>
  <si>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</si>
  <si>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</si>
  <si>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</si>
  <si>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</si>
  <si>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</si>
  <si>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</si>
  <si>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</si>
  <si>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</si>
  <si>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</si>
  <si>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</si>
  <si>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</si>
  <si>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</si>
  <si>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</si>
  <si>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</si>
  <si>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</si>
  <si>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</si>
  <si>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</si>
  <si>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</si>
  <si>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</si>
  <si>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</si>
  <si>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</si>
  <si>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</si>
  <si>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</si>
  <si>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</si>
  <si>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</si>
  <si>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</si>
  <si>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</si>
  <si>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</si>
  <si>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</si>
  <si>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</si>
  <si>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</si>
  <si>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</si>
  <si>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</si>
  <si>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</si>
  <si>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</si>
  <si>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</si>
  <si>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</si>
  <si>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</si>
  <si>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</si>
  <si>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</si>
  <si>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</si>
  <si>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</si>
  <si>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</si>
  <si>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</si>
  <si>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</si>
  <si>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</si>
  <si>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</si>
  <si>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</si>
  <si>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</si>
  <si>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</si>
  <si>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</si>
  <si>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</si>
  <si>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</si>
  <si>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</si>
  <si>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</si>
  <si>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</si>
  <si>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</si>
  <si>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</si>
  <si>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</si>
  <si>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</si>
  <si>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</si>
  <si>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</si>
  <si>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</si>
  <si>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</si>
  <si>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</si>
  <si>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</si>
  <si>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</si>
  <si>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</si>
  <si>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</si>
  <si>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</si>
  <si>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</si>
  <si>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</si>
  <si>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</si>
  <si>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</si>
  <si>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</si>
  <si>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</si>
  <si>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</si>
  <si>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</si>
  <si>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</si>
  <si>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</si>
  <si>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</si>
  <si>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</si>
  <si>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</si>
  <si>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</si>
  <si>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</si>
  <si>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</si>
  <si>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</si>
  <si>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</si>
  <si>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</si>
  <si>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</si>
  <si>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</si>
  <si>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</si>
  <si>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</si>
  <si>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</si>
  <si>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</si>
  <si>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</si>
  <si>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</si>
  <si>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</si>
  <si>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</si>
  <si>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</si>
  <si>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</si>
  <si>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</si>
  <si>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</si>
  <si>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</si>
  <si>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</si>
  <si>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</si>
  <si>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</si>
  <si>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</si>
  <si>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</si>
  <si>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</si>
  <si>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</si>
  <si>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</si>
  <si>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</si>
  <si>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</si>
  <si>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</si>
  <si>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</si>
  <si>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</si>
  <si>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</si>
  <si>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</si>
  <si>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</si>
  <si>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</si>
  <si>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</si>
  <si>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</si>
  <si>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</si>
  <si>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</si>
  <si>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</si>
  <si>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</si>
  <si>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</si>
  <si>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</si>
  <si>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</si>
  <si>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</si>
  <si>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</si>
  <si>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</si>
  <si>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</si>
  <si>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</si>
  <si>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</si>
  <si>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</si>
  <si>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</si>
  <si>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</si>
  <si>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</si>
  <si>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</si>
  <si>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</si>
  <si>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</si>
  <si>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</si>
  <si>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</si>
  <si>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</si>
  <si>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</si>
  <si>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</si>
  <si>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</si>
  <si>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</si>
  <si>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</si>
  <si>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</si>
  <si>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</si>
  <si>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</si>
  <si>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</si>
  <si>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</si>
  <si>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</si>
  <si>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</si>
  <si>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</si>
  <si>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</si>
  <si>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</si>
  <si>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</si>
  <si>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</si>
  <si>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</si>
  <si>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</si>
  <si>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</si>
  <si>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</si>
  <si>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</si>
  <si>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</si>
  <si>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</si>
  <si>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</si>
  <si>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</si>
  <si>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</si>
  <si>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</si>
  <si>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</si>
  <si>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</si>
  <si>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</si>
  <si>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</si>
  <si>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</si>
  <si>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</si>
  <si>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</si>
  <si>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</si>
  <si>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</si>
  <si>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</si>
  <si>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</si>
  <si>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</si>
  <si>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</si>
  <si>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</si>
  <si>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</si>
  <si>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</si>
  <si>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</si>
  <si>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</si>
  <si>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</si>
  <si>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</si>
  <si>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</si>
  <si>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</si>
  <si>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</si>
  <si>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</si>
  <si>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</si>
  <si>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</si>
  <si>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</si>
  <si>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</si>
  <si>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</si>
  <si>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</si>
  <si>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</si>
  <si>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</si>
  <si>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</si>
  <si>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</si>
  <si>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</si>
  <si>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</si>
  <si>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</si>
  <si>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</si>
  <si>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</si>
  <si>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</si>
  <si>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</si>
  <si>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</si>
  <si>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</si>
  <si>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</si>
  <si>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</si>
  <si>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</si>
  <si>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</si>
  <si>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</si>
  <si>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</si>
  <si>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</si>
  <si>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</si>
  <si>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</si>
  <si>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</si>
  <si>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</si>
  <si>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</si>
  <si>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</si>
  <si>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</si>
  <si>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</si>
  <si>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</si>
  <si>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</si>
  <si>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</si>
  <si>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</si>
  <si>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</si>
  <si>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</si>
  <si>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</si>
  <si>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</si>
  <si>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</si>
  <si>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</si>
  <si>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</si>
  <si>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</si>
  <si>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</si>
  <si>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</si>
  <si>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</si>
  <si>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</si>
  <si>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</si>
  <si>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</si>
  <si>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</si>
  <si>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</si>
  <si>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</si>
  <si>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</si>
  <si>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</si>
  <si>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</si>
  <si>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</si>
  <si>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</si>
  <si>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</si>
  <si>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</si>
  <si>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</si>
  <si>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</si>
  <si>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</si>
  <si>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</si>
  <si>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</si>
  <si>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</si>
  <si>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</si>
  <si>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</si>
  <si>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</si>
  <si>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</si>
  <si>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</si>
  <si>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</si>
  <si>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</si>
  <si>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</si>
  <si>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</si>
  <si>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</si>
  <si>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</si>
  <si>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</si>
  <si>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</si>
  <si>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</si>
  <si>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</si>
  <si>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</si>
  <si>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</si>
  <si>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</si>
  <si>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</si>
  <si>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</si>
  <si>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</si>
  <si>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</si>
  <si>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</si>
  <si>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</si>
  <si>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</si>
  <si>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</si>
  <si>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</si>
  <si>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</si>
  <si>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</si>
  <si>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</si>
  <si>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</si>
  <si>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</si>
  <si>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</si>
  <si>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</si>
  <si>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</si>
  <si>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</si>
  <si>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</si>
  <si>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</si>
  <si>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</si>
  <si>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</si>
  <si>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</si>
  <si>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</si>
  <si>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</si>
  <si>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</si>
  <si>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</si>
  <si>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</si>
  <si>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</si>
  <si>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</si>
  <si>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</si>
  <si>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</si>
  <si>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</si>
  <si>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</si>
  <si>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</si>
  <si>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</si>
  <si>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</si>
  <si>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</si>
  <si>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</si>
  <si>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</si>
  <si>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</si>
  <si>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</si>
  <si>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</si>
  <si>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</si>
  <si>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</si>
  <si>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</si>
  <si>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</si>
  <si>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</si>
  <si>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</si>
  <si>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</si>
  <si>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</si>
  <si>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</si>
  <si>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</si>
  <si>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</si>
  <si>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</si>
  <si>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</si>
  <si>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</si>
  <si>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</si>
  <si>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</si>
  <si>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</si>
  <si>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</si>
  <si>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</si>
  <si>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</si>
  <si>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</si>
  <si>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</si>
  <si>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</si>
  <si>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</si>
  <si>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</si>
  <si>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</si>
  <si>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</si>
  <si>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</si>
  <si>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</si>
  <si>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</si>
  <si>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</si>
  <si>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</si>
  <si>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</si>
  <si>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</si>
  <si>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</si>
  <si>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</si>
  <si>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</si>
  <si>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</si>
  <si>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</si>
  <si>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</si>
  <si>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</si>
  <si>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</si>
  <si>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</si>
  <si>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</si>
  <si>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</si>
  <si>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</si>
  <si>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</si>
  <si>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</si>
  <si>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</si>
  <si>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</si>
  <si>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</si>
  <si>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</si>
  <si>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</si>
  <si>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</si>
  <si>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</si>
  <si>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</si>
  <si>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</si>
  <si>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</si>
  <si>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</si>
  <si>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</si>
  <si>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</si>
  <si>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</si>
  <si>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</si>
  <si>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</si>
  <si>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</si>
  <si>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</si>
  <si>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</si>
  <si>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</si>
  <si>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</si>
  <si>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</si>
  <si>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</si>
  <si>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</si>
  <si>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</si>
  <si>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</si>
  <si>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</si>
  <si>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</si>
  <si>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</si>
  <si>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</si>
  <si>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</si>
  <si>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</si>
  <si>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</si>
  <si>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</si>
  <si>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</si>
  <si>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</si>
  <si>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</si>
  <si>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</si>
  <si>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</si>
  <si>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</si>
  <si>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</si>
  <si>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</si>
  <si>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</si>
  <si>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</si>
  <si>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</si>
  <si>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</si>
  <si>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</si>
  <si>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</si>
  <si>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</si>
  <si>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</si>
  <si>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</si>
  <si>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</si>
  <si>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</si>
  <si>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</si>
  <si>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</si>
  <si>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</si>
  <si>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</si>
  <si>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</si>
  <si>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</si>
  <si>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</si>
  <si>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</si>
  <si>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</si>
  <si>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</si>
  <si>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</si>
  <si>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</si>
  <si>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Parent Category</t>
  </si>
  <si>
    <t>Subcategory</t>
  </si>
  <si>
    <t>Date End Conversion</t>
  </si>
  <si>
    <t>Date Created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</si>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</sst>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  <xf numFmtId="168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6-468F-9C18-D0495D7C1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787248"/>
        <c:axId val="542787568"/>
      </c:barChart>
      <c:catAx>
        <c:axId val="54278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87568"/>
        <c:crosses val="autoZero"/>
        <c:auto val="1"/>
        <c:lblAlgn val="ctr"/>
        <c:lblOffset val="100"/>
        <c:noMultiLvlLbl val="0"/>
      </c:catAx>
      <c:valAx>
        <c:axId val="54278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8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C-4D12-905C-EEB7975CF2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C-4D12-905C-EEB7975CF2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BC-4D12-905C-EEB7975CF2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BC-4D12-905C-EEB7975CF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856952"/>
        <c:axId val="558852152"/>
      </c:lineChart>
      <c:catAx>
        <c:axId val="558856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52152"/>
        <c:crosses val="autoZero"/>
        <c:auto val="1"/>
        <c:lblAlgn val="ctr"/>
        <c:lblOffset val="100"/>
        <c:noMultiLvlLbl val="0"/>
      </c:catAx>
      <c:valAx>
        <c:axId val="55885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56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B-448C-8F34-EEFBA65AA00B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6B-448C-8F34-EEFBA65AA00B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6B-448C-8F34-EEFBA65AA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848312"/>
        <c:axId val="558850872"/>
      </c:barChart>
      <c:catAx>
        <c:axId val="55884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50872"/>
        <c:crosses val="autoZero"/>
        <c:auto val="1"/>
        <c:lblAlgn val="ctr"/>
        <c:lblOffset val="100"/>
        <c:noMultiLvlLbl val="0"/>
      </c:catAx>
      <c:valAx>
        <c:axId val="55885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4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850FAF6-C83A-453C-8D47-7900416215A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FCE5FB5-27B0-4807-877F-4622F9B5664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FD30CBD-6C1A-457C-8A6E-240EE4F63496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777239</xdr:colOff>
      <xdr:row>12</xdr:row>
      <xdr:rowOff>94297</xdr:rowOff>
    </xdr:from>
    <xdr:to>
      <xdr:col>17</xdr:col>
      <xdr:colOff>581024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BA43E9-A64F-4F0D-BB9E-932377BFD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12</xdr:row>
      <xdr:rowOff>98107</xdr:rowOff>
    </xdr:from>
    <xdr:to>
      <xdr:col>18</xdr:col>
      <xdr:colOff>314325</xdr:colOff>
      <xdr:row>32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5C26AC-0E4B-43BB-B52C-4FAE75B3F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EC4A244-AA02-4A2A-B8B5-1E6432DD8B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5D229EC-45B8-481A-86F9-48CB0F8CA1A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12</xdr:row>
      <xdr:rowOff>94297</xdr:rowOff>
    </xdr:from>
    <xdr:to>
      <xdr:col>20</xdr:col>
      <xdr:colOff>342900</xdr:colOff>
      <xdr:row>34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F5B1E-D025-48D8-BE29-22782B69F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" refreshedDate="44625.557765509257" createdVersion="7" refreshedVersion="7" minRefreshableVersion="3" recordCount="4117" xr:uid="{41353887-FBBC-452F-9FFF-006628379B13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" refreshedDate="44625.771864930553" createdVersion="7" refreshedVersion="7" minRefreshableVersion="3" recordCount="4117" xr:uid="{DCD2756C-316C-4055-B8EF-B9D9F9C8A312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44FB9-6DD3-4F67-85C2-6AF3F694CEC3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Col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DDADB-56FB-4E9A-BAC4-B87B710D4FD3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DF4BC-06C4-494D-A975-25DECC604DB7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527EF-CD75-433F-A769-845983E071AA}">
  <dimension ref="A1"/>
  <sheetViews>
    <sheetView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45EE5-B9DA-4F27-BCD9-2C39B5CFF8A3}">
  <dimension ref="A1:C9"/>
  <sheetViews>
    <sheetView workbookViewId="0">
      <selection activeCell="K8" sqref="K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" bestFit="1" customWidth="1"/>
    <col min="4" max="4" width="6.5546875" bestFit="1" customWidth="1"/>
    <col min="5" max="5" width="10.109375" bestFit="1" customWidth="1"/>
    <col min="6" max="6" width="6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3" x14ac:dyDescent="0.3">
      <c r="A1" s="11" t="s">
        <v>8222</v>
      </c>
      <c r="B1" t="s">
        <v>8223</v>
      </c>
    </row>
    <row r="3" spans="1:3" x14ac:dyDescent="0.3">
      <c r="A3" s="11" t="s">
        <v>8360</v>
      </c>
      <c r="B3" s="11" t="s">
        <v>8358</v>
      </c>
    </row>
    <row r="4" spans="1:3" x14ac:dyDescent="0.3">
      <c r="A4" s="11" t="s">
        <v>8362</v>
      </c>
      <c r="B4" t="s">
        <v>8315</v>
      </c>
      <c r="C4" t="s">
        <v>8359</v>
      </c>
    </row>
    <row r="5" spans="1:3" x14ac:dyDescent="0.3">
      <c r="A5" s="13" t="s">
        <v>8219</v>
      </c>
      <c r="B5" s="12">
        <v>26</v>
      </c>
      <c r="C5" s="12">
        <v>26</v>
      </c>
    </row>
    <row r="6" spans="1:3" x14ac:dyDescent="0.3">
      <c r="A6" s="13" t="s">
        <v>8220</v>
      </c>
      <c r="B6" s="12">
        <v>349</v>
      </c>
      <c r="C6" s="12">
        <v>349</v>
      </c>
    </row>
    <row r="7" spans="1:3" x14ac:dyDescent="0.3">
      <c r="A7" s="13" t="s">
        <v>8221</v>
      </c>
      <c r="B7" s="12">
        <v>12</v>
      </c>
      <c r="C7" s="12">
        <v>12</v>
      </c>
    </row>
    <row r="8" spans="1:3" x14ac:dyDescent="0.3">
      <c r="A8" s="13" t="s">
        <v>8218</v>
      </c>
      <c r="B8" s="12">
        <v>525</v>
      </c>
      <c r="C8" s="12">
        <v>525</v>
      </c>
    </row>
    <row r="9" spans="1:3" x14ac:dyDescent="0.3">
      <c r="A9" s="13" t="s">
        <v>8359</v>
      </c>
      <c r="B9" s="12">
        <v>912</v>
      </c>
      <c r="C9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F399-C1BB-4F7C-ADA1-101F5D7B1C79}">
  <dimension ref="A1:F18"/>
  <sheetViews>
    <sheetView workbookViewId="0">
      <selection activeCell="G39" sqref="G3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1" t="s">
        <v>8363</v>
      </c>
      <c r="B1" t="s">
        <v>8315</v>
      </c>
    </row>
    <row r="2" spans="1:6" x14ac:dyDescent="0.3">
      <c r="A2" s="11" t="s">
        <v>8379</v>
      </c>
      <c r="B2" t="s">
        <v>8361</v>
      </c>
    </row>
    <row r="4" spans="1:6" x14ac:dyDescent="0.3">
      <c r="A4" s="11" t="s">
        <v>8360</v>
      </c>
      <c r="B4" s="11" t="s">
        <v>8358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5" t="s">
        <v>8367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8359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zoomScale="142" zoomScaleNormal="142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5546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77734375" customWidth="1"/>
    <col min="16" max="16" width="16.33203125" customWidth="1"/>
    <col min="17" max="17" width="41.109375" customWidth="1"/>
    <col min="18" max="18" width="14" customWidth="1"/>
    <col min="19" max="19" width="21" customWidth="1"/>
    <col min="20" max="20" width="11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8366</v>
      </c>
      <c r="T1" s="1" t="s">
        <v>8365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(((J2/60)/60/24)+DATE(1970,1,1))</f>
        <v>42177.007071759261</v>
      </c>
      <c r="T2" s="14">
        <f>(((I2/60)/60/24)+DATE(1970,1,1))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(((J3/60)/60/24)+DATE(1970,1,1))</f>
        <v>42766.600497685184</v>
      </c>
      <c r="T3" s="14">
        <f t="shared" ref="T3:T66" si="2">(((I3/60)/60/24)+DATE(1970,1,1))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(((J67/60)/60/24)+DATE(1970,1,1))</f>
        <v>41835.821226851855</v>
      </c>
      <c r="T67" s="14">
        <f t="shared" ref="T67:T130" si="5">(((I67/60)/60/24)+DATE(1970,1,1))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(((J131/60)/60/24)+DATE(1970,1,1))</f>
        <v>41882.937303240738</v>
      </c>
      <c r="T131" s="14">
        <f t="shared" ref="T131:T194" si="8">(((I131/60)/60/24)+DATE(1970,1,1))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(((J195/60)/60/24)+DATE(1970,1,1))</f>
        <v>41911.934791666667</v>
      </c>
      <c r="T195" s="14">
        <f t="shared" ref="T195:T258" si="11">(((I195/60)/60/24)+DATE(1970,1,1))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(((J259/60)/60/24)+DATE(1970,1,1))</f>
        <v>42479.626875000002</v>
      </c>
      <c r="T259" s="14">
        <f t="shared" ref="T259:T322" si="14">(((I259/60)/60/24)+DATE(1970,1,1))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(((J323/60)/60/24)+DATE(1970,1,1))</f>
        <v>42647.446597222224</v>
      </c>
      <c r="T323" s="14">
        <f t="shared" ref="T323:T386" si="17">(((I323/60)/60/24)+DATE(1970,1,1))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(((J387/60)/60/24)+DATE(1970,1,1))</f>
        <v>41934.584502314814</v>
      </c>
      <c r="T387" s="14">
        <f t="shared" ref="T387:T450" si="20">(((I387/60)/60/24)+DATE(1970,1,1))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(((J451/60)/60/24)+DATE(1970,1,1))</f>
        <v>41534.568113425928</v>
      </c>
      <c r="T451" s="14">
        <f t="shared" ref="T451:T514" si="23">(((I451/60)/60/24)+DATE(1970,1,1))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(((J515/60)/60/24)+DATE(1970,1,1))</f>
        <v>42552.653993055559</v>
      </c>
      <c r="T515" s="14">
        <f t="shared" ref="T515:T578" si="26">(((I515/60)/60/24)+DATE(1970,1,1))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(((J579/60)/60/24)+DATE(1970,1,1))</f>
        <v>42450.589143518519</v>
      </c>
      <c r="T579" s="14">
        <f t="shared" ref="T579:T642" si="29">(((I579/60)/60/24)+DATE(1970,1,1))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(((J643/60)/60/24)+DATE(1970,1,1))</f>
        <v>42199.57</v>
      </c>
      <c r="T643" s="14">
        <f t="shared" ref="T643:T706" si="32">(((I643/60)/60/24)+DATE(1970,1,1))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(((J707/60)/60/24)+DATE(1970,1,1))</f>
        <v>42726.491643518515</v>
      </c>
      <c r="T707" s="14">
        <f t="shared" ref="T707:T770" si="35">(((I707/60)/60/24)+DATE(1970,1,1))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(((J771/60)/60/24)+DATE(1970,1,1))</f>
        <v>41604.996458333335</v>
      </c>
      <c r="T771" s="14">
        <f t="shared" ref="T771:T834" si="38">(((I771/60)/60/24)+DATE(1970,1,1))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(((J835/60)/60/24)+DATE(1970,1,1))</f>
        <v>41718.878182870372</v>
      </c>
      <c r="T835" s="14">
        <f t="shared" ref="T835:T898" si="41">(((I835/60)/60/24)+DATE(1970,1,1))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(((J899/60)/60/24)+DATE(1970,1,1))</f>
        <v>41211.688750000001</v>
      </c>
      <c r="T899" s="14">
        <f t="shared" ref="T899:T962" si="44">(((I899/60)/60/24)+DATE(1970,1,1))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(((J963/60)/60/24)+DATE(1970,1,1))</f>
        <v>42740.693692129629</v>
      </c>
      <c r="T963" s="14">
        <f t="shared" ref="T963:T1026" si="47">(((I963/60)/60/24)+DATE(1970,1,1))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(((J1027/60)/60/24)+DATE(1970,1,1))</f>
        <v>42049.833761574075</v>
      </c>
      <c r="T1027" s="14">
        <f t="shared" ref="T1027:T1090" si="50">(((I1027/60)/60/24)+DATE(1970,1,1))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(((J1091/60)/60/24)+DATE(1970,1,1))</f>
        <v>42151.189525462964</v>
      </c>
      <c r="T1091" s="14">
        <f t="shared" ref="T1091:T1154" si="53">(((I1091/60)/60/24)+DATE(1970,1,1))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(((J1155/60)/60/24)+DATE(1970,1,1))</f>
        <v>42143.714178240742</v>
      </c>
      <c r="T1155" s="14">
        <f t="shared" ref="T1155:T1218" si="56">(((I1155/60)/60/24)+DATE(1970,1,1))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(((J1219/60)/60/24)+DATE(1970,1,1))</f>
        <v>42535.809490740736</v>
      </c>
      <c r="T1219" s="14">
        <f t="shared" ref="T1219:T1282" si="59">(((I1219/60)/60/24)+DATE(1970,1,1))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(((J1283/60)/60/24)+DATE(1970,1,1))</f>
        <v>41463.743472222224</v>
      </c>
      <c r="T1283" s="14">
        <f t="shared" ref="T1283:T1346" si="62">(((I1283/60)/60/24)+DATE(1970,1,1))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(((J1347/60)/60/24)+DATE(1970,1,1))</f>
        <v>41799.814340277779</v>
      </c>
      <c r="T1347" s="14">
        <f t="shared" ref="T1347:T1410" si="65">(((I1347/60)/60/24)+DATE(1970,1,1))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(((J1411/60)/60/24)+DATE(1970,1,1))</f>
        <v>41945.133506944447</v>
      </c>
      <c r="T1411" s="14">
        <f t="shared" ref="T1411:T1474" si="68">(((I1411/60)/60/24)+DATE(1970,1,1))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(((J1475/60)/60/24)+DATE(1970,1,1))</f>
        <v>40939.979618055557</v>
      </c>
      <c r="T1475" s="14">
        <f t="shared" ref="T1475:T1538" si="71">(((I1475/60)/60/24)+DATE(1970,1,1))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(((J1539/60)/60/24)+DATE(1970,1,1))</f>
        <v>42552.315127314811</v>
      </c>
      <c r="T1539" s="14">
        <f t="shared" ref="T1539:T1602" si="74">(((I1539/60)/60/24)+DATE(1970,1,1))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(((J1603/60)/60/24)+DATE(1970,1,1))</f>
        <v>40638.092974537038</v>
      </c>
      <c r="T1603" s="14">
        <f t="shared" ref="T1603:T1666" si="77">(((I1603/60)/60/24)+DATE(1970,1,1))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(((J1667/60)/60/24)+DATE(1970,1,1))</f>
        <v>40564.649456018517</v>
      </c>
      <c r="T1667" s="14">
        <f t="shared" ref="T1667:T1730" si="80">(((I1667/60)/60/24)+DATE(1970,1,1))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(((J1731/60)/60/24)+DATE(1970,1,1))</f>
        <v>42471.052152777775</v>
      </c>
      <c r="T1731" s="14">
        <f t="shared" ref="T1731:T1794" si="83">(((I1731/60)/60/24)+DATE(1970,1,1))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(((J1795/60)/60/24)+DATE(1970,1,1))</f>
        <v>41940.89166666667</v>
      </c>
      <c r="T1795" s="14">
        <f t="shared" ref="T1795:T1858" si="86">(((I1795/60)/60/24)+DATE(1970,1,1))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(((J1859/60)/60/24)+DATE(1970,1,1))</f>
        <v>41864.76866898148</v>
      </c>
      <c r="T1859" s="14">
        <f t="shared" ref="T1859:T1922" si="89">(((I1859/60)/60/24)+DATE(1970,1,1))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(((J1923/60)/60/24)+DATE(1970,1,1))</f>
        <v>41074.221562500003</v>
      </c>
      <c r="T1923" s="14">
        <f t="shared" ref="T1923:T1986" si="92">(((I1923/60)/60/24)+DATE(1970,1,1))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(((J1987/60)/60/24)+DATE(1970,1,1))</f>
        <v>42555.698738425926</v>
      </c>
      <c r="T1987" s="14">
        <f t="shared" ref="T1987:T2050" si="95">(((I1987/60)/60/24)+DATE(1970,1,1))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(((J2051/60)/60/24)+DATE(1970,1,1))</f>
        <v>41575.527349537035</v>
      </c>
      <c r="T2051" s="14">
        <f t="shared" ref="T2051:T2114" si="98">(((I2051/60)/60/24)+DATE(1970,1,1))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(((J2115/60)/60/24)+DATE(1970,1,1))</f>
        <v>41870.86546296296</v>
      </c>
      <c r="T2115" s="14">
        <f t="shared" ref="T2115:T2178" si="101">(((I2115/60)/60/24)+DATE(1970,1,1))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(((J2179/60)/60/24)+DATE(1970,1,1))</f>
        <v>42502.250775462962</v>
      </c>
      <c r="T2179" s="14">
        <f t="shared" ref="T2179:T2242" si="104">(((I2179/60)/60/24)+DATE(1970,1,1))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(((J2243/60)/60/24)+DATE(1970,1,1))</f>
        <v>42766.827546296292</v>
      </c>
      <c r="T2243" s="14">
        <f t="shared" ref="T2243:T2306" si="107">(((I2243/60)/60/24)+DATE(1970,1,1))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(((J2307/60)/60/24)+DATE(1970,1,1))</f>
        <v>41834.695277777777</v>
      </c>
      <c r="T2307" s="14">
        <f t="shared" ref="T2307:T2370" si="110">(((I2307/60)/60/24)+DATE(1970,1,1))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(((J2371/60)/60/24)+DATE(1970,1,1))</f>
        <v>42380.812627314815</v>
      </c>
      <c r="T2371" s="14">
        <f t="shared" ref="T2371:T2434" si="113">(((I2371/60)/60/24)+DATE(1970,1,1))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(((J2435/60)/60/24)+DATE(1970,1,1))</f>
        <v>42397.89980324074</v>
      </c>
      <c r="T2435" s="14">
        <f t="shared" ref="T2435:T2498" si="116">(((I2435/60)/60/24)+DATE(1970,1,1))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(((J2499/60)/60/24)+DATE(1970,1,1))</f>
        <v>40730.878912037035</v>
      </c>
      <c r="T2499" s="14">
        <f t="shared" ref="T2499:T2562" si="119">(((I2499/60)/60/24)+DATE(1970,1,1))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(((J2563/60)/60/24)+DATE(1970,1,1))</f>
        <v>42260.528807870374</v>
      </c>
      <c r="T2563" s="14">
        <f t="shared" ref="T2563:T2626" si="122">(((I2563/60)/60/24)+DATE(1970,1,1))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(((J2627/60)/60/24)+DATE(1970,1,1))</f>
        <v>42658.810277777782</v>
      </c>
      <c r="T2627" s="14">
        <f t="shared" ref="T2627:T2690" si="125">(((I2627/60)/60/24)+DATE(1970,1,1))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(((J2691/60)/60/24)+DATE(1970,1,1))</f>
        <v>42551.961689814809</v>
      </c>
      <c r="T2691" s="14">
        <f t="shared" ref="T2691:T2754" si="128">(((I2691/60)/60/24)+DATE(1970,1,1))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(((J2755/60)/60/24)+DATE(1970,1,1))</f>
        <v>41117.900729166664</v>
      </c>
      <c r="T2755" s="14">
        <f t="shared" ref="T2755:T2818" si="131">(((I2755/60)/60/24)+DATE(1970,1,1))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(((J2819/60)/60/24)+DATE(1970,1,1))</f>
        <v>42023.634976851856</v>
      </c>
      <c r="T2819" s="14">
        <f t="shared" ref="T2819:T2882" si="134">(((I2819/60)/60/24)+DATE(1970,1,1))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(((J2883/60)/60/24)+DATE(1970,1,1))</f>
        <v>41916.597638888888</v>
      </c>
      <c r="T2883" s="14">
        <f t="shared" ref="T2883:T2946" si="137">(((I2883/60)/60/24)+DATE(1970,1,1))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(((J2947/60)/60/24)+DATE(1970,1,1))</f>
        <v>42118.139583333337</v>
      </c>
      <c r="T2947" s="14">
        <f t="shared" ref="T2947:T3010" si="140">(((I2947/60)/60/24)+DATE(1970,1,1))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(((J3011/60)/60/24)+DATE(1970,1,1))</f>
        <v>41939.569907407407</v>
      </c>
      <c r="T3011" s="14">
        <f t="shared" ref="T3011:T3074" si="143">(((I3011/60)/60/24)+DATE(1970,1,1))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(((J3075/60)/60/24)+DATE(1970,1,1))</f>
        <v>42111.684027777781</v>
      </c>
      <c r="T3075" s="14">
        <f t="shared" ref="T3075:T3138" si="146">(((I3075/60)/60/24)+DATE(1970,1,1))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(((J3139/60)/60/24)+DATE(1970,1,1))</f>
        <v>42807.885057870371</v>
      </c>
      <c r="T3139" s="14">
        <f t="shared" ref="T3139:T3202" si="149">(((I3139/60)/60/24)+DATE(1970,1,1))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(((J3203/60)/60/24)+DATE(1970,1,1))</f>
        <v>41861.767094907409</v>
      </c>
      <c r="T3203" s="14">
        <f t="shared" ref="T3203:T3266" si="152">(((I3203/60)/60/24)+DATE(1970,1,1))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(((J3267/60)/60/24)+DATE(1970,1,1))</f>
        <v>42311.711979166663</v>
      </c>
      <c r="T3267" s="14">
        <f t="shared" ref="T3267:T3330" si="155">(((I3267/60)/60/24)+DATE(1970,1,1))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(((J3331/60)/60/24)+DATE(1970,1,1))</f>
        <v>41837.323009259257</v>
      </c>
      <c r="T3331" s="14">
        <f t="shared" ref="T3331:T3394" si="158">(((I3331/60)/60/24)+DATE(1970,1,1))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(((J3395/60)/60/24)+DATE(1970,1,1))</f>
        <v>41923.921643518523</v>
      </c>
      <c r="T3395" s="14">
        <f t="shared" ref="T3395:T3458" si="161">(((I3395/60)/60/24)+DATE(1970,1,1))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(((J3459/60)/60/24)+DATE(1970,1,1))</f>
        <v>42016.706678240742</v>
      </c>
      <c r="T3459" s="14">
        <f t="shared" ref="T3459:T3522" si="164">(((I3459/60)/60/24)+DATE(1970,1,1))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(((J3523/60)/60/24)+DATE(1970,1,1))</f>
        <v>41881.361342592594</v>
      </c>
      <c r="T3523" s="14">
        <f t="shared" ref="T3523:T3586" si="167">(((I3523/60)/60/24)+DATE(1970,1,1))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(((J3587/60)/60/24)+DATE(1970,1,1))</f>
        <v>41964.716319444444</v>
      </c>
      <c r="T3587" s="14">
        <f t="shared" ref="T3587:T3650" si="170">(((I3587/60)/60/24)+DATE(1970,1,1))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(((J3651/60)/60/24)+DATE(1970,1,1))</f>
        <v>41780.712893518517</v>
      </c>
      <c r="T3651" s="14">
        <f t="shared" ref="T3651:T3714" si="173">(((I3651/60)/60/24)+DATE(1970,1,1))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(((J3715/60)/60/24)+DATE(1970,1,1))</f>
        <v>42505.738032407404</v>
      </c>
      <c r="T3715" s="14">
        <f t="shared" ref="T3715:T3778" si="176">(((I3715/60)/60/24)+DATE(1970,1,1))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(((J3779/60)/60/24)+DATE(1970,1,1))</f>
        <v>41887.111354166671</v>
      </c>
      <c r="T3779" s="14">
        <f t="shared" ref="T3779:T3842" si="179">(((I3779/60)/60/24)+DATE(1970,1,1))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(((J3843/60)/60/24)+DATE(1970,1,1))</f>
        <v>41780.785729166666</v>
      </c>
      <c r="T3843" s="14">
        <f t="shared" ref="T3843:T3906" si="182">(((I3843/60)/60/24)+DATE(1970,1,1))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(((J3907/60)/60/24)+DATE(1970,1,1))</f>
        <v>42124.623877314814</v>
      </c>
      <c r="T3907" s="14">
        <f t="shared" ref="T3907:T3970" si="185">(((I3907/60)/60/24)+DATE(1970,1,1))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(((J3971/60)/60/24)+DATE(1970,1,1))</f>
        <v>42601.854699074072</v>
      </c>
      <c r="T3971" s="14">
        <f t="shared" ref="T3971:T4034" si="188">(((I3971/60)/60/24)+DATE(1970,1,1))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(((J4035/60)/60/24)+DATE(1970,1,1))</f>
        <v>42614.268796296295</v>
      </c>
      <c r="T4035" s="14">
        <f t="shared" ref="T4035:T4098" si="191">(((I4035/60)/60/24)+DATE(1970,1,1))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8" si="192">IFERROR(ROUND(E4099/L4099,2),0)</f>
        <v>0</v>
      </c>
      <c r="Q4099" s="10" t="s">
        <v>8315</v>
      </c>
      <c r="R4099" t="s">
        <v>8316</v>
      </c>
      <c r="S4099" s="14">
        <f t="shared" ref="S4099:S4118" si="193">(((J4099/60)/60/24)+DATE(1970,1,1))</f>
        <v>42344.824502314819</v>
      </c>
      <c r="T4099" s="14">
        <f t="shared" ref="T4099:T4118" si="194">(((I4099/60)/60/24)+DATE(1970,1,1))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  <row r="4116" spans="1:20" hidden="1" x14ac:dyDescent="0.3">
      <c r="O4116" t="e">
        <f>ROUND(E4116/D4116*100,0)</f>
        <v>#DIV/0!</v>
      </c>
      <c r="P4116">
        <f t="shared" si="192"/>
        <v>0</v>
      </c>
      <c r="S4116" s="14">
        <f t="shared" si="193"/>
        <v>25569</v>
      </c>
      <c r="T4116" s="14">
        <f t="shared" si="194"/>
        <v>25569</v>
      </c>
    </row>
    <row r="4117" spans="1:20" hidden="1" x14ac:dyDescent="0.3">
      <c r="O4117" t="e">
        <f>ROUND(E4117/D4117*100,0)</f>
        <v>#DIV/0!</v>
      </c>
      <c r="P4117">
        <f t="shared" si="192"/>
        <v>0</v>
      </c>
      <c r="S4117" s="14">
        <f t="shared" si="193"/>
        <v>25569</v>
      </c>
      <c r="T4117" s="14">
        <f t="shared" si="194"/>
        <v>25569</v>
      </c>
    </row>
    <row r="4118" spans="1:20" hidden="1" x14ac:dyDescent="0.3">
      <c r="P4118">
        <f t="shared" si="192"/>
        <v>0</v>
      </c>
      <c r="S4118" s="14">
        <f t="shared" si="193"/>
        <v>25569</v>
      </c>
      <c r="T4118" s="14">
        <f t="shared" si="194"/>
        <v>25569</v>
      </c>
    </row>
  </sheetData>
  <autoFilter ref="A1:T4118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"live"</formula>
    </cfRule>
    <cfRule type="cellIs" dxfId="10" priority="5" operator="equal">
      <formula>"failed"</formula>
    </cfRule>
    <cfRule type="cellIs" dxfId="9" priority="6" operator="equal">
      <formula>"canceled"</formula>
    </cfRule>
    <cfRule type="cellIs" dxfId="8" priority="7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4AFD-7792-422B-8841-AFF3713D0604}">
  <dimension ref="A1:T413"/>
  <sheetViews>
    <sheetView workbookViewId="0">
      <selection activeCell="V3" sqref="V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8366</v>
      </c>
      <c r="T1" s="1" t="s">
        <v>8365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4" operator="equal">
      <formula>"live"</formula>
    </cfRule>
    <cfRule type="cellIs" dxfId="6" priority="5" operator="equal">
      <formula>"failed"</formula>
    </cfRule>
    <cfRule type="cellIs" dxfId="5" priority="6" operator="equal">
      <formula>"canceled"</formula>
    </cfRule>
    <cfRule type="cellIs" dxfId="4" priority="7" operator="equal">
      <formula>"successful"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E3B0-E7D5-477B-A067-E39001E17C3E}">
  <dimension ref="A1:F6"/>
  <sheetViews>
    <sheetView tabSelected="1" workbookViewId="0">
      <selection activeCell="H25" sqref="H25"/>
    </sheetView>
  </sheetViews>
  <sheetFormatPr defaultRowHeight="14.4" x14ac:dyDescent="0.3"/>
  <cols>
    <col min="1" max="1" width="42.77734375" customWidth="1"/>
    <col min="2" max="2" width="34.33203125" customWidth="1"/>
  </cols>
  <sheetData>
    <row r="1" spans="1:6" x14ac:dyDescent="0.3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VLOOKUP(A3, Kickstarter!B:P, 11, FALSE)</f>
        <v>56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VLOOKUP(A2, Kickstarter!B:P, 11, FALSE)</f>
        <v>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153D2-7A76-4D0C-89DB-CDD382627A38}">
  <dimension ref="A1:T251"/>
  <sheetViews>
    <sheetView workbookViewId="0">
      <selection activeCell="O3" sqref="O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8366</v>
      </c>
      <c r="T1" s="1" t="s">
        <v>8365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4" operator="equal">
      <formula>"live"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CE27C-AA16-4723-AACB-670B3E23D089}">
  <dimension ref="A1:C14"/>
  <sheetViews>
    <sheetView workbookViewId="0">
      <selection activeCell="C15" sqref="C15"/>
    </sheetView>
  </sheetViews>
  <sheetFormatPr defaultRowHeight="14.4" x14ac:dyDescent="0.3"/>
  <cols>
    <col min="1" max="1" width="28.109375" customWidth="1"/>
    <col min="2" max="2" width="13.44140625" customWidth="1"/>
    <col min="3" max="3" width="11.218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8392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3">
      <c r="A6" t="s">
        <v>8393</v>
      </c>
      <c r="B6" s="17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">
      <c r="A7" t="s">
        <v>8394</v>
      </c>
      <c r="B7" s="16">
        <f>B5-B6</f>
        <v>3500</v>
      </c>
      <c r="C7" s="16">
        <f>C5-C6</f>
        <v>8000</v>
      </c>
    </row>
    <row r="8" spans="1:3" x14ac:dyDescent="0.3">
      <c r="B8" s="16"/>
      <c r="C8" s="16"/>
    </row>
    <row r="9" spans="1:3" x14ac:dyDescent="0.3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t="s">
        <v>8396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3">
      <c r="A13" t="s">
        <v>8397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3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539A4-4F7E-45A5-9960-C103F2319A8D}">
  <dimension ref="A1:E7"/>
  <sheetViews>
    <sheetView topLeftCell="A4" workbookViewId="0">
      <selection activeCell="C4" sqref="C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7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8363</v>
      </c>
      <c r="B2" t="s">
        <v>8361</v>
      </c>
    </row>
    <row r="4" spans="1:5" x14ac:dyDescent="0.3">
      <c r="A4" s="11" t="s">
        <v>8360</v>
      </c>
      <c r="B4" s="11" t="s">
        <v>8358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3" t="s">
        <v>8359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Sheet1</vt:lpstr>
      <vt:lpstr>Category Statistics</vt:lpstr>
      <vt:lpstr>Outcomes based on Launch Date</vt:lpstr>
      <vt:lpstr>Kickstarter</vt:lpstr>
      <vt:lpstr>Successful US Kickstarters</vt:lpstr>
      <vt:lpstr>Edinburgh Research</vt:lpstr>
      <vt:lpstr>Failed US Kickstarters</vt:lpstr>
      <vt:lpstr>Descriptive Statistics</vt:lpstr>
      <vt:lpstr>Subcategory Statistics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</cp:lastModifiedBy>
  <dcterms:created xsi:type="dcterms:W3CDTF">2017-04-20T15:17:24Z</dcterms:created>
  <dcterms:modified xsi:type="dcterms:W3CDTF">2022-03-06T23:03:42Z</dcterms:modified>
</cp:coreProperties>
</file>