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Data Analytics Class Folder\Module 1 - Excel\Starter_Code\Instructions\"/>
    </mc:Choice>
  </mc:AlternateContent>
  <xr:revisionPtr revIDLastSave="0" documentId="13_ncr:1_{18F44EAE-E81B-4428-BADE-6216D7E2B05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Crowdfunding" sheetId="1" r:id="rId1"/>
    <sheet name="PT&amp;PC-Category" sheetId="4" r:id="rId2"/>
    <sheet name="PT&amp;PC-Sub-Category" sheetId="5" r:id="rId3"/>
    <sheet name="PT&amp;PC-Month&amp;Year" sheetId="8" r:id="rId4"/>
    <sheet name="Outcomes Based on Goal" sheetId="2" r:id="rId5"/>
    <sheet name="Stats" sheetId="9" r:id="rId6"/>
  </sheets>
  <definedNames>
    <definedName name="_xlnm._FilterDatabase" localSheetId="5" hidden="1">Stats!#REF!</definedName>
    <definedName name="failed">Stats!$H$3:$H$366</definedName>
    <definedName name="successful">Stats!$B$3:$B$567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9" l="1"/>
  <c r="K7" i="9"/>
  <c r="K6" i="9"/>
  <c r="K5" i="9"/>
  <c r="K4" i="9"/>
  <c r="K3" i="9"/>
  <c r="E8" i="9"/>
  <c r="E7" i="9"/>
  <c r="E6" i="9"/>
  <c r="E5" i="9"/>
  <c r="E4" i="9"/>
  <c r="E3" i="9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<sst xmlns="http://schemas.openxmlformats.org/spreadsheetml/2006/main" count="11088" uniqueCount="2136">
  <si>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</si>
  <si>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</si>
  <si>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</si>
  <si>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</si>
  <si>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</si>
  <si>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</si>
  <si>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</si>
  <si>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</si>
  <si>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</si>
  <si>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</si>
  <si>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</si>
  <si>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</si>
  <si>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</si>
  <si>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</si>
  <si>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</si>
  <si>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</si>
  <si>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</si>
  <si>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</si>
  <si>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</si>
  <si>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</si>
  <si>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</si>
  <si>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</si>
  <si>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</si>
  <si>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</si>
  <si>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</si>
  <si>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</si>
  <si>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</si>
  <si>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</si>
  <si>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</si>
  <si>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</si>
  <si>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</si>
  <si>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</si>
  <si>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</si>
  <si>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</si>
  <si>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</si>
  <si>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</si>
  <si>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</si>
  <si>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</si>
  <si>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</si>
  <si>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</si>
  <si>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</si>
  <si>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</si>
  <si>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</si>
  <si>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</si>
  <si>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</si>
  <si>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</si>
  <si>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</si>
  <si>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</si>
  <si>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</si>
  <si>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</si>
  <si>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</si>
  <si>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</si>
  <si>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</si>
  <si>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</si>
  <si>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</si>
  <si>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</si>
  <si>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</si>
  <si>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</si>
  <si>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</si>
  <si>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</si>
  <si>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</si>
  <si>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</si>
  <si>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</si>
  <si>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</si>
  <si>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</si>
  <si>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</si>
  <si>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</si>
  <si>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</si>
  <si>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</si>
  <si>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</si>
  <si>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</si>
  <si>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</si>
  <si>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</si>
  <si>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</si>
  <si>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</si>
  <si>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</si>
  <si>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</si>
  <si>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</si>
  <si>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</si>
  <si>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</si>
  <si>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</si>
  <si>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</si>
  <si>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</si>
  <si>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</si>
  <si>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</si>
  <si>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</si>
  <si>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</si>
  <si>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</si>
  <si>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</si>
  <si>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</si>
  <si>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</si>
  <si>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</si>
  <si>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</si>
  <si>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</si>
  <si>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</si>
  <si>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</si>
  <si>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</si>
  <si>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</si>
  <si>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</si>
  <si>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</si>
  <si>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</si>
  <si>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</si>
  <si>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</si>
  <si>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</si>
  <si>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</si>
  <si>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</si>
  <si>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</si>
  <si>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</si>
  <si>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</si>
  <si>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</si>
  <si>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</si>
  <si>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</si>
  <si>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</si>
  <si>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</si>
  <si>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</si>
  <si>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</si>
  <si>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</si>
  <si>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</si>
  <si>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</si>
  <si>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</si>
  <si>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</si>
  <si>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</si>
  <si>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</si>
  <si>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</si>
  <si>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</si>
  <si>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</si>
  <si>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</si>
  <si>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</si>
  <si>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</si>
  <si>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</si>
  <si>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</si>
  <si>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</si>
  <si>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</si>
  <si>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</si>
  <si>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</si>
  <si>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</si>
  <si>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</si>
  <si>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</si>
  <si>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</si>
  <si>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</si>
  <si>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</si>
  <si>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</si>
  <si>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</si>
  <si>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</si>
  <si>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</si>
  <si>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</si>
  <si>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</si>
  <si>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</si>
  <si>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</si>
  <si>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</si>
  <si>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</si>
  <si>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</si>
  <si>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</si>
  <si>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</si>
  <si>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</si>
  <si>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</si>
  <si>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</si>
  <si>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</si>
  <si>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</si>
  <si>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</si>
  <si>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</si>
  <si>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</si>
  <si>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</si>
  <si>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</si>
  <si>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</si>
  <si>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</si>
  <si>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</si>
  <si>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</si>
  <si>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</si>
  <si>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</si>
  <si>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</si>
  <si>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</si>
  <si>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</si>
  <si>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</si>
  <si>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</si>
  <si>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</si>
  <si>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</si>
  <si>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</si>
  <si>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</si>
  <si>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</si>
  <si>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</si>
  <si>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</si>
  <si>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</si>
  <si>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</si>
  <si>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</si>
  <si>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</si>
  <si>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</si>
  <si>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</si>
  <si>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</si>
  <si>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</si>
  <si>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</si>
  <si>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</si>
  <si>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</si>
  <si>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</si>
  <si>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</si>
  <si>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</si>
  <si>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</si>
  <si>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</si>
  <si>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</si>
  <si>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</si>
  <si>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</si>
  <si>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</si>
  <si>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</si>
  <si>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</si>
  <si>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</si>
  <si>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</si>
  <si>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</si>
  <si>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</si>
  <si>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</si>
  <si>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</si>
  <si>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</si>
  <si>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</si>
  <si>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</si>
  <si>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</si>
  <si>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</si>
  <si>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</si>
  <si>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</si>
  <si>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</si>
  <si>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</si>
  <si>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</si>
  <si>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</si>
  <si>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</si>
  <si>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</si>
  <si>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</si>
  <si>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</si>
  <si>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</si>
  <si>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</si>
  <si>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</si>
  <si>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</si>
  <si>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</si>
  <si>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</si>
  <si>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</si>
  <si>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</si>
  <si>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</si>
  <si>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</si>
  <si>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</si>
  <si>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</si>
  <si>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</si>
  <si>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</si>
  <si>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</si>
  <si>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</si>
  <si>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</si>
  <si>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</si>
  <si>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</si>
  <si>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</si>
  <si>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</si>
  <si>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</si>
  <si>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</si>
  <si>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</si>
  <si>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</si>
  <si>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</si>
  <si>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</si>
  <si>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</si>
  <si>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</si>
  <si>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</si>
  <si>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</si>
  <si>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</si>
  <si>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</si>
  <si>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</si>
  <si>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</si>
  <si>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</si>
  <si>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</si>
  <si>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</si>
  <si>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</si>
  <si>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</si>
  <si>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</si>
  <si>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</si>
  <si>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</si>
  <si>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</si>
  <si>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</si>
  <si>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</si>
  <si>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</si>
  <si>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</si>
  <si>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</si>
  <si>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</si>
  <si>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</si>
  <si>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</si>
  <si>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</si>
  <si>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</si>
  <si>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</si>
  <si>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</si>
  <si>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</si>
  <si>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</si>
  <si>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</si>
  <si>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</si>
  <si>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</si>
  <si>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</si>
  <si>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</si>
  <si>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</si>
  <si>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</si>
  <si>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</si>
  <si>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</si>
  <si>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</si>
  <si>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</si>
  <si>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</si>
  <si>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</si>
  <si>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</si>
  <si>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</si>
  <si>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</si>
  <si>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</si>
  <si>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</si>
  <si>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</si>
  <si>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</si>
  <si>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</si>
  <si>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</si>
  <si>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</si>
  <si>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</si>
  <si>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</si>
  <si>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</si>
  <si>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</si>
  <si>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</si>
  <si>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</si>
  <si>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</si>
  <si>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</si>
  <si>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</si>
  <si>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</si>
  <si>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</si>
  <si>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</si>
  <si>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</si>
  <si>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</si>
  <si>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</si>
  <si>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</si>
  <si>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</si>
  <si>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</si>
  <si>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</si>
  <si>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</si>
  <si>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</si>
  <si>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</si>
  <si>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</si>
  <si>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</si>
  <si>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</si>
  <si>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</si>
  <si>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</si>
  <si>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</si>
  <si>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</si>
  <si>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</si>
  <si>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</si>
  <si>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</si>
  <si>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</si>
  <si>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</si>
  <si>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</si>
  <si>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</si>
  <si>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</si>
  <si>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</si>
  <si>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</si>
  <si>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</si>
  <si>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</si>
  <si>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</si>
  <si>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</si>
  <si>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</si>
  <si>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</si>
  <si>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</si>
  <si>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</si>
  <si>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</si>
  <si>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</si>
  <si>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</si>
  <si>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</si>
  <si>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</si>
  <si>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</si>
  <si>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</si>
  <si>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</si>
  <si>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</si>
  <si>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</si>
  <si>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</si>
  <si>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</si>
  <si>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</si>
  <si>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</si>
  <si>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</si>
  <si>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</si>
  <si>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</si>
  <si>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</si>
  <si>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</si>
  <si>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</si>
  <si>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</si>
  <si>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</si>
  <si>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</si>
  <si>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</si>
  <si>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</si>
  <si>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</si>
  <si>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</si>
  <si>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</si>
  <si>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</si>
  <si>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</si>
  <si>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</si>
  <si>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</si>
  <si>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</si>
  <si>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</si>
  <si>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</si>
  <si>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</si>
  <si>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</si>
  <si>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</si>
  <si>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</si>
  <si>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</si>
  <si>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</si>
  <si>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</si>
  <si>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</si>
  <si>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</si>
  <si>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</si>
  <si>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</si>
  <si>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</si>
  <si>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</si>
  <si>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</si>
  <si>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</si>
  <si>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</si>
  <si>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</si>
  <si>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</si>
  <si>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</si>
  <si>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</si>
  <si>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</si>
  <si>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</si>
  <si>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</si>
  <si>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</si>
  <si>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</si>
  <si>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</si>
  <si>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</si>
  <si>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</si>
  <si>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</si>
  <si>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</si>
  <si>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</si>
  <si>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</si>
  <si>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</si>
  <si>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</si>
  <si>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</si>
  <si>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</si>
  <si>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</si>
  <si>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</si>
  <si>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</si>
  <si>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</si>
  <si>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</si>
  <si>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</si>
  <si>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</si>
  <si>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</si>
  <si>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</si>
  <si>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</si>
  <si>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</si>
  <si>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</si>
  <si>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</si>
  <si>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</si>
  <si>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</si>
  <si>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</si>
  <si>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</si>
  <si>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</si>
  <si>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</si>
  <si>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</si>
  <si>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</si>
  <si>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</si>
  <si>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</si>
  <si>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</si>
  <si>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</si>
  <si>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</si>
  <si>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</si>
  <si>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</si>
  <si>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</si>
  <si>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</si>
  <si>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</si>
  <si>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</si>
  <si>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</si>
  <si>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</si>
  <si>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</si>
  <si>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</si>
  <si>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</si>
  <si>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</si>
  <si>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</si>
  <si>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</si>
  <si>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</si>
  <si>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</si>
  <si>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</si>
  <si>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</si>
  <si>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</si>
  <si>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</si>
  <si>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</si>
  <si>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</si>
  <si>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</si>
  <si>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</si>
  <si>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</si>
  <si>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</si>
  <si>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</si>
  <si>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</si>
  <si>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</si>
  <si>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</si>
  <si>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</si>
  <si>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</si>
  <si>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</si>
  <si>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</si>
  <si>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</si>
  <si>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</si>
  <si>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</si>
  <si>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</si>
  <si>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</si>
  <si>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</si>
  <si>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</si>
  <si>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</si>
  <si>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</si>
  <si>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</si>
  <si>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</si>
  <si>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</si>
  <si>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</si>
  <si>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</si>
  <si>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</si>
  <si>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</si>
  <si>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</si>
  <si>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</si>
  <si>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</si>
  <si>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</si>
  <si>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</si>
  <si>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</si>
  <si>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</si>
  <si>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</si>
  <si>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</si>
  <si>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</si>
  <si>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</si>
  <si>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</si>
  <si>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</si>
  <si>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</si>
  <si>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</si>
  <si>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</si>
  <si>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</si>
  <si>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</si>
  <si>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</si>
  <si>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</si>
  <si>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</si>
  <si>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</si>
  <si>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</si>
  <si>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</si>
  <si>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</si>
  <si>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</si>
  <si>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</si>
  <si>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</si>
  <si>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</si>
  <si>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</si>
  <si>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</si>
  <si>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</si>
  <si>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</si>
  <si>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</si>
  <si>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</si>
  <si>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</si>
  <si>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</si>
  <si>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</si>
  <si>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</si>
  <si>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</si>
  <si>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</si>
  <si>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</si>
  <si>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</si>
  <si>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</si>
  <si>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</si>
  <si>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</si>
  <si>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</si>
  <si>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</si>
  <si>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</si>
  <si>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</si>
  <si>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</si>
  <si>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</si>
  <si>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</si>
  <si>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</si>
  <si>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</si>
  <si>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</si>
  <si>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</si>
  <si>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</si>
  <si>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</si>
  <si>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</si>
  <si>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</si>
  <si>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</si>
  <si>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</si>
  <si>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</si>
  <si>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</si>
  <si>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</si>
  <si>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</si>
  <si>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</si>
  <si>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</si>
  <si>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</si>
  <si>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</si>
  <si>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</si>
  <si>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</si>
  <si>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</si>
  <si>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</si>
  <si>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</si>
  <si>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</si>
  <si>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</si>
  <si>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</si>
  <si>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</si>
  <si>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</si>
  <si>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</si>
  <si>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</si>
  <si>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</si>
  <si>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</si>
  <si>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</si>
  <si>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</si>
  <si>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</si>
  <si>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</si>
  <si>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</si>
  <si>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</si>
  <si>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</si>
  <si>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</si>
  <si>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</si>
  <si>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</si>
  <si>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</si>
  <si>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</si>
  <si>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</si>
  <si>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</si>
  <si>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</si>
  <si>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</si>
  <si>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</si>
  <si>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</si>
  <si>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</si>
  <si>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</si>
  <si>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</si>
  <si>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</si>
  <si>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</si>
  <si>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</si>
  <si>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</si>
  <si>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</si>
  <si>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</si>
  <si>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</si>
  <si>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</si>
  <si>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</si>
  <si>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</si>
  <si>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</si>
  <si>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</si>
  <si>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</si>
  <si>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</si>
  <si>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</si>
  <si>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</si>
  <si>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</si>
  <si>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</si>
  <si>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</si>
  <si>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</si>
  <si>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</si>
  <si>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</si>
  <si>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</si>
  <si>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</si>
  <si>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</si>
  <si>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</si>
  <si>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</si>
  <si>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</si>
  <si>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</si>
  <si>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</si>
  <si>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</si>
  <si>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</si>
  <si>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</si>
  <si>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</si>
  <si>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</si>
  <si>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</si>
  <si>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</si>
  <si>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</si>
  <si>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</si>
  <si>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</si>
  <si>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</si>
  <si>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</si>
  <si>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</si>
  <si>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</si>
  <si>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</si>
  <si>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</si>
  <si>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</si>
  <si>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</si>
  <si>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</si>
  <si>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</si>
  <si>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</si>
  <si>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</si>
  <si>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</si>
  <si>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</si>
  <si>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</si>
  <si>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</si>
  <si>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</si>
  <si>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</si>
  <si>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</si>
  <si>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</si>
  <si>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</si>
  <si>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</si>
  <si>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</si>
  <si>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</si>
  <si>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</si>
  <si>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</si>
  <si>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</si>
  <si>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</si>
  <si>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</si>
  <si>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</si>
  <si>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</si>
  <si>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</si>
  <si>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</si>
  <si>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</si>
  <si>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</si>
  <si>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</si>
  <si>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</si>
  <si>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</si>
  <si>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</si>
  <si>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</si>
  <si>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</si>
  <si>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</si>
  <si>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</si>
  <si>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</si>
  <si>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</si>
  <si>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</si>
  <si>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</si>
  <si>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</si>
  <si>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</si>
  <si>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</si>
  <si>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</si>
  <si>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</si>
  <si>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</si>
  <si>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</si>
  <si>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</si>
  <si>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</si>
  <si>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</si>
  <si>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</si>
  <si>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</si>
  <si>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</si>
  <si>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</si>
  <si>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</si>
  <si>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</si>
  <si>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</si>
  <si>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</si>
  <si>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</si>
  <si>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</si>
  <si>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</si>
  <si>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</si>
  <si>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</si>
  <si>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</si>
  <si>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</si>
  <si>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</si>
  <si>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</si>
  <si>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</si>
  <si>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</si>
  <si>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</si>
  <si>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</si>
  <si>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</si>
  <si>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</si>
  <si>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</si>
  <si>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</si>
  <si>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</si>
  <si>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</si>
  <si>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</si>
  <si>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</si>
  <si>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</si>
  <si>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</si>
  <si>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</si>
  <si>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</si>
  <si>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</si>
  <si>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</si>
  <si>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</si>
  <si>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</si>
  <si>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</si>
  <si>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</si>
  <si>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</si>
  <si>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</si>
  <si>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</si>
  <si>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</si>
  <si>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</si>
  <si>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</si>
  <si>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</si>
  <si>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</si>
  <si>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</si>
  <si>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</si>
  <si>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</si>
  <si>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</si>
  <si>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</si>
  <si>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</si>
  <si>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</si>
  <si>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</si>
  <si>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</si>
  <si>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</si>
  <si>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</si>
  <si>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</si>
  <si>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</si>
  <si>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</si>
  <si>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</si>
  <si>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</si>
  <si>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</si>
  <si>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</si>
  <si>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</si>
  <si>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</si>
  <si>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</si>
  <si>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</si>
  <si>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</si>
  <si>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</si>
  <si>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</si>
  <si>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</si>
  <si>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</si>
  <si>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</si>
  <si>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</si>
  <si>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</si>
  <si>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</si>
  <si>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</si>
  <si>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</si>
  <si>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</si>
  <si>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</si>
  <si>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</si>
  <si>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</si>
  <si>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</si>
  <si>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</si>
  <si>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</si>
  <si>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</si>
  <si>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</si>
  <si>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</si>
  <si>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</si>
  <si>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</si>
  <si>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</si>
  <si>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</si>
  <si>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</si>
  <si>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</si>
  <si>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</si>
  <si>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</si>
  <si>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</si>
  <si>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</si>
  <si>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</si>
  <si>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</si>
  <si>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</si>
  <si>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</si>
  <si>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</si>
  <si>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</si>
  <si>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</si>
  <si>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</si>
  <si>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</si>
  <si>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</si>
  <si>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</si>
  <si>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</si>
  <si>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</si>
  <si>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</si>
  <si>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</si>
  <si>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</si>
  <si>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</si>
  <si>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</si>
  <si>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</si>
  <si>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</si>
  <si>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</si>
  <si>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</si>
  <si>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</si>
  <si>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</si>
  <si>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</si>
  <si>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</si>
  <si>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</si>
  <si>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</si>
  <si>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</si>
  <si>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</si>
  <si>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</si>
  <si>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</si>
  <si>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</si>
  <si>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</si>
  <si>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</si>
  <si>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</si>
  <si>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</si>
  <si>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</si>
  <si>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</si>
  <si>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</si>
  <si>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</si>
  <si>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</si>
  <si>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</si>
  <si>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</si>
  <si>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</si>
  <si>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</si>
  <si>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</si>
  <si>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</si>
  <si>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</si>
  <si>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</si>
  <si>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</si>
  <si>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</si>
  <si>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</si>
  <si>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</si>
  <si>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</si>
  <si>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</si>
  <si>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</si>
  <si>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</si>
  <si>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</si>
  <si>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</si>
  <si>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</si>
  <si>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</si>
  <si>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</si>
  <si>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</si>
  <si>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</si>
  <si>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</si>
  <si>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</si>
  <si>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</si>
  <si>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</si>
  <si>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</si>
  <si>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</si>
  <si>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</si>
  <si>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</si>
  <si>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</si>
  <si>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</si>
  <si>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</si>
  <si>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</si>
  <si>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</si>
  <si>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</si>
  <si>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</si>
  <si>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</si>
  <si>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</si>
  <si>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</si>
  <si>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</si>
  <si>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</si>
  <si>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</si>
  <si>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</si>
  <si>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</si>
  <si>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</si>
  <si>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</si>
  <si>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</si>
  <si>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</si>
  <si>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</si>
  <si>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</si>
  <si>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</si>
  <si>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</si>
  <si>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</si>
  <si>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</si>
  <si>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</si>
  <si>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</si>
  <si>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</si>
  <si>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</si>
  <si>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</si>
  <si>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</si>
  <si>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</si>
  <si>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</si>
  <si>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</si>
  <si>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</si>
  <si>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</si>
  <si>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</si>
  <si>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</si>
  <si>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</si>
  <si>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</si>
  <si>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</si>
  <si>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</si>
  <si>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</si>
  <si>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</si>
  <si>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</si>
  <si>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</si>
  <si>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</si>
  <si>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</si>
  <si>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</si>
  <si>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</si>
  <si>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</si>
  <si>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</si>
  <si>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</si>
  <si>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</si>
  <si>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</si>
  <si>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</si>
  <si>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</si>
  <si>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</si>
  <si>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</si>
  <si>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</si>
  <si>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</si>
  <si>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</si>
  <si>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</si>
  <si>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</si>
  <si>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</si>
  <si>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</si>
  <si>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</si>
  <si>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</si>
  <si>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</si>
  <si>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</si>
  <si>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</si>
  <si>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</si>
  <si>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</si>
  <si>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</si>
  <si>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</si>
  <si>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</si>
  <si>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</si>
  <si>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</si>
  <si>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</si>
  <si>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</si>
  <si>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</si>
  <si>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</si>
  <si>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</si>
  <si>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</si>
  <si>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</si>
  <si>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</si>
  <si>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</si>
  <si>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</si>
  <si>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</si>
  <si>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</si>
  <si>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</si>
  <si>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</si>
  <si>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</si>
  <si>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</si>
  <si>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</si>
  <si>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</si>
  <si>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</si>
  <si>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</si>
  <si>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</si>
  <si>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</si>
  <si>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</si>
  <si>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</si>
  <si>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</si>
  <si>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</si>
  <si>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</si>
  <si>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</si>
  <si>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</si>
  <si>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</si>
  <si>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</si>
  <si>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</si>
  <si>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</si>
  <si>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</si>
  <si>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</si>
  <si>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</si>
  <si>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</si>
  <si>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</si>
  <si>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</si>
  <si>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</si>
  <si>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</si>
  <si>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</si>
  <si>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</si>
  <si>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</si>
  <si>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</si>
  <si>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</si>
  <si>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</si>
  <si>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</si>
  <si>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</si>
  <si>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</si>
  <si>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</si>
  <si>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</si>
  <si>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</si>
  <si>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</si>
  <si>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</si>
  <si>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</si>
  <si>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</si>
  <si>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</si>
  <si>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</si>
  <si>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</si>
  <si>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</si>
  <si>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</si>
  <si>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</si>
  <si>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</si>
  <si>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</si>
  <si>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</si>
  <si>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</si>
  <si>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</si>
  <si>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</si>
  <si>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</si>
  <si>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</si>
  <si>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</si>
  <si>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</si>
  <si>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</si>
  <si>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</si>
  <si>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</si>
  <si>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</si>
  <si>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</si>
  <si>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</si>
  <si>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</si>
  <si>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</si>
  <si>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</si>
  <si>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</si>
  <si>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</si>
  <si>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</si>
  <si>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</si>
  <si>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</si>
  <si>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</si>
  <si>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</si>
  <si>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</si>
  <si>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</si>
  <si>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</si>
  <si>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</si>
  <si>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</si>
  <si>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</si>
  <si>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</si>
  <si>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</si>
  <si>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</si>
  <si>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</si>
  <si>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</si>
  <si>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</si>
  <si>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</si>
  <si>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</si>
  <si>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</si>
  <si>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</si>
  <si>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</si>
  <si>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</si>
  <si>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</si>
  <si>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</si>
  <si>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</si>
  <si>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</si>
  <si>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</si>
  <si>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</si>
  <si>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</si>
  <si>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</si>
  <si>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</si>
  <si>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</si>
  <si>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</si>
  <si>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</si>
  <si>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</si>
  <si>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</si>
  <si>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</si>
  <si>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</si>
  <si>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</si>
  <si>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</si>
  <si>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</si>
  <si>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</si>
  <si>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</si>
  <si>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</si>
  <si>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</si>
  <si>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</si>
  <si>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</si>
  <si>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</si>
  <si>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</si>
  <si>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</si>
  <si>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</si>
  <si>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</si>
  <si>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</si>
  <si>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</si>
  <si>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</si>
  <si>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</si>
  <si>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</si>
  <si>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</si>
  <si>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</si>
  <si>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</si>
  <si>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</si>
  <si>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</si>
  <si>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</si>
  <si>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</si>
  <si>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</si>
  <si>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</si>
  <si>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</si>
  <si>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</si>
  <si>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</si>
  <si>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</si>
  <si>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</si>
  <si>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</si>
  <si>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</si>
  <si>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</si>
  <si>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</si>
  <si>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</si>
  <si>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</si>
  <si>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</si>
  <si>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</si>
  <si>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</si>
  <si>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</si>
  <si>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</si>
  <si>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</si>
  <si>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</si>
  <si>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</si>
  <si>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</si>
  <si>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</si>
  <si>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</si>
  <si>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</si>
  <si>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</si>
  <si>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</si>
  <si>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</si>
  <si>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</si>
  <si>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</si>
  <si>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</si>
  <si>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</si>
  <si>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</si>
  <si>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</si>
  <si>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</si>
  <si>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</si>
  <si>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</si>
  <si>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</si>
  <si>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</si>
  <si>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</si>
  <si>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</si>
  <si>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</si>
  <si>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</si>
  <si>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</si>
  <si>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</si>
  <si>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</si>
  <si>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</si>
  <si>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</si>
  <si>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</si>
  <si>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</si>
  <si>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</si>
  <si>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</si>
  <si>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</si>
  <si>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</si>
  <si>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</si>
  <si>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</si>
  <si>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</si>
  <si>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</si>
  <si>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</si>
  <si>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</si>
  <si>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</si>
  <si>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</si>
  <si>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</si>
  <si>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</si>
  <si>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</si>
  <si>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</si>
  <si>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</si>
  <si>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</si>
  <si>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</si>
  <si>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</si>
  <si>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</si>
  <si>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</si>
  <si>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</si>
  <si>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</si>
  <si>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</si>
  <si>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</si>
  <si>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</si>
  <si>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</si>
  <si>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</si>
  <si>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</si>
  <si>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</si>
  <si>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</si>
  <si>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</si>
  <si>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</si>
  <si>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</si>
  <si>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</si>
  <si>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</si>
  <si>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</si>
  <si>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</si>
  <si>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</si>
  <si>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</si>
  <si>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</si>
  <si>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</si>
  <si>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</si>
  <si>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</si>
  <si>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</si>
  <si>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</si>
  <si>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</si>
  <si>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</si>
  <si>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</si>
  <si>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</si>
  <si>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</si>
  <si>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</si>
  <si>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</si>
  <si>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</si>
  <si>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</si>
  <si>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</si>
  <si>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</si>
  <si>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</si>
  <si>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</si>
  <si>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</si>
  <si>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</si>
  <si>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</si>
  <si>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</si>
  <si>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</si>
  <si>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</si>
  <si>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</si>
  <si>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</si>
  <si>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</si>
  <si>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</si>
  <si>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</si>
  <si>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</si>
  <si>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</si>
  <si>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</si>
  <si>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</si>
  <si>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</si>
  <si>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</si>
  <si>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</si>
  <si>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</si>
  <si>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</si>
  <si>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</si>
  <si>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</si>
  <si>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</si>
  <si>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</si>
  <si>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</si>
  <si>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</si>
  <si>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</si>
  <si>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</si>
  <si>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</si>
  <si>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</si>
  <si>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</si>
  <si>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</si>
  <si>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</si>
  <si>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</si>
  <si>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</si>
  <si>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</si>
  <si>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</si>
  <si>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</si>
  <si>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</si>
  <si>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</si>
  <si>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</si>
  <si>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</si>
  <si>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</si>
  <si>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</si>
  <si>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</si>
  <si>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</si>
  <si>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</si>
  <si>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</si>
  <si>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</si>
  <si>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</si>
  <si>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</si>
  <si>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</si>
  <si>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</si>
  <si>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</si>
  <si>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</si>
  <si>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</si>
  <si>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</si>
  <si>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</si>
  <si>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</si>
  <si>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</si>
  <si>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</si>
  <si>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</si>
  <si>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</si>
  <si>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</si>
  <si>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</si>
  <si>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</si>
  <si>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</si>
  <si>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</si>
  <si>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</si>
  <si>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</si>
  <si>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</si>
  <si>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</si>
  <si>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</si>
  <si>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</si>
  <si>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</si>
  <si>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</si>
  <si>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</si>
  <si>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</si>
  <si>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</si>
  <si>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</si>
  <si>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</si>
  <si>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</si>
  <si>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</si>
  <si>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</si>
  <si>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</si>
  <si>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</si>
  <si>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</si>
  <si>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</si>
  <si>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</si>
  <si>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</si>
  <si>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</si>
  <si>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</si>
  <si>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</si>
  <si>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</si>
  <si>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</si>
  <si>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</si>
  <si>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</si>
  <si>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</si>
  <si>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</si>
  <si>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</si>
  <si>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</si>
  <si>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</si>
  <si>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</si>
  <si>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</si>
  <si>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</si>
  <si>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</si>
  <si>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</si>
  <si>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</si>
  <si>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</si>
  <si>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</si>
  <si>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</si>
  <si>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</si>
  <si>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</si>
  <si>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</si>
  <si>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</si>
  <si>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</si>
  <si>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</si>
  <si>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</si>
  <si>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</si>
  <si>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</si>
  <si>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</si>
  <si>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</si>
  <si>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</si>
  <si>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</si>
  <si>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</si>
  <si>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</si>
  <si>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</si>
  <si>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</si>
  <si>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</si>
  <si>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</si>
  <si>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</si>
  <si>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</si>
  <si>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</si>
  <si>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</si>
  <si>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</si>
  <si>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</si>
  <si>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</si>
  <si>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</si>
  <si>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</si>
  <si>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</si>
  <si>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</si>
  <si>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</si>
  <si>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</si>
  <si>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</si>
  <si>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</si>
  <si>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</si>
  <si>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</si>
  <si>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</si>
  <si>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</si>
  <si>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</si>
  <si>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</si>
  <si>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</si>
  <si>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</si>
  <si>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</si>
  <si>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</si>
  <si>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</si>
  <si>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</si>
  <si>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</si>
  <si>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</si>
  <si>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</si>
  <si>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</si>
  <si>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</si>
  <si>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</si>
  <si>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</si>
  <si>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</si>
  <si>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</si>
  <si>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</si>
  <si>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</si>
  <si>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</si>
  <si>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</si>
  <si>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</si>
  <si>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</si>
  <si>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</si>
  <si>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</si>
  <si>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</si>
  <si>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</si>
  <si>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</si>
  <si>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</si>
  <si>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</si>
  <si>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</si>
  <si>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</si>
  <si>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</si>
  <si>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</si>
  <si>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</si>
  <si>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</si>
  <si>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</si>
  <si>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</si>
  <si>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</si>
  <si>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</si>
  <si>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</si>
  <si>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</si>
  <si>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</si>
  <si>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</si>
  <si>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</si>
  <si>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</si>
  <si>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</si>
  <si>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</si>
  <si>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</si>
  <si>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</si>
  <si>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</si>
  <si>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</si>
  <si>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</si>
  <si>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</si>
  <si>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</si>
  <si>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</si>
  <si>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</si>
  <si>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</si>
  <si>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</si>
  <si>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</si>
  <si>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</si>
  <si>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</si>
  <si>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</si>
  <si>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</si>
  <si>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</si>
  <si>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</si>
  <si>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</si>
  <si>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</si>
  <si>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</si>
  <si>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</si>
  <si>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</si>
  <si>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</si>
  <si>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</si>
  <si>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</si>
  <si>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</si>
  <si>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</si>
  <si>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</si>
  <si>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</si>
  <si>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</si>
  <si>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</si>
  <si>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</si>
  <si>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</si>
  <si>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</si>
  <si>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</si>
  <si>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</si>
  <si>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</si>
  <si>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</si>
  <si>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</si>
  <si>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</si>
  <si>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</si>
  <si>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</si>
  <si>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</si>
  <si>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</si>
  <si>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</si>
  <si>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</si>
  <si>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</si>
  <si>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</si>
  <si>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</si>
  <si>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</si>
  <si>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</si>
  <si>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</si>
  <si>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</si>
  <si>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</si>
  <si>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</si>
  <si>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</si>
  <si>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</si>
  <si>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</si>
  <si>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</si>
  <si>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</si>
  <si>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</si>
  <si>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</si>
  <si>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</si>
  <si>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</si>
  <si>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</si>
  <si>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</si>
  <si>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</si>
  <si>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</si>
  <si>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</si>
  <si>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</si>
  <si>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</si>
  <si>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</si>
  <si>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</si>
  <si>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</si>
  <si>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</si>
  <si>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</si>
  <si>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</si>
  <si>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</si>
  <si>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</si>
  <si>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</si>
  <si>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</si>
  <si>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</si>
  <si>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</si>
  <si>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</si>
  <si>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</si>
  <si>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</si>
  <si>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</si>
  <si>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</si>
  <si>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</si>
  <si>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</si>
  <si>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</si>
  <si>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</si>
  <si>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</si>
  <si>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</si>
  <si>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</si>
  <si>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</si>
  <si>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</si>
  <si>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</si>
  <si>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</si>
  <si>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</si>
  <si>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</si>
  <si>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</si>
  <si>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</si>
  <si>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</si>
  <si>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</si>
  <si>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</si>
  <si>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</si>
  <si>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</si>
  <si>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</si>
  <si>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</si>
  <si>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</si>
  <si>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</si>
  <si>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</si>
  <si>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</si>
  <si>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</si>
  <si>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</si>
  <si>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</si>
  <si>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</si>
  <si>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</si>
  <si>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</si>
  <si>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</si>
  <si>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</si>
  <si>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</si>
  <si>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</si>
  <si>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</si>
  <si>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</si>
  <si>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</si>
  <si>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</si>
  <si>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</si>
  <si>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</si>
  <si>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</si>
  <si>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</si>
  <si>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</si>
  <si>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</si>
  <si>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</si>
  <si>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</si>
  <si>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</si>
  <si>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</si>
  <si>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</si>
  <si>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</si>
  <si>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</si>
  <si>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</si>
  <si>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</si>
  <si>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</si>
  <si>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</si>
  <si>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</si>
  <si>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</si>
  <si>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</si>
  <si>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</si>
  <si>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</si>
  <si>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</si>
  <si>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</si>
  <si>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</si>
  <si>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</si>
  <si>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</si>
  <si>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</si>
  <si>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</si>
  <si>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</si>
  <si>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</si>
  <si>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</si>
  <si>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</si>
  <si>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</si>
  <si>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</si>
  <si>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</si>
  <si>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</si>
  <si>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</si>
  <si>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</si>
  <si>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</si>
  <si>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</si>
  <si>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</si>
  <si>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</si>
  <si>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</si>
  <si>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</si>
  <si>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</si>
  <si>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</si>
  <si>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</si>
  <si>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</si>
  <si>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</si>
  <si>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</si>
  <si>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</si>
  <si>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</si>
  <si>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</si>
  <si>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</si>
  <si>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</si>
  <si>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</si>
  <si>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</si>
  <si>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</si>
  <si>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</si>
  <si>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</si>
  <si>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</si>
  <si>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</si>
  <si>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</si>
  <si>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</si>
  <si>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</si>
  <si>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</si>
  <si>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</si>
  <si>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</si>
  <si>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</si>
  <si>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</si>
  <si>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</si>
  <si>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</si>
  <si>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</si>
  <si>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</si>
  <si>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</si>
  <si>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</si>
  <si>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</si>
  <si>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</si>
  <si>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</si>
  <si>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</si>
  <si>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</si>
  <si>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</si>
  <si>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</si>
  <si>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</si>
  <si>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</si>
  <si>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</si>
  <si>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</si>
  <si>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</si>
  <si>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</si>
  <si>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</si>
  <si>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</si>
  <si>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</si>
  <si>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</si>
  <si>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</si>
  <si>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</si>
  <si>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</si>
  <si>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</si>
  <si>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</si>
  <si>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</si>
  <si>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</si>
  <si>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</si>
  <si>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</si>
  <si>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</si>
  <si>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</si>
  <si>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</si>
  <si>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</si>
  <si>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</si>
  <si>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</si>
  <si>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</si>
  <si>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</si>
  <si>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</si>
  <si>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</si>
  <si>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</si>
  <si>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</si>
  <si>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</si>
  <si>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</si>
  <si>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</si>
  <si>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</si>
  <si>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</si>
  <si>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</si>
  <si>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</si>
  <si>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</si>
  <si>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</si>
  <si>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</si>
  <si>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</si>
  <si>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</si>
  <si>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</si>
  <si>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</si>
  <si>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</si>
  <si>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</si>
  <si>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</si>
  <si>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</si>
  <si>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</si>
  <si>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</si>
  <si>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</si>
  <si>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</si>
  <si>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</si>
  <si>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</si>
  <si>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</si>
  <si>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</si>
  <si>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</si>
  <si>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</si>
  <si>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</si>
  <si>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</si>
  <si>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</si>
  <si>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</si>
  <si>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</si>
  <si>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</si>
  <si>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</si>
  <si>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</si>
  <si>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</si>
  <si>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</si>
  <si>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</si>
  <si>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</si>
  <si>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</si>
  <si>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</si>
  <si>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</si>
  <si>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</si>
  <si>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</si>
  <si>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</si>
  <si>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</si>
  <si>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</si>
  <si>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</si>
  <si>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</si>
  <si>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</si>
  <si>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</si>
  <si>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</si>
  <si>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</si>
  <si>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</si>
  <si>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</si>
  <si>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</si>
  <si>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</si>
  <si>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</si>
  <si>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</si>
  <si>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</si>
  <si>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</si>
  <si>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</si>
  <si>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</si>
  <si>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</si>
  <si>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</si>
  <si>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</si>
  <si>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</si>
  <si>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</si>
  <si>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</si>
  <si>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</si>
  <si>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</si>
  <si>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</si>
  <si>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</si>
  <si>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</si>
  <si>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</si>
  <si>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</si>
  <si>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</si>
  <si>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</si>
  <si>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</si>
  <si>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</si>
  <si>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</si>
  <si>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</si>
  <si>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</si>
  <si>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</si>
  <si>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</si>
  <si>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</si>
  <si>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</si>
  <si>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</si>
  <si>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</si>
  <si>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</si>
  <si>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</si>
  <si>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</si>
  <si>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</si>
  <si>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</si>
  <si>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</si>
  <si>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</si>
  <si>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</si>
  <si>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</si>
  <si>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</si>
  <si>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</si>
  <si>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</si>
  <si>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</si>
  <si>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</si>
  <si>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</si>
  <si>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</si>
  <si>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</si>
  <si>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</si>
  <si>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</si>
  <si>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</si>
  <si>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</si>
  <si>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</si>
  <si>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</si>
  <si>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</si>
  <si>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</si>
  <si>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</si>
  <si>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</si>
  <si>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</si>
  <si>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</si>
  <si>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</si>
  <si>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</si>
  <si>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</si>
  <si>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</si>
  <si>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</si>
  <si>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</si>
  <si>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</si>
  <si>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</si>
  <si>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</si>
  <si>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</si>
  <si>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</si>
  <si>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</si>
  <si>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</si>
  <si>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</si>
  <si>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</si>
  <si>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</si>
  <si>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</si>
  <si>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</si>
  <si>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</si>
  <si>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</si>
  <si>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</si>
  <si>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</si>
  <si>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</si>
  <si>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</si>
  <si>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</si>
  <si>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</si>
  <si>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</si>
  <si>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</si>
  <si>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</si>
  <si>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</si>
  <si>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</si>
  <si>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</si>
  <si>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</si>
  <si>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</si>
  <si>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</si>
  <si>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</si>
  <si>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</si>
  <si>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</si>
  <si>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</si>
  <si>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</si>
  <si>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</si>
  <si>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</si>
  <si>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</si>
  <si>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</si>
  <si>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</si>
  <si>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</si>
  <si>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</si>
  <si>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</si>
  <si>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</si>
  <si>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</si>
  <si>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</si>
  <si>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</si>
  <si>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</si>
  <si>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</si>
  <si>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</si>
  <si>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</si>
  <si>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</si>
  <si>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</si>
  <si>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</si>
  <si>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</si>
  <si>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</si>
  <si>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</si>
  <si>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</si>
  <si>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</si>
  <si>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</si>
  <si>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</si>
  <si>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</si>
  <si>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</si>
  <si>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</si>
  <si>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</si>
  <si>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</si>
  <si>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</si>
  <si>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</si>
  <si>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</si>
  <si>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</si>
  <si>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</si>
  <si>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</si>
  <si>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</si>
  <si>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</si>
  <si>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</si>
  <si>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</si>
  <si>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</si>
  <si>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</si>
  <si>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</si>
  <si>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</si>
  <si>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</si>
  <si>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</si>
  <si>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</si>
  <si>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</si>
  <si>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</si>
  <si>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</si>
  <si>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</si>
  <si>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</si>
  <si>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</si>
  <si>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</si>
  <si>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</si>
  <si>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</si>
  <si>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</si>
  <si>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</si>
  <si>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</si>
  <si>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</si>
  <si>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</si>
  <si>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</si>
  <si>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</si>
  <si>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</si>
  <si>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</si>
  <si>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</si>
  <si>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</si>
  <si>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</si>
  <si>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</si>
  <si>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</si>
  <si>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</si>
  <si>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</si>
  <si>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</si>
  <si>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</si>
  <si>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</si>
  <si>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</si>
  <si>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</si>
  <si>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</si>
  <si>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</si>
  <si>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</si>
  <si>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</si>
  <si>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</si>
  <si>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</si>
  <si>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</si>
  <si>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</si>
  <si>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</si>
  <si>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</si>
  <si>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</si>
  <si>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</si>
  <si>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</si>
  <si>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</si>
  <si>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</si>
  <si>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</si>
  <si>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</si>
  <si>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</si>
  <si>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</si>
  <si>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</si>
  <si>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</si>
  <si>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</si>
  <si>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</si>
  <si>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</si>
  <si>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</si>
  <si>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</si>
  <si>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</si>
  <si>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</si>
  <si>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</si>
  <si>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</si>
  <si>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</si>
  <si>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</si>
  <si>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</si>
  <si>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</si>
  <si>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</si>
  <si>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</si>
  <si>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</si>
  <si>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</si>
  <si>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</si>
  <si>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</si>
  <si>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</si>
  <si>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</si>
  <si>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</si>
  <si>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</si>
  <si>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</si>
  <si>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</si>
  <si>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</si>
  <si>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</si>
  <si>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</si>
  <si>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</si>
  <si>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</si>
  <si>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</si>
  <si>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</si>
  <si>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</si>
  <si>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</si>
  <si>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</si>
  <si>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</si>
  <si>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</si>
  <si>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</si>
  <si>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</si>
  <si>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</si>
  <si>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</si>
  <si>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</si>
  <si>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</si>
  <si>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</si>
  <si>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</si>
  <si>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</si>
  <si>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</si>
  <si>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</si>
  <si>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</si>
  <si>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</si>
  <si>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</si>
  <si>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</si>
  <si>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</si>
  <si>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</si>
  <si>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</si>
  <si>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</si>
  <si>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</si>
  <si>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</si>
  <si>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</si>
  <si>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</si>
  <si>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</si>
  <si>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</si>
  <si>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</si>
  <si>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</si>
  <si>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</si>
  <si>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</si>
  <si>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</si>
  <si>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</si>
  <si>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</si>
  <si>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</si>
  <si>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</si>
  <si>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</si>
  <si>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</si>
  <si>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</si>
  <si>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</si>
  <si>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</si>
  <si>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</si>
  <si>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</si>
  <si>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</si>
  <si>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</si>
  <si>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</si>
  <si>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</si>
  <si>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</si>
  <si>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</si>
  <si>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</si>
  <si>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</si>
  <si>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</si>
  <si>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</si>
  <si>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</si>
  <si>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</si>
  <si>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</si>
  <si>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</si>
  <si>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</si>
  <si>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</si>
  <si>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</si>
  <si>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</si>
  <si>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</si>
  <si>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</si>
  <si>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</si>
  <si>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</si>
  <si>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</si>
  <si>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</si>
  <si>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</si>
  <si>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</si>
  <si>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</si>
  <si>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</si>
  <si>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</si>
  <si>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</si>
  <si>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</si>
  <si>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</si>
  <si>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</si>
  <si>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</si>
  <si>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</si>
  <si>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</si>
  <si>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</si>
  <si>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</si>
  <si>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</si>
  <si>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</si>
  <si>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</si>
  <si>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</si>
  <si>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</si>
  <si>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</si>
  <si>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</si>
  <si>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</si>
  <si>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</si>
  <si>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</si>
  <si>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</si>
  <si>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</si>
  <si>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</si>
  <si>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</si>
  <si>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</si>
  <si>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</si>
  <si>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</si>
  <si>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</si>
  <si>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</si>
  <si>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</si>
  <si>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</si>
  <si>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</si>
  <si>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</si>
  <si>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</si>
  <si>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</si>
  <si>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</si>
  <si>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</si>
  <si>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</si>
  <si>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</si>
  <si>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</si>
  <si>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</si>
  <si>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</si>
  <si>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</si>
  <si>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</si>
  <si>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</si>
  <si>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</si>
  <si>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</si>
  <si>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</si>
  <si>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</si>
  <si>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</si>
  <si>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</si>
  <si>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</si>
  <si>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</si>
  <si>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</si>
  <si>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</si>
  <si>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</si>
  <si>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</si>
  <si>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</si>
  <si>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</si>
  <si>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</si>
  <si>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</si>
  <si>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</si>
  <si>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</si>
  <si>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</si>
  <si>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</si>
  <si>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</si>
  <si>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May</t>
  </si>
  <si>
    <t>2015</t>
  </si>
  <si>
    <t>Create Month</t>
  </si>
  <si>
    <t>Create Year</t>
  </si>
  <si>
    <t>2014</t>
  </si>
  <si>
    <t>2013</t>
  </si>
  <si>
    <t>2019</t>
  </si>
  <si>
    <t>2012</t>
  </si>
  <si>
    <t>2017</t>
  </si>
  <si>
    <t>2010</t>
  </si>
  <si>
    <t>2016</t>
  </si>
  <si>
    <t>2011</t>
  </si>
  <si>
    <t>2018</t>
  </si>
  <si>
    <t>2020</t>
  </si>
  <si>
    <t>Goal</t>
  </si>
  <si>
    <t>Number Successful</t>
  </si>
  <si>
    <t>Number Failed</t>
  </si>
  <si>
    <t>Numbe Canceled</t>
  </si>
  <si>
    <t>Total Projects</t>
  </si>
  <si>
    <t>Percentage Successful</t>
  </si>
  <si>
    <t>Perc 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</si>
  <si>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</si>
  <si>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</si>
  <si>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</si>
  <si>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</si>
  <si>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</si>
  <si>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</si>
  <si>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</si>
  <si>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</si>
  <si>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</si>
  <si>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</si>
  <si>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</si>
  <si>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</si>
  <si>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</si>
  <si>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</si>
  <si>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</si>
  <si>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</si>
  <si>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</si>
  <si>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</si>
  <si>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</si>
  <si>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Std. Dev.</t>
  </si>
  <si>
    <t>Failed Campaigns</t>
  </si>
  <si>
    <t>Use your data to determine whether the mean or the median better summarizes the data.</t>
  </si>
  <si>
    <t>I believe that the Median best summarizes the data because of the outliers.</t>
  </si>
  <si>
    <t>For example, the Failed campaigns have a Min of Zero yet the median is 114.5.</t>
  </si>
  <si>
    <t xml:space="preserve">Use your data to determine if there is more variability with successful or unsuccessful campaigns. </t>
  </si>
  <si>
    <t>Does this make sense? Why or why not?</t>
  </si>
  <si>
    <t>There is clearly more variablity in Successful campaigns, with their Variance equalling 1,603,373.73</t>
  </si>
  <si>
    <t>while the Failed varirance is only 921,574,68.</t>
  </si>
  <si>
    <t>In a way it does makes sense in that Failed campaigns may have shared a characteristic</t>
  </si>
  <si>
    <t>that caused them to fail. Likewise, the larger variance of backers in the Successful campaigns</t>
  </si>
  <si>
    <t>indicates that both small and large campaigns can achieve 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</si>
</sst>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17" fontId="16" fillId="0" borderId="0" xfId="0" applyNumberFormat="1" applyFont="1" applyAlignment="1">
      <alignment horizontal="center"/>
    </xf>
    <xf numFmtId="17" fontId="18" fillId="0" borderId="0" xfId="0" applyNumberFormat="1" applyFont="1"/>
    <xf numFmtId="17" fontId="0" fillId="0" borderId="0" xfId="0" applyNumberFormat="1"/>
    <xf numFmtId="0" fontId="0" fillId="0" borderId="0" xfId="0" applyNumberFormat="1"/>
    <xf numFmtId="9" fontId="0" fillId="0" borderId="0" xfId="42" applyFont="1"/>
    <xf numFmtId="0" fontId="16" fillId="0" borderId="0" xfId="0" applyFont="1"/>
    <xf numFmtId="4" fontId="16" fillId="0" borderId="0" xfId="0" applyNumberFormat="1" applyFont="1"/>
    <xf numFmtId="4" fontId="0" fillId="0" borderId="0" xfId="0" applyNumberFormat="1"/>
    <xf numFmtId="10" fontId="16" fillId="0" borderId="0" xfId="42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Tony Coast.xlsx]PT&amp;PC-Category!PivotTable2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'PT&amp;PC-Category'!$B$3:$B$4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'PT&amp;PC-Category'!$A$5:$A$14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'PT&amp;PC-Category'!$B$5:$B$14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D8C-97BA-48DA8B636B35}"/>
            </c:ext>
          </c:extLst>
        </c:ser>
        <c:ser>
          <c:idx val="1"/>
          <c:order val="1"/>
          <c:tx>
            <c:strRef>
              <c:f>'PT&amp;PC-Category'!$C$3:$C$4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'PT&amp;PC-Category'!$A$5:$A$14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'PT&amp;PC-Category'!$C$5:$C$14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8-4D8C-97BA-48DA8B636B35}"/>
            </c:ext>
          </c:extLst>
        </c:ser>
        <c:ser>
          <c:idx val="2"/>
          <c:order val="2"/>
          <c:tx>
            <c:strRef>
              <c:f>'PT&amp;PC-Category'!$D$3:$D$4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'PT&amp;PC-Category'!$A$5:$A$14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'PT&amp;PC-Category'!$D$5:$D$14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8-4D8C-97BA-48DA8B636B35}"/>
            </c:ext>
          </c:extLst>
        </c:ser>
        <c:ser>
          <c:idx val="3"/>
          <c:order val="3"/>
          <c:tx>
            <c:strRef>
              <c:f>'PT&amp;PC-Category'!$E$3:$E$4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'PT&amp;PC-Category'!$A$5:$A$14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'PT&amp;PC-Category'!$E$5:$E$14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4-42B1-9671-3E2E363C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3728336"/>
        <c:axId val="593732272"/>
      </c:barChart>
      <c:catAx>
        <c:axId val="5937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32272"/>
        <c:crosses val="autoZero"/>
        <c:auto val="1"/>
        <c:lblAlgn val="ctr"/>
        <c:lblOffset val="100"/>
        <c:noMultiLvlLbl val="0"/>
      </c:catAx>
      <c:valAx>
        <c:axId val="5937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Tony Coast.xlsx]PT&amp;PC-Sub-Category!PivotTable1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'PT&amp;PC-Sub-Category'!$B$4:$B$5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'PT&amp;PC-Sub-Category'!$A$6:$A$30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'PT&amp;PC-Sub-Category'!$B$6:$B$30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8-48E0-B351-5F590069DFC2}"/>
            </c:ext>
          </c:extLst>
        </c:ser>
        <c:ser>
          <c:idx val="1"/>
          <c:order val="1"/>
          <c:tx>
            <c:strRef>
              <c:f>'PT&amp;PC-Sub-Category'!$C$4:$C$5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'PT&amp;PC-Sub-Category'!$A$6:$A$30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'PT&amp;PC-Sub-Category'!$C$6:$C$30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8-48E0-B351-5F590069DFC2}"/>
            </c:ext>
          </c:extLst>
        </c:ser>
        <c:ser>
          <c:idx val="2"/>
          <c:order val="2"/>
          <c:tx>
            <c:strRef>
              <c:f>'PT&amp;PC-Sub-Category'!$D$4:$D$5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'PT&amp;PC-Sub-Category'!$A$6:$A$30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'PT&amp;PC-Sub-Category'!$D$6:$D$30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8-48E0-B351-5F590069DFC2}"/>
            </c:ext>
          </c:extLst>
        </c:ser>
        <c:ser>
          <c:idx val="3"/>
          <c:order val="3"/>
          <c:tx>
            <c:strRef>
              <c:f>'PT&amp;PC-Sub-Category'!$E$4:$E$5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'PT&amp;PC-Sub-Category'!$A$6:$A$30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'PT&amp;PC-Sub-Category'!$E$6:$E$30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8-48E0-B351-5F590069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1544848"/>
        <c:axId val="351550752"/>
      </c:barChart>
      <c:catAx>
        <c:axId val="3515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50752"/>
        <c:crosses val="autoZero"/>
        <c:auto val="1"/>
        <c:lblAlgn val="ctr"/>
        <c:lblOffset val="100"/>
        <c:noMultiLvlLbl val="0"/>
      </c:catAx>
      <c:valAx>
        <c:axId val="3515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Tony Coast.xlsx]PT&amp;PC-Month&amp;Year!PivotTable3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'PT&amp;PC-Month&amp;Year'!$B$4:$B$5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'PT&amp;PC-Month&amp;Year'!$A$6:$A$18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'PT&amp;PC-Month&amp;Year'!$B$6:$B$18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4F68-9930-8A7B641A1993}"/>
            </c:ext>
          </c:extLst>
        </c:ser>
        <c:ser>
          <c:idx val="1"/>
          <c:order val="1"/>
          <c:tx>
            <c:strRef>
              <c:f>'PT&amp;PC-Month&amp;Year'!$C$4:$C$5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'PT&amp;PC-Month&amp;Year'!$A$6:$A$18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'PT&amp;PC-Month&amp;Year'!$C$6:$C$18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9-4F68-9930-8A7B641A1993}"/>
            </c:ext>
          </c:extLst>
        </c:ser>
        <c:ser>
          <c:idx val="2"/>
          <c:order val="2"/>
          <c:tx>
            <c:strRef>
              <c:f>'PT&amp;PC-Month&amp;Year'!$D$4:$D$5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'PT&amp;PC-Month&amp;Year'!$A$6:$A$18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'PT&amp;PC-Month&amp;Year'!$D$6:$D$18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9-4F68-9930-8A7B641A1993}"/>
            </c:ext>
          </c:extLst>
        </c:ser>
        <c:ser>
          <c:idx val="3"/>
          <c:order val="3"/>
          <c:tx>
            <c:strRef>
              <c:f>'PT&amp;PC-Month&amp;Year'!$E$4:$E$5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'PT&amp;PC-Month&amp;Year'!$A$6:$A$18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'PT&amp;PC-Month&amp;Year'!$E$6:$E$18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9-4F68-9930-8A7B641A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94040"/>
        <c:axId val="455491416"/>
      </c:lineChart>
      <c:catAx>
        <c:axId val="45549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1416"/>
        <c:crosses val="autoZero"/>
        <c:auto val="1"/>
        <c:lblAlgn val="ctr"/>
        <c:lblOffset val="100"/>
        <c:noMultiLvlLbl val="0"/>
      </c:catAx>
      <c:valAx>
        <c:axId val="4554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41F-BBCB-55363709FF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 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41F-BBCB-55363709FF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6-441F-BBCB-55363709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71840"/>
        <c:axId val="582074792"/>
      </c:lineChart>
      <c:catAx>
        <c:axId val="5820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4792"/>
        <c:crosses val="autoZero"/>
        <c:auto val="1"/>
        <c:lblAlgn val="ctr"/>
        <c:lblOffset val="100"/>
        <c:noMultiLvlLbl val="0"/>
      </c:catAx>
      <c:valAx>
        <c:axId val="5820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19050</xdr:rowOff>
    </xdr:from>
    <xdr:to>
      <xdr:col>16</xdr:col>
      <xdr:colOff>214312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4F9AF-FB45-E52C-96FF-91137050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38100</xdr:rowOff>
    </xdr:from>
    <xdr:to>
      <xdr:col>18</xdr:col>
      <xdr:colOff>47624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7B8AD-7EED-17BD-7C53-E2C1C33FB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38100</xdr:rowOff>
    </xdr:from>
    <xdr:to>
      <xdr:col>16</xdr:col>
      <xdr:colOff>214312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A0728-2631-D48B-E918-1C966981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15</xdr:row>
      <xdr:rowOff>0</xdr:rowOff>
    </xdr:from>
    <xdr:to>
      <xdr:col>7</xdr:col>
      <xdr:colOff>1276349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0C9FE-377D-3DD4-AF74-2CEB059E2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" refreshedDate="44983.566881018516" createdVersion="8" refreshedVersion="8" minRefreshableVersion="3" recordCount="1000" xr:uid="{6B4A49C9-09A6-40CE-99DA-2140CA220B8E}">
  <cacheSource type="worksheet">
    <worksheetSource ref="A1:Y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7">
      <sharedItems containsSemiMixedTypes="0" containsNonDate="0" containsDate="1" containsString="0" minDate="2010-01-09T06:00:00" maxDate="2020-01-27T06:00:00"/>
    </cacheField>
    <cacheField name="Date Created Conversion2" numFmtId="17">
      <sharedItems containsSemiMixedTypes="0" containsNonDate="0" containsDate="1" containsString="0" minDate="2010-01-09T06:00:00" maxDate="2020-01-27T06:00:00"/>
    </cacheField>
    <cacheField name="Create Month" numFmtId="17">
      <sharedItems/>
    </cacheField>
    <cacheField name="Create Year" numFmtId="17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Create Month2" numFmtId="165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Create Year2" numFmtId="165">
      <sharedItems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d v="2015-11-28T06:00:00"/>
    <d v="2015-11-28T06:00:00"/>
    <s v="Nov"/>
    <x v="0"/>
    <x v="0"/>
    <s v="2015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d v="2014-08-19T05:00:00"/>
    <s v="Aug/2014"/>
    <x v="1"/>
    <x v="1"/>
    <s v="2014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d v="2013-11-17T06:00:00"/>
    <s v="Nov/2013"/>
    <x v="2"/>
    <x v="0"/>
    <s v="2013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d v="2019-08-11T05:00:00"/>
    <s v="Aug/2019"/>
    <x v="3"/>
    <x v="1"/>
    <s v="2019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d v="2019-01-20T06:00:00"/>
    <s v="Jan/2019"/>
    <x v="3"/>
    <x v="2"/>
    <s v="2019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d v="2012-08-28T05:00:00"/>
    <s v="Aug/2012"/>
    <x v="4"/>
    <x v="1"/>
    <s v="2012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d v="2017-09-13T05:00:00"/>
    <s v="Sep/2017"/>
    <x v="5"/>
    <x v="3"/>
    <s v="2017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d v="2015-08-13T05:00:00"/>
    <s v="Aug/2015"/>
    <x v="0"/>
    <x v="1"/>
    <s v="2015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d v="2010-08-09T05:00:00"/>
    <s v="Aug/2010"/>
    <x v="6"/>
    <x v="1"/>
    <s v="201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d v="2013-09-19T05:00:00"/>
    <s v="Sep/2013"/>
    <x v="2"/>
    <x v="3"/>
    <s v="2013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d v="2010-08-14T05:00:00"/>
    <s v="Aug/2010"/>
    <x v="6"/>
    <x v="1"/>
    <s v="20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d v="2010-09-21T05:00:00"/>
    <s v="Sep/2010"/>
    <x v="6"/>
    <x v="3"/>
    <s v="201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d v="2019-10-22T05:00:00"/>
    <s v="Oct/2019"/>
    <x v="3"/>
    <x v="4"/>
    <s v="2019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d v="2016-06-11T05:00:00"/>
    <s v="Jun/2016"/>
    <x v="7"/>
    <x v="5"/>
    <s v="2016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d v="2012-03-06T06:00:00"/>
    <s v="Mar/2012"/>
    <x v="4"/>
    <x v="6"/>
    <s v="2012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d v="2019-12-10T06:00:00"/>
    <s v="Dec/2019"/>
    <x v="3"/>
    <x v="7"/>
    <s v="2019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d v="2014-01-22T06:00:00"/>
    <s v="Jan/2014"/>
    <x v="1"/>
    <x v="2"/>
    <s v="2014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d v="2011-01-12T06:00:00"/>
    <s v="Jan/2011"/>
    <x v="8"/>
    <x v="2"/>
    <s v="2011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d v="2018-09-08T05:00:00"/>
    <s v="Sep/2018"/>
    <x v="9"/>
    <x v="3"/>
    <s v="20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d v="2019-03-04T06:00:00"/>
    <s v="Mar/2019"/>
    <x v="3"/>
    <x v="6"/>
    <s v="20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d v="2014-07-28T05:00:00"/>
    <s v="Jul/2014"/>
    <x v="1"/>
    <x v="8"/>
    <s v="2014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d v="2011-08-15T05:00:00"/>
    <s v="Aug/2011"/>
    <x v="8"/>
    <x v="1"/>
    <s v="201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d v="2018-04-03T05:00:00"/>
    <s v="Apr/2018"/>
    <x v="9"/>
    <x v="9"/>
    <s v="2018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d v="2019-02-14T06:00:00"/>
    <s v="Feb/2019"/>
    <x v="3"/>
    <x v="10"/>
    <s v="2019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d v="2014-06-21T05:00:00"/>
    <s v="Jun/2014"/>
    <x v="1"/>
    <x v="5"/>
    <s v="201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d v="2011-05-18T05:00:00"/>
    <s v="May/2011"/>
    <x v="8"/>
    <x v="11"/>
    <s v="2011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d v="2018-07-31T05:00:00"/>
    <s v="Jul/2018"/>
    <x v="9"/>
    <x v="8"/>
    <s v="2018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d v="2015-10-03T05:00:00"/>
    <s v="Oct/2015"/>
    <x v="0"/>
    <x v="4"/>
    <s v="2015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d v="2010-02-09T06:00:00"/>
    <s v="Feb/2010"/>
    <x v="6"/>
    <x v="10"/>
    <s v="201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d v="2018-07-20T05:00:00"/>
    <s v="Jul/2018"/>
    <x v="9"/>
    <x v="8"/>
    <s v="2018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d v="2019-05-24T05:00:00"/>
    <s v="May/2019"/>
    <x v="3"/>
    <x v="11"/>
    <s v="2019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d v="2016-01-05T06:00:00"/>
    <s v="Jan/2016"/>
    <x v="7"/>
    <x v="2"/>
    <s v="2016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d v="2018-01-10T06:00:00"/>
    <s v="Jan/2018"/>
    <x v="9"/>
    <x v="2"/>
    <s v="2018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d v="2014-10-05T05:00:00"/>
    <s v="Oct/2014"/>
    <x v="1"/>
    <x v="4"/>
    <s v="2014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d v="2017-03-23T05:00:00"/>
    <s v="Mar/2017"/>
    <x v="5"/>
    <x v="6"/>
    <s v="2017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d v="2019-01-19T06:00:00"/>
    <s v="Jan/2019"/>
    <x v="3"/>
    <x v="2"/>
    <s v="2019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d v="2011-02-26T06:00:00"/>
    <s v="Feb/2011"/>
    <x v="8"/>
    <x v="10"/>
    <s v="2011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d v="2019-10-06T05:00:00"/>
    <s v="Oct/2019"/>
    <x v="3"/>
    <x v="4"/>
    <s v="2019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d v="2010-10-18T05:00:00"/>
    <s v="Oct/2010"/>
    <x v="6"/>
    <x v="4"/>
    <s v="201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d v="2013-02-25T06:00:00"/>
    <s v="Feb/2013"/>
    <x v="2"/>
    <x v="10"/>
    <s v="2013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d v="2010-06-05T05:00:00"/>
    <s v="Jun/2010"/>
    <x v="6"/>
    <x v="5"/>
    <s v="201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d v="2012-09-04T05:00:00"/>
    <s v="Sep/2012"/>
    <x v="4"/>
    <x v="3"/>
    <s v="2012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d v="2011-07-04T05:00:00"/>
    <s v="Jul/2011"/>
    <x v="8"/>
    <x v="8"/>
    <s v="2011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d v="2014-07-24T05:00:00"/>
    <s v="Jul/2014"/>
    <x v="1"/>
    <x v="8"/>
    <s v="2014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d v="2019-03-17T05:00:00"/>
    <s v="Mar/2019"/>
    <x v="3"/>
    <x v="6"/>
    <s v="2019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d v="2016-11-02T05:00:00"/>
    <s v="Nov/2016"/>
    <x v="7"/>
    <x v="0"/>
    <s v="2016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d v="2010-07-08T05:00:00"/>
    <s v="Jul/2010"/>
    <x v="6"/>
    <x v="8"/>
    <s v="201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d v="2014-03-29T05:00:00"/>
    <s v="Mar/2014"/>
    <x v="1"/>
    <x v="6"/>
    <s v="2014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d v="2015-06-25T05:00:00"/>
    <s v="Jun/2015"/>
    <x v="0"/>
    <x v="5"/>
    <s v="2015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d v="2019-10-20T05:00:00"/>
    <s v="Oct/2019"/>
    <x v="3"/>
    <x v="4"/>
    <s v="201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d v="2013-08-01T05:00:00"/>
    <s v="Aug/2013"/>
    <x v="2"/>
    <x v="1"/>
    <s v="2013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d v="2012-03-27T05:00:00"/>
    <s v="Mar/2012"/>
    <x v="4"/>
    <x v="6"/>
    <s v="2012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d v="2010-09-15T05:00:00"/>
    <s v="Sep/2010"/>
    <x v="6"/>
    <x v="3"/>
    <s v="201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d v="2014-05-20T05:00:00"/>
    <s v="May/2014"/>
    <x v="1"/>
    <x v="11"/>
    <s v="2014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d v="2018-03-11T06:00:00"/>
    <s v="Mar/2018"/>
    <x v="9"/>
    <x v="6"/>
    <s v="2018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d v="2018-07-30T05:00:00"/>
    <s v="Jul/2018"/>
    <x v="9"/>
    <x v="8"/>
    <s v="2018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d v="2015-01-10T06:00:00"/>
    <s v="Jan/2015"/>
    <x v="0"/>
    <x v="2"/>
    <s v="2015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d v="2017-09-01T05:00:00"/>
    <s v="Sep/2017"/>
    <x v="5"/>
    <x v="3"/>
    <s v="201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d v="2015-09-21T05:00:00"/>
    <s v="Sep/2015"/>
    <x v="0"/>
    <x v="3"/>
    <s v="2015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d v="2017-06-12T05:00:00"/>
    <s v="Jun/2017"/>
    <x v="5"/>
    <x v="5"/>
    <s v="2017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d v="2012-07-17T05:00:00"/>
    <s v="Jul/2012"/>
    <x v="4"/>
    <x v="8"/>
    <s v="2012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d v="2011-02-21T06:00:00"/>
    <s v="Feb/2011"/>
    <x v="8"/>
    <x v="10"/>
    <s v="201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d v="2015-06-05T05:00:00"/>
    <s v="Jun/2015"/>
    <x v="0"/>
    <x v="5"/>
    <s v="2015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d v="2017-04-28T05:00:00"/>
    <s v="Apr/2017"/>
    <x v="5"/>
    <x v="9"/>
    <s v="2017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d v="2018-07-02T05:00:00"/>
    <s v="Jul/2018"/>
    <x v="9"/>
    <x v="8"/>
    <s v="2018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d v="2011-01-27T06:00:00"/>
    <s v="Jan/2011"/>
    <x v="8"/>
    <x v="2"/>
    <s v="2011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d v="2015-04-08T05:00:00"/>
    <s v="Apr/2015"/>
    <x v="0"/>
    <x v="9"/>
    <s v="2015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d v="2010-01-25T06:00:00"/>
    <s v="Jan/2010"/>
    <x v="6"/>
    <x v="2"/>
    <s v="201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d v="2017-07-27T05:00:00"/>
    <s v="Jul/2017"/>
    <x v="5"/>
    <x v="8"/>
    <s v="2017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d v="2010-12-19T06:00:00"/>
    <s v="Dec/2010"/>
    <x v="6"/>
    <x v="7"/>
    <s v="201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d v="2010-11-02T05:00:00"/>
    <s v="Nov/2010"/>
    <x v="6"/>
    <x v="0"/>
    <s v="201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d v="2019-11-30T06:00:00"/>
    <s v="Nov/2019"/>
    <x v="3"/>
    <x v="0"/>
    <s v="2019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d v="2015-07-01T05:00:00"/>
    <s v="Jul/2015"/>
    <x v="0"/>
    <x v="8"/>
    <s v="2015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d v="2016-11-27T06:00:00"/>
    <s v="Nov/2016"/>
    <x v="7"/>
    <x v="0"/>
    <s v="2016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d v="2016-03-27T05:00:00"/>
    <s v="Mar/2016"/>
    <x v="7"/>
    <x v="6"/>
    <s v="2016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d v="2018-07-15T05:00:00"/>
    <s v="Jul/2018"/>
    <x v="9"/>
    <x v="8"/>
    <s v="2018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d v="2015-01-23T06:00:00"/>
    <s v="Jan/2015"/>
    <x v="0"/>
    <x v="2"/>
    <s v="2015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d v="2010-09-27T05:00:00"/>
    <s v="Sep/2010"/>
    <x v="6"/>
    <x v="3"/>
    <s v="201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d v="2018-04-16T05:00:00"/>
    <s v="Apr/2018"/>
    <x v="9"/>
    <x v="9"/>
    <s v="201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d v="2018-06-16T05:00:00"/>
    <s v="Jun/2018"/>
    <x v="9"/>
    <x v="5"/>
    <s v="2018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d v="2017-08-29T05:00:00"/>
    <s v="Aug/2017"/>
    <x v="5"/>
    <x v="1"/>
    <s v="2017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d v="2017-11-23T06:00:00"/>
    <s v="Nov/2017"/>
    <x v="5"/>
    <x v="0"/>
    <s v="2017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d v="2019-01-17T06:00:00"/>
    <s v="Jan/2019"/>
    <x v="3"/>
    <x v="2"/>
    <s v="2019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d v="2016-07-28T05:00:00"/>
    <s v="Jul/2016"/>
    <x v="7"/>
    <x v="8"/>
    <s v="2016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d v="2012-07-28T05:00:00"/>
    <s v="Jul/2012"/>
    <x v="4"/>
    <x v="8"/>
    <s v="2012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d v="2011-09-11T05:00:00"/>
    <s v="Sep/2011"/>
    <x v="8"/>
    <x v="3"/>
    <s v="2011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d v="2015-05-04T05:00:00"/>
    <s v="May/2015"/>
    <x v="0"/>
    <x v="11"/>
    <s v="2015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d v="2011-03-08T06:00:00"/>
    <s v="Mar/2011"/>
    <x v="8"/>
    <x v="6"/>
    <s v="2011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d v="2015-04-16T05:00:00"/>
    <s v="Apr/2015"/>
    <x v="0"/>
    <x v="9"/>
    <s v="2015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d v="2010-04-15T05:00:00"/>
    <s v="Apr/2010"/>
    <x v="6"/>
    <x v="9"/>
    <s v="201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d v="2016-02-25T06:00:00"/>
    <s v="Feb/2016"/>
    <x v="7"/>
    <x v="10"/>
    <s v="2016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d v="2016-08-06T05:00:00"/>
    <s v="Aug/2016"/>
    <x v="7"/>
    <x v="1"/>
    <s v="2016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d v="2010-06-23T05:00:00"/>
    <s v="Jun/2010"/>
    <x v="6"/>
    <x v="5"/>
    <s v="201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d v="2012-10-20T05:00:00"/>
    <s v="Oct/2012"/>
    <x v="4"/>
    <x v="4"/>
    <s v="2012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d v="2019-04-07T05:00:00"/>
    <s v="Apr/2019"/>
    <x v="3"/>
    <x v="9"/>
    <s v="2019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d v="2019-10-14T05:00:00"/>
    <s v="Oct/2019"/>
    <x v="3"/>
    <x v="4"/>
    <s v="2019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d v="2011-03-10T06:00:00"/>
    <s v="Mar/2011"/>
    <x v="8"/>
    <x v="6"/>
    <s v="2011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d v="2015-06-25T05:00:00"/>
    <s v="Jun/2015"/>
    <x v="0"/>
    <x v="5"/>
    <s v="2015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d v="2015-07-27T05:00:00"/>
    <s v="Jul/2015"/>
    <x v="0"/>
    <x v="8"/>
    <s v="2015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d v="2014-11-25T06:00:00"/>
    <s v="Nov/2014"/>
    <x v="1"/>
    <x v="0"/>
    <s v="2014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d v="2011-10-19T05:00:00"/>
    <s v="Oct/2011"/>
    <x v="8"/>
    <x v="4"/>
    <s v="2011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d v="2015-02-21T06:00:00"/>
    <s v="Feb/2015"/>
    <x v="0"/>
    <x v="10"/>
    <s v="2015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d v="2018-05-14T05:00:00"/>
    <s v="May/2018"/>
    <x v="9"/>
    <x v="11"/>
    <s v="2018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d v="2010-10-24T05:00:00"/>
    <s v="Oct/2010"/>
    <x v="6"/>
    <x v="4"/>
    <s v="201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d v="2017-05-23T05:00:00"/>
    <s v="May/2017"/>
    <x v="5"/>
    <x v="11"/>
    <s v="2017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d v="2013-04-02T05:00:00"/>
    <s v="Apr/2013"/>
    <x v="2"/>
    <x v="9"/>
    <s v="2013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d v="2019-09-08T05:00:00"/>
    <s v="Sep/2019"/>
    <x v="3"/>
    <x v="3"/>
    <s v="2019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d v="2018-04-23T05:00:00"/>
    <s v="Apr/2018"/>
    <x v="9"/>
    <x v="9"/>
    <s v="2018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d v="2012-04-06T05:00:00"/>
    <s v="Apr/2012"/>
    <x v="4"/>
    <x v="9"/>
    <s v="2012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d v="2014-01-12T06:00:00"/>
    <s v="Jan/2014"/>
    <x v="1"/>
    <x v="2"/>
    <s v="2014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d v="2018-09-11T05:00:00"/>
    <s v="Sep/2018"/>
    <x v="9"/>
    <x v="3"/>
    <s v="2018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d v="2012-09-22T05:00:00"/>
    <s v="Sep/2012"/>
    <x v="4"/>
    <x v="3"/>
    <s v="2012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d v="2014-08-24T05:00:00"/>
    <s v="Aug/2014"/>
    <x v="1"/>
    <x v="1"/>
    <s v="2014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d v="2017-09-12T05:00:00"/>
    <s v="Sep/2017"/>
    <x v="5"/>
    <x v="3"/>
    <s v="2017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d v="2019-04-09T05:00:00"/>
    <s v="Apr/2019"/>
    <x v="3"/>
    <x v="9"/>
    <s v="2019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d v="2017-11-17T06:00:00"/>
    <s v="Nov/2017"/>
    <x v="5"/>
    <x v="0"/>
    <s v="2017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d v="2015-09-18T05:00:00"/>
    <s v="Sep/2015"/>
    <x v="0"/>
    <x v="3"/>
    <s v="20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d v="2011-09-22T05:00:00"/>
    <s v="Sep/2011"/>
    <x v="8"/>
    <x v="3"/>
    <s v="2011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d v="2014-01-26T06:00:00"/>
    <s v="Jan/2014"/>
    <x v="1"/>
    <x v="2"/>
    <s v="2014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d v="2014-06-16T05:00:00"/>
    <s v="Jun/2014"/>
    <x v="1"/>
    <x v="5"/>
    <s v="2014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d v="2015-04-17T05:00:00"/>
    <s v="Apr/2015"/>
    <x v="0"/>
    <x v="9"/>
    <s v="2015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d v="2014-10-05T05:00:00"/>
    <s v="Oct/2014"/>
    <x v="1"/>
    <x v="4"/>
    <s v="2014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d v="2014-11-27T06:00:00"/>
    <s v="Nov/2014"/>
    <x v="1"/>
    <x v="0"/>
    <s v="2014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d v="2015-11-24T06:00:00"/>
    <s v="Nov/2015"/>
    <x v="0"/>
    <x v="0"/>
    <s v="2015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d v="2019-05-13T05:00:00"/>
    <s v="May/2019"/>
    <x v="3"/>
    <x v="11"/>
    <s v="2019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d v="2018-09-19T05:00:00"/>
    <s v="Sep/2018"/>
    <x v="9"/>
    <x v="3"/>
    <s v="2018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d v="2016-08-14T05:00:00"/>
    <s v="Aug/2016"/>
    <x v="7"/>
    <x v="1"/>
    <s v="2016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d v="2010-05-12T05:00:00"/>
    <s v="May/2010"/>
    <x v="6"/>
    <x v="11"/>
    <s v="201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d v="2010-08-27T05:00:00"/>
    <s v="Aug/2010"/>
    <x v="6"/>
    <x v="1"/>
    <s v="201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d v="2015-02-03T06:00:00"/>
    <s v="Feb/2015"/>
    <x v="0"/>
    <x v="10"/>
    <s v="2015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d v="2011-10-26T05:00:00"/>
    <s v="Oct/2011"/>
    <x v="8"/>
    <x v="4"/>
    <s v="2011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d v="2013-11-29T06:00:00"/>
    <s v="Nov/2013"/>
    <x v="2"/>
    <x v="0"/>
    <s v="2013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d v="2018-01-12T06:00:00"/>
    <s v="Jan/2018"/>
    <x v="9"/>
    <x v="2"/>
    <s v="2018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d v="2011-08-12T05:00:00"/>
    <s v="Aug/2011"/>
    <x v="8"/>
    <x v="1"/>
    <s v="201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d v="2011-06-19T05:00:00"/>
    <s v="Jun/2011"/>
    <x v="8"/>
    <x v="5"/>
    <s v="2011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d v="2013-03-07T06:00:00"/>
    <s v="Mar/2013"/>
    <x v="2"/>
    <x v="6"/>
    <s v="201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d v="2014-06-07T05:00:00"/>
    <s v="Jun/2014"/>
    <x v="1"/>
    <x v="5"/>
    <s v="201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d v="2010-10-06T05:00:00"/>
    <s v="Oct/2010"/>
    <x v="6"/>
    <x v="4"/>
    <s v="201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d v="2012-09-28T05:00:00"/>
    <s v="Sep/2012"/>
    <x v="4"/>
    <x v="3"/>
    <s v="2012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d v="2015-04-21T05:00:00"/>
    <s v="Apr/2015"/>
    <x v="0"/>
    <x v="9"/>
    <s v="2015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d v="2018-02-25T06:00:00"/>
    <s v="Feb/2018"/>
    <x v="9"/>
    <x v="10"/>
    <s v="201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d v="2015-06-12T05:00:00"/>
    <s v="Jun/2015"/>
    <x v="0"/>
    <x v="5"/>
    <s v="2015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d v="2012-04-06T05:00:00"/>
    <s v="Apr/2012"/>
    <x v="4"/>
    <x v="9"/>
    <s v="2012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d v="2010-06-28T05:00:00"/>
    <s v="Jun/2010"/>
    <x v="6"/>
    <x v="5"/>
    <s v="201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d v="2019-06-17T05:00:00"/>
    <s v="Jun/2019"/>
    <x v="3"/>
    <x v="5"/>
    <s v="2019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d v="2014-09-07T05:00:00"/>
    <s v="Sep/2014"/>
    <x v="1"/>
    <x v="3"/>
    <s v="2014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d v="2011-11-08T06:00:00"/>
    <s v="Nov/2011"/>
    <x v="8"/>
    <x v="0"/>
    <s v="2011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d v="2016-06-13T05:00:00"/>
    <s v="Jun/2016"/>
    <x v="7"/>
    <x v="5"/>
    <s v="2016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d v="2017-07-25T05:00:00"/>
    <s v="Jul/2017"/>
    <x v="5"/>
    <x v="8"/>
    <s v="2017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d v="2013-01-01T06:00:00"/>
    <s v="Jan/2013"/>
    <x v="2"/>
    <x v="2"/>
    <s v="2013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d v="2018-12-16T06:00:00"/>
    <s v="Dec/2018"/>
    <x v="9"/>
    <x v="7"/>
    <s v="2018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d v="2014-06-09T05:00:00"/>
    <s v="Jun/2014"/>
    <x v="1"/>
    <x v="5"/>
    <s v="2014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d v="2017-02-17T06:00:00"/>
    <s v="Feb/2017"/>
    <x v="5"/>
    <x v="10"/>
    <s v="2017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d v="2012-10-19T05:00:00"/>
    <s v="Oct/2012"/>
    <x v="4"/>
    <x v="4"/>
    <s v="2012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d v="2016-05-12T05:00:00"/>
    <s v="May/2016"/>
    <x v="7"/>
    <x v="11"/>
    <s v="2016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d v="2010-03-25T05:00:00"/>
    <s v="Mar/2010"/>
    <x v="6"/>
    <x v="6"/>
    <s v="201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d v="2019-10-05T05:00:00"/>
    <s v="Oct/2019"/>
    <x v="3"/>
    <x v="4"/>
    <s v="2019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d v="2013-12-30T06:00:00"/>
    <s v="Dec/2013"/>
    <x v="2"/>
    <x v="7"/>
    <s v="2013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d v="2015-12-08T06:00:00"/>
    <s v="Dec/2015"/>
    <x v="0"/>
    <x v="7"/>
    <s v="201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d v="2019-03-27T05:00:00"/>
    <s v="Mar/2019"/>
    <x v="3"/>
    <x v="6"/>
    <s v="2019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d v="2019-04-27T05:00:00"/>
    <s v="Apr/2019"/>
    <x v="3"/>
    <x v="9"/>
    <s v="2019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d v="2015-09-23T05:00:00"/>
    <s v="Sep/2015"/>
    <x v="0"/>
    <x v="3"/>
    <s v="2015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d v="2018-12-08T06:00:00"/>
    <s v="Dec/2018"/>
    <x v="9"/>
    <x v="7"/>
    <s v="2018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d v="2017-10-20T05:00:00"/>
    <s v="Oct/2017"/>
    <x v="5"/>
    <x v="4"/>
    <s v="2017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d v="2017-10-08T05:00:00"/>
    <s v="Oct/2017"/>
    <x v="5"/>
    <x v="4"/>
    <s v="2017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d v="2017-08-01T05:00:00"/>
    <s v="Aug/2017"/>
    <x v="5"/>
    <x v="1"/>
    <s v="2017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d v="2010-12-22T06:00:00"/>
    <s v="Dec/2010"/>
    <x v="6"/>
    <x v="7"/>
    <s v="201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d v="2013-06-10T05:00:00"/>
    <s v="Jun/2013"/>
    <x v="2"/>
    <x v="5"/>
    <s v="2013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d v="2019-02-22T06:00:00"/>
    <s v="Feb/2019"/>
    <x v="3"/>
    <x v="10"/>
    <s v="2019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d v="2012-06-17T05:00:00"/>
    <s v="Jun/2012"/>
    <x v="4"/>
    <x v="5"/>
    <s v="2012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d v="2017-08-03T05:00:00"/>
    <s v="Aug/2017"/>
    <x v="5"/>
    <x v="1"/>
    <s v="201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d v="2014-03-20T05:00:00"/>
    <s v="Mar/2014"/>
    <x v="1"/>
    <x v="6"/>
    <s v="2014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d v="2014-07-19T05:00:00"/>
    <s v="Jul/2014"/>
    <x v="1"/>
    <x v="8"/>
    <s v="2014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d v="2013-05-18T05:00:00"/>
    <s v="May/2013"/>
    <x v="2"/>
    <x v="11"/>
    <s v="2013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d v="2015-10-05T05:00:00"/>
    <s v="Oct/2015"/>
    <x v="0"/>
    <x v="4"/>
    <s v="2015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d v="2016-08-31T05:00:00"/>
    <s v="Aug/2016"/>
    <x v="7"/>
    <x v="1"/>
    <s v="2016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d v="2016-09-03T05:00:00"/>
    <s v="Sep/2016"/>
    <x v="7"/>
    <x v="3"/>
    <s v="2016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d v="2010-11-15T06:00:00"/>
    <s v="Nov/2010"/>
    <x v="6"/>
    <x v="0"/>
    <s v="201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d v="2017-09-21T05:00:00"/>
    <s v="Sep/2017"/>
    <x v="5"/>
    <x v="3"/>
    <s v="2017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d v="2013-03-17T05:00:00"/>
    <s v="Mar/2013"/>
    <x v="2"/>
    <x v="6"/>
    <s v="2013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d v="2010-03-22T05:00:00"/>
    <s v="Mar/2010"/>
    <x v="6"/>
    <x v="6"/>
    <s v="201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d v="2017-10-04T05:00:00"/>
    <s v="Oct/2017"/>
    <x v="5"/>
    <x v="4"/>
    <s v="2017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d v="2019-06-15T05:00:00"/>
    <s v="Jun/2019"/>
    <x v="3"/>
    <x v="5"/>
    <s v="201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d v="2010-09-09T05:00:00"/>
    <s v="Sep/2010"/>
    <x v="6"/>
    <x v="3"/>
    <s v="201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d v="2019-05-03T05:00:00"/>
    <s v="May/2019"/>
    <x v="3"/>
    <x v="11"/>
    <s v="2019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d v="2018-05-13T05:00:00"/>
    <s v="May/2018"/>
    <x v="9"/>
    <x v="11"/>
    <s v="2018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d v="2014-05-23T05:00:00"/>
    <s v="May/2014"/>
    <x v="1"/>
    <x v="11"/>
    <s v="2014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d v="2013-02-23T06:00:00"/>
    <s v="Feb/2013"/>
    <x v="2"/>
    <x v="10"/>
    <s v="2013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d v="2014-12-02T06:00:00"/>
    <s v="Dec/2014"/>
    <x v="1"/>
    <x v="7"/>
    <s v="2014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d v="2016-03-04T06:00:00"/>
    <s v="Mar/2016"/>
    <x v="7"/>
    <x v="6"/>
    <s v="201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d v="2013-06-04T05:00:00"/>
    <s v="Jun/2013"/>
    <x v="2"/>
    <x v="5"/>
    <s v="2013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d v="2019-03-12T05:00:00"/>
    <s v="Mar/2019"/>
    <x v="3"/>
    <x v="6"/>
    <s v="2019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d v="2014-06-27T05:00:00"/>
    <s v="Jun/2014"/>
    <x v="1"/>
    <x v="5"/>
    <s v="2014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d v="2018-04-08T05:00:00"/>
    <s v="Apr/2018"/>
    <x v="9"/>
    <x v="9"/>
    <s v="2018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d v="2015-09-14T05:00:00"/>
    <s v="Sep/2015"/>
    <x v="0"/>
    <x v="3"/>
    <s v="2015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d v="2018-07-29T05:00:00"/>
    <s v="Jul/2018"/>
    <x v="9"/>
    <x v="8"/>
    <s v="2018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d v="2016-09-03T05:00:00"/>
    <s v="Sep/2016"/>
    <x v="7"/>
    <x v="3"/>
    <s v="2016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d v="2017-06-23T05:00:00"/>
    <s v="Jun/2017"/>
    <x v="5"/>
    <x v="5"/>
    <s v="2017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d v="2010-08-06T05:00:00"/>
    <s v="Aug/2010"/>
    <x v="6"/>
    <x v="1"/>
    <s v="201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d v="2015-07-07T05:00:00"/>
    <s v="Jul/2015"/>
    <x v="0"/>
    <x v="8"/>
    <s v="201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d v="2010-03-25T05:00:00"/>
    <s v="Mar/2010"/>
    <x v="6"/>
    <x v="6"/>
    <s v="201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d v="2014-07-25T05:00:00"/>
    <s v="Jul/2014"/>
    <x v="1"/>
    <x v="8"/>
    <s v="2014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d v="2011-10-02T05:00:00"/>
    <s v="Oct/2011"/>
    <x v="8"/>
    <x v="4"/>
    <s v="2011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d v="2017-01-17T06:00:00"/>
    <s v="Jan/2017"/>
    <x v="5"/>
    <x v="2"/>
    <s v="2017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d v="2011-04-03T05:00:00"/>
    <s v="Apr/2011"/>
    <x v="8"/>
    <x v="9"/>
    <s v="2011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d v="2018-10-17T05:00:00"/>
    <s v="Oct/2018"/>
    <x v="9"/>
    <x v="4"/>
    <s v="2018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d v="2010-02-27T06:00:00"/>
    <s v="Feb/2010"/>
    <x v="6"/>
    <x v="10"/>
    <s v="201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d v="2018-08-28T05:00:00"/>
    <s v="Aug/2018"/>
    <x v="9"/>
    <x v="1"/>
    <s v="2018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d v="2017-11-09T06:00:00"/>
    <s v="Nov/2017"/>
    <x v="5"/>
    <x v="0"/>
    <s v="2017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d v="2016-05-06T05:00:00"/>
    <s v="May/2016"/>
    <x v="7"/>
    <x v="11"/>
    <s v="2016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d v="2017-03-03T06:00:00"/>
    <s v="Mar/2017"/>
    <x v="5"/>
    <x v="6"/>
    <s v="2017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d v="2013-08-27T05:00:00"/>
    <s v="Aug/2013"/>
    <x v="2"/>
    <x v="1"/>
    <s v="2013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d v="2019-12-15T06:00:00"/>
    <s v="Dec/2019"/>
    <x v="3"/>
    <x v="7"/>
    <s v="2019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d v="2010-11-06T05:00:00"/>
    <s v="Nov/2010"/>
    <x v="6"/>
    <x v="0"/>
    <s v="201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d v="2010-08-19T05:00:00"/>
    <s v="Aug/2010"/>
    <x v="6"/>
    <x v="1"/>
    <s v="201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d v="2019-02-13T06:00:00"/>
    <s v="Feb/2019"/>
    <x v="3"/>
    <x v="10"/>
    <s v="2019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d v="2011-11-22T06:00:00"/>
    <s v="Nov/2011"/>
    <x v="8"/>
    <x v="0"/>
    <s v="20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d v="2019-04-28T05:00:00"/>
    <s v="Apr/2019"/>
    <x v="3"/>
    <x v="9"/>
    <s v="2019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d v="2011-11-11T06:00:00"/>
    <s v="Nov/2011"/>
    <x v="8"/>
    <x v="0"/>
    <s v="2011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d v="2012-08-16T05:00:00"/>
    <s v="Aug/2012"/>
    <x v="4"/>
    <x v="1"/>
    <s v="2012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d v="2011-07-01T05:00:00"/>
    <s v="Jul/2011"/>
    <x v="8"/>
    <x v="8"/>
    <s v="2011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d v="2012-06-21T05:00:00"/>
    <s v="Jun/2012"/>
    <x v="4"/>
    <x v="5"/>
    <s v="2012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d v="2014-10-02T05:00:00"/>
    <s v="Oct/2014"/>
    <x v="1"/>
    <x v="4"/>
    <s v="2014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d v="2016-03-16T05:00:00"/>
    <s v="Mar/2016"/>
    <x v="7"/>
    <x v="6"/>
    <s v="2016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d v="2014-09-24T05:00:00"/>
    <s v="Sep/2014"/>
    <x v="1"/>
    <x v="3"/>
    <s v="2014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d v="2014-05-03T05:00:00"/>
    <s v="May/2014"/>
    <x v="1"/>
    <x v="11"/>
    <s v="2014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d v="2010-04-08T05:00:00"/>
    <s v="Apr/2010"/>
    <x v="6"/>
    <x v="9"/>
    <s v="201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d v="2015-05-15T05:00:00"/>
    <s v="May/2015"/>
    <x v="0"/>
    <x v="11"/>
    <s v="2015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d v="2016-08-31T05:00:00"/>
    <s v="Aug/2016"/>
    <x v="7"/>
    <x v="1"/>
    <s v="2016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d v="2017-06-01T05:00:00"/>
    <s v="Jun/2017"/>
    <x v="5"/>
    <x v="5"/>
    <s v="2017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d v="2019-12-06T06:00:00"/>
    <s v="Dec/2019"/>
    <x v="3"/>
    <x v="7"/>
    <s v="2019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d v="2013-05-21T05:00:00"/>
    <s v="May/2013"/>
    <x v="2"/>
    <x v="11"/>
    <s v="2013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d v="2016-07-25T05:00:00"/>
    <s v="Jul/2016"/>
    <x v="7"/>
    <x v="8"/>
    <s v="201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d v="2011-06-12T05:00:00"/>
    <s v="Jun/2011"/>
    <x v="8"/>
    <x v="5"/>
    <s v="2011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d v="2017-08-22T05:00:00"/>
    <s v="Aug/2017"/>
    <x v="5"/>
    <x v="1"/>
    <s v="2017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d v="2017-02-13T06:00:00"/>
    <s v="Feb/2017"/>
    <x v="5"/>
    <x v="10"/>
    <s v="2017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d v="2019-06-25T05:00:00"/>
    <s v="Jun/2019"/>
    <x v="3"/>
    <x v="5"/>
    <s v="2019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d v="2014-04-25T05:00:00"/>
    <s v="Apr/2014"/>
    <x v="1"/>
    <x v="9"/>
    <s v="2014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d v="2017-12-14T06:00:00"/>
    <s v="Dec/2017"/>
    <x v="5"/>
    <x v="7"/>
    <s v="2017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d v="2015-08-29T05:00:00"/>
    <s v="Aug/2015"/>
    <x v="0"/>
    <x v="1"/>
    <s v="2015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d v="2010-08-06T05:00:00"/>
    <s v="Aug/2010"/>
    <x v="6"/>
    <x v="1"/>
    <s v="201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d v="2014-04-13T05:00:00"/>
    <s v="Apr/2014"/>
    <x v="1"/>
    <x v="9"/>
    <s v="201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d v="2017-05-10T05:00:00"/>
    <s v="May/2017"/>
    <x v="5"/>
    <x v="11"/>
    <s v="2017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d v="2018-03-04T06:00:00"/>
    <s v="Mar/2018"/>
    <x v="9"/>
    <x v="6"/>
    <s v="2018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d v="2014-07-14T05:00:00"/>
    <s v="Jul/2014"/>
    <x v="1"/>
    <x v="8"/>
    <s v="2014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d v="2014-04-07T05:00:00"/>
    <s v="Apr/2014"/>
    <x v="1"/>
    <x v="9"/>
    <s v="2014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d v="2013-08-05T05:00:00"/>
    <s v="Aug/2013"/>
    <x v="2"/>
    <x v="1"/>
    <s v="2013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d v="2016-12-22T06:00:00"/>
    <s v="Dec/2016"/>
    <x v="7"/>
    <x v="7"/>
    <s v="2016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d v="2014-12-31T06:00:00"/>
    <s v="Dec/2014"/>
    <x v="1"/>
    <x v="7"/>
    <s v="2014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d v="2015-01-02T06:00:00"/>
    <s v="Jan/2015"/>
    <x v="0"/>
    <x v="2"/>
    <s v="2015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d v="2010-01-25T06:00:00"/>
    <s v="Jan/2010"/>
    <x v="6"/>
    <x v="2"/>
    <s v="201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d v="2012-12-09T06:00:00"/>
    <s v="Dec/2012"/>
    <x v="4"/>
    <x v="7"/>
    <s v="2012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d v="2013-10-25T05:00:00"/>
    <s v="Oct/2013"/>
    <x v="2"/>
    <x v="4"/>
    <s v="2013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d v="2011-04-08T05:00:00"/>
    <s v="Apr/2011"/>
    <x v="8"/>
    <x v="9"/>
    <s v="2011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d v="2017-02-21T06:00:00"/>
    <s v="Feb/2017"/>
    <x v="5"/>
    <x v="10"/>
    <s v="2017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d v="2011-02-16T06:00:00"/>
    <s v="Feb/2011"/>
    <x v="8"/>
    <x v="10"/>
    <s v="2011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d v="2016-01-24T06:00:00"/>
    <s v="Jan/2016"/>
    <x v="7"/>
    <x v="2"/>
    <s v="2016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d v="2013-03-05T06:00:00"/>
    <s v="Mar/2013"/>
    <x v="2"/>
    <x v="6"/>
    <s v="2013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d v="2016-12-08T06:00:00"/>
    <s v="Dec/2016"/>
    <x v="7"/>
    <x v="7"/>
    <s v="2016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d v="2012-12-08T06:00:00"/>
    <s v="Dec/2012"/>
    <x v="4"/>
    <x v="7"/>
    <s v="2012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d v="2012-09-28T05:00:00"/>
    <s v="Sep/2012"/>
    <x v="4"/>
    <x v="3"/>
    <s v="2012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d v="2010-08-25T05:00:00"/>
    <s v="Aug/2010"/>
    <x v="6"/>
    <x v="1"/>
    <s v="201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d v="2011-04-05T05:00:00"/>
    <s v="Apr/2011"/>
    <x v="8"/>
    <x v="9"/>
    <s v="2011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d v="2010-01-09T06:00:00"/>
    <s v="Jan/2010"/>
    <x v="6"/>
    <x v="2"/>
    <s v="201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d v="2013-02-12T06:00:00"/>
    <s v="Feb/2013"/>
    <x v="2"/>
    <x v="10"/>
    <s v="2013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d v="2016-01-03T06:00:00"/>
    <s v="Jan/2016"/>
    <x v="7"/>
    <x v="2"/>
    <s v="201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d v="2014-11-07T06:00:00"/>
    <s v="Nov/2014"/>
    <x v="1"/>
    <x v="0"/>
    <s v="2014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d v="2012-10-24T05:00:00"/>
    <s v="Oct/2012"/>
    <x v="4"/>
    <x v="4"/>
    <s v="2012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d v="2012-10-04T05:00:00"/>
    <s v="Oct/2012"/>
    <x v="4"/>
    <x v="4"/>
    <s v="2012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d v="2019-01-31T06:00:00"/>
    <s v="Jan/2019"/>
    <x v="3"/>
    <x v="2"/>
    <s v="2019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d v="2010-12-02T06:00:00"/>
    <s v="Dec/2010"/>
    <x v="6"/>
    <x v="7"/>
    <s v="201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d v="2015-12-07T06:00:00"/>
    <s v="Dec/2015"/>
    <x v="0"/>
    <x v="7"/>
    <s v="2015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d v="2019-07-10T05:00:00"/>
    <s v="Jul/2019"/>
    <x v="3"/>
    <x v="8"/>
    <s v="2019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d v="2017-09-17T05:00:00"/>
    <s v="Sep/2017"/>
    <x v="5"/>
    <x v="3"/>
    <s v="2017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d v="2017-11-06T06:00:00"/>
    <s v="Nov/2017"/>
    <x v="5"/>
    <x v="0"/>
    <s v="2017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d v="2019-04-06T05:00:00"/>
    <s v="Apr/2019"/>
    <x v="3"/>
    <x v="9"/>
    <s v="2019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d v="2012-04-19T05:00:00"/>
    <s v="Apr/2012"/>
    <x v="4"/>
    <x v="9"/>
    <s v="2012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d v="2010-07-19T05:00:00"/>
    <s v="Jul/2010"/>
    <x v="6"/>
    <x v="8"/>
    <s v="201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d v="2012-11-26T06:00:00"/>
    <s v="Nov/2012"/>
    <x v="4"/>
    <x v="0"/>
    <s v="2012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d v="2018-09-03T05:00:00"/>
    <s v="Sep/2018"/>
    <x v="9"/>
    <x v="3"/>
    <s v="2018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d v="2017-11-21T06:00:00"/>
    <s v="Nov/2017"/>
    <x v="5"/>
    <x v="0"/>
    <s v="2017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d v="2012-03-11T06:00:00"/>
    <s v="Mar/2012"/>
    <x v="4"/>
    <x v="6"/>
    <s v="201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d v="2016-11-27T06:00:00"/>
    <s v="Nov/2016"/>
    <x v="7"/>
    <x v="0"/>
    <s v="2016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d v="2016-05-30T05:00:00"/>
    <s v="May/2016"/>
    <x v="7"/>
    <x v="11"/>
    <s v="2016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d v="2012-05-01T05:00:00"/>
    <s v="May/2012"/>
    <x v="4"/>
    <x v="11"/>
    <s v="2012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d v="2016-09-10T05:00:00"/>
    <s v="Sep/2016"/>
    <x v="7"/>
    <x v="3"/>
    <s v="2016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d v="2016-11-23T06:00:00"/>
    <s v="Nov/2016"/>
    <x v="7"/>
    <x v="0"/>
    <s v="201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d v="2015-04-28T05:00:00"/>
    <s v="Apr/2015"/>
    <x v="0"/>
    <x v="9"/>
    <s v="2015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d v="2012-03-14T05:00:00"/>
    <s v="Mar/2012"/>
    <x v="4"/>
    <x v="6"/>
    <s v="2012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d v="2015-08-03T05:00:00"/>
    <s v="Aug/2015"/>
    <x v="0"/>
    <x v="1"/>
    <s v="2015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d v="2013-05-10T05:00:00"/>
    <s v="May/2013"/>
    <x v="2"/>
    <x v="11"/>
    <s v="2013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d v="2011-10-15T05:00:00"/>
    <s v="Oct/2011"/>
    <x v="8"/>
    <x v="4"/>
    <s v="201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d v="2012-03-16T05:00:00"/>
    <s v="Mar/2012"/>
    <x v="4"/>
    <x v="6"/>
    <s v="201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d v="2010-10-05T05:00:00"/>
    <s v="Oct/2010"/>
    <x v="6"/>
    <x v="4"/>
    <s v="201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d v="2018-10-26T05:00:00"/>
    <s v="Oct/2018"/>
    <x v="9"/>
    <x v="4"/>
    <s v="2018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d v="2013-10-15T05:00:00"/>
    <s v="Oct/2013"/>
    <x v="2"/>
    <x v="4"/>
    <s v="2013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d v="2019-01-28T06:00:00"/>
    <s v="Jan/2019"/>
    <x v="3"/>
    <x v="2"/>
    <s v="2019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d v="2014-01-14T06:00:00"/>
    <s v="Jan/2014"/>
    <x v="1"/>
    <x v="2"/>
    <s v="2014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d v="2016-02-26T06:00:00"/>
    <s v="Feb/2016"/>
    <x v="7"/>
    <x v="10"/>
    <s v="2016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d v="2016-03-03T06:00:00"/>
    <s v="Mar/2016"/>
    <x v="7"/>
    <x v="6"/>
    <s v="2016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d v="2017-08-30T05:00:00"/>
    <s v="Aug/2017"/>
    <x v="5"/>
    <x v="1"/>
    <s v="2017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d v="2015-02-26T06:00:00"/>
    <s v="Feb/2015"/>
    <x v="0"/>
    <x v="10"/>
    <s v="2015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d v="2018-09-02T05:00:00"/>
    <s v="Sep/2018"/>
    <x v="9"/>
    <x v="3"/>
    <s v="2018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d v="2016-01-07T06:00:00"/>
    <s v="Jan/2016"/>
    <x v="7"/>
    <x v="2"/>
    <s v="2016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d v="2016-08-07T05:00:00"/>
    <s v="Aug/2016"/>
    <x v="7"/>
    <x v="1"/>
    <s v="2016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d v="2016-03-19T05:00:00"/>
    <s v="Mar/2016"/>
    <x v="7"/>
    <x v="6"/>
    <s v="2016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d v="2017-07-14T05:00:00"/>
    <s v="Jul/2017"/>
    <x v="5"/>
    <x v="8"/>
    <s v="2017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d v="2012-06-06T05:00:00"/>
    <s v="Jun/2012"/>
    <x v="4"/>
    <x v="5"/>
    <s v="2012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d v="2011-04-18T05:00:00"/>
    <s v="Apr/2011"/>
    <x v="8"/>
    <x v="9"/>
    <s v="2011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d v="2011-09-21T05:00:00"/>
    <s v="Sep/2011"/>
    <x v="8"/>
    <x v="3"/>
    <s v="2011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d v="2010-04-09T05:00:00"/>
    <s v="Apr/2010"/>
    <x v="6"/>
    <x v="9"/>
    <s v="201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d v="2011-02-16T06:00:00"/>
    <s v="Feb/2011"/>
    <x v="8"/>
    <x v="10"/>
    <s v="2011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d v="2013-10-25T05:00:00"/>
    <s v="Oct/2013"/>
    <x v="2"/>
    <x v="4"/>
    <s v="2013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d v="2012-02-27T06:00:00"/>
    <s v="Feb/2012"/>
    <x v="4"/>
    <x v="10"/>
    <s v="2012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d v="2019-03-12T05:00:00"/>
    <s v="Mar/2019"/>
    <x v="3"/>
    <x v="6"/>
    <s v="2019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d v="2014-05-24T05:00:00"/>
    <s v="May/2014"/>
    <x v="1"/>
    <x v="11"/>
    <s v="2014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d v="2019-11-19T06:00:00"/>
    <s v="Nov/2019"/>
    <x v="3"/>
    <x v="0"/>
    <s v="2019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d v="2017-05-14T05:00:00"/>
    <s v="May/2017"/>
    <x v="5"/>
    <x v="11"/>
    <s v="2017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d v="2014-02-14T06:00:00"/>
    <s v="Feb/2014"/>
    <x v="1"/>
    <x v="10"/>
    <s v="2014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d v="2010-08-12T05:00:00"/>
    <s v="Aug/2010"/>
    <x v="6"/>
    <x v="1"/>
    <s v="201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d v="2011-05-10T05:00:00"/>
    <s v="May/2011"/>
    <x v="8"/>
    <x v="11"/>
    <s v="2011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d v="2011-04-01T05:00:00"/>
    <s v="Apr/2011"/>
    <x v="8"/>
    <x v="9"/>
    <s v="2011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d v="2010-11-25T06:00:00"/>
    <s v="Nov/2010"/>
    <x v="6"/>
    <x v="0"/>
    <s v="201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d v="2014-03-27T05:00:00"/>
    <s v="Mar/2014"/>
    <x v="1"/>
    <x v="6"/>
    <s v="2014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d v="2015-06-21T05:00:00"/>
    <s v="Jun/2015"/>
    <x v="0"/>
    <x v="5"/>
    <s v="2015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d v="2018-06-16T05:00:00"/>
    <s v="Jun/2018"/>
    <x v="9"/>
    <x v="5"/>
    <s v="2018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d v="2015-12-26T06:00:00"/>
    <s v="Dec/2015"/>
    <x v="0"/>
    <x v="7"/>
    <s v="2015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d v="2019-08-28T05:00:00"/>
    <s v="Aug/2019"/>
    <x v="3"/>
    <x v="1"/>
    <s v="2019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d v="2018-11-30T06:00:00"/>
    <s v="Nov/2018"/>
    <x v="9"/>
    <x v="0"/>
    <s v="2018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d v="2016-12-12T06:00:00"/>
    <s v="Dec/2016"/>
    <x v="7"/>
    <x v="7"/>
    <s v="2016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d v="2017-12-08T06:00:00"/>
    <s v="Dec/2017"/>
    <x v="5"/>
    <x v="7"/>
    <s v="2017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d v="2011-12-19T06:00:00"/>
    <s v="Dec/2011"/>
    <x v="8"/>
    <x v="7"/>
    <s v="2011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d v="2013-03-28T05:00:00"/>
    <s v="Mar/2013"/>
    <x v="2"/>
    <x v="6"/>
    <s v="2013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d v="2018-11-20T06:00:00"/>
    <s v="Nov/2018"/>
    <x v="9"/>
    <x v="0"/>
    <s v="2018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d v="2018-01-10T06:00:00"/>
    <s v="Jan/2018"/>
    <x v="9"/>
    <x v="2"/>
    <s v="2018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d v="2019-11-15T06:00:00"/>
    <s v="Nov/2019"/>
    <x v="3"/>
    <x v="0"/>
    <s v="2019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d v="2010-12-15T06:00:00"/>
    <s v="Dec/2010"/>
    <x v="6"/>
    <x v="7"/>
    <s v="201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d v="2019-11-11T06:00:00"/>
    <s v="Nov/2019"/>
    <x v="3"/>
    <x v="0"/>
    <s v="2019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d v="2011-10-05T05:00:00"/>
    <s v="Oct/2011"/>
    <x v="8"/>
    <x v="4"/>
    <s v="2011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d v="2017-08-02T05:00:00"/>
    <s v="Aug/2017"/>
    <x v="5"/>
    <x v="1"/>
    <s v="2017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d v="2011-12-12T06:00:00"/>
    <s v="Dec/2011"/>
    <x v="8"/>
    <x v="7"/>
    <s v="2011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d v="2015-08-28T05:00:00"/>
    <s v="Aug/2015"/>
    <x v="0"/>
    <x v="1"/>
    <s v="2015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d v="2013-07-20T05:00:00"/>
    <s v="Jul/2013"/>
    <x v="2"/>
    <x v="8"/>
    <s v="2013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d v="2013-11-19T06:00:00"/>
    <s v="Nov/2013"/>
    <x v="2"/>
    <x v="0"/>
    <s v="2013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d v="2018-01-22T06:00:00"/>
    <s v="Jan/2018"/>
    <x v="9"/>
    <x v="2"/>
    <s v="2018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d v="2015-07-09T05:00:00"/>
    <s v="Jul/2015"/>
    <x v="0"/>
    <x v="8"/>
    <s v="2015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d v="2017-08-24T05:00:00"/>
    <s v="Aug/2017"/>
    <x v="5"/>
    <x v="1"/>
    <s v="2017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d v="2015-02-11T06:00:00"/>
    <s v="Feb/2015"/>
    <x v="0"/>
    <x v="10"/>
    <s v="2015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d v="2017-02-16T06:00:00"/>
    <s v="Feb/2017"/>
    <x v="5"/>
    <x v="10"/>
    <s v="2017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d v="2017-07-14T05:00:00"/>
    <s v="Jul/2017"/>
    <x v="5"/>
    <x v="8"/>
    <s v="2017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d v="2015-05-20T05:00:00"/>
    <s v="May/2015"/>
    <x v="0"/>
    <x v="11"/>
    <s v="2015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d v="2015-08-24T05:00:00"/>
    <s v="Aug/2015"/>
    <x v="0"/>
    <x v="1"/>
    <s v="201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d v="2015-11-07T06:00:00"/>
    <s v="Nov/2015"/>
    <x v="0"/>
    <x v="0"/>
    <s v="2015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d v="2019-07-05T05:00:00"/>
    <s v="Jul/2019"/>
    <x v="3"/>
    <x v="8"/>
    <s v="2019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d v="2013-09-03T05:00:00"/>
    <s v="Sep/2013"/>
    <x v="2"/>
    <x v="3"/>
    <s v="2013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d v="2017-01-22T06:00:00"/>
    <s v="Jan/2017"/>
    <x v="5"/>
    <x v="2"/>
    <s v="2017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d v="2012-01-14T06:00:00"/>
    <s v="Jan/2012"/>
    <x v="4"/>
    <x v="2"/>
    <s v="2012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d v="2015-09-03T05:00:00"/>
    <s v="Sep/2015"/>
    <x v="0"/>
    <x v="3"/>
    <s v="2015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d v="2018-08-10T05:00:00"/>
    <s v="Aug/2018"/>
    <x v="9"/>
    <x v="1"/>
    <s v="2018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d v="2011-08-27T05:00:00"/>
    <s v="Aug/2011"/>
    <x v="8"/>
    <x v="1"/>
    <s v="2011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d v="2011-01-01T06:00:00"/>
    <s v="Jan/2011"/>
    <x v="8"/>
    <x v="2"/>
    <s v="2011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d v="2017-10-07T05:00:00"/>
    <s v="Oct/2017"/>
    <x v="5"/>
    <x v="4"/>
    <s v="2017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d v="2011-01-27T06:00:00"/>
    <s v="Jan/2011"/>
    <x v="8"/>
    <x v="2"/>
    <s v="2011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d v="2011-12-27T06:00:00"/>
    <s v="Dec/2011"/>
    <x v="8"/>
    <x v="7"/>
    <s v="2011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d v="2018-03-05T06:00:00"/>
    <s v="Mar/2018"/>
    <x v="9"/>
    <x v="6"/>
    <s v="2018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d v="2016-12-29T06:00:00"/>
    <s v="Dec/2016"/>
    <x v="7"/>
    <x v="7"/>
    <s v="2016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d v="2011-01-03T06:00:00"/>
    <s v="Jan/2011"/>
    <x v="8"/>
    <x v="2"/>
    <s v="2011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d v="2014-10-18T05:00:00"/>
    <s v="Oct/2014"/>
    <x v="1"/>
    <x v="4"/>
    <s v="2014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d v="2010-10-13T05:00:00"/>
    <s v="Oct/2010"/>
    <x v="6"/>
    <x v="4"/>
    <s v="201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d v="2013-02-03T06:00:00"/>
    <s v="Feb/2013"/>
    <x v="2"/>
    <x v="10"/>
    <s v="2013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d v="2019-04-15T05:00:00"/>
    <s v="Apr/2019"/>
    <x v="3"/>
    <x v="9"/>
    <s v="2019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d v="2015-02-08T06:00:00"/>
    <s v="Feb/2015"/>
    <x v="0"/>
    <x v="10"/>
    <s v="2015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d v="2015-01-08T06:00:00"/>
    <s v="Jan/2015"/>
    <x v="0"/>
    <x v="2"/>
    <s v="201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d v="2017-08-17T05:00:00"/>
    <s v="Aug/2017"/>
    <x v="5"/>
    <x v="1"/>
    <s v="2017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d v="2019-01-11T06:00:00"/>
    <s v="Jan/2019"/>
    <x v="3"/>
    <x v="2"/>
    <s v="2019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d v="2015-10-16T05:00:00"/>
    <s v="Oct/2015"/>
    <x v="0"/>
    <x v="4"/>
    <s v="2015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d v="2014-07-06T05:00:00"/>
    <s v="Jul/2014"/>
    <x v="1"/>
    <x v="8"/>
    <s v="2014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d v="2019-10-22T05:00:00"/>
    <s v="Oct/2019"/>
    <x v="3"/>
    <x v="4"/>
    <s v="2019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d v="2018-05-21T05:00:00"/>
    <s v="May/2018"/>
    <x v="9"/>
    <x v="11"/>
    <s v="2018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d v="2011-10-27T05:00:00"/>
    <s v="Oct/2011"/>
    <x v="8"/>
    <x v="4"/>
    <s v="201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d v="2013-06-23T05:00:00"/>
    <s v="Jun/2013"/>
    <x v="2"/>
    <x v="5"/>
    <s v="2013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d v="2015-06-08T05:00:00"/>
    <s v="Jun/2015"/>
    <x v="0"/>
    <x v="5"/>
    <s v="2015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d v="2017-10-16T05:00:00"/>
    <s v="Oct/2017"/>
    <x v="5"/>
    <x v="4"/>
    <s v="2017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d v="2019-02-13T06:00:00"/>
    <s v="Feb/2019"/>
    <x v="3"/>
    <x v="10"/>
    <s v="2019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d v="2017-02-10T06:00:00"/>
    <s v="Feb/2017"/>
    <x v="5"/>
    <x v="10"/>
    <s v="2017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d v="2019-03-29T05:00:00"/>
    <s v="Mar/2019"/>
    <x v="3"/>
    <x v="6"/>
    <s v="2019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d v="2010-06-26T05:00:00"/>
    <s v="Jun/2010"/>
    <x v="6"/>
    <x v="5"/>
    <s v="201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d v="2012-06-12T05:00:00"/>
    <s v="Jun/2012"/>
    <x v="4"/>
    <x v="5"/>
    <s v="2012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d v="2012-01-04T06:00:00"/>
    <s v="Jan/2012"/>
    <x v="4"/>
    <x v="2"/>
    <s v="2012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d v="2010-10-28T05:00:00"/>
    <s v="Oct/2010"/>
    <x v="6"/>
    <x v="4"/>
    <s v="201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d v="2013-09-13T05:00:00"/>
    <s v="Sep/2013"/>
    <x v="2"/>
    <x v="3"/>
    <s v="2013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d v="2014-01-14T06:00:00"/>
    <s v="Jan/2014"/>
    <x v="1"/>
    <x v="2"/>
    <s v="2014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d v="2011-01-06T06:00:00"/>
    <s v="Jan/2011"/>
    <x v="8"/>
    <x v="2"/>
    <s v="2011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d v="2017-07-17T05:00:00"/>
    <s v="Jul/2017"/>
    <x v="5"/>
    <x v="8"/>
    <s v="2017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d v="2013-07-29T05:00:00"/>
    <s v="Jul/2013"/>
    <x v="2"/>
    <x v="8"/>
    <s v="2013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d v="2011-12-08T06:00:00"/>
    <s v="Dec/2011"/>
    <x v="8"/>
    <x v="7"/>
    <s v="2011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d v="2018-10-05T05:00:00"/>
    <s v="Oct/2018"/>
    <x v="9"/>
    <x v="4"/>
    <s v="2018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d v="2013-05-23T05:00:00"/>
    <s v="May/2013"/>
    <x v="2"/>
    <x v="11"/>
    <s v="2013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d v="2018-05-08T05:00:00"/>
    <s v="May/2018"/>
    <x v="9"/>
    <x v="11"/>
    <s v="201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d v="2011-02-02T06:00:00"/>
    <s v="Feb/2011"/>
    <x v="8"/>
    <x v="10"/>
    <s v="2011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d v="2013-08-16T05:00:00"/>
    <s v="Aug/2013"/>
    <x v="2"/>
    <x v="1"/>
    <s v="2013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d v="2019-10-27T05:00:00"/>
    <s v="Oct/2019"/>
    <x v="3"/>
    <x v="4"/>
    <s v="2019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d v="2012-01-06T06:00:00"/>
    <s v="Jan/2012"/>
    <x v="4"/>
    <x v="2"/>
    <s v="201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d v="2010-05-12T05:00:00"/>
    <s v="May/2010"/>
    <x v="6"/>
    <x v="11"/>
    <s v="201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d v="2017-11-14T06:00:00"/>
    <s v="Nov/2017"/>
    <x v="5"/>
    <x v="0"/>
    <s v="2017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d v="2018-06-04T05:00:00"/>
    <s v="Jun/2018"/>
    <x v="9"/>
    <x v="5"/>
    <s v="2018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d v="2013-01-30T06:00:00"/>
    <s v="Jan/2013"/>
    <x v="2"/>
    <x v="2"/>
    <s v="2013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d v="2019-10-13T05:00:00"/>
    <s v="Oct/2019"/>
    <x v="3"/>
    <x v="4"/>
    <s v="2019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d v="2016-06-20T05:00:00"/>
    <s v="Jun/2016"/>
    <x v="7"/>
    <x v="5"/>
    <s v="2016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d v="2017-04-18T05:00:00"/>
    <s v="Apr/2017"/>
    <x v="5"/>
    <x v="9"/>
    <s v="2017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d v="2015-04-28T05:00:00"/>
    <s v="Apr/2015"/>
    <x v="0"/>
    <x v="9"/>
    <s v="2015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d v="2017-05-29T05:00:00"/>
    <s v="May/2017"/>
    <x v="5"/>
    <x v="11"/>
    <s v="2017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d v="2014-01-03T06:00:00"/>
    <s v="Jan/2014"/>
    <x v="1"/>
    <x v="2"/>
    <s v="2014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d v="2018-11-27T06:00:00"/>
    <s v="Nov/2018"/>
    <x v="9"/>
    <x v="0"/>
    <s v="2018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d v="2010-04-20T05:00:00"/>
    <s v="Apr/2010"/>
    <x v="6"/>
    <x v="9"/>
    <s v="201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d v="2012-01-13T06:00:00"/>
    <s v="Jan/2012"/>
    <x v="4"/>
    <x v="2"/>
    <s v="2012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d v="2011-01-17T06:00:00"/>
    <s v="Jan/2011"/>
    <x v="8"/>
    <x v="2"/>
    <s v="2011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d v="2018-11-03T05:00:00"/>
    <s v="Nov/2018"/>
    <x v="9"/>
    <x v="0"/>
    <s v="2018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d v="2012-05-06T05:00:00"/>
    <s v="May/2012"/>
    <x v="4"/>
    <x v="11"/>
    <s v="2012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d v="2011-12-22T06:00:00"/>
    <s v="Dec/2011"/>
    <x v="8"/>
    <x v="7"/>
    <s v="2011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d v="2017-06-25T05:00:00"/>
    <s v="Jun/2017"/>
    <x v="5"/>
    <x v="5"/>
    <s v="2017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d v="2017-06-29T05:00:00"/>
    <s v="Jun/2017"/>
    <x v="5"/>
    <x v="5"/>
    <s v="2017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d v="2010-04-17T05:00:00"/>
    <s v="Apr/2010"/>
    <x v="6"/>
    <x v="9"/>
    <s v="201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d v="2011-09-22T05:00:00"/>
    <s v="Sep/2011"/>
    <x v="8"/>
    <x v="3"/>
    <s v="2011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d v="2018-04-18T05:00:00"/>
    <s v="Apr/2018"/>
    <x v="9"/>
    <x v="9"/>
    <s v="2018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d v="2015-07-28T05:00:00"/>
    <s v="Jul/2015"/>
    <x v="0"/>
    <x v="8"/>
    <s v="2015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d v="2013-02-27T06:00:00"/>
    <s v="Feb/2013"/>
    <x v="2"/>
    <x v="10"/>
    <s v="201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d v="2014-09-13T05:00:00"/>
    <s v="Sep/2014"/>
    <x v="1"/>
    <x v="3"/>
    <s v="201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d v="2011-02-11T06:00:00"/>
    <s v="Feb/2011"/>
    <x v="8"/>
    <x v="10"/>
    <s v="2011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d v="2014-02-10T06:00:00"/>
    <s v="Feb/2014"/>
    <x v="1"/>
    <x v="10"/>
    <s v="2014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d v="2019-09-29T05:00:00"/>
    <s v="Sep/2019"/>
    <x v="3"/>
    <x v="3"/>
    <s v="2019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d v="2018-06-22T05:00:00"/>
    <s v="Jun/2018"/>
    <x v="9"/>
    <x v="5"/>
    <s v="201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d v="2014-05-02T05:00:00"/>
    <s v="May/2014"/>
    <x v="1"/>
    <x v="11"/>
    <s v="2014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d v="2013-11-25T06:00:00"/>
    <s v="Nov/2013"/>
    <x v="2"/>
    <x v="0"/>
    <s v="2013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d v="2016-12-01T06:00:00"/>
    <s v="Dec/2016"/>
    <x v="7"/>
    <x v="7"/>
    <s v="2016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d v="2014-12-15T06:00:00"/>
    <s v="Dec/2014"/>
    <x v="1"/>
    <x v="7"/>
    <s v="2014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d v="2019-04-20T05:00:00"/>
    <s v="Apr/2019"/>
    <x v="3"/>
    <x v="9"/>
    <s v="2019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d v="2015-09-13T05:00:00"/>
    <s v="Sep/2015"/>
    <x v="0"/>
    <x v="3"/>
    <s v="2015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d v="2013-03-04T06:00:00"/>
    <s v="Mar/2013"/>
    <x v="2"/>
    <x v="6"/>
    <s v="2013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d v="2016-11-06T05:00:00"/>
    <s v="Nov/2016"/>
    <x v="7"/>
    <x v="0"/>
    <s v="20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d v="2017-06-30T05:00:00"/>
    <s v="Jun/2017"/>
    <x v="5"/>
    <x v="5"/>
    <s v="20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d v="2012-04-26T05:00:00"/>
    <s v="Apr/2012"/>
    <x v="4"/>
    <x v="9"/>
    <s v="2012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d v="2017-09-02T05:00:00"/>
    <s v="Sep/2017"/>
    <x v="5"/>
    <x v="3"/>
    <s v="2017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d v="2010-09-30T05:00:00"/>
    <s v="Sep/2010"/>
    <x v="6"/>
    <x v="3"/>
    <s v="201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d v="2011-07-24T05:00:00"/>
    <s v="Jul/2011"/>
    <x v="8"/>
    <x v="8"/>
    <s v="201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d v="2010-12-03T06:00:00"/>
    <s v="Dec/2010"/>
    <x v="6"/>
    <x v="7"/>
    <s v="201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d v="2012-12-18T06:00:00"/>
    <s v="Dec/2012"/>
    <x v="4"/>
    <x v="7"/>
    <s v="2012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d v="2017-12-19T06:00:00"/>
    <s v="Dec/2017"/>
    <x v="5"/>
    <x v="7"/>
    <s v="2017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d v="2013-04-14T05:00:00"/>
    <s v="Apr/2013"/>
    <x v="2"/>
    <x v="9"/>
    <s v="2013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d v="2019-03-06T06:00:00"/>
    <s v="Mar/2019"/>
    <x v="3"/>
    <x v="6"/>
    <s v="2019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d v="2018-10-21T05:00:00"/>
    <s v="Oct/2018"/>
    <x v="9"/>
    <x v="4"/>
    <s v="2018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d v="2017-07-19T05:00:00"/>
    <s v="Jul/2017"/>
    <x v="5"/>
    <x v="8"/>
    <s v="2017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d v="2010-07-06T05:00:00"/>
    <s v="Jul/2010"/>
    <x v="6"/>
    <x v="8"/>
    <s v="201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d v="2016-12-01T06:00:00"/>
    <s v="Dec/2016"/>
    <x v="7"/>
    <x v="7"/>
    <s v="2016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d v="2013-10-21T05:00:00"/>
    <s v="Oct/2013"/>
    <x v="2"/>
    <x v="4"/>
    <s v="2013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d v="2011-09-23T05:00:00"/>
    <s v="Sep/2011"/>
    <x v="8"/>
    <x v="3"/>
    <s v="201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d v="2018-02-10T06:00:00"/>
    <s v="Feb/2018"/>
    <x v="9"/>
    <x v="10"/>
    <s v="2018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d v="2016-10-14T05:00:00"/>
    <s v="Oct/2016"/>
    <x v="7"/>
    <x v="4"/>
    <s v="2016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d v="2010-03-28T05:00:00"/>
    <s v="Mar/2010"/>
    <x v="6"/>
    <x v="6"/>
    <s v="201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d v="2014-12-28T06:00:00"/>
    <s v="Dec/2014"/>
    <x v="1"/>
    <x v="7"/>
    <s v="2014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d v="2010-08-09T05:00:00"/>
    <s v="Aug/2010"/>
    <x v="6"/>
    <x v="1"/>
    <s v="201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d v="2014-04-28T05:00:00"/>
    <s v="Apr/2014"/>
    <x v="1"/>
    <x v="9"/>
    <s v="2014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d v="2013-01-30T06:00:00"/>
    <s v="Jan/2013"/>
    <x v="2"/>
    <x v="2"/>
    <s v="2013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d v="2013-12-31T06:00:00"/>
    <s v="Dec/2013"/>
    <x v="2"/>
    <x v="7"/>
    <s v="2013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d v="2018-02-11T06:00:00"/>
    <s v="Feb/2018"/>
    <x v="9"/>
    <x v="10"/>
    <s v="201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d v="2018-01-27T06:00:00"/>
    <s v="Jan/2018"/>
    <x v="9"/>
    <x v="2"/>
    <s v="2018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d v="2013-05-15T05:00:00"/>
    <s v="May/2013"/>
    <x v="2"/>
    <x v="11"/>
    <s v="2013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d v="2015-11-23T06:00:00"/>
    <s v="Nov/2015"/>
    <x v="0"/>
    <x v="0"/>
    <s v="2015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d v="2019-04-14T05:00:00"/>
    <s v="Apr/2019"/>
    <x v="3"/>
    <x v="9"/>
    <s v="2019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d v="2015-05-18T05:00:00"/>
    <s v="May/2015"/>
    <x v="0"/>
    <x v="11"/>
    <s v="2015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d v="2016-12-12T06:00:00"/>
    <s v="Dec/2016"/>
    <x v="7"/>
    <x v="7"/>
    <s v="2016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d v="2012-05-02T05:00:00"/>
    <s v="May/2012"/>
    <x v="4"/>
    <x v="11"/>
    <s v="2012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d v="2019-03-11T05:00:00"/>
    <s v="Mar/2019"/>
    <x v="3"/>
    <x v="6"/>
    <s v="2019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d v="2018-06-26T05:00:00"/>
    <s v="Jun/2018"/>
    <x v="9"/>
    <x v="5"/>
    <s v="2018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d v="2014-12-16T06:00:00"/>
    <s v="Dec/2014"/>
    <x v="1"/>
    <x v="7"/>
    <s v="2014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d v="2013-06-25T05:00:00"/>
    <s v="Jun/2013"/>
    <x v="2"/>
    <x v="5"/>
    <s v="2013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d v="2018-08-10T05:00:00"/>
    <s v="Aug/2018"/>
    <x v="9"/>
    <x v="1"/>
    <s v="2018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d v="2011-06-26T05:00:00"/>
    <s v="Jun/2011"/>
    <x v="8"/>
    <x v="5"/>
    <s v="2011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d v="2015-03-09T05:00:00"/>
    <s v="Mar/2015"/>
    <x v="0"/>
    <x v="6"/>
    <s v="2015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d v="2017-07-29T05:00:00"/>
    <s v="Jul/2017"/>
    <x v="5"/>
    <x v="8"/>
    <s v="2017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d v="2010-03-11T06:00:00"/>
    <s v="Mar/2010"/>
    <x v="6"/>
    <x v="6"/>
    <s v="201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d v="2014-10-01T05:00:00"/>
    <s v="Oct/2014"/>
    <x v="1"/>
    <x v="4"/>
    <s v="2014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d v="2012-02-24T06:00:00"/>
    <s v="Feb/2012"/>
    <x v="4"/>
    <x v="10"/>
    <s v="2012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d v="2019-12-12T06:00:00"/>
    <s v="Dec/2019"/>
    <x v="3"/>
    <x v="7"/>
    <s v="2019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d v="2014-08-04T05:00:00"/>
    <s v="Aug/2014"/>
    <x v="1"/>
    <x v="1"/>
    <s v="2014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d v="2019-06-10T05:00:00"/>
    <s v="Jun/2019"/>
    <x v="3"/>
    <x v="5"/>
    <s v="2019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d v="2018-03-09T06:00:00"/>
    <s v="Mar/2018"/>
    <x v="9"/>
    <x v="6"/>
    <s v="201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d v="2017-04-20T05:00:00"/>
    <s v="Apr/2017"/>
    <x v="5"/>
    <x v="9"/>
    <s v="2017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d v="2016-02-03T06:00:00"/>
    <s v="Feb/2016"/>
    <x v="7"/>
    <x v="10"/>
    <s v="2016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d v="2010-08-16T05:00:00"/>
    <s v="Aug/2010"/>
    <x v="6"/>
    <x v="1"/>
    <s v="201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d v="2019-11-17T06:00:00"/>
    <s v="Nov/2019"/>
    <x v="3"/>
    <x v="0"/>
    <s v="2019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d v="2013-07-01T05:00:00"/>
    <s v="Jul/2013"/>
    <x v="2"/>
    <x v="8"/>
    <s v="201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d v="2010-06-07T05:00:00"/>
    <s v="Jun/2010"/>
    <x v="6"/>
    <x v="5"/>
    <s v="201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d v="2019-06-29T05:00:00"/>
    <s v="Jun/2019"/>
    <x v="3"/>
    <x v="5"/>
    <s v="2019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d v="2012-03-22T05:00:00"/>
    <s v="Mar/2012"/>
    <x v="4"/>
    <x v="6"/>
    <s v="2012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d v="2014-06-10T05:00:00"/>
    <s v="Jun/2014"/>
    <x v="1"/>
    <x v="5"/>
    <s v="2014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d v="2017-05-21T05:00:00"/>
    <s v="May/2017"/>
    <x v="5"/>
    <x v="11"/>
    <s v="2017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d v="2016-12-20T06:00:00"/>
    <s v="Dec/2016"/>
    <x v="7"/>
    <x v="7"/>
    <s v="2016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d v="2015-01-01T06:00:00"/>
    <s v="Jan/2015"/>
    <x v="0"/>
    <x v="2"/>
    <s v="2015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d v="2016-03-15T05:00:00"/>
    <s v="Mar/2016"/>
    <x v="7"/>
    <x v="6"/>
    <s v="2016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d v="2013-05-01T05:00:00"/>
    <s v="May/2013"/>
    <x v="2"/>
    <x v="11"/>
    <s v="2013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d v="2013-03-12T05:00:00"/>
    <s v="Mar/2013"/>
    <x v="2"/>
    <x v="6"/>
    <s v="201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d v="2012-07-27T05:00:00"/>
    <s v="Jul/2012"/>
    <x v="4"/>
    <x v="8"/>
    <s v="2012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d v="2015-07-01T05:00:00"/>
    <s v="Jul/2015"/>
    <x v="0"/>
    <x v="8"/>
    <s v="2015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d v="2015-05-18T05:00:00"/>
    <s v="May/2015"/>
    <x v="0"/>
    <x v="11"/>
    <s v="2015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d v="2013-03-08T06:00:00"/>
    <s v="Mar/2013"/>
    <x v="2"/>
    <x v="6"/>
    <s v="2013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d v="2017-11-23T06:00:00"/>
    <s v="Nov/2017"/>
    <x v="5"/>
    <x v="0"/>
    <s v="2017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d v="2013-04-09T05:00:00"/>
    <s v="Apr/2013"/>
    <x v="2"/>
    <x v="9"/>
    <s v="2013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d v="2018-07-29T05:00:00"/>
    <s v="Jul/2018"/>
    <x v="9"/>
    <x v="8"/>
    <s v="2018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d v="2012-05-05T05:00:00"/>
    <s v="May/2012"/>
    <x v="4"/>
    <x v="11"/>
    <s v="2012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d v="2018-05-31T05:00:00"/>
    <s v="May/2018"/>
    <x v="9"/>
    <x v="11"/>
    <s v="201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d v="2019-07-25T05:00:00"/>
    <s v="Jul/2019"/>
    <x v="3"/>
    <x v="8"/>
    <s v="201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d v="2014-07-05T05:00:00"/>
    <s v="Jul/2014"/>
    <x v="1"/>
    <x v="8"/>
    <s v="2014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d v="2010-09-09T05:00:00"/>
    <s v="Sep/2010"/>
    <x v="6"/>
    <x v="3"/>
    <s v="201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d v="2013-12-06T06:00:00"/>
    <s v="Dec/2013"/>
    <x v="2"/>
    <x v="7"/>
    <s v="2013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d v="2011-12-23T06:00:00"/>
    <s v="Dec/2011"/>
    <x v="8"/>
    <x v="7"/>
    <s v="2011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d v="2010-08-06T05:00:00"/>
    <s v="Aug/2010"/>
    <x v="6"/>
    <x v="1"/>
    <s v="201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d v="2017-05-05T05:00:00"/>
    <s v="May/2017"/>
    <x v="5"/>
    <x v="11"/>
    <s v="2017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d v="2018-02-23T06:00:00"/>
    <s v="Feb/2018"/>
    <x v="9"/>
    <x v="10"/>
    <s v="2018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d v="2015-01-08T06:00:00"/>
    <s v="Jan/2015"/>
    <x v="0"/>
    <x v="2"/>
    <s v="201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d v="2019-04-19T05:00:00"/>
    <s v="Apr/2019"/>
    <x v="3"/>
    <x v="9"/>
    <s v="2019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d v="2016-08-23T05:00:00"/>
    <s v="Aug/2016"/>
    <x v="7"/>
    <x v="1"/>
    <s v="201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d v="2012-07-03T05:00:00"/>
    <s v="Jul/2012"/>
    <x v="4"/>
    <x v="8"/>
    <s v="2012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d v="2010-03-04T06:00:00"/>
    <s v="Mar/2010"/>
    <x v="6"/>
    <x v="6"/>
    <s v="201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d v="2010-04-26T05:00:00"/>
    <s v="Apr/2010"/>
    <x v="6"/>
    <x v="9"/>
    <s v="201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d v="2010-11-23T06:00:00"/>
    <s v="Nov/2010"/>
    <x v="6"/>
    <x v="0"/>
    <s v="201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d v="2015-12-26T06:00:00"/>
    <s v="Dec/2015"/>
    <x v="0"/>
    <x v="7"/>
    <s v="2015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d v="2016-02-05T06:00:00"/>
    <s v="Feb/2016"/>
    <x v="7"/>
    <x v="10"/>
    <s v="2016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d v="2013-11-23T06:00:00"/>
    <s v="Nov/2013"/>
    <x v="2"/>
    <x v="0"/>
    <s v="2013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d v="2014-05-10T05:00:00"/>
    <s v="May/2014"/>
    <x v="1"/>
    <x v="11"/>
    <s v="2014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d v="2010-08-31T05:00:00"/>
    <s v="Aug/2010"/>
    <x v="6"/>
    <x v="1"/>
    <s v="201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d v="2013-11-11T06:00:00"/>
    <s v="Nov/2013"/>
    <x v="2"/>
    <x v="0"/>
    <s v="2013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d v="2018-01-25T06:00:00"/>
    <s v="Jan/2018"/>
    <x v="9"/>
    <x v="2"/>
    <s v="2018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d v="2013-07-24T05:00:00"/>
    <s v="Jul/2013"/>
    <x v="2"/>
    <x v="8"/>
    <s v="2013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d v="2018-08-17T05:00:00"/>
    <s v="Aug/2018"/>
    <x v="9"/>
    <x v="1"/>
    <s v="201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d v="2018-06-08T05:00:00"/>
    <s v="Jun/2018"/>
    <x v="9"/>
    <x v="5"/>
    <s v="2018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d v="2010-08-24T05:00:00"/>
    <s v="Aug/2010"/>
    <x v="6"/>
    <x v="1"/>
    <s v="201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d v="2018-08-30T05:00:00"/>
    <s v="Aug/2018"/>
    <x v="9"/>
    <x v="1"/>
    <s v="2018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d v="2013-09-22T05:00:00"/>
    <s v="Sep/2013"/>
    <x v="2"/>
    <x v="3"/>
    <s v="2013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d v="2019-07-01T05:00:00"/>
    <s v="Jul/2019"/>
    <x v="3"/>
    <x v="8"/>
    <s v="2019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d v="2018-05-05T05:00:00"/>
    <s v="May/2018"/>
    <x v="9"/>
    <x v="11"/>
    <s v="2018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d v="2015-06-10T05:00:00"/>
    <s v="Jun/2015"/>
    <x v="0"/>
    <x v="5"/>
    <s v="201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d v="2016-01-22T06:00:00"/>
    <s v="Jan/2016"/>
    <x v="7"/>
    <x v="2"/>
    <s v="201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d v="2013-09-11T05:00:00"/>
    <s v="Sep/2013"/>
    <x v="2"/>
    <x v="3"/>
    <s v="2013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d v="2016-01-08T06:00:00"/>
    <s v="Jan/2016"/>
    <x v="7"/>
    <x v="2"/>
    <s v="2016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d v="2019-12-25T06:00:00"/>
    <s v="Dec/2019"/>
    <x v="3"/>
    <x v="7"/>
    <s v="201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d v="2018-09-17T05:00:00"/>
    <s v="Sep/2018"/>
    <x v="9"/>
    <x v="3"/>
    <s v="2018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d v="2015-01-25T06:00:00"/>
    <s v="Jan/2015"/>
    <x v="0"/>
    <x v="2"/>
    <s v="2015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d v="2016-04-01T05:00:00"/>
    <s v="Apr/2016"/>
    <x v="7"/>
    <x v="9"/>
    <s v="2016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d v="2013-05-28T05:00:00"/>
    <s v="May/2013"/>
    <x v="2"/>
    <x v="11"/>
    <s v="20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d v="2012-02-29T06:00:00"/>
    <s v="Feb/2012"/>
    <x v="4"/>
    <x v="10"/>
    <s v="2012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d v="2014-12-20T06:00:00"/>
    <s v="Dec/2014"/>
    <x v="1"/>
    <x v="7"/>
    <s v="2014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d v="2016-11-26T06:00:00"/>
    <s v="Nov/2016"/>
    <x v="7"/>
    <x v="0"/>
    <s v="20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d v="2011-01-02T06:00:00"/>
    <s v="Jan/2011"/>
    <x v="8"/>
    <x v="2"/>
    <s v="2011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d v="2016-12-19T06:00:00"/>
    <s v="Dec/2016"/>
    <x v="7"/>
    <x v="7"/>
    <s v="2016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d v="2014-04-02T05:00:00"/>
    <s v="Apr/2014"/>
    <x v="1"/>
    <x v="9"/>
    <s v="2014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d v="2011-09-06T05:00:00"/>
    <s v="Sep/2011"/>
    <x v="8"/>
    <x v="3"/>
    <s v="2011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d v="2015-10-02T05:00:00"/>
    <s v="Oct/2015"/>
    <x v="0"/>
    <x v="4"/>
    <s v="2015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d v="2016-02-24T06:00:00"/>
    <s v="Feb/2016"/>
    <x v="7"/>
    <x v="10"/>
    <s v="2016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d v="2016-08-02T05:00:00"/>
    <s v="Aug/2016"/>
    <x v="7"/>
    <x v="1"/>
    <s v="2016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d v="2011-11-18T06:00:00"/>
    <s v="Nov/2011"/>
    <x v="8"/>
    <x v="0"/>
    <s v="2011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d v="2011-10-17T05:00:00"/>
    <s v="Oct/2011"/>
    <x v="8"/>
    <x v="4"/>
    <s v="2011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d v="2019-03-12T05:00:00"/>
    <s v="Mar/2019"/>
    <x v="3"/>
    <x v="6"/>
    <s v="2019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d v="2018-11-13T06:00:00"/>
    <s v="Nov/2018"/>
    <x v="9"/>
    <x v="0"/>
    <s v="2018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d v="2015-03-15T05:00:00"/>
    <s v="Mar/2015"/>
    <x v="0"/>
    <x v="6"/>
    <s v="2015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d v="2011-11-15T06:00:00"/>
    <s v="Nov/2011"/>
    <x v="8"/>
    <x v="0"/>
    <s v="2011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d v="2016-02-24T06:00:00"/>
    <s v="Feb/2016"/>
    <x v="7"/>
    <x v="10"/>
    <s v="2016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d v="2014-07-10T05:00:00"/>
    <s v="Jul/2014"/>
    <x v="1"/>
    <x v="8"/>
    <s v="2014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d v="2010-07-15T05:00:00"/>
    <s v="Jul/2010"/>
    <x v="6"/>
    <x v="8"/>
    <s v="201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d v="2011-01-11T06:00:00"/>
    <s v="Jan/2011"/>
    <x v="8"/>
    <x v="2"/>
    <s v="201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d v="2014-12-20T06:00:00"/>
    <s v="Dec/2014"/>
    <x v="1"/>
    <x v="7"/>
    <s v="2014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d v="2015-06-19T05:00:00"/>
    <s v="Jun/2015"/>
    <x v="0"/>
    <x v="5"/>
    <s v="2015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d v="2015-09-28T05:00:00"/>
    <s v="Sep/2015"/>
    <x v="0"/>
    <x v="3"/>
    <s v="2015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d v="2014-05-02T05:00:00"/>
    <s v="May/2014"/>
    <x v="1"/>
    <x v="11"/>
    <s v="2014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d v="2019-12-07T06:00:00"/>
    <s v="Dec/2019"/>
    <x v="3"/>
    <x v="7"/>
    <s v="2019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d v="2014-05-20T05:00:00"/>
    <s v="May/2014"/>
    <x v="1"/>
    <x v="11"/>
    <s v="2014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d v="2017-11-01T05:00:00"/>
    <s v="Nov/2017"/>
    <x v="5"/>
    <x v="0"/>
    <s v="2017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d v="2011-03-11T06:00:00"/>
    <s v="Mar/2011"/>
    <x v="8"/>
    <x v="6"/>
    <s v="2011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d v="2011-12-01T06:00:00"/>
    <s v="Dec/2011"/>
    <x v="8"/>
    <x v="7"/>
    <s v="2011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d v="2011-08-07T05:00:00"/>
    <s v="Aug/2011"/>
    <x v="8"/>
    <x v="1"/>
    <s v="2011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d v="2014-02-26T06:00:00"/>
    <s v="Feb/2014"/>
    <x v="1"/>
    <x v="10"/>
    <s v="2014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d v="2011-04-29T05:00:00"/>
    <s v="Apr/2011"/>
    <x v="8"/>
    <x v="9"/>
    <s v="2011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d v="2015-06-10T05:00:00"/>
    <s v="Jun/2015"/>
    <x v="0"/>
    <x v="5"/>
    <s v="201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d v="2012-02-20T06:00:00"/>
    <s v="Feb/2012"/>
    <x v="4"/>
    <x v="10"/>
    <s v="2012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d v="2012-04-25T05:00:00"/>
    <s v="Apr/2012"/>
    <x v="4"/>
    <x v="9"/>
    <s v="201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d v="2010-03-18T05:00:00"/>
    <s v="Mar/2010"/>
    <x v="6"/>
    <x v="6"/>
    <s v="201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d v="2010-11-17T06:00:00"/>
    <s v="Nov/2010"/>
    <x v="6"/>
    <x v="0"/>
    <s v="201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d v="2019-01-19T06:00:00"/>
    <s v="Jan/2019"/>
    <x v="3"/>
    <x v="2"/>
    <s v="2019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d v="2010-03-25T05:00:00"/>
    <s v="Mar/2010"/>
    <x v="6"/>
    <x v="6"/>
    <s v="201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d v="2015-07-05T05:00:00"/>
    <s v="Jul/2015"/>
    <x v="0"/>
    <x v="8"/>
    <s v="201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d v="2014-12-21T06:00:00"/>
    <s v="Dec/2014"/>
    <x v="1"/>
    <x v="7"/>
    <s v="2014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d v="2010-07-14T05:00:00"/>
    <s v="Jul/2010"/>
    <x v="6"/>
    <x v="8"/>
    <s v="201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d v="2014-05-30T05:00:00"/>
    <s v="May/2014"/>
    <x v="1"/>
    <x v="11"/>
    <s v="2014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d v="2014-03-26T05:00:00"/>
    <s v="Mar/2014"/>
    <x v="1"/>
    <x v="6"/>
    <s v="2014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d v="2016-06-27T05:00:00"/>
    <s v="Jun/2016"/>
    <x v="7"/>
    <x v="5"/>
    <s v="2016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d v="2010-03-16T05:00:00"/>
    <s v="Mar/2010"/>
    <x v="6"/>
    <x v="6"/>
    <s v="201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d v="2016-03-05T06:00:00"/>
    <s v="Mar/2016"/>
    <x v="7"/>
    <x v="6"/>
    <s v="2016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d v="2019-11-17T06:00:00"/>
    <s v="Nov/2019"/>
    <x v="3"/>
    <x v="0"/>
    <s v="2019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d v="2010-06-15T05:00:00"/>
    <s v="Jun/2010"/>
    <x v="6"/>
    <x v="5"/>
    <s v="201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d v="2015-02-12T06:00:00"/>
    <s v="Feb/2015"/>
    <x v="0"/>
    <x v="10"/>
    <s v="2015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d v="2013-07-30T05:00:00"/>
    <s v="Jul/2013"/>
    <x v="2"/>
    <x v="8"/>
    <s v="2013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d v="2014-05-30T05:00:00"/>
    <s v="May/2014"/>
    <x v="1"/>
    <x v="11"/>
    <s v="2014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d v="2015-06-05T05:00:00"/>
    <s v="Jun/2015"/>
    <x v="0"/>
    <x v="5"/>
    <s v="2015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d v="2019-04-18T05:00:00"/>
    <s v="Apr/2019"/>
    <x v="3"/>
    <x v="9"/>
    <s v="2019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d v="2011-01-22T06:00:00"/>
    <s v="Jan/2011"/>
    <x v="8"/>
    <x v="2"/>
    <s v="2011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d v="2015-10-03T05:00:00"/>
    <s v="Oct/2015"/>
    <x v="0"/>
    <x v="4"/>
    <s v="2015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d v="2016-03-07T06:00:00"/>
    <s v="Mar/2016"/>
    <x v="7"/>
    <x v="6"/>
    <s v="2016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d v="2014-03-23T05:00:00"/>
    <s v="Mar/2014"/>
    <x v="1"/>
    <x v="6"/>
    <s v="2014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d v="2019-03-06T06:00:00"/>
    <s v="Mar/2019"/>
    <x v="3"/>
    <x v="6"/>
    <s v="2019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d v="2019-01-16T06:00:00"/>
    <s v="Jan/2019"/>
    <x v="3"/>
    <x v="2"/>
    <s v="2019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d v="2012-12-16T06:00:00"/>
    <s v="Dec/2012"/>
    <x v="4"/>
    <x v="7"/>
    <s v="2012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d v="2013-07-25T05:00:00"/>
    <s v="Jul/2013"/>
    <x v="2"/>
    <x v="8"/>
    <s v="2013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d v="2010-10-23T05:00:00"/>
    <s v="Oct/2010"/>
    <x v="6"/>
    <x v="4"/>
    <s v="201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d v="2017-08-26T05:00:00"/>
    <s v="Aug/2017"/>
    <x v="5"/>
    <x v="1"/>
    <s v="2017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d v="2017-01-11T06:00:00"/>
    <s v="Jan/2017"/>
    <x v="5"/>
    <x v="2"/>
    <s v="2017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d v="2016-04-29T05:00:00"/>
    <s v="Apr/2016"/>
    <x v="7"/>
    <x v="9"/>
    <s v="201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d v="2013-09-20T05:00:00"/>
    <s v="Sep/2013"/>
    <x v="2"/>
    <x v="3"/>
    <s v="2013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d v="2014-06-04T05:00:00"/>
    <s v="Jun/2014"/>
    <x v="1"/>
    <x v="5"/>
    <s v="2014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d v="2013-05-02T05:00:00"/>
    <s v="May/2013"/>
    <x v="2"/>
    <x v="11"/>
    <s v="2013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d v="2011-05-06T05:00:00"/>
    <s v="May/2011"/>
    <x v="8"/>
    <x v="11"/>
    <s v="2011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d v="2016-07-08T05:00:00"/>
    <s v="Jul/2016"/>
    <x v="7"/>
    <x v="8"/>
    <s v="2016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d v="2016-09-13T05:00:00"/>
    <s v="Sep/2016"/>
    <x v="7"/>
    <x v="3"/>
    <s v="2016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d v="2018-04-15T05:00:00"/>
    <s v="Apr/2018"/>
    <x v="9"/>
    <x v="9"/>
    <s v="2018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d v="2015-07-16T05:00:00"/>
    <s v="Jul/2015"/>
    <x v="0"/>
    <x v="8"/>
    <s v="2015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d v="2015-01-25T06:00:00"/>
    <s v="Jan/2015"/>
    <x v="0"/>
    <x v="2"/>
    <s v="2015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d v="2020-01-27T06:00:00"/>
    <s v="Jan/2020"/>
    <x v="10"/>
    <x v="2"/>
    <s v="202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d v="2010-09-28T05:00:00"/>
    <s v="Sep/2010"/>
    <x v="6"/>
    <x v="3"/>
    <s v="201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d v="2010-06-16T05:00:00"/>
    <s v="Jun/2010"/>
    <x v="6"/>
    <x v="5"/>
    <s v="201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d v="2010-10-04T05:00:00"/>
    <s v="Oct/2010"/>
    <x v="6"/>
    <x v="4"/>
    <s v="201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d v="2016-07-06T05:00:00"/>
    <s v="Jul/2016"/>
    <x v="7"/>
    <x v="8"/>
    <s v="2016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d v="2019-05-01T05:00:00"/>
    <s v="May/2019"/>
    <x v="3"/>
    <x v="11"/>
    <s v="2019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d v="2019-03-26T05:00:00"/>
    <s v="Mar/2019"/>
    <x v="3"/>
    <x v="6"/>
    <s v="2019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d v="2014-11-02T05:00:00"/>
    <s v="Nov/2014"/>
    <x v="1"/>
    <x v="0"/>
    <s v="2014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d v="2015-11-07T06:00:00"/>
    <s v="Nov/2015"/>
    <x v="0"/>
    <x v="0"/>
    <s v="2015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d v="2017-03-25T05:00:00"/>
    <s v="Mar/2017"/>
    <x v="5"/>
    <x v="6"/>
    <s v="2017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d v="2013-02-09T06:00:00"/>
    <s v="Feb/2013"/>
    <x v="2"/>
    <x v="10"/>
    <s v="2013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d v="2012-01-18T06:00:00"/>
    <s v="Jan/2012"/>
    <x v="4"/>
    <x v="2"/>
    <s v="2012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d v="2016-11-14T06:00:00"/>
    <s v="Nov/2016"/>
    <x v="7"/>
    <x v="0"/>
    <s v="201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d v="2010-07-27T05:00:00"/>
    <s v="Jul/2010"/>
    <x v="6"/>
    <x v="8"/>
    <s v="201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d v="2018-07-28T05:00:00"/>
    <s v="Jul/2018"/>
    <x v="9"/>
    <x v="8"/>
    <s v="201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d v="2016-01-18T06:00:00"/>
    <s v="Jan/2016"/>
    <x v="7"/>
    <x v="2"/>
    <s v="2016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d v="2017-02-20T06:00:00"/>
    <s v="Feb/2017"/>
    <x v="5"/>
    <x v="10"/>
    <s v="2017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d v="2018-12-17T06:00:00"/>
    <s v="Dec/2018"/>
    <x v="9"/>
    <x v="7"/>
    <s v="2018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d v="2017-03-01T06:00:00"/>
    <s v="Mar/2017"/>
    <x v="5"/>
    <x v="6"/>
    <s v="2017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d v="2018-12-18T06:00:00"/>
    <s v="Dec/2018"/>
    <x v="9"/>
    <x v="7"/>
    <s v="2018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d v="2018-09-26T05:00:00"/>
    <s v="Sep/2018"/>
    <x v="9"/>
    <x v="3"/>
    <s v="2018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d v="2013-03-13T05:00:00"/>
    <s v="Mar/2013"/>
    <x v="2"/>
    <x v="6"/>
    <s v="2013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d v="2018-04-09T05:00:00"/>
    <s v="Apr/2018"/>
    <x v="9"/>
    <x v="9"/>
    <s v="2018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d v="2017-07-06T05:00:00"/>
    <s v="Jul/2017"/>
    <x v="5"/>
    <x v="8"/>
    <s v="201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d v="2010-10-20T05:00:00"/>
    <s v="Oct/2010"/>
    <x v="6"/>
    <x v="4"/>
    <s v="201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d v="2014-07-08T05:00:00"/>
    <s v="Jul/2014"/>
    <x v="1"/>
    <x v="8"/>
    <s v="2014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d v="2014-02-22T06:00:00"/>
    <s v="Feb/2014"/>
    <x v="1"/>
    <x v="10"/>
    <s v="2014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d v="2016-08-05T05:00:00"/>
    <s v="Aug/2016"/>
    <x v="7"/>
    <x v="1"/>
    <s v="2016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d v="2016-04-08T05:00:00"/>
    <s v="Apr/2016"/>
    <x v="7"/>
    <x v="9"/>
    <s v="2016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d v="2015-08-24T05:00:00"/>
    <s v="Aug/2015"/>
    <x v="0"/>
    <x v="1"/>
    <s v="201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d v="2017-03-02T06:00:00"/>
    <s v="Mar/2017"/>
    <x v="5"/>
    <x v="6"/>
    <s v="2017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d v="2017-12-28T06:00:00"/>
    <s v="Dec/2017"/>
    <x v="5"/>
    <x v="7"/>
    <s v="2017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d v="2017-12-27T06:00:00"/>
    <s v="Dec/2017"/>
    <x v="5"/>
    <x v="7"/>
    <s v="2017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d v="2015-08-30T05:00:00"/>
    <s v="Aug/2015"/>
    <x v="0"/>
    <x v="1"/>
    <s v="2015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d v="2011-01-27T06:00:00"/>
    <s v="Jan/2011"/>
    <x v="8"/>
    <x v="2"/>
    <s v="2011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d v="2015-08-21T05:00:00"/>
    <s v="Aug/2015"/>
    <x v="0"/>
    <x v="1"/>
    <s v="2015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d v="2012-03-28T05:00:00"/>
    <s v="Mar/2012"/>
    <x v="4"/>
    <x v="6"/>
    <s v="2012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d v="2018-12-09T06:00:00"/>
    <s v="Dec/2018"/>
    <x v="9"/>
    <x v="7"/>
    <s v="2018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d v="2010-10-07T05:00:00"/>
    <s v="Oct/2010"/>
    <x v="6"/>
    <x v="4"/>
    <s v="20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d v="2012-02-20T06:00:00"/>
    <s v="Feb/2012"/>
    <x v="4"/>
    <x v="10"/>
    <s v="2012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d v="2011-07-09T05:00:00"/>
    <s v="Jul/2011"/>
    <x v="8"/>
    <x v="8"/>
    <s v="20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d v="2013-08-30T05:00:00"/>
    <s v="Aug/2013"/>
    <x v="2"/>
    <x v="1"/>
    <s v="2013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d v="2014-09-10T05:00:00"/>
    <s v="Sep/2014"/>
    <x v="1"/>
    <x v="3"/>
    <s v="2014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d v="2012-08-01T05:00:00"/>
    <s v="Aug/2012"/>
    <x v="4"/>
    <x v="1"/>
    <s v="2012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d v="2017-06-26T05:00:00"/>
    <s v="Jun/2017"/>
    <x v="5"/>
    <x v="5"/>
    <s v="2017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d v="2016-02-25T06:00:00"/>
    <s v="Feb/2016"/>
    <x v="7"/>
    <x v="10"/>
    <s v="2016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d v="2010-07-31T05:00:00"/>
    <s v="Jul/2010"/>
    <x v="6"/>
    <x v="8"/>
    <s v="201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d v="2018-03-21T05:00:00"/>
    <s v="Mar/2018"/>
    <x v="9"/>
    <x v="6"/>
    <s v="2018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d v="2016-04-15T05:00:00"/>
    <s v="Apr/2016"/>
    <x v="7"/>
    <x v="9"/>
    <s v="2016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d v="2011-08-19T05:00:00"/>
    <s v="Aug/2011"/>
    <x v="8"/>
    <x v="1"/>
    <s v="2011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d v="2019-09-11T05:00:00"/>
    <s v="Sep/2019"/>
    <x v="3"/>
    <x v="3"/>
    <s v="2019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d v="2012-09-26T05:00:00"/>
    <s v="Sep/2012"/>
    <x v="4"/>
    <x v="3"/>
    <s v="2012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d v="2016-07-10T05:00:00"/>
    <s v="Jul/2016"/>
    <x v="7"/>
    <x v="8"/>
    <s v="2016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d v="2019-01-19T06:00:00"/>
    <s v="Jan/2019"/>
    <x v="3"/>
    <x v="2"/>
    <s v="2019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d v="2019-10-18T05:00:00"/>
    <s v="Oct/2019"/>
    <x v="3"/>
    <x v="4"/>
    <s v="2019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d v="2019-12-14T06:00:00"/>
    <s v="Dec/2019"/>
    <x v="3"/>
    <x v="7"/>
    <s v="2019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d v="2011-12-21T06:00:00"/>
    <s v="Dec/2011"/>
    <x v="8"/>
    <x v="7"/>
    <s v="2011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d v="2013-12-11T06:00:00"/>
    <s v="Dec/2013"/>
    <x v="2"/>
    <x v="7"/>
    <s v="2013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d v="2018-09-16T05:00:00"/>
    <s v="Sep/2018"/>
    <x v="9"/>
    <x v="3"/>
    <s v="2018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d v="2010-06-29T05:00:00"/>
    <s v="Jun/2010"/>
    <x v="6"/>
    <x v="5"/>
    <s v="201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d v="2015-08-23T05:00:00"/>
    <s v="Aug/2015"/>
    <x v="0"/>
    <x v="1"/>
    <s v="2015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d v="2018-03-27T05:00:00"/>
    <s v="Mar/2018"/>
    <x v="9"/>
    <x v="6"/>
    <s v="2018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d v="2017-03-12T06:00:00"/>
    <s v="Mar/2017"/>
    <x v="5"/>
    <x v="6"/>
    <s v="2017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d v="2019-01-10T06:00:00"/>
    <s v="Jan/2019"/>
    <x v="3"/>
    <x v="2"/>
    <s v="2019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d v="2013-10-29T05:00:00"/>
    <s v="Oct/2013"/>
    <x v="2"/>
    <x v="4"/>
    <s v="201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d v="2011-11-27T06:00:00"/>
    <s v="Nov/2011"/>
    <x v="8"/>
    <x v="0"/>
    <s v="2011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d v="2012-10-03T05:00:00"/>
    <s v="Oct/2012"/>
    <x v="4"/>
    <x v="4"/>
    <s v="2012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d v="2019-07-09T05:00:00"/>
    <s v="Jul/2019"/>
    <x v="3"/>
    <x v="8"/>
    <s v="2019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d v="2017-10-17T05:00:00"/>
    <s v="Oct/2017"/>
    <x v="5"/>
    <x v="4"/>
    <s v="201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d v="2017-11-27T06:00:00"/>
    <s v="Nov/2017"/>
    <x v="5"/>
    <x v="0"/>
    <s v="2017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d v="2015-11-14T06:00:00"/>
    <s v="Nov/2015"/>
    <x v="0"/>
    <x v="0"/>
    <s v="2015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d v="2015-04-20T05:00:00"/>
    <s v="Apr/2015"/>
    <x v="0"/>
    <x v="9"/>
    <s v="2015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d v="2018-03-31T05:00:00"/>
    <s v="Mar/2018"/>
    <x v="9"/>
    <x v="6"/>
    <s v="2018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d v="2011-11-24T06:00:00"/>
    <s v="Nov/2011"/>
    <x v="8"/>
    <x v="0"/>
    <s v="2011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d v="2019-06-25T05:00:00"/>
    <s v="Jun/2019"/>
    <x v="3"/>
    <x v="5"/>
    <s v="2019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d v="2010-01-25T06:00:00"/>
    <s v="Jan/2010"/>
    <x v="6"/>
    <x v="2"/>
    <s v="201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d v="2011-03-27T05:00:00"/>
    <s v="Mar/2011"/>
    <x v="8"/>
    <x v="6"/>
    <s v="2011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d v="2013-07-22T05:00:00"/>
    <s v="Jul/2013"/>
    <x v="2"/>
    <x v="8"/>
    <s v="2013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d v="2012-04-21T05:00:00"/>
    <s v="Apr/2012"/>
    <x v="4"/>
    <x v="9"/>
    <s v="2012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d v="2016-07-04T05:00:00"/>
    <s v="Jul/2016"/>
    <x v="7"/>
    <x v="8"/>
    <s v="201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d v="2013-12-11T06:00:00"/>
    <s v="Dec/2013"/>
    <x v="2"/>
    <x v="7"/>
    <s v="2013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d v="2019-01-06T06:00:00"/>
    <s v="Jan/2019"/>
    <x v="3"/>
    <x v="2"/>
    <s v="2019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d v="2018-12-08T06:00:00"/>
    <s v="Dec/2018"/>
    <x v="9"/>
    <x v="7"/>
    <s v="2018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d v="2017-05-22T05:00:00"/>
    <s v="May/2017"/>
    <x v="5"/>
    <x v="11"/>
    <s v="2017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d v="2012-04-19T05:00:00"/>
    <s v="Apr/2012"/>
    <x v="4"/>
    <x v="9"/>
    <s v="2012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d v="2018-07-14T05:00:00"/>
    <s v="Jul/2018"/>
    <x v="9"/>
    <x v="8"/>
    <s v="2018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d v="2016-01-24T06:00:00"/>
    <s v="Jan/2016"/>
    <x v="7"/>
    <x v="2"/>
    <s v="2016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d v="2016-07-08T05:00:00"/>
    <s v="Jul/2016"/>
    <x v="7"/>
    <x v="8"/>
    <s v="2016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d v="2016-08-22T05:00:00"/>
    <s v="Aug/2016"/>
    <x v="7"/>
    <x v="1"/>
    <s v="2016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d v="2014-08-19T05:00:00"/>
    <s v="Aug/2014"/>
    <x v="1"/>
    <x v="1"/>
    <s v="2014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d v="2010-08-07T05:00:00"/>
    <s v="Aug/2010"/>
    <x v="6"/>
    <x v="1"/>
    <s v="201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d v="2013-07-10T05:00:00"/>
    <s v="Jul/2013"/>
    <x v="2"/>
    <x v="8"/>
    <s v="2013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d v="2011-08-22T05:00:00"/>
    <s v="Aug/2011"/>
    <x v="8"/>
    <x v="1"/>
    <s v="2011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d v="2013-06-17T05:00:00"/>
    <s v="Jun/2013"/>
    <x v="2"/>
    <x v="5"/>
    <s v="2013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d v="2012-05-29T05:00:00"/>
    <s v="May/2012"/>
    <x v="4"/>
    <x v="11"/>
    <s v="2012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d v="2018-02-21T06:00:00"/>
    <s v="Feb/2018"/>
    <x v="9"/>
    <x v="10"/>
    <s v="2018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d v="2018-04-04T05:00:00"/>
    <s v="Apr/2018"/>
    <x v="9"/>
    <x v="9"/>
    <s v="2018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d v="2017-11-06T06:00:00"/>
    <s v="Nov/2017"/>
    <x v="5"/>
    <x v="0"/>
    <s v="2017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d v="2016-03-02T06:00:00"/>
    <s v="Mar/2016"/>
    <x v="7"/>
    <x v="6"/>
    <s v="2016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d v="2014-10-22T05:00:00"/>
    <s v="Oct/2014"/>
    <x v="1"/>
    <x v="4"/>
    <s v="2014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d v="2014-11-15T06:00:00"/>
    <s v="Nov/2014"/>
    <x v="1"/>
    <x v="0"/>
    <s v="2014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d v="2010-10-25T05:00:00"/>
    <s v="Oct/2010"/>
    <x v="6"/>
    <x v="4"/>
    <s v="201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d v="2019-01-20T06:00:00"/>
    <s v="Jan/2019"/>
    <x v="3"/>
    <x v="2"/>
    <s v="2019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d v="2016-05-25T05:00:00"/>
    <s v="May/2016"/>
    <x v="7"/>
    <x v="11"/>
    <s v="2016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d v="2013-02-04T06:00:00"/>
    <s v="Feb/2013"/>
    <x v="2"/>
    <x v="10"/>
    <s v="201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d v="2015-05-23T05:00:00"/>
    <s v="May/2015"/>
    <x v="0"/>
    <x v="11"/>
    <s v="2015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d v="2017-07-23T05:00:00"/>
    <s v="Jul/2017"/>
    <x v="5"/>
    <x v="8"/>
    <s v="2017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d v="2017-03-22T05:00:00"/>
    <s v="Mar/2017"/>
    <x v="5"/>
    <x v="6"/>
    <s v="2017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d v="2014-07-24T05:00:00"/>
    <s v="Jul/2014"/>
    <x v="1"/>
    <x v="8"/>
    <s v="2014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d v="2017-01-28T06:00:00"/>
    <s v="Jan/2017"/>
    <x v="5"/>
    <x v="2"/>
    <s v="201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d v="2016-03-30T05:00:00"/>
    <s v="Mar/2016"/>
    <x v="7"/>
    <x v="6"/>
    <s v="2016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d v="2015-02-20T06:00:00"/>
    <s v="Feb/2015"/>
    <x v="0"/>
    <x v="10"/>
    <s v="2015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d v="2016-11-11T06:00:00"/>
    <s v="Nov/2016"/>
    <x v="7"/>
    <x v="0"/>
    <s v="2016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d v="2014-11-16T06:00:00"/>
    <s v="Nov/2014"/>
    <x v="1"/>
    <x v="0"/>
    <s v="2014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d v="2012-06-29T05:00:00"/>
    <s v="Jun/2012"/>
    <x v="4"/>
    <x v="5"/>
    <s v="201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d v="2017-02-03T06:00:00"/>
    <s v="Feb/2017"/>
    <x v="5"/>
    <x v="10"/>
    <s v="2017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d v="2010-05-23T05:00:00"/>
    <s v="May/2010"/>
    <x v="6"/>
    <x v="11"/>
    <s v="201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d v="2010-01-19T06:00:00"/>
    <s v="Jan/2010"/>
    <x v="6"/>
    <x v="2"/>
    <s v="201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d v="2015-10-21T05:00:00"/>
    <s v="Oct/2015"/>
    <x v="0"/>
    <x v="4"/>
    <s v="2015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d v="2018-08-10T05:00:00"/>
    <s v="Aug/2018"/>
    <x v="9"/>
    <x v="1"/>
    <s v="2018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d v="2010-05-30T05:00:00"/>
    <s v="May/2010"/>
    <x v="6"/>
    <x v="11"/>
    <s v="201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d v="2011-10-09T05:00:00"/>
    <s v="Oct/2011"/>
    <x v="8"/>
    <x v="4"/>
    <s v="2011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d v="2010-09-02T05:00:00"/>
    <s v="Sep/2010"/>
    <x v="6"/>
    <x v="3"/>
    <s v="201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d v="2010-03-01T06:00:00"/>
    <s v="Mar/2010"/>
    <x v="6"/>
    <x v="6"/>
    <s v="201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d v="2014-10-08T05:00:00"/>
    <s v="Oct/2014"/>
    <x v="1"/>
    <x v="4"/>
    <s v="2014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d v="2010-07-01T05:00:00"/>
    <s v="Jul/2010"/>
    <x v="6"/>
    <x v="8"/>
    <s v="201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d v="2016-03-17T05:00:00"/>
    <s v="Mar/2016"/>
    <x v="7"/>
    <x v="6"/>
    <s v="2016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d v="2010-08-05T05:00:00"/>
    <s v="Aug/2010"/>
    <x v="6"/>
    <x v="1"/>
    <s v="201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d v="2010-05-23T05:00:00"/>
    <s v="May/2010"/>
    <x v="6"/>
    <x v="11"/>
    <s v="201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d v="2012-10-28T05:00:00"/>
    <s v="Oct/2012"/>
    <x v="4"/>
    <x v="4"/>
    <s v="2012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d v="2017-12-27T06:00:00"/>
    <s v="Dec/2017"/>
    <x v="5"/>
    <x v="7"/>
    <s v="2017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d v="2015-01-20T06:00:00"/>
    <s v="Jan/2015"/>
    <x v="0"/>
    <x v="2"/>
    <s v="2015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d v="2011-05-12T05:00:00"/>
    <s v="May/2011"/>
    <x v="8"/>
    <x v="11"/>
    <s v="2011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d v="2014-10-24T05:00:00"/>
    <s v="Oct/2014"/>
    <x v="1"/>
    <x v="4"/>
    <s v="2014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d v="2018-02-05T06:00:00"/>
    <s v="Feb/2018"/>
    <x v="9"/>
    <x v="10"/>
    <s v="2018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d v="2019-08-01T05:00:00"/>
    <s v="Aug/2019"/>
    <x v="3"/>
    <x v="1"/>
    <s v="2019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d v="2017-07-22T05:00:00"/>
    <s v="Jul/2017"/>
    <x v="5"/>
    <x v="8"/>
    <s v="2017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d v="2012-11-28T06:00:00"/>
    <s v="Nov/2012"/>
    <x v="4"/>
    <x v="0"/>
    <s v="201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d v="2012-05-08T05:00:00"/>
    <s v="May/2012"/>
    <x v="4"/>
    <x v="11"/>
    <s v="2012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d v="2011-05-13T05:00:00"/>
    <s v="May/2011"/>
    <x v="8"/>
    <x v="11"/>
    <s v="2011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d v="2017-04-15T05:00:00"/>
    <s v="Apr/2017"/>
    <x v="5"/>
    <x v="9"/>
    <s v="2017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d v="2018-09-19T05:00:00"/>
    <s v="Sep/2018"/>
    <x v="9"/>
    <x v="3"/>
    <s v="2018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d v="2015-10-06T05:00:00"/>
    <s v="Oct/2015"/>
    <x v="0"/>
    <x v="4"/>
    <s v="2015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d v="2013-12-11T06:00:00"/>
    <s v="Dec/2013"/>
    <x v="2"/>
    <x v="7"/>
    <s v="2013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d v="2013-08-15T05:00:00"/>
    <s v="Aug/2013"/>
    <x v="2"/>
    <x v="1"/>
    <s v="2013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d v="2014-04-14T05:00:00"/>
    <s v="Apr/2014"/>
    <x v="1"/>
    <x v="9"/>
    <s v="2014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d v="2019-01-26T06:00:00"/>
    <s v="Jan/2019"/>
    <x v="3"/>
    <x v="2"/>
    <s v="201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d v="2019-02-09T06:00:00"/>
    <s v="Feb/2019"/>
    <x v="3"/>
    <x v="10"/>
    <s v="2019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d v="2017-04-13T05:00:00"/>
    <s v="Apr/2017"/>
    <x v="5"/>
    <x v="9"/>
    <s v="2017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d v="2016-05-23T05:00:00"/>
    <s v="May/2016"/>
    <x v="7"/>
    <x v="11"/>
    <s v="2016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d v="2014-11-06T06:00:00"/>
    <s v="Nov/2014"/>
    <x v="1"/>
    <x v="0"/>
    <s v="2014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d v="2019-07-04T05:00:00"/>
    <s v="Jul/2019"/>
    <x v="3"/>
    <x v="8"/>
    <s v="2019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d v="2011-09-23T05:00:00"/>
    <s v="Sep/2011"/>
    <x v="8"/>
    <x v="3"/>
    <s v="201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d v="2011-08-13T05:00:00"/>
    <s v="Aug/2011"/>
    <x v="8"/>
    <x v="1"/>
    <s v="2011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d v="2015-08-14T05:00:00"/>
    <s v="Aug/2015"/>
    <x v="0"/>
    <x v="1"/>
    <s v="2015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d v="2016-07-22T05:00:00"/>
    <s v="Jul/2016"/>
    <x v="7"/>
    <x v="8"/>
    <s v="2016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d v="2010-10-31T05:00:00"/>
    <s v="Oct/2010"/>
    <x v="6"/>
    <x v="4"/>
    <s v="201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d v="2011-03-01T06:00:00"/>
    <s v="Mar/2011"/>
    <x v="8"/>
    <x v="6"/>
    <s v="2011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d v="2013-12-17T06:00:00"/>
    <s v="Dec/2013"/>
    <x v="2"/>
    <x v="7"/>
    <s v="2013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d v="2016-03-06T06:00:00"/>
    <s v="Mar/2016"/>
    <x v="7"/>
    <x v="6"/>
    <s v="2016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d v="2019-04-27T05:00:00"/>
    <s v="Apr/2019"/>
    <x v="3"/>
    <x v="9"/>
    <s v="2019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d v="2018-03-27T05:00:00"/>
    <s v="Mar/2018"/>
    <x v="9"/>
    <x v="6"/>
    <s v="2018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d v="2011-05-21T05:00:00"/>
    <s v="May/2011"/>
    <x v="8"/>
    <x v="11"/>
    <s v="2011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d v="2012-10-20T05:00:00"/>
    <s v="Oct/2012"/>
    <x v="4"/>
    <x v="4"/>
    <s v="2012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d v="2014-05-27T05:00:00"/>
    <s v="May/2014"/>
    <x v="1"/>
    <x v="11"/>
    <s v="2014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d v="2010-02-14T06:00:00"/>
    <s v="Feb/2010"/>
    <x v="6"/>
    <x v="10"/>
    <s v="201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d v="2016-12-11T06:00:00"/>
    <s v="Dec/2016"/>
    <x v="7"/>
    <x v="7"/>
    <s v="2016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d v="2013-06-26T05:00:00"/>
    <s v="Jun/2013"/>
    <x v="2"/>
    <x v="5"/>
    <s v="2013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d v="2013-06-25T05:00:00"/>
    <s v="Jun/2013"/>
    <x v="2"/>
    <x v="5"/>
    <s v="2013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d v="2017-12-22T06:00:00"/>
    <s v="Dec/2017"/>
    <x v="5"/>
    <x v="7"/>
    <s v="20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d v="2016-11-01T05:00:00"/>
    <s v="Nov/2016"/>
    <x v="7"/>
    <x v="0"/>
    <s v="2016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d v="2014-08-08T05:00:00"/>
    <s v="Aug/2014"/>
    <x v="1"/>
    <x v="1"/>
    <s v="2014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d v="2018-12-30T06:00:00"/>
    <s v="Dec/2018"/>
    <x v="9"/>
    <x v="7"/>
    <s v="2018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d v="2012-05-31T05:00:00"/>
    <s v="May/2012"/>
    <x v="4"/>
    <x v="11"/>
    <s v="2012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d v="2016-01-30T06:00:00"/>
    <s v="Jan/2016"/>
    <x v="7"/>
    <x v="2"/>
    <s v="2016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d v="2015-06-12T05:00:00"/>
    <s v="Jun/2015"/>
    <x v="0"/>
    <x v="5"/>
    <s v="2015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d v="2019-12-31T06:00:00"/>
    <s v="Dec/2019"/>
    <x v="3"/>
    <x v="7"/>
    <s v="2019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d v="2019-07-04T05:00:00"/>
    <s v="Jul/2019"/>
    <x v="3"/>
    <x v="8"/>
    <s v="2019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d v="2019-01-27T06:00:00"/>
    <s v="Jan/2019"/>
    <x v="3"/>
    <x v="2"/>
    <s v="2019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d v="2018-01-02T06:00:00"/>
    <s v="Jan/2018"/>
    <x v="9"/>
    <x v="2"/>
    <s v="2018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d v="2014-11-15T06:00:00"/>
    <s v="Nov/2014"/>
    <x v="1"/>
    <x v="0"/>
    <s v="2014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d v="2012-03-05T06:00:00"/>
    <s v="Mar/2012"/>
    <x v="4"/>
    <x v="6"/>
    <s v="2012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d v="2019-10-15T05:00:00"/>
    <s v="Oct/2019"/>
    <x v="3"/>
    <x v="4"/>
    <s v="2019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d v="2016-05-17T05:00:00"/>
    <s v="May/2016"/>
    <x v="7"/>
    <x v="11"/>
    <s v="2016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d v="2012-08-14T05:00:00"/>
    <s v="Aug/2012"/>
    <x v="4"/>
    <x v="1"/>
    <s v="2012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d v="2017-11-28T06:00:00"/>
    <s v="Nov/2017"/>
    <x v="5"/>
    <x v="0"/>
    <s v="2017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d v="2016-01-09T06:00:00"/>
    <s v="Jan/2016"/>
    <x v="7"/>
    <x v="2"/>
    <s v="2016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d v="2018-04-16T05:00:00"/>
    <s v="Apr/2018"/>
    <x v="9"/>
    <x v="9"/>
    <s v="201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d v="2012-08-27T05:00:00"/>
    <s v="Aug/2012"/>
    <x v="4"/>
    <x v="1"/>
    <s v="201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d v="2016-05-27T05:00:00"/>
    <s v="May/2016"/>
    <x v="7"/>
    <x v="11"/>
    <s v="2016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d v="2017-11-29T06:00:00"/>
    <s v="Nov/2017"/>
    <x v="5"/>
    <x v="0"/>
    <s v="2017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d v="2014-02-10T06:00:00"/>
    <s v="Feb/2014"/>
    <x v="1"/>
    <x v="10"/>
    <s v="2014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d v="2019-05-04T05:00:00"/>
    <s v="May/2019"/>
    <x v="3"/>
    <x v="11"/>
    <s v="2019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d v="2019-01-21T06:00:00"/>
    <s v="Jan/2019"/>
    <x v="3"/>
    <x v="2"/>
    <s v="2019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d v="2012-11-24T06:00:00"/>
    <s v="Nov/2012"/>
    <x v="4"/>
    <x v="0"/>
    <s v="2012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d v="2018-07-29T05:00:00"/>
    <s v="Jul/2018"/>
    <x v="9"/>
    <x v="8"/>
    <s v="2018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d v="2017-02-28T06:00:00"/>
    <s v="Feb/2017"/>
    <x v="5"/>
    <x v="10"/>
    <s v="2017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d v="2014-02-28T06:00:00"/>
    <s v="Feb/2014"/>
    <x v="1"/>
    <x v="10"/>
    <s v="2014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d v="2014-09-10T05:00:00"/>
    <s v="Sep/2014"/>
    <x v="1"/>
    <x v="3"/>
    <s v="2014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d v="2010-06-19T05:00:00"/>
    <s v="Jun/2010"/>
    <x v="6"/>
    <x v="5"/>
    <s v="201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d v="2017-07-25T05:00:00"/>
    <s v="Jul/2017"/>
    <x v="5"/>
    <x v="8"/>
    <s v="2017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d v="2010-12-13T06:00:00"/>
    <s v="Dec/2010"/>
    <x v="6"/>
    <x v="7"/>
    <s v="201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d v="2011-05-03T05:00:00"/>
    <s v="May/2011"/>
    <x v="8"/>
    <x v="11"/>
    <s v="2011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d v="2018-08-28T05:00:00"/>
    <s v="Aug/2018"/>
    <x v="9"/>
    <x v="1"/>
    <s v="2018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d v="2015-06-09T05:00:00"/>
    <s v="Jun/2015"/>
    <x v="0"/>
    <x v="5"/>
    <s v="2015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d v="2018-01-03T06:00:00"/>
    <s v="Jan/2018"/>
    <x v="9"/>
    <x v="2"/>
    <s v="2018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d v="2012-03-26T05:00:00"/>
    <s v="Mar/2012"/>
    <x v="4"/>
    <x v="6"/>
    <s v="2012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d v="2015-10-22T05:00:00"/>
    <s v="Oct/2015"/>
    <x v="0"/>
    <x v="4"/>
    <s v="2015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d v="2011-02-14T06:00:00"/>
    <s v="Feb/2011"/>
    <x v="8"/>
    <x v="10"/>
    <s v="2011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d v="2013-06-23T05:00:00"/>
    <s v="Jun/2013"/>
    <x v="2"/>
    <x v="5"/>
    <s v="2013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d v="2015-02-28T06:00:00"/>
    <s v="Feb/2015"/>
    <x v="0"/>
    <x v="10"/>
    <s v="2015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d v="2010-02-05T06:00:00"/>
    <s v="Feb/2010"/>
    <x v="6"/>
    <x v="10"/>
    <s v="201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d v="2011-03-27T05:00:00"/>
    <s v="Mar/2011"/>
    <x v="8"/>
    <x v="6"/>
    <s v="2011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d v="2018-09-27T05:00:00"/>
    <s v="Sep/2018"/>
    <x v="9"/>
    <x v="3"/>
    <s v="2018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d v="2014-03-17T05:00:00"/>
    <s v="Mar/2014"/>
    <x v="1"/>
    <x v="6"/>
    <s v="2014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d v="2014-07-16T05:00:00"/>
    <s v="Jul/2014"/>
    <x v="1"/>
    <x v="8"/>
    <s v="2014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d v="2016-02-19T06:00:00"/>
    <s v="Feb/2016"/>
    <x v="7"/>
    <x v="10"/>
    <s v="2016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d v="2018-06-15T05:00:00"/>
    <s v="Jun/2018"/>
    <x v="9"/>
    <x v="5"/>
    <s v="2018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d v="2018-08-26T05:00:00"/>
    <s v="Aug/2018"/>
    <x v="9"/>
    <x v="1"/>
    <s v="2018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d v="2012-01-22T06:00:00"/>
    <s v="Jan/2012"/>
    <x v="4"/>
    <x v="2"/>
    <s v="2012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d v="2018-05-15T05:00:00"/>
    <s v="May/2018"/>
    <x v="9"/>
    <x v="11"/>
    <s v="2018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d v="2018-07-21T05:00:00"/>
    <s v="Jul/2018"/>
    <x v="9"/>
    <x v="8"/>
    <s v="201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d v="2018-01-07T06:00:00"/>
    <s v="Jan/2018"/>
    <x v="9"/>
    <x v="2"/>
    <s v="2018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d v="2010-06-12T05:00:00"/>
    <s v="Jun/2010"/>
    <x v="6"/>
    <x v="5"/>
    <s v="201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d v="2012-02-09T06:00:00"/>
    <s v="Feb/2012"/>
    <x v="4"/>
    <x v="10"/>
    <s v="2012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d v="2011-11-19T06:00:00"/>
    <s v="Nov/2011"/>
    <x v="8"/>
    <x v="0"/>
    <s v="2011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d v="2012-05-02T05:00:00"/>
    <s v="May/2012"/>
    <x v="4"/>
    <x v="11"/>
    <s v="2012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d v="2011-07-16T05:00:00"/>
    <s v="Jul/2011"/>
    <x v="8"/>
    <x v="8"/>
    <s v="2011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d v="2011-06-20T05:00:00"/>
    <s v="Jun/2011"/>
    <x v="8"/>
    <x v="5"/>
    <s v="2011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d v="2019-11-18T06:00:00"/>
    <s v="Nov/2019"/>
    <x v="3"/>
    <x v="0"/>
    <s v="2019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d v="2011-06-18T05:00:00"/>
    <s v="Jun/2011"/>
    <x v="8"/>
    <x v="5"/>
    <s v="2011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d v="2012-04-24T05:00:00"/>
    <s v="Apr/2012"/>
    <x v="4"/>
    <x v="9"/>
    <s v="2012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d v="2012-02-05T06:00:00"/>
    <s v="Feb/2012"/>
    <x v="4"/>
    <x v="10"/>
    <s v="2012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d v="2018-04-21T05:00:00"/>
    <s v="Apr/2018"/>
    <x v="9"/>
    <x v="9"/>
    <s v="2018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d v="2013-03-01T06:00:00"/>
    <s v="Mar/2013"/>
    <x v="2"/>
    <x v="6"/>
    <s v="2013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d v="2019-02-19T06:00:00"/>
    <s v="Feb/2019"/>
    <x v="3"/>
    <x v="10"/>
    <s v="2019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d v="2010-03-21T05:00:00"/>
    <s v="Mar/2010"/>
    <x v="6"/>
    <x v="6"/>
    <s v="201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d v="2011-08-01T05:00:00"/>
    <s v="Aug/2011"/>
    <x v="8"/>
    <x v="1"/>
    <s v="2011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d v="2015-06-17T05:00:00"/>
    <s v="Jun/2015"/>
    <x v="0"/>
    <x v="5"/>
    <s v="2015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d v="2016-08-19T05:00:00"/>
    <s v="Aug/2016"/>
    <x v="7"/>
    <x v="1"/>
    <s v="2016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d v="2014-09-15T05:00:00"/>
    <s v="Sep/2014"/>
    <x v="1"/>
    <x v="3"/>
    <s v="2014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d v="2011-05-08T05:00:00"/>
    <s v="May/2011"/>
    <x v="8"/>
    <x v="11"/>
    <s v="2011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d v="2018-10-09T05:00:00"/>
    <s v="Oct/2018"/>
    <x v="9"/>
    <x v="4"/>
    <s v="201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d v="2013-10-12T05:00:00"/>
    <s v="Oct/2013"/>
    <x v="2"/>
    <x v="4"/>
    <s v="2013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d v="2010-06-21T05:00:00"/>
    <s v="Jun/2010"/>
    <x v="6"/>
    <x v="5"/>
    <s v="201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d v="2015-08-24T05:00:00"/>
    <s v="Aug/2015"/>
    <x v="0"/>
    <x v="1"/>
    <s v="201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d v="2017-11-01T05:00:00"/>
    <s v="Nov/2017"/>
    <x v="5"/>
    <x v="0"/>
    <s v="2017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d v="2018-09-03T05:00:00"/>
    <s v="Sep/2018"/>
    <x v="9"/>
    <x v="3"/>
    <s v="2018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d v="2014-01-08T06:00:00"/>
    <s v="Jan/2014"/>
    <x v="1"/>
    <x v="2"/>
    <s v="2014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d v="2010-04-23T05:00:00"/>
    <s v="Apr/2010"/>
    <x v="6"/>
    <x v="9"/>
    <s v="201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d v="2011-01-13T06:00:00"/>
    <s v="Jan/2011"/>
    <x v="8"/>
    <x v="2"/>
    <s v="2011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d v="2019-06-08T05:00:00"/>
    <s v="Jun/2019"/>
    <x v="3"/>
    <x v="5"/>
    <s v="2019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d v="2016-07-26T05:00:00"/>
    <s v="Jul/2016"/>
    <x v="7"/>
    <x v="8"/>
    <s v="2016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d v="2020-01-15T06:00:00"/>
    <s v="Jan/2020"/>
    <x v="10"/>
    <x v="2"/>
    <s v="202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d v="2017-02-22T06:00:00"/>
    <s v="Feb/2017"/>
    <x v="5"/>
    <x v="10"/>
    <s v="201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d v="2019-07-21T05:00:00"/>
    <s v="Jul/2019"/>
    <x v="3"/>
    <x v="8"/>
    <s v="2019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d v="2015-07-09T05:00:00"/>
    <s v="Jul/2015"/>
    <x v="0"/>
    <x v="8"/>
    <s v="2015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d v="2015-01-21T06:00:00"/>
    <s v="Jan/2015"/>
    <x v="0"/>
    <x v="2"/>
    <s v="2015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d v="2010-05-25T05:00:00"/>
    <s v="May/2010"/>
    <x v="6"/>
    <x v="11"/>
    <s v="201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d v="2014-05-04T05:00:00"/>
    <s v="May/2014"/>
    <x v="1"/>
    <x v="11"/>
    <s v="2014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d v="2010-06-06T05:00:00"/>
    <s v="Jun/2010"/>
    <x v="6"/>
    <x v="5"/>
    <s v="201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d v="2010-08-26T05:00:00"/>
    <s v="Aug/2010"/>
    <x v="6"/>
    <x v="1"/>
    <s v="201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d v="2015-07-17T05:00:00"/>
    <s v="Jul/2015"/>
    <x v="0"/>
    <x v="8"/>
    <s v="2015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d v="2017-04-11T05:00:00"/>
    <s v="Apr/2017"/>
    <x v="5"/>
    <x v="9"/>
    <s v="2017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d v="2014-03-12T05:00:00"/>
    <s v="Mar/2014"/>
    <x v="1"/>
    <x v="6"/>
    <s v="2014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d v="2019-06-24T05:00:00"/>
    <s v="Jun/2019"/>
    <x v="3"/>
    <x v="5"/>
    <s v="2019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d v="2011-12-03T06:00:00"/>
    <s v="Dec/2011"/>
    <x v="8"/>
    <x v="7"/>
    <s v="2011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d v="2010-05-21T05:00:00"/>
    <s v="May/2010"/>
    <x v="6"/>
    <x v="11"/>
    <s v="201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d v="2015-06-15T05:00:00"/>
    <s v="Jun/2015"/>
    <x v="0"/>
    <x v="5"/>
    <s v="2015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d v="2013-07-11T05:00:00"/>
    <s v="Jul/2013"/>
    <x v="2"/>
    <x v="8"/>
    <s v="2013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d v="2018-02-03T06:00:00"/>
    <s v="Feb/2018"/>
    <x v="9"/>
    <x v="10"/>
    <s v="2018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d v="2011-07-14T05:00:00"/>
    <s v="Jul/2011"/>
    <x v="8"/>
    <x v="8"/>
    <s v="2011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d v="2019-04-28T05:00:00"/>
    <s v="Apr/2019"/>
    <x v="3"/>
    <x v="9"/>
    <s v="2019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d v="2019-12-16T06:00:00"/>
    <s v="Dec/2019"/>
    <x v="3"/>
    <x v="7"/>
    <s v="2019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d v="2013-10-07T05:00:00"/>
    <s v="Oct/2013"/>
    <x v="2"/>
    <x v="4"/>
    <s v="2013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d v="2014-09-19T05:00:00"/>
    <s v="Sep/2014"/>
    <x v="1"/>
    <x v="3"/>
    <s v="2014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d v="2018-07-17T05:00:00"/>
    <s v="Jul/2018"/>
    <x v="9"/>
    <x v="8"/>
    <s v="2018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d v="2016-01-30T06:00:00"/>
    <s v="Jan/2016"/>
    <x v="7"/>
    <x v="2"/>
    <s v="2016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d v="2012-05-05T05:00:00"/>
    <s v="May/2012"/>
    <x v="4"/>
    <x v="11"/>
    <s v="2012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d v="2012-10-04T05:00:00"/>
    <s v="Oct/2012"/>
    <x v="4"/>
    <x v="4"/>
    <s v="2012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d v="2013-09-19T05:00:00"/>
    <s v="Sep/2013"/>
    <x v="2"/>
    <x v="3"/>
    <s v="2013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d v="2017-05-13T05:00:00"/>
    <s v="May/2017"/>
    <x v="5"/>
    <x v="11"/>
    <s v="2017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d v="2011-04-27T05:00:00"/>
    <s v="Apr/2011"/>
    <x v="8"/>
    <x v="9"/>
    <s v="2011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d v="2012-05-02T05:00:00"/>
    <s v="May/2012"/>
    <x v="4"/>
    <x v="11"/>
    <s v="2012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d v="2018-06-04T05:00:00"/>
    <s v="Jun/2018"/>
    <x v="9"/>
    <x v="5"/>
    <s v="2018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d v="2015-01-22T06:00:00"/>
    <s v="Jan/2015"/>
    <x v="0"/>
    <x v="2"/>
    <s v="2015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d v="2019-09-09T05:00:00"/>
    <s v="Sep/2019"/>
    <x v="3"/>
    <x v="3"/>
    <s v="2019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d v="2012-09-05T05:00:00"/>
    <s v="Sep/2012"/>
    <x v="4"/>
    <x v="3"/>
    <s v="20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d v="2019-05-12T05:00:00"/>
    <s v="May/2019"/>
    <x v="3"/>
    <x v="11"/>
    <s v="2019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d v="2013-08-04T05:00:00"/>
    <s v="Aug/2013"/>
    <x v="2"/>
    <x v="1"/>
    <s v="2013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d v="2017-08-29T05:00:00"/>
    <s v="Aug/2017"/>
    <x v="5"/>
    <x v="1"/>
    <s v="2017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d v="2014-12-18T06:00:00"/>
    <s v="Dec/2014"/>
    <x v="1"/>
    <x v="7"/>
    <s v="2014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d v="2011-06-28T05:00:00"/>
    <s v="Jun/2011"/>
    <x v="8"/>
    <x v="5"/>
    <s v="2011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d v="2012-07-27T05:00:00"/>
    <s v="Jul/2012"/>
    <x v="4"/>
    <x v="8"/>
    <s v="2012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d v="2017-10-14T05:00:00"/>
    <s v="Oct/2017"/>
    <x v="5"/>
    <x v="4"/>
    <s v="20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d v="2019-02-07T06:00:00"/>
    <s v="Feb/2019"/>
    <x v="3"/>
    <x v="10"/>
    <s v="2019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d v="2012-02-12T06:00:00"/>
    <s v="Feb/2012"/>
    <x v="4"/>
    <x v="10"/>
    <s v="2012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d v="2018-12-09T06:00:00"/>
    <s v="Dec/2018"/>
    <x v="9"/>
    <x v="7"/>
    <s v="2018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d v="2010-07-14T05:00:00"/>
    <s v="Jul/2010"/>
    <x v="6"/>
    <x v="8"/>
    <s v="201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d v="2019-10-31T05:00:00"/>
    <s v="Oct/2019"/>
    <x v="3"/>
    <x v="4"/>
    <s v="2019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d v="2017-09-22T05:00:00"/>
    <s v="Sep/2017"/>
    <x v="5"/>
    <x v="3"/>
    <s v="2017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d v="2016-05-12T05:00:00"/>
    <s v="May/2016"/>
    <x v="7"/>
    <x v="11"/>
    <s v="2016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d v="2012-07-12T05:00:00"/>
    <s v="Jul/2012"/>
    <x v="4"/>
    <x v="8"/>
    <s v="201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d v="2013-12-29T06:00:00"/>
    <s v="Dec/2013"/>
    <x v="2"/>
    <x v="7"/>
    <s v="201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d v="2017-05-03T05:00:00"/>
    <s v="May/2017"/>
    <x v="5"/>
    <x v="11"/>
    <s v="2017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d v="2015-02-25T06:00:00"/>
    <s v="Feb/2015"/>
    <x v="0"/>
    <x v="10"/>
    <s v="201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d v="2014-06-28T05:00:00"/>
    <s v="Jun/2014"/>
    <x v="1"/>
    <x v="5"/>
    <s v="2014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d v="2014-03-11T05:00:00"/>
    <s v="Mar/2014"/>
    <x v="1"/>
    <x v="6"/>
    <s v="2014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d v="2013-04-08T05:00:00"/>
    <s v="Apr/2013"/>
    <x v="2"/>
    <x v="9"/>
    <s v="2013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d v="2016-02-22T06:00:00"/>
    <s v="Feb/2016"/>
    <x v="7"/>
    <x v="10"/>
    <s v="2016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d v="2015-07-24T05:00:00"/>
    <s v="Jul/2015"/>
    <x v="0"/>
    <x v="8"/>
    <s v="2015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d v="2019-07-22T05:00:00"/>
    <s v="Jul/2019"/>
    <x v="3"/>
    <x v="8"/>
    <s v="2019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d v="2015-11-26T06:00:00"/>
    <s v="Nov/2015"/>
    <x v="0"/>
    <x v="0"/>
    <s v="2015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d v="2018-06-12T05:00:00"/>
    <s v="Jun/2018"/>
    <x v="9"/>
    <x v="5"/>
    <s v="2018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d v="2011-05-07T05:00:00"/>
    <s v="May/2011"/>
    <x v="8"/>
    <x v="11"/>
    <s v="2011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d v="2012-12-01T06:00:00"/>
    <s v="Dec/2012"/>
    <x v="4"/>
    <x v="7"/>
    <s v="2012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d v="2011-01-09T06:00:00"/>
    <s v="Jan/2011"/>
    <x v="8"/>
    <x v="2"/>
    <s v="2011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d v="2011-01-25T06:00:00"/>
    <s v="Jan/2011"/>
    <x v="8"/>
    <x v="2"/>
    <s v="2011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d v="2014-09-24T05:00:00"/>
    <s v="Sep/2014"/>
    <x v="1"/>
    <x v="3"/>
    <s v="2014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d v="2017-02-10T06:00:00"/>
    <s v="Feb/2017"/>
    <x v="5"/>
    <x v="10"/>
    <s v="2017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d v="2012-04-05T05:00:00"/>
    <s v="Apr/2012"/>
    <x v="4"/>
    <x v="9"/>
    <s v="2012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d v="2011-06-16T05:00:00"/>
    <s v="Jun/2011"/>
    <x v="8"/>
    <x v="5"/>
    <s v="2011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d v="2014-09-26T05:00:00"/>
    <s v="Sep/2014"/>
    <x v="1"/>
    <x v="3"/>
    <s v="2014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d v="2014-12-12T06:00:00"/>
    <s v="Dec/2014"/>
    <x v="1"/>
    <x v="7"/>
    <s v="2014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d v="2015-04-18T05:00:00"/>
    <s v="Apr/2015"/>
    <x v="0"/>
    <x v="9"/>
    <s v="2015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d v="2019-04-16T05:00:00"/>
    <s v="Apr/2019"/>
    <x v="3"/>
    <x v="9"/>
    <s v="2019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d v="2016-12-26T06:00:00"/>
    <s v="Dec/2016"/>
    <x v="7"/>
    <x v="7"/>
    <s v="2016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d v="2016-08-09T05:00:00"/>
    <s v="Aug/2016"/>
    <x v="7"/>
    <x v="1"/>
    <s v="2016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d v="2015-12-20T06:00:00"/>
    <s v="Dec/2015"/>
    <x v="0"/>
    <x v="7"/>
    <s v="2015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d v="2012-09-22T05:00:00"/>
    <s v="Sep/2012"/>
    <x v="4"/>
    <x v="3"/>
    <s v="2012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d v="2012-11-25T06:00:00"/>
    <s v="Nov/2012"/>
    <x v="4"/>
    <x v="0"/>
    <s v="2012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d v="2015-12-22T06:00:00"/>
    <s v="Dec/2015"/>
    <x v="0"/>
    <x v="7"/>
    <s v="2015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d v="2012-02-16T06:00:00"/>
    <s v="Feb/2012"/>
    <x v="4"/>
    <x v="10"/>
    <s v="2012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d v="2010-06-21T05:00:00"/>
    <s v="Jun/2010"/>
    <x v="6"/>
    <x v="5"/>
    <s v="201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d v="2010-06-28T05:00:00"/>
    <s v="Jun/2010"/>
    <x v="6"/>
    <x v="5"/>
    <s v="201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d v="2016-02-08T06:00:00"/>
    <s v="Feb/2016"/>
    <x v="7"/>
    <x v="10"/>
    <s v="2016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d v="2011-02-17T06:00:00"/>
    <s v="Feb/2011"/>
    <x v="8"/>
    <x v="10"/>
    <s v="201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d v="2013-11-14T06:00:00"/>
    <s v="Nov/2013"/>
    <x v="2"/>
    <x v="0"/>
    <s v="2013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d v="2011-03-05T06:00:00"/>
    <s v="Mar/2011"/>
    <x v="8"/>
    <x v="6"/>
    <s v="2011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d v="2015-05-11T05:00:00"/>
    <s v="May/2015"/>
    <x v="0"/>
    <x v="11"/>
    <s v="2015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d v="2010-01-25T06:00:00"/>
    <s v="Jan/2010"/>
    <x v="6"/>
    <x v="2"/>
    <s v="201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d v="2017-06-15T05:00:00"/>
    <s v="Jun/2017"/>
    <x v="5"/>
    <x v="5"/>
    <s v="2017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d v="2012-04-06T05:00:00"/>
    <s v="Apr/2012"/>
    <x v="4"/>
    <x v="9"/>
    <s v="2012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d v="2011-01-01T06:00:00"/>
    <s v="Jan/2011"/>
    <x v="8"/>
    <x v="2"/>
    <s v="2011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d v="2019-12-22T06:00:00"/>
    <s v="Dec/2019"/>
    <x v="3"/>
    <x v="7"/>
    <s v="2019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d v="2011-05-09T05:00:00"/>
    <s v="May/2011"/>
    <x v="8"/>
    <x v="11"/>
    <s v="2011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d v="2013-10-08T05:00:00"/>
    <s v="Oct/2013"/>
    <x v="2"/>
    <x v="4"/>
    <s v="2013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d v="2014-06-02T05:00:00"/>
    <s v="Jun/2014"/>
    <x v="1"/>
    <x v="5"/>
    <s v="2014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d v="2010-12-10T06:00:00"/>
    <s v="Dec/2010"/>
    <x v="6"/>
    <x v="7"/>
    <s v="201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d v="2013-05-18T05:00:00"/>
    <s v="May/2013"/>
    <x v="2"/>
    <x v="11"/>
    <s v="2013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d v="2015-11-29T06:00:00"/>
    <s v="Nov/2015"/>
    <x v="0"/>
    <x v="0"/>
    <s v="2015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d v="2011-01-28T06:00:00"/>
    <s v="Jan/2011"/>
    <x v="8"/>
    <x v="2"/>
    <s v="2011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d v="2018-02-07T06:00:00"/>
    <s v="Feb/2018"/>
    <x v="9"/>
    <x v="10"/>
    <s v="2018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d v="2016-11-12T06:00:00"/>
    <s v="Nov/2016"/>
    <x v="7"/>
    <x v="0"/>
    <s v="2016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d v="2015-03-15T05:00:00"/>
    <s v="Mar/2015"/>
    <x v="0"/>
    <x v="6"/>
    <s v="2015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d v="2015-10-30T05:00:00"/>
    <s v="Oct/2015"/>
    <x v="0"/>
    <x v="4"/>
    <s v="201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d v="2017-12-25T06:00:00"/>
    <s v="Dec/2017"/>
    <x v="5"/>
    <x v="7"/>
    <s v="2017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d v="2011-07-19T05:00:00"/>
    <s v="Jul/2011"/>
    <x v="8"/>
    <x v="8"/>
    <s v="2011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d v="2019-08-04T05:00:00"/>
    <s v="Aug/2019"/>
    <x v="3"/>
    <x v="1"/>
    <s v="2019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d v="2019-09-08T05:00:00"/>
    <s v="Sep/2019"/>
    <x v="3"/>
    <x v="3"/>
    <s v="2019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d v="2013-12-06T06:00:00"/>
    <s v="Dec/2013"/>
    <x v="2"/>
    <x v="7"/>
    <s v="2013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d v="2011-04-05T05:00:00"/>
    <s v="Apr/2011"/>
    <x v="8"/>
    <x v="9"/>
    <s v="2011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d v="2017-04-27T05:00:00"/>
    <s v="Apr/2017"/>
    <x v="5"/>
    <x v="9"/>
    <s v="2017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d v="2016-11-12T06:00:00"/>
    <s v="Nov/2016"/>
    <x v="7"/>
    <x v="0"/>
    <s v="2016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d v="2019-04-16T05:00:00"/>
    <s v="Apr/2019"/>
    <x v="3"/>
    <x v="9"/>
    <s v="2019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d v="2016-03-03T06:00:00"/>
    <s v="Mar/2016"/>
    <x v="7"/>
    <x v="6"/>
    <s v="2016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d v="2014-09-25T05:00:00"/>
    <s v="Sep/2014"/>
    <x v="1"/>
    <x v="3"/>
    <s v="2014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d v="2018-05-07T05:00:00"/>
    <s v="May/2018"/>
    <x v="9"/>
    <x v="11"/>
    <s v="2018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d v="2015-12-24T06:00:00"/>
    <s v="Dec/2015"/>
    <x v="0"/>
    <x v="7"/>
    <s v="2015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d v="2014-10-17T05:00:00"/>
    <s v="Oct/2014"/>
    <x v="1"/>
    <x v="4"/>
    <s v="2014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d v="2018-11-04T05:00:00"/>
    <s v="Nov/2018"/>
    <x v="9"/>
    <x v="0"/>
    <s v="2018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d v="2013-01-02T06:00:00"/>
    <s v="Jan/2013"/>
    <x v="2"/>
    <x v="2"/>
    <s v="2013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d v="2014-01-20T06:00:00"/>
    <s v="Jan/2014"/>
    <x v="1"/>
    <x v="2"/>
    <s v="2014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d v="2010-02-11T06:00:00"/>
    <s v="Feb/2010"/>
    <x v="6"/>
    <x v="10"/>
    <s v="201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d v="2016-06-29T05:00:00"/>
    <s v="Jun/2016"/>
    <x v="7"/>
    <x v="5"/>
    <s v="2016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E4853-DDC5-46B4-8EDB-A861BB7A63F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" showAll="0"/>
    <pivotField numFmtId="17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7796E-EEC9-4BAE-8F0B-36F0D171440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" showAll="0"/>
    <pivotField numFmtId="17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3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D561B-BC73-4495-BF22-16131A4565F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7" showAll="0"/>
    <pivotField numFmtId="17"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3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4" bestFit="1" customWidth="1"/>
    <col min="8" max="8" width="13" bestFit="1" customWidth="1"/>
    <col min="9" max="9" width="16.5" style="6" bestFit="1" customWidth="1"/>
    <col min="12" max="12" width="11.125" bestFit="1" customWidth="1"/>
    <col min="13" max="14" width="22.375" style="15" bestFit="1" customWidth="1"/>
    <col min="15" max="15" width="22.375" style="15" customWidth="1"/>
    <col min="16" max="18" width="22.375" style="12" customWidth="1"/>
    <col min="19" max="19" width="11.125" bestFit="1" customWidth="1"/>
    <col min="20" max="20" width="21" bestFit="1" customWidth="1"/>
    <col min="23" max="23" width="28" bestFit="1" customWidth="1"/>
    <col min="24" max="24" width="14.875" bestFit="1" customWidth="1"/>
    <col min="25" max="25" width="12.375" bestFit="1" customWidth="1"/>
  </cols>
  <sheetData>
    <row r="1" spans="1:2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3" t="s">
        <v>2071</v>
      </c>
      <c r="N1" s="13" t="s">
        <v>2071</v>
      </c>
      <c r="O1" s="13" t="s">
        <v>2086</v>
      </c>
      <c r="P1" s="10" t="s">
        <v>2087</v>
      </c>
      <c r="Q1" s="13" t="s">
        <v>2086</v>
      </c>
      <c r="R1" s="10" t="s">
        <v>2087</v>
      </c>
      <c r="S1" s="1" t="s">
        <v>9</v>
      </c>
      <c r="T1" s="1" t="s">
        <v>2072</v>
      </c>
      <c r="U1" s="1" t="s">
        <v>10</v>
      </c>
      <c r="V1" s="1" t="s">
        <v>11</v>
      </c>
      <c r="W1" s="1" t="s">
        <v>2028</v>
      </c>
      <c r="X1" s="1" t="s">
        <v>2031</v>
      </c>
      <c r="Y1" s="1" t="s">
        <v>2032</v>
      </c>
    </row>
    <row r="2" spans="1:25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 s="14">
        <v>42336.25</v>
      </c>
      <c r="O2" s="14" t="str">
        <f>TEXT(N2,"mmm")</f>
        <v>Nov</v>
      </c>
      <c r="P2" s="14" t="str">
        <f>TEXT(N2,"yyyy")</f>
        <v>2015</v>
      </c>
      <c r="Q2" s="11" t="s">
        <v>2073</v>
      </c>
      <c r="R2" s="11" t="s">
        <v>2085</v>
      </c>
      <c r="S2">
        <v>1450159200</v>
      </c>
      <c r="T2" s="9">
        <f>(((S2/60)/60)/24)+DATE(1970,1,1)</f>
        <v>42353.25</v>
      </c>
      <c r="U2" t="b">
        <v>0</v>
      </c>
      <c r="V2" t="b">
        <v>0</v>
      </c>
      <c r="W2" t="s">
        <v>17</v>
      </c>
      <c r="X2" t="s">
        <v>2033</v>
      </c>
      <c r="Y2" t="s">
        <v>2034</v>
      </c>
    </row>
    <row r="3" spans="1:25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4">
        <f t="shared" ref="M3:M66" si="0">(((L3/60)/60)/24)+DATE(1970,1,1)</f>
        <v>41870.208333333336</v>
      </c>
      <c r="N3" s="14">
        <v>41870.208333333336</v>
      </c>
      <c r="O3" s="14" t="str">
        <f t="shared" ref="O3:O66" si="1">TEXT(N3,"mmm/yyyy")</f>
        <v>Aug/2014</v>
      </c>
      <c r="P3" s="14" t="str">
        <f t="shared" ref="P3:P66" si="2">TEXT(N3,"yyyy")</f>
        <v>2014</v>
      </c>
      <c r="Q3" s="11" t="s">
        <v>2074</v>
      </c>
      <c r="R3" s="11" t="s">
        <v>2088</v>
      </c>
      <c r="S3">
        <v>1408597200</v>
      </c>
      <c r="T3" s="9">
        <f t="shared" ref="T3:T66" si="3">(((S3/60)/60)/24)+DATE(1970,1,1)</f>
        <v>41872.208333333336</v>
      </c>
      <c r="U3" t="b">
        <v>0</v>
      </c>
      <c r="V3" t="b">
        <v>1</v>
      </c>
      <c r="W3" t="s">
        <v>23</v>
      </c>
      <c r="X3" t="s">
        <v>2035</v>
      </c>
      <c r="Y3" t="s">
        <v>2036</v>
      </c>
    </row>
    <row r="4" spans="1:25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 s="14">
        <f t="shared" si="0"/>
        <v>41595.25</v>
      </c>
      <c r="N4" s="14">
        <v>41595.25</v>
      </c>
      <c r="O4" s="14" t="str">
        <f t="shared" si="1"/>
        <v>Nov/2013</v>
      </c>
      <c r="P4" s="14" t="str">
        <f t="shared" si="2"/>
        <v>2013</v>
      </c>
      <c r="Q4" s="11" t="s">
        <v>2073</v>
      </c>
      <c r="R4" s="11" t="s">
        <v>2089</v>
      </c>
      <c r="S4">
        <v>1384840800</v>
      </c>
      <c r="T4" s="9">
        <f t="shared" si="3"/>
        <v>41597.25</v>
      </c>
      <c r="U4" t="b">
        <v>0</v>
      </c>
      <c r="V4" t="b">
        <v>0</v>
      </c>
      <c r="W4" t="s">
        <v>28</v>
      </c>
      <c r="X4" t="s">
        <v>2037</v>
      </c>
      <c r="Y4" t="s">
        <v>2038</v>
      </c>
    </row>
    <row r="5" spans="1:25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 s="14">
        <f t="shared" si="0"/>
        <v>43688.208333333328</v>
      </c>
      <c r="N5" s="14">
        <v>43688.208333333328</v>
      </c>
      <c r="O5" s="14" t="str">
        <f t="shared" si="1"/>
        <v>Aug/2019</v>
      </c>
      <c r="P5" s="14" t="str">
        <f t="shared" si="2"/>
        <v>2019</v>
      </c>
      <c r="Q5" s="11" t="s">
        <v>2074</v>
      </c>
      <c r="R5" s="11" t="s">
        <v>2090</v>
      </c>
      <c r="S5">
        <v>1568955600</v>
      </c>
      <c r="T5" s="9">
        <f t="shared" si="3"/>
        <v>43728.208333333328</v>
      </c>
      <c r="U5" t="b">
        <v>0</v>
      </c>
      <c r="V5" t="b">
        <v>0</v>
      </c>
      <c r="W5" t="s">
        <v>23</v>
      </c>
      <c r="X5" t="s">
        <v>2035</v>
      </c>
      <c r="Y5" t="s">
        <v>2036</v>
      </c>
    </row>
    <row r="6" spans="1:25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 s="14">
        <f t="shared" si="0"/>
        <v>43485.25</v>
      </c>
      <c r="N6" s="14">
        <v>43485.25</v>
      </c>
      <c r="O6" s="14" t="str">
        <f t="shared" si="1"/>
        <v>Jan/2019</v>
      </c>
      <c r="P6" s="14" t="str">
        <f t="shared" si="2"/>
        <v>2019</v>
      </c>
      <c r="Q6" s="11" t="s">
        <v>2075</v>
      </c>
      <c r="R6" s="11" t="s">
        <v>2090</v>
      </c>
      <c r="S6">
        <v>1548309600</v>
      </c>
      <c r="T6" s="9">
        <f t="shared" si="3"/>
        <v>43489.25</v>
      </c>
      <c r="U6" t="b">
        <v>0</v>
      </c>
      <c r="V6" t="b">
        <v>0</v>
      </c>
      <c r="W6" t="s">
        <v>33</v>
      </c>
      <c r="X6" t="s">
        <v>2039</v>
      </c>
      <c r="Y6" t="s">
        <v>2040</v>
      </c>
    </row>
    <row r="7" spans="1:25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 s="14">
        <f t="shared" si="0"/>
        <v>41149.208333333336</v>
      </c>
      <c r="N7" s="14">
        <v>41149.208333333336</v>
      </c>
      <c r="O7" s="14" t="str">
        <f t="shared" si="1"/>
        <v>Aug/2012</v>
      </c>
      <c r="P7" s="14" t="str">
        <f t="shared" si="2"/>
        <v>2012</v>
      </c>
      <c r="Q7" s="11" t="s">
        <v>2074</v>
      </c>
      <c r="R7" s="11" t="s">
        <v>2091</v>
      </c>
      <c r="S7">
        <v>1347080400</v>
      </c>
      <c r="T7" s="9">
        <f t="shared" si="3"/>
        <v>41160.208333333336</v>
      </c>
      <c r="U7" t="b">
        <v>0</v>
      </c>
      <c r="V7" t="b">
        <v>0</v>
      </c>
      <c r="W7" t="s">
        <v>33</v>
      </c>
      <c r="X7" t="s">
        <v>2039</v>
      </c>
      <c r="Y7" t="s">
        <v>2040</v>
      </c>
    </row>
    <row r="8" spans="1:25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 s="14">
        <f t="shared" si="0"/>
        <v>42991.208333333328</v>
      </c>
      <c r="N8" s="14">
        <v>42991.208333333328</v>
      </c>
      <c r="O8" s="14" t="str">
        <f t="shared" si="1"/>
        <v>Sep/2017</v>
      </c>
      <c r="P8" s="14" t="str">
        <f t="shared" si="2"/>
        <v>2017</v>
      </c>
      <c r="Q8" s="11" t="s">
        <v>2076</v>
      </c>
      <c r="R8" s="11" t="s">
        <v>2092</v>
      </c>
      <c r="S8">
        <v>1505365200</v>
      </c>
      <c r="T8" s="9">
        <f t="shared" si="3"/>
        <v>42992.208333333328</v>
      </c>
      <c r="U8" t="b">
        <v>0</v>
      </c>
      <c r="V8" t="b">
        <v>0</v>
      </c>
      <c r="W8" t="s">
        <v>42</v>
      </c>
      <c r="X8" t="s">
        <v>2041</v>
      </c>
      <c r="Y8" t="s">
        <v>2042</v>
      </c>
    </row>
    <row r="9" spans="1:25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 s="14">
        <f t="shared" si="0"/>
        <v>42229.208333333328</v>
      </c>
      <c r="N9" s="14">
        <v>42229.208333333328</v>
      </c>
      <c r="O9" s="14" t="str">
        <f t="shared" si="1"/>
        <v>Aug/2015</v>
      </c>
      <c r="P9" s="14" t="str">
        <f t="shared" si="2"/>
        <v>2015</v>
      </c>
      <c r="Q9" s="11" t="s">
        <v>2074</v>
      </c>
      <c r="R9" s="11" t="s">
        <v>2085</v>
      </c>
      <c r="S9">
        <v>1439614800</v>
      </c>
      <c r="T9" s="9">
        <f t="shared" si="3"/>
        <v>42231.208333333328</v>
      </c>
      <c r="U9" t="b">
        <v>0</v>
      </c>
      <c r="V9" t="b">
        <v>0</v>
      </c>
      <c r="W9" t="s">
        <v>33</v>
      </c>
      <c r="X9" t="s">
        <v>2039</v>
      </c>
      <c r="Y9" t="s">
        <v>2040</v>
      </c>
    </row>
    <row r="10" spans="1:25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 s="14">
        <f t="shared" si="0"/>
        <v>40399.208333333336</v>
      </c>
      <c r="N10" s="14">
        <v>40399.208333333336</v>
      </c>
      <c r="O10" s="14" t="str">
        <f t="shared" si="1"/>
        <v>Aug/2010</v>
      </c>
      <c r="P10" s="14" t="str">
        <f t="shared" si="2"/>
        <v>2010</v>
      </c>
      <c r="Q10" s="11" t="s">
        <v>2074</v>
      </c>
      <c r="R10" s="11" t="s">
        <v>2093</v>
      </c>
      <c r="S10">
        <v>1281502800</v>
      </c>
      <c r="T10" s="9">
        <f t="shared" si="3"/>
        <v>40401.208333333336</v>
      </c>
      <c r="U10" t="b">
        <v>0</v>
      </c>
      <c r="V10" t="b">
        <v>0</v>
      </c>
      <c r="W10" t="s">
        <v>33</v>
      </c>
      <c r="X10" t="s">
        <v>2039</v>
      </c>
      <c r="Y10" t="s">
        <v>2040</v>
      </c>
    </row>
    <row r="11" spans="1:25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 s="14">
        <f t="shared" si="0"/>
        <v>41536.208333333336</v>
      </c>
      <c r="N11" s="14">
        <v>41536.208333333336</v>
      </c>
      <c r="O11" s="14" t="str">
        <f t="shared" si="1"/>
        <v>Sep/2013</v>
      </c>
      <c r="P11" s="14" t="str">
        <f t="shared" si="2"/>
        <v>2013</v>
      </c>
      <c r="Q11" s="11" t="s">
        <v>2076</v>
      </c>
      <c r="R11" s="11" t="s">
        <v>2089</v>
      </c>
      <c r="S11">
        <v>1383804000</v>
      </c>
      <c r="T11" s="9">
        <f t="shared" si="3"/>
        <v>41585.25</v>
      </c>
      <c r="U11" t="b">
        <v>0</v>
      </c>
      <c r="V11" t="b">
        <v>0</v>
      </c>
      <c r="W11" t="s">
        <v>50</v>
      </c>
      <c r="X11" t="s">
        <v>2035</v>
      </c>
      <c r="Y11" t="s">
        <v>2043</v>
      </c>
    </row>
    <row r="12" spans="1:25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 s="14">
        <f t="shared" si="0"/>
        <v>40404.208333333336</v>
      </c>
      <c r="N12" s="14">
        <v>40404.208333333336</v>
      </c>
      <c r="O12" s="14" t="str">
        <f t="shared" si="1"/>
        <v>Aug/2010</v>
      </c>
      <c r="P12" s="14" t="str">
        <f t="shared" si="2"/>
        <v>2010</v>
      </c>
      <c r="Q12" s="11" t="s">
        <v>2074</v>
      </c>
      <c r="R12" s="11" t="s">
        <v>2093</v>
      </c>
      <c r="S12">
        <v>1285909200</v>
      </c>
      <c r="T12" s="9">
        <f t="shared" si="3"/>
        <v>40452.208333333336</v>
      </c>
      <c r="U12" t="b">
        <v>0</v>
      </c>
      <c r="V12" t="b">
        <v>0</v>
      </c>
      <c r="W12" t="s">
        <v>53</v>
      </c>
      <c r="X12" t="s">
        <v>2041</v>
      </c>
      <c r="Y12" t="s">
        <v>2044</v>
      </c>
    </row>
    <row r="13" spans="1:25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 s="14">
        <f t="shared" si="0"/>
        <v>40442.208333333336</v>
      </c>
      <c r="N13" s="14">
        <v>40442.208333333336</v>
      </c>
      <c r="O13" s="14" t="str">
        <f t="shared" si="1"/>
        <v>Sep/2010</v>
      </c>
      <c r="P13" s="14" t="str">
        <f t="shared" si="2"/>
        <v>2010</v>
      </c>
      <c r="Q13" s="11" t="s">
        <v>2076</v>
      </c>
      <c r="R13" s="11" t="s">
        <v>2093</v>
      </c>
      <c r="S13">
        <v>1285563600</v>
      </c>
      <c r="T13" s="9">
        <f t="shared" si="3"/>
        <v>40448.208333333336</v>
      </c>
      <c r="U13" t="b">
        <v>0</v>
      </c>
      <c r="V13" t="b">
        <v>1</v>
      </c>
      <c r="W13" t="s">
        <v>33</v>
      </c>
      <c r="X13" t="s">
        <v>2039</v>
      </c>
      <c r="Y13" t="s">
        <v>2040</v>
      </c>
    </row>
    <row r="14" spans="1:25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 s="14">
        <f t="shared" si="0"/>
        <v>43760.208333333328</v>
      </c>
      <c r="N14" s="14">
        <v>43760.208333333328</v>
      </c>
      <c r="O14" s="14" t="str">
        <f t="shared" si="1"/>
        <v>Oct/2019</v>
      </c>
      <c r="P14" s="14" t="str">
        <f t="shared" si="2"/>
        <v>2019</v>
      </c>
      <c r="Q14" s="11" t="s">
        <v>2077</v>
      </c>
      <c r="R14" s="11" t="s">
        <v>2090</v>
      </c>
      <c r="S14">
        <v>1572411600</v>
      </c>
      <c r="T14" s="9">
        <f t="shared" si="3"/>
        <v>43768.208333333328</v>
      </c>
      <c r="U14" t="b">
        <v>0</v>
      </c>
      <c r="V14" t="b">
        <v>0</v>
      </c>
      <c r="W14" t="s">
        <v>53</v>
      </c>
      <c r="X14" t="s">
        <v>2041</v>
      </c>
      <c r="Y14" t="s">
        <v>2044</v>
      </c>
    </row>
    <row r="15" spans="1:25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 s="14">
        <f t="shared" si="0"/>
        <v>42532.208333333328</v>
      </c>
      <c r="N15" s="14">
        <v>42532.208333333328</v>
      </c>
      <c r="O15" s="14" t="str">
        <f t="shared" si="1"/>
        <v>Jun/2016</v>
      </c>
      <c r="P15" s="14" t="str">
        <f t="shared" si="2"/>
        <v>2016</v>
      </c>
      <c r="Q15" s="11" t="s">
        <v>2078</v>
      </c>
      <c r="R15" s="11" t="s">
        <v>2094</v>
      </c>
      <c r="S15">
        <v>1466658000</v>
      </c>
      <c r="T15" s="9">
        <f t="shared" si="3"/>
        <v>42544.208333333328</v>
      </c>
      <c r="U15" t="b">
        <v>0</v>
      </c>
      <c r="V15" t="b">
        <v>0</v>
      </c>
      <c r="W15" t="s">
        <v>60</v>
      </c>
      <c r="X15" t="s">
        <v>2035</v>
      </c>
      <c r="Y15" t="s">
        <v>2045</v>
      </c>
    </row>
    <row r="16" spans="1:25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 s="14">
        <f t="shared" si="0"/>
        <v>40974.25</v>
      </c>
      <c r="N16" s="14">
        <v>40974.25</v>
      </c>
      <c r="O16" s="14" t="str">
        <f t="shared" si="1"/>
        <v>Mar/2012</v>
      </c>
      <c r="P16" s="14" t="str">
        <f t="shared" si="2"/>
        <v>2012</v>
      </c>
      <c r="Q16" s="11" t="s">
        <v>2079</v>
      </c>
      <c r="R16" s="11" t="s">
        <v>2091</v>
      </c>
      <c r="S16">
        <v>1333342800</v>
      </c>
      <c r="T16" s="9">
        <f t="shared" si="3"/>
        <v>41001.208333333336</v>
      </c>
      <c r="U16" t="b">
        <v>0</v>
      </c>
      <c r="V16" t="b">
        <v>0</v>
      </c>
      <c r="W16" t="s">
        <v>60</v>
      </c>
      <c r="X16" t="s">
        <v>2035</v>
      </c>
      <c r="Y16" t="s">
        <v>2045</v>
      </c>
    </row>
    <row r="17" spans="1:25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 s="14">
        <f t="shared" si="0"/>
        <v>43809.25</v>
      </c>
      <c r="N17" s="14">
        <v>43809.25</v>
      </c>
      <c r="O17" s="14" t="str">
        <f t="shared" si="1"/>
        <v>Dec/2019</v>
      </c>
      <c r="P17" s="14" t="str">
        <f t="shared" si="2"/>
        <v>2019</v>
      </c>
      <c r="Q17" s="11" t="s">
        <v>2080</v>
      </c>
      <c r="R17" s="11" t="s">
        <v>2090</v>
      </c>
      <c r="S17">
        <v>1576303200</v>
      </c>
      <c r="T17" s="9">
        <f t="shared" si="3"/>
        <v>43813.25</v>
      </c>
      <c r="U17" t="b">
        <v>0</v>
      </c>
      <c r="V17" t="b">
        <v>0</v>
      </c>
      <c r="W17" t="s">
        <v>65</v>
      </c>
      <c r="X17" t="s">
        <v>2037</v>
      </c>
      <c r="Y17" t="s">
        <v>2046</v>
      </c>
    </row>
    <row r="18" spans="1:25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 s="14">
        <f t="shared" si="0"/>
        <v>41661.25</v>
      </c>
      <c r="N18" s="14">
        <v>41661.25</v>
      </c>
      <c r="O18" s="14" t="str">
        <f t="shared" si="1"/>
        <v>Jan/2014</v>
      </c>
      <c r="P18" s="14" t="str">
        <f t="shared" si="2"/>
        <v>2014</v>
      </c>
      <c r="Q18" s="11" t="s">
        <v>2075</v>
      </c>
      <c r="R18" s="11" t="s">
        <v>2088</v>
      </c>
      <c r="S18">
        <v>1392271200</v>
      </c>
      <c r="T18" s="9">
        <f t="shared" si="3"/>
        <v>41683.25</v>
      </c>
      <c r="U18" t="b">
        <v>0</v>
      </c>
      <c r="V18" t="b">
        <v>0</v>
      </c>
      <c r="W18" t="s">
        <v>68</v>
      </c>
      <c r="X18" t="s">
        <v>2047</v>
      </c>
      <c r="Y18" t="s">
        <v>2048</v>
      </c>
    </row>
    <row r="19" spans="1:25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 s="14">
        <f t="shared" si="0"/>
        <v>40555.25</v>
      </c>
      <c r="N19" s="14">
        <v>40555.25</v>
      </c>
      <c r="O19" s="14" t="str">
        <f t="shared" si="1"/>
        <v>Jan/2011</v>
      </c>
      <c r="P19" s="14" t="str">
        <f t="shared" si="2"/>
        <v>2011</v>
      </c>
      <c r="Q19" s="11" t="s">
        <v>2075</v>
      </c>
      <c r="R19" s="11" t="s">
        <v>2095</v>
      </c>
      <c r="S19">
        <v>1294898400</v>
      </c>
      <c r="T19" s="9">
        <f t="shared" si="3"/>
        <v>40556.25</v>
      </c>
      <c r="U19" t="b">
        <v>0</v>
      </c>
      <c r="V19" t="b">
        <v>0</v>
      </c>
      <c r="W19" t="s">
        <v>71</v>
      </c>
      <c r="X19" t="s">
        <v>2041</v>
      </c>
      <c r="Y19" t="s">
        <v>2049</v>
      </c>
    </row>
    <row r="20" spans="1:25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 s="14">
        <f t="shared" si="0"/>
        <v>43351.208333333328</v>
      </c>
      <c r="N20" s="14">
        <v>43351.208333333328</v>
      </c>
      <c r="O20" s="14" t="str">
        <f t="shared" si="1"/>
        <v>Sep/2018</v>
      </c>
      <c r="P20" s="14" t="str">
        <f t="shared" si="2"/>
        <v>2018</v>
      </c>
      <c r="Q20" s="11" t="s">
        <v>2076</v>
      </c>
      <c r="R20" s="11" t="s">
        <v>2096</v>
      </c>
      <c r="S20">
        <v>1537074000</v>
      </c>
      <c r="T20" s="9">
        <f t="shared" si="3"/>
        <v>43359.208333333328</v>
      </c>
      <c r="U20" t="b">
        <v>0</v>
      </c>
      <c r="V20" t="b">
        <v>0</v>
      </c>
      <c r="W20" t="s">
        <v>33</v>
      </c>
      <c r="X20" t="s">
        <v>2039</v>
      </c>
      <c r="Y20" t="s">
        <v>2040</v>
      </c>
    </row>
    <row r="21" spans="1:25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 s="14">
        <f t="shared" si="0"/>
        <v>43528.25</v>
      </c>
      <c r="N21" s="14">
        <v>43528.25</v>
      </c>
      <c r="O21" s="14" t="str">
        <f t="shared" si="1"/>
        <v>Mar/2019</v>
      </c>
      <c r="P21" s="14" t="str">
        <f t="shared" si="2"/>
        <v>2019</v>
      </c>
      <c r="Q21" s="11" t="s">
        <v>2079</v>
      </c>
      <c r="R21" s="11" t="s">
        <v>2090</v>
      </c>
      <c r="S21">
        <v>1553490000</v>
      </c>
      <c r="T21" s="9">
        <f t="shared" si="3"/>
        <v>43549.208333333328</v>
      </c>
      <c r="U21" t="b">
        <v>0</v>
      </c>
      <c r="V21" t="b">
        <v>1</v>
      </c>
      <c r="W21" t="s">
        <v>33</v>
      </c>
      <c r="X21" t="s">
        <v>2039</v>
      </c>
      <c r="Y21" t="s">
        <v>2040</v>
      </c>
    </row>
    <row r="22" spans="1:25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 s="14">
        <f t="shared" si="0"/>
        <v>41848.208333333336</v>
      </c>
      <c r="N22" s="14">
        <v>41848.208333333336</v>
      </c>
      <c r="O22" s="14" t="str">
        <f t="shared" si="1"/>
        <v>Jul/2014</v>
      </c>
      <c r="P22" s="14" t="str">
        <f t="shared" si="2"/>
        <v>2014</v>
      </c>
      <c r="Q22" s="11" t="s">
        <v>2081</v>
      </c>
      <c r="R22" s="11" t="s">
        <v>2088</v>
      </c>
      <c r="S22">
        <v>1406523600</v>
      </c>
      <c r="T22" s="9">
        <f t="shared" si="3"/>
        <v>41848.208333333336</v>
      </c>
      <c r="U22" t="b">
        <v>0</v>
      </c>
      <c r="V22" t="b">
        <v>0</v>
      </c>
      <c r="W22" t="s">
        <v>53</v>
      </c>
      <c r="X22" t="s">
        <v>2041</v>
      </c>
      <c r="Y22" t="s">
        <v>2044</v>
      </c>
    </row>
    <row r="23" spans="1:25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 s="14">
        <f t="shared" si="0"/>
        <v>40770.208333333336</v>
      </c>
      <c r="N23" s="14">
        <v>40770.208333333336</v>
      </c>
      <c r="O23" s="14" t="str">
        <f t="shared" si="1"/>
        <v>Aug/2011</v>
      </c>
      <c r="P23" s="14" t="str">
        <f t="shared" si="2"/>
        <v>2011</v>
      </c>
      <c r="Q23" s="11" t="s">
        <v>2074</v>
      </c>
      <c r="R23" s="11" t="s">
        <v>2095</v>
      </c>
      <c r="S23">
        <v>1316322000</v>
      </c>
      <c r="T23" s="9">
        <f t="shared" si="3"/>
        <v>40804.208333333336</v>
      </c>
      <c r="U23" t="b">
        <v>0</v>
      </c>
      <c r="V23" t="b">
        <v>0</v>
      </c>
      <c r="W23" t="s">
        <v>33</v>
      </c>
      <c r="X23" t="s">
        <v>2039</v>
      </c>
      <c r="Y23" t="s">
        <v>2040</v>
      </c>
    </row>
    <row r="24" spans="1:25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 s="14">
        <f t="shared" si="0"/>
        <v>43193.208333333328</v>
      </c>
      <c r="N24" s="14">
        <v>43193.208333333328</v>
      </c>
      <c r="O24" s="14" t="str">
        <f t="shared" si="1"/>
        <v>Apr/2018</v>
      </c>
      <c r="P24" s="14" t="str">
        <f t="shared" si="2"/>
        <v>2018</v>
      </c>
      <c r="Q24" s="11" t="s">
        <v>2082</v>
      </c>
      <c r="R24" s="11" t="s">
        <v>2096</v>
      </c>
      <c r="S24">
        <v>1524027600</v>
      </c>
      <c r="T24" s="9">
        <f t="shared" si="3"/>
        <v>43208.208333333328</v>
      </c>
      <c r="U24" t="b">
        <v>0</v>
      </c>
      <c r="V24" t="b">
        <v>0</v>
      </c>
      <c r="W24" t="s">
        <v>33</v>
      </c>
      <c r="X24" t="s">
        <v>2039</v>
      </c>
      <c r="Y24" t="s">
        <v>2040</v>
      </c>
    </row>
    <row r="25" spans="1:25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 s="14">
        <f t="shared" si="0"/>
        <v>43510.25</v>
      </c>
      <c r="N25" s="14">
        <v>43510.25</v>
      </c>
      <c r="O25" s="14" t="str">
        <f t="shared" si="1"/>
        <v>Feb/2019</v>
      </c>
      <c r="P25" s="14" t="str">
        <f t="shared" si="2"/>
        <v>2019</v>
      </c>
      <c r="Q25" s="11" t="s">
        <v>2083</v>
      </c>
      <c r="R25" s="11" t="s">
        <v>2090</v>
      </c>
      <c r="S25">
        <v>1554699600</v>
      </c>
      <c r="T25" s="9">
        <f t="shared" si="3"/>
        <v>43563.208333333328</v>
      </c>
      <c r="U25" t="b">
        <v>0</v>
      </c>
      <c r="V25" t="b">
        <v>0</v>
      </c>
      <c r="W25" t="s">
        <v>42</v>
      </c>
      <c r="X25" t="s">
        <v>2041</v>
      </c>
      <c r="Y25" t="s">
        <v>2042</v>
      </c>
    </row>
    <row r="26" spans="1:25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 s="14">
        <f t="shared" si="0"/>
        <v>41811.208333333336</v>
      </c>
      <c r="N26" s="14">
        <v>41811.208333333336</v>
      </c>
      <c r="O26" s="14" t="str">
        <f t="shared" si="1"/>
        <v>Jun/2014</v>
      </c>
      <c r="P26" s="14" t="str">
        <f t="shared" si="2"/>
        <v>2014</v>
      </c>
      <c r="Q26" s="11" t="s">
        <v>2078</v>
      </c>
      <c r="R26" s="11" t="s">
        <v>2088</v>
      </c>
      <c r="S26">
        <v>1403499600</v>
      </c>
      <c r="T26" s="9">
        <f t="shared" si="3"/>
        <v>41813.208333333336</v>
      </c>
      <c r="U26" t="b">
        <v>0</v>
      </c>
      <c r="V26" t="b">
        <v>0</v>
      </c>
      <c r="W26" t="s">
        <v>65</v>
      </c>
      <c r="X26" t="s">
        <v>2037</v>
      </c>
      <c r="Y26" t="s">
        <v>2046</v>
      </c>
    </row>
    <row r="27" spans="1:25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 s="14">
        <f t="shared" si="0"/>
        <v>40681.208333333336</v>
      </c>
      <c r="N27" s="14">
        <v>40681.208333333336</v>
      </c>
      <c r="O27" s="14" t="str">
        <f t="shared" si="1"/>
        <v>May/2011</v>
      </c>
      <c r="P27" s="14" t="str">
        <f t="shared" si="2"/>
        <v>2011</v>
      </c>
      <c r="Q27" s="11" t="s">
        <v>2084</v>
      </c>
      <c r="R27" s="11" t="s">
        <v>2095</v>
      </c>
      <c r="S27">
        <v>1307422800</v>
      </c>
      <c r="T27" s="9">
        <f t="shared" si="3"/>
        <v>40701.208333333336</v>
      </c>
      <c r="U27" t="b">
        <v>0</v>
      </c>
      <c r="V27" t="b">
        <v>1</v>
      </c>
      <c r="W27" t="s">
        <v>89</v>
      </c>
      <c r="X27" t="s">
        <v>2050</v>
      </c>
      <c r="Y27" t="s">
        <v>2051</v>
      </c>
    </row>
    <row r="28" spans="1:25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 s="14">
        <f t="shared" si="0"/>
        <v>43312.208333333328</v>
      </c>
      <c r="N28" s="14">
        <v>43312.208333333328</v>
      </c>
      <c r="O28" s="14" t="str">
        <f t="shared" si="1"/>
        <v>Jul/2018</v>
      </c>
      <c r="P28" s="14" t="str">
        <f t="shared" si="2"/>
        <v>2018</v>
      </c>
      <c r="Q28" s="11" t="s">
        <v>2081</v>
      </c>
      <c r="R28" s="11" t="s">
        <v>2096</v>
      </c>
      <c r="S28">
        <v>1535346000</v>
      </c>
      <c r="T28" s="9">
        <f t="shared" si="3"/>
        <v>43339.208333333328</v>
      </c>
      <c r="U28" t="b">
        <v>0</v>
      </c>
      <c r="V28" t="b">
        <v>0</v>
      </c>
      <c r="W28" t="s">
        <v>33</v>
      </c>
      <c r="X28" t="s">
        <v>2039</v>
      </c>
      <c r="Y28" t="s">
        <v>2040</v>
      </c>
    </row>
    <row r="29" spans="1:25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 s="14">
        <f t="shared" si="0"/>
        <v>42280.208333333328</v>
      </c>
      <c r="N29" s="14">
        <v>42280.208333333328</v>
      </c>
      <c r="O29" s="14" t="str">
        <f t="shared" si="1"/>
        <v>Oct/2015</v>
      </c>
      <c r="P29" s="14" t="str">
        <f t="shared" si="2"/>
        <v>2015</v>
      </c>
      <c r="Q29" s="11" t="s">
        <v>2077</v>
      </c>
      <c r="R29" s="11" t="s">
        <v>2085</v>
      </c>
      <c r="S29">
        <v>1444539600</v>
      </c>
      <c r="T29" s="9">
        <f t="shared" si="3"/>
        <v>42288.208333333328</v>
      </c>
      <c r="U29" t="b">
        <v>0</v>
      </c>
      <c r="V29" t="b">
        <v>0</v>
      </c>
      <c r="W29" t="s">
        <v>23</v>
      </c>
      <c r="X29" t="s">
        <v>2035</v>
      </c>
      <c r="Y29" t="s">
        <v>2036</v>
      </c>
    </row>
    <row r="30" spans="1:25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 s="14">
        <f t="shared" si="0"/>
        <v>40218.25</v>
      </c>
      <c r="N30" s="14">
        <v>40218.25</v>
      </c>
      <c r="O30" s="14" t="str">
        <f t="shared" si="1"/>
        <v>Feb/2010</v>
      </c>
      <c r="P30" s="14" t="str">
        <f t="shared" si="2"/>
        <v>2010</v>
      </c>
      <c r="Q30" s="11" t="s">
        <v>2083</v>
      </c>
      <c r="R30" s="11" t="s">
        <v>2093</v>
      </c>
      <c r="S30">
        <v>1267682400</v>
      </c>
      <c r="T30" s="9">
        <f t="shared" si="3"/>
        <v>40241.25</v>
      </c>
      <c r="U30" t="b">
        <v>0</v>
      </c>
      <c r="V30" t="b">
        <v>1</v>
      </c>
      <c r="W30" t="s">
        <v>33</v>
      </c>
      <c r="X30" t="s">
        <v>2039</v>
      </c>
      <c r="Y30" t="s">
        <v>2040</v>
      </c>
    </row>
    <row r="31" spans="1:25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 s="14">
        <f t="shared" si="0"/>
        <v>43301.208333333328</v>
      </c>
      <c r="N31" s="14">
        <v>43301.208333333328</v>
      </c>
      <c r="O31" s="14" t="str">
        <f t="shared" si="1"/>
        <v>Jul/2018</v>
      </c>
      <c r="P31" s="14" t="str">
        <f t="shared" si="2"/>
        <v>2018</v>
      </c>
      <c r="Q31" s="11" t="s">
        <v>2081</v>
      </c>
      <c r="R31" s="11" t="s">
        <v>2096</v>
      </c>
      <c r="S31">
        <v>1535518800</v>
      </c>
      <c r="T31" s="9">
        <f t="shared" si="3"/>
        <v>43341.208333333328</v>
      </c>
      <c r="U31" t="b">
        <v>0</v>
      </c>
      <c r="V31" t="b">
        <v>0</v>
      </c>
      <c r="W31" t="s">
        <v>100</v>
      </c>
      <c r="X31" t="s">
        <v>2041</v>
      </c>
      <c r="Y31" t="s">
        <v>2052</v>
      </c>
    </row>
    <row r="32" spans="1:25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 s="14">
        <f t="shared" si="0"/>
        <v>43609.208333333328</v>
      </c>
      <c r="N32" s="14">
        <v>43609.208333333328</v>
      </c>
      <c r="O32" s="14" t="str">
        <f t="shared" si="1"/>
        <v>May/2019</v>
      </c>
      <c r="P32" s="14" t="str">
        <f t="shared" si="2"/>
        <v>2019</v>
      </c>
      <c r="Q32" s="11" t="s">
        <v>2084</v>
      </c>
      <c r="R32" s="11" t="s">
        <v>2090</v>
      </c>
      <c r="S32">
        <v>1559106000</v>
      </c>
      <c r="T32" s="9">
        <f t="shared" si="3"/>
        <v>43614.208333333328</v>
      </c>
      <c r="U32" t="b">
        <v>0</v>
      </c>
      <c r="V32" t="b">
        <v>0</v>
      </c>
      <c r="W32" t="s">
        <v>71</v>
      </c>
      <c r="X32" t="s">
        <v>2041</v>
      </c>
      <c r="Y32" t="s">
        <v>2049</v>
      </c>
    </row>
    <row r="33" spans="1:25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 s="14">
        <f t="shared" si="0"/>
        <v>42374.25</v>
      </c>
      <c r="N33" s="14">
        <v>42374.25</v>
      </c>
      <c r="O33" s="14" t="str">
        <f t="shared" si="1"/>
        <v>Jan/2016</v>
      </c>
      <c r="P33" s="14" t="str">
        <f t="shared" si="2"/>
        <v>2016</v>
      </c>
      <c r="Q33" s="11" t="s">
        <v>2075</v>
      </c>
      <c r="R33" s="11" t="s">
        <v>2094</v>
      </c>
      <c r="S33">
        <v>1454392800</v>
      </c>
      <c r="T33" s="9">
        <f t="shared" si="3"/>
        <v>42402.25</v>
      </c>
      <c r="U33" t="b">
        <v>0</v>
      </c>
      <c r="V33" t="b">
        <v>0</v>
      </c>
      <c r="W33" t="s">
        <v>89</v>
      </c>
      <c r="X33" t="s">
        <v>2050</v>
      </c>
      <c r="Y33" t="s">
        <v>2051</v>
      </c>
    </row>
    <row r="34" spans="1:25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 s="14">
        <f t="shared" si="0"/>
        <v>43110.25</v>
      </c>
      <c r="N34" s="14">
        <v>43110.25</v>
      </c>
      <c r="O34" s="14" t="str">
        <f t="shared" si="1"/>
        <v>Jan/2018</v>
      </c>
      <c r="P34" s="14" t="str">
        <f t="shared" si="2"/>
        <v>2018</v>
      </c>
      <c r="Q34" s="11" t="s">
        <v>2075</v>
      </c>
      <c r="R34" s="11" t="s">
        <v>2096</v>
      </c>
      <c r="S34">
        <v>1517896800</v>
      </c>
      <c r="T34" s="9">
        <f t="shared" si="3"/>
        <v>43137.25</v>
      </c>
      <c r="U34" t="b">
        <v>0</v>
      </c>
      <c r="V34" t="b">
        <v>0</v>
      </c>
      <c r="W34" t="s">
        <v>42</v>
      </c>
      <c r="X34" t="s">
        <v>2041</v>
      </c>
      <c r="Y34" t="s">
        <v>2042</v>
      </c>
    </row>
    <row r="35" spans="1:25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 s="14">
        <f t="shared" si="0"/>
        <v>41917.208333333336</v>
      </c>
      <c r="N35" s="14">
        <v>41917.208333333336</v>
      </c>
      <c r="O35" s="14" t="str">
        <f t="shared" si="1"/>
        <v>Oct/2014</v>
      </c>
      <c r="P35" s="14" t="str">
        <f t="shared" si="2"/>
        <v>2014</v>
      </c>
      <c r="Q35" s="11" t="s">
        <v>2077</v>
      </c>
      <c r="R35" s="11" t="s">
        <v>2088</v>
      </c>
      <c r="S35">
        <v>1415685600</v>
      </c>
      <c r="T35" s="9">
        <f t="shared" si="3"/>
        <v>41954.25</v>
      </c>
      <c r="U35" t="b">
        <v>0</v>
      </c>
      <c r="V35" t="b">
        <v>0</v>
      </c>
      <c r="W35" t="s">
        <v>33</v>
      </c>
      <c r="X35" t="s">
        <v>2039</v>
      </c>
      <c r="Y35" t="s">
        <v>2040</v>
      </c>
    </row>
    <row r="36" spans="1:25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 s="14">
        <f t="shared" si="0"/>
        <v>42817.208333333328</v>
      </c>
      <c r="N36" s="14">
        <v>42817.208333333328</v>
      </c>
      <c r="O36" s="14" t="str">
        <f t="shared" si="1"/>
        <v>Mar/2017</v>
      </c>
      <c r="P36" s="14" t="str">
        <f t="shared" si="2"/>
        <v>2017</v>
      </c>
      <c r="Q36" s="11" t="s">
        <v>2079</v>
      </c>
      <c r="R36" s="11" t="s">
        <v>2092</v>
      </c>
      <c r="S36">
        <v>1490677200</v>
      </c>
      <c r="T36" s="9">
        <f t="shared" si="3"/>
        <v>42822.208333333328</v>
      </c>
      <c r="U36" t="b">
        <v>0</v>
      </c>
      <c r="V36" t="b">
        <v>0</v>
      </c>
      <c r="W36" t="s">
        <v>42</v>
      </c>
      <c r="X36" t="s">
        <v>2041</v>
      </c>
      <c r="Y36" t="s">
        <v>2042</v>
      </c>
    </row>
    <row r="37" spans="1:25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 s="14">
        <f t="shared" si="0"/>
        <v>43484.25</v>
      </c>
      <c r="N37" s="14">
        <v>43484.25</v>
      </c>
      <c r="O37" s="14" t="str">
        <f t="shared" si="1"/>
        <v>Jan/2019</v>
      </c>
      <c r="P37" s="14" t="str">
        <f t="shared" si="2"/>
        <v>2019</v>
      </c>
      <c r="Q37" s="11" t="s">
        <v>2075</v>
      </c>
      <c r="R37" s="11" t="s">
        <v>2090</v>
      </c>
      <c r="S37">
        <v>1551506400</v>
      </c>
      <c r="T37" s="9">
        <f t="shared" si="3"/>
        <v>43526.25</v>
      </c>
      <c r="U37" t="b">
        <v>0</v>
      </c>
      <c r="V37" t="b">
        <v>1</v>
      </c>
      <c r="W37" t="s">
        <v>53</v>
      </c>
      <c r="X37" t="s">
        <v>2041</v>
      </c>
      <c r="Y37" t="s">
        <v>2044</v>
      </c>
    </row>
    <row r="38" spans="1:25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 s="14">
        <f t="shared" si="0"/>
        <v>40600.25</v>
      </c>
      <c r="N38" s="14">
        <v>40600.25</v>
      </c>
      <c r="O38" s="14" t="str">
        <f t="shared" si="1"/>
        <v>Feb/2011</v>
      </c>
      <c r="P38" s="14" t="str">
        <f t="shared" si="2"/>
        <v>2011</v>
      </c>
      <c r="Q38" s="11" t="s">
        <v>2083</v>
      </c>
      <c r="R38" s="11" t="s">
        <v>2095</v>
      </c>
      <c r="S38">
        <v>1300856400</v>
      </c>
      <c r="T38" s="9">
        <f t="shared" si="3"/>
        <v>40625.208333333336</v>
      </c>
      <c r="U38" t="b">
        <v>0</v>
      </c>
      <c r="V38" t="b">
        <v>0</v>
      </c>
      <c r="W38" t="s">
        <v>33</v>
      </c>
      <c r="X38" t="s">
        <v>2039</v>
      </c>
      <c r="Y38" t="s">
        <v>2040</v>
      </c>
    </row>
    <row r="39" spans="1:25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 s="14">
        <f t="shared" si="0"/>
        <v>43744.208333333328</v>
      </c>
      <c r="N39" s="14">
        <v>43744.208333333328</v>
      </c>
      <c r="O39" s="14" t="str">
        <f t="shared" si="1"/>
        <v>Oct/2019</v>
      </c>
      <c r="P39" s="14" t="str">
        <f t="shared" si="2"/>
        <v>2019</v>
      </c>
      <c r="Q39" s="11" t="s">
        <v>2077</v>
      </c>
      <c r="R39" s="11" t="s">
        <v>2090</v>
      </c>
      <c r="S39">
        <v>1573192800</v>
      </c>
      <c r="T39" s="9">
        <f t="shared" si="3"/>
        <v>43777.25</v>
      </c>
      <c r="U39" t="b">
        <v>0</v>
      </c>
      <c r="V39" t="b">
        <v>1</v>
      </c>
      <c r="W39" t="s">
        <v>119</v>
      </c>
      <c r="X39" t="s">
        <v>2047</v>
      </c>
      <c r="Y39" t="s">
        <v>2053</v>
      </c>
    </row>
    <row r="40" spans="1:25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 s="14">
        <f t="shared" si="0"/>
        <v>40469.208333333336</v>
      </c>
      <c r="N40" s="14">
        <v>40469.208333333336</v>
      </c>
      <c r="O40" s="14" t="str">
        <f t="shared" si="1"/>
        <v>Oct/2010</v>
      </c>
      <c r="P40" s="14" t="str">
        <f t="shared" si="2"/>
        <v>2010</v>
      </c>
      <c r="Q40" s="11" t="s">
        <v>2077</v>
      </c>
      <c r="R40" s="11" t="s">
        <v>2093</v>
      </c>
      <c r="S40">
        <v>1287810000</v>
      </c>
      <c r="T40" s="9">
        <f t="shared" si="3"/>
        <v>40474.208333333336</v>
      </c>
      <c r="U40" t="b">
        <v>0</v>
      </c>
      <c r="V40" t="b">
        <v>0</v>
      </c>
      <c r="W40" t="s">
        <v>122</v>
      </c>
      <c r="X40" t="s">
        <v>2054</v>
      </c>
      <c r="Y40" t="s">
        <v>2055</v>
      </c>
    </row>
    <row r="41" spans="1:25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 s="14">
        <f t="shared" si="0"/>
        <v>41330.25</v>
      </c>
      <c r="N41" s="14">
        <v>41330.25</v>
      </c>
      <c r="O41" s="14" t="str">
        <f t="shared" si="1"/>
        <v>Feb/2013</v>
      </c>
      <c r="P41" s="14" t="str">
        <f t="shared" si="2"/>
        <v>2013</v>
      </c>
      <c r="Q41" s="11" t="s">
        <v>2083</v>
      </c>
      <c r="R41" s="11" t="s">
        <v>2089</v>
      </c>
      <c r="S41">
        <v>1362978000</v>
      </c>
      <c r="T41" s="9">
        <f t="shared" si="3"/>
        <v>41344.208333333336</v>
      </c>
      <c r="U41" t="b">
        <v>0</v>
      </c>
      <c r="V41" t="b">
        <v>0</v>
      </c>
      <c r="W41" t="s">
        <v>33</v>
      </c>
      <c r="X41" t="s">
        <v>2039</v>
      </c>
      <c r="Y41" t="s">
        <v>2040</v>
      </c>
    </row>
    <row r="42" spans="1:25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 s="14">
        <f t="shared" si="0"/>
        <v>40334.208333333336</v>
      </c>
      <c r="N42" s="14">
        <v>40334.208333333336</v>
      </c>
      <c r="O42" s="14" t="str">
        <f t="shared" si="1"/>
        <v>Jun/2010</v>
      </c>
      <c r="P42" s="14" t="str">
        <f t="shared" si="2"/>
        <v>2010</v>
      </c>
      <c r="Q42" s="11" t="s">
        <v>2078</v>
      </c>
      <c r="R42" s="11" t="s">
        <v>2093</v>
      </c>
      <c r="S42">
        <v>1277355600</v>
      </c>
      <c r="T42" s="9">
        <f t="shared" si="3"/>
        <v>40353.208333333336</v>
      </c>
      <c r="U42" t="b">
        <v>0</v>
      </c>
      <c r="V42" t="b">
        <v>1</v>
      </c>
      <c r="W42" t="s">
        <v>65</v>
      </c>
      <c r="X42" t="s">
        <v>2037</v>
      </c>
      <c r="Y42" t="s">
        <v>2046</v>
      </c>
    </row>
    <row r="43" spans="1:25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 s="14">
        <f t="shared" si="0"/>
        <v>41156.208333333336</v>
      </c>
      <c r="N43" s="14">
        <v>41156.208333333336</v>
      </c>
      <c r="O43" s="14" t="str">
        <f t="shared" si="1"/>
        <v>Sep/2012</v>
      </c>
      <c r="P43" s="14" t="str">
        <f t="shared" si="2"/>
        <v>2012</v>
      </c>
      <c r="Q43" s="11" t="s">
        <v>2076</v>
      </c>
      <c r="R43" s="11" t="s">
        <v>2091</v>
      </c>
      <c r="S43">
        <v>1348981200</v>
      </c>
      <c r="T43" s="9">
        <f t="shared" si="3"/>
        <v>41182.208333333336</v>
      </c>
      <c r="U43" t="b">
        <v>0</v>
      </c>
      <c r="V43" t="b">
        <v>1</v>
      </c>
      <c r="W43" t="s">
        <v>23</v>
      </c>
      <c r="X43" t="s">
        <v>2035</v>
      </c>
      <c r="Y43" t="s">
        <v>2036</v>
      </c>
    </row>
    <row r="44" spans="1:25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 s="14">
        <f t="shared" si="0"/>
        <v>40728.208333333336</v>
      </c>
      <c r="N44" s="14">
        <v>40728.208333333336</v>
      </c>
      <c r="O44" s="14" t="str">
        <f t="shared" si="1"/>
        <v>Jul/2011</v>
      </c>
      <c r="P44" s="14" t="str">
        <f t="shared" si="2"/>
        <v>2011</v>
      </c>
      <c r="Q44" s="11" t="s">
        <v>2081</v>
      </c>
      <c r="R44" s="11" t="s">
        <v>2095</v>
      </c>
      <c r="S44">
        <v>1310533200</v>
      </c>
      <c r="T44" s="9">
        <f t="shared" si="3"/>
        <v>40737.208333333336</v>
      </c>
      <c r="U44" t="b">
        <v>0</v>
      </c>
      <c r="V44" t="b">
        <v>0</v>
      </c>
      <c r="W44" t="s">
        <v>17</v>
      </c>
      <c r="X44" t="s">
        <v>2033</v>
      </c>
      <c r="Y44" t="s">
        <v>2034</v>
      </c>
    </row>
    <row r="45" spans="1:25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 s="14">
        <f t="shared" si="0"/>
        <v>41844.208333333336</v>
      </c>
      <c r="N45" s="14">
        <v>41844.208333333336</v>
      </c>
      <c r="O45" s="14" t="str">
        <f t="shared" si="1"/>
        <v>Jul/2014</v>
      </c>
      <c r="P45" s="14" t="str">
        <f t="shared" si="2"/>
        <v>2014</v>
      </c>
      <c r="Q45" s="11" t="s">
        <v>2081</v>
      </c>
      <c r="R45" s="11" t="s">
        <v>2088</v>
      </c>
      <c r="S45">
        <v>1407560400</v>
      </c>
      <c r="T45" s="9">
        <f t="shared" si="3"/>
        <v>41860.208333333336</v>
      </c>
      <c r="U45" t="b">
        <v>0</v>
      </c>
      <c r="V45" t="b">
        <v>0</v>
      </c>
      <c r="W45" t="s">
        <v>133</v>
      </c>
      <c r="X45" t="s">
        <v>2047</v>
      </c>
      <c r="Y45" t="s">
        <v>2056</v>
      </c>
    </row>
    <row r="46" spans="1:25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 s="14">
        <f t="shared" si="0"/>
        <v>43541.208333333328</v>
      </c>
      <c r="N46" s="14">
        <v>43541.208333333328</v>
      </c>
      <c r="O46" s="14" t="str">
        <f t="shared" si="1"/>
        <v>Mar/2019</v>
      </c>
      <c r="P46" s="14" t="str">
        <f t="shared" si="2"/>
        <v>2019</v>
      </c>
      <c r="Q46" s="11" t="s">
        <v>2079</v>
      </c>
      <c r="R46" s="11" t="s">
        <v>2090</v>
      </c>
      <c r="S46">
        <v>1552885200</v>
      </c>
      <c r="T46" s="9">
        <f t="shared" si="3"/>
        <v>43542.208333333328</v>
      </c>
      <c r="U46" t="b">
        <v>0</v>
      </c>
      <c r="V46" t="b">
        <v>0</v>
      </c>
      <c r="W46" t="s">
        <v>119</v>
      </c>
      <c r="X46" t="s">
        <v>2047</v>
      </c>
      <c r="Y46" t="s">
        <v>2053</v>
      </c>
    </row>
    <row r="47" spans="1:25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 s="14">
        <f t="shared" si="0"/>
        <v>42676.208333333328</v>
      </c>
      <c r="N47" s="14">
        <v>42676.208333333328</v>
      </c>
      <c r="O47" s="14" t="str">
        <f t="shared" si="1"/>
        <v>Nov/2016</v>
      </c>
      <c r="P47" s="14" t="str">
        <f t="shared" si="2"/>
        <v>2016</v>
      </c>
      <c r="Q47" s="11" t="s">
        <v>2073</v>
      </c>
      <c r="R47" s="11" t="s">
        <v>2094</v>
      </c>
      <c r="S47">
        <v>1479362400</v>
      </c>
      <c r="T47" s="9">
        <f t="shared" si="3"/>
        <v>42691.25</v>
      </c>
      <c r="U47" t="b">
        <v>0</v>
      </c>
      <c r="V47" t="b">
        <v>1</v>
      </c>
      <c r="W47" t="s">
        <v>33</v>
      </c>
      <c r="X47" t="s">
        <v>2039</v>
      </c>
      <c r="Y47" t="s">
        <v>2040</v>
      </c>
    </row>
    <row r="48" spans="1:25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 s="14">
        <f t="shared" si="0"/>
        <v>40367.208333333336</v>
      </c>
      <c r="N48" s="14">
        <v>40367.208333333336</v>
      </c>
      <c r="O48" s="14" t="str">
        <f t="shared" si="1"/>
        <v>Jul/2010</v>
      </c>
      <c r="P48" s="14" t="str">
        <f t="shared" si="2"/>
        <v>2010</v>
      </c>
      <c r="Q48" s="11" t="s">
        <v>2081</v>
      </c>
      <c r="R48" s="11" t="s">
        <v>2093</v>
      </c>
      <c r="S48">
        <v>1280552400</v>
      </c>
      <c r="T48" s="9">
        <f t="shared" si="3"/>
        <v>40390.208333333336</v>
      </c>
      <c r="U48" t="b">
        <v>0</v>
      </c>
      <c r="V48" t="b">
        <v>0</v>
      </c>
      <c r="W48" t="s">
        <v>23</v>
      </c>
      <c r="X48" t="s">
        <v>2035</v>
      </c>
      <c r="Y48" t="s">
        <v>2036</v>
      </c>
    </row>
    <row r="49" spans="1:25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 s="14">
        <f t="shared" si="0"/>
        <v>41727.208333333336</v>
      </c>
      <c r="N49" s="14">
        <v>41727.208333333336</v>
      </c>
      <c r="O49" s="14" t="str">
        <f t="shared" si="1"/>
        <v>Mar/2014</v>
      </c>
      <c r="P49" s="14" t="str">
        <f t="shared" si="2"/>
        <v>2014</v>
      </c>
      <c r="Q49" s="11" t="s">
        <v>2079</v>
      </c>
      <c r="R49" s="11" t="s">
        <v>2088</v>
      </c>
      <c r="S49">
        <v>1398661200</v>
      </c>
      <c r="T49" s="9">
        <f t="shared" si="3"/>
        <v>41757.208333333336</v>
      </c>
      <c r="U49" t="b">
        <v>0</v>
      </c>
      <c r="V49" t="b">
        <v>0</v>
      </c>
      <c r="W49" t="s">
        <v>33</v>
      </c>
      <c r="X49" t="s">
        <v>2039</v>
      </c>
      <c r="Y49" t="s">
        <v>2040</v>
      </c>
    </row>
    <row r="50" spans="1:25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 s="14">
        <f t="shared" si="0"/>
        <v>42180.208333333328</v>
      </c>
      <c r="N50" s="14">
        <v>42180.208333333328</v>
      </c>
      <c r="O50" s="14" t="str">
        <f t="shared" si="1"/>
        <v>Jun/2015</v>
      </c>
      <c r="P50" s="14" t="str">
        <f t="shared" si="2"/>
        <v>2015</v>
      </c>
      <c r="Q50" s="11" t="s">
        <v>2078</v>
      </c>
      <c r="R50" s="11" t="s">
        <v>2085</v>
      </c>
      <c r="S50">
        <v>1436245200</v>
      </c>
      <c r="T50" s="9">
        <f t="shared" si="3"/>
        <v>42192.208333333328</v>
      </c>
      <c r="U50" t="b">
        <v>0</v>
      </c>
      <c r="V50" t="b">
        <v>0</v>
      </c>
      <c r="W50" t="s">
        <v>33</v>
      </c>
      <c r="X50" t="s">
        <v>2039</v>
      </c>
      <c r="Y50" t="s">
        <v>2040</v>
      </c>
    </row>
    <row r="51" spans="1:25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 s="14">
        <f t="shared" si="0"/>
        <v>43758.208333333328</v>
      </c>
      <c r="N51" s="14">
        <v>43758.208333333328</v>
      </c>
      <c r="O51" s="14" t="str">
        <f t="shared" si="1"/>
        <v>Oct/2019</v>
      </c>
      <c r="P51" s="14" t="str">
        <f t="shared" si="2"/>
        <v>2019</v>
      </c>
      <c r="Q51" s="11" t="s">
        <v>2077</v>
      </c>
      <c r="R51" s="11" t="s">
        <v>2090</v>
      </c>
      <c r="S51">
        <v>1575439200</v>
      </c>
      <c r="T51" s="9">
        <f t="shared" si="3"/>
        <v>43803.25</v>
      </c>
      <c r="U51" t="b">
        <v>0</v>
      </c>
      <c r="V51" t="b">
        <v>0</v>
      </c>
      <c r="W51" t="s">
        <v>23</v>
      </c>
      <c r="X51" t="s">
        <v>2035</v>
      </c>
      <c r="Y51" t="s">
        <v>2036</v>
      </c>
    </row>
    <row r="52" spans="1:25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 s="14">
        <f t="shared" si="0"/>
        <v>41487.208333333336</v>
      </c>
      <c r="N52" s="14">
        <v>41487.208333333336</v>
      </c>
      <c r="O52" s="14" t="str">
        <f t="shared" si="1"/>
        <v>Aug/2013</v>
      </c>
      <c r="P52" s="14" t="str">
        <f t="shared" si="2"/>
        <v>2013</v>
      </c>
      <c r="Q52" s="11" t="s">
        <v>2074</v>
      </c>
      <c r="R52" s="11" t="s">
        <v>2089</v>
      </c>
      <c r="S52">
        <v>1377752400</v>
      </c>
      <c r="T52" s="9">
        <f t="shared" si="3"/>
        <v>41515.208333333336</v>
      </c>
      <c r="U52" t="b">
        <v>0</v>
      </c>
      <c r="V52" t="b">
        <v>0</v>
      </c>
      <c r="W52" t="s">
        <v>148</v>
      </c>
      <c r="X52" t="s">
        <v>2035</v>
      </c>
      <c r="Y52" t="s">
        <v>2057</v>
      </c>
    </row>
    <row r="53" spans="1:25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 s="14">
        <f t="shared" si="0"/>
        <v>40995.208333333336</v>
      </c>
      <c r="N53" s="14">
        <v>40995.208333333336</v>
      </c>
      <c r="O53" s="14" t="str">
        <f t="shared" si="1"/>
        <v>Mar/2012</v>
      </c>
      <c r="P53" s="14" t="str">
        <f t="shared" si="2"/>
        <v>2012</v>
      </c>
      <c r="Q53" s="11" t="s">
        <v>2079</v>
      </c>
      <c r="R53" s="11" t="s">
        <v>2091</v>
      </c>
      <c r="S53">
        <v>1334206800</v>
      </c>
      <c r="T53" s="9">
        <f t="shared" si="3"/>
        <v>41011.208333333336</v>
      </c>
      <c r="U53" t="b">
        <v>0</v>
      </c>
      <c r="V53" t="b">
        <v>1</v>
      </c>
      <c r="W53" t="s">
        <v>65</v>
      </c>
      <c r="X53" t="s">
        <v>2037</v>
      </c>
      <c r="Y53" t="s">
        <v>2046</v>
      </c>
    </row>
    <row r="54" spans="1:25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 s="14">
        <f t="shared" si="0"/>
        <v>40436.208333333336</v>
      </c>
      <c r="N54" s="14">
        <v>40436.208333333336</v>
      </c>
      <c r="O54" s="14" t="str">
        <f t="shared" si="1"/>
        <v>Sep/2010</v>
      </c>
      <c r="P54" s="14" t="str">
        <f t="shared" si="2"/>
        <v>2010</v>
      </c>
      <c r="Q54" s="11" t="s">
        <v>2076</v>
      </c>
      <c r="R54" s="11" t="s">
        <v>2093</v>
      </c>
      <c r="S54">
        <v>1284872400</v>
      </c>
      <c r="T54" s="9">
        <f t="shared" si="3"/>
        <v>40440.208333333336</v>
      </c>
      <c r="U54" t="b">
        <v>0</v>
      </c>
      <c r="V54" t="b">
        <v>0</v>
      </c>
      <c r="W54" t="s">
        <v>33</v>
      </c>
      <c r="X54" t="s">
        <v>2039</v>
      </c>
      <c r="Y54" t="s">
        <v>2040</v>
      </c>
    </row>
    <row r="55" spans="1:25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 s="14">
        <f t="shared" si="0"/>
        <v>41779.208333333336</v>
      </c>
      <c r="N55" s="14">
        <v>41779.208333333336</v>
      </c>
      <c r="O55" s="14" t="str">
        <f t="shared" si="1"/>
        <v>May/2014</v>
      </c>
      <c r="P55" s="14" t="str">
        <f t="shared" si="2"/>
        <v>2014</v>
      </c>
      <c r="Q55" s="11" t="s">
        <v>2084</v>
      </c>
      <c r="R55" s="11" t="s">
        <v>2088</v>
      </c>
      <c r="S55">
        <v>1403931600</v>
      </c>
      <c r="T55" s="9">
        <f t="shared" si="3"/>
        <v>41818.208333333336</v>
      </c>
      <c r="U55" t="b">
        <v>0</v>
      </c>
      <c r="V55" t="b">
        <v>0</v>
      </c>
      <c r="W55" t="s">
        <v>53</v>
      </c>
      <c r="X55" t="s">
        <v>2041</v>
      </c>
      <c r="Y55" t="s">
        <v>2044</v>
      </c>
    </row>
    <row r="56" spans="1:25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 s="14">
        <f t="shared" si="0"/>
        <v>43170.25</v>
      </c>
      <c r="N56" s="14">
        <v>43170.25</v>
      </c>
      <c r="O56" s="14" t="str">
        <f t="shared" si="1"/>
        <v>Mar/2018</v>
      </c>
      <c r="P56" s="14" t="str">
        <f t="shared" si="2"/>
        <v>2018</v>
      </c>
      <c r="Q56" s="11" t="s">
        <v>2079</v>
      </c>
      <c r="R56" s="11" t="s">
        <v>2096</v>
      </c>
      <c r="S56">
        <v>1521262800</v>
      </c>
      <c r="T56" s="9">
        <f t="shared" si="3"/>
        <v>43176.208333333328</v>
      </c>
      <c r="U56" t="b">
        <v>0</v>
      </c>
      <c r="V56" t="b">
        <v>0</v>
      </c>
      <c r="W56" t="s">
        <v>65</v>
      </c>
      <c r="X56" t="s">
        <v>2037</v>
      </c>
      <c r="Y56" t="s">
        <v>2046</v>
      </c>
    </row>
    <row r="57" spans="1:25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 s="14">
        <f t="shared" si="0"/>
        <v>43311.208333333328</v>
      </c>
      <c r="N57" s="14">
        <v>43311.208333333328</v>
      </c>
      <c r="O57" s="14" t="str">
        <f t="shared" si="1"/>
        <v>Jul/2018</v>
      </c>
      <c r="P57" s="14" t="str">
        <f t="shared" si="2"/>
        <v>2018</v>
      </c>
      <c r="Q57" s="11" t="s">
        <v>2081</v>
      </c>
      <c r="R57" s="11" t="s">
        <v>2096</v>
      </c>
      <c r="S57">
        <v>1533358800</v>
      </c>
      <c r="T57" s="9">
        <f t="shared" si="3"/>
        <v>43316.208333333328</v>
      </c>
      <c r="U57" t="b">
        <v>0</v>
      </c>
      <c r="V57" t="b">
        <v>0</v>
      </c>
      <c r="W57" t="s">
        <v>159</v>
      </c>
      <c r="X57" t="s">
        <v>2035</v>
      </c>
      <c r="Y57" t="s">
        <v>2058</v>
      </c>
    </row>
    <row r="58" spans="1:25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 s="14">
        <f t="shared" si="0"/>
        <v>42014.25</v>
      </c>
      <c r="N58" s="14">
        <v>42014.25</v>
      </c>
      <c r="O58" s="14" t="str">
        <f t="shared" si="1"/>
        <v>Jan/2015</v>
      </c>
      <c r="P58" s="14" t="str">
        <f t="shared" si="2"/>
        <v>2015</v>
      </c>
      <c r="Q58" s="11" t="s">
        <v>2075</v>
      </c>
      <c r="R58" s="11" t="s">
        <v>2085</v>
      </c>
      <c r="S58">
        <v>1421474400</v>
      </c>
      <c r="T58" s="9">
        <f t="shared" si="3"/>
        <v>42021.25</v>
      </c>
      <c r="U58" t="b">
        <v>0</v>
      </c>
      <c r="V58" t="b">
        <v>0</v>
      </c>
      <c r="W58" t="s">
        <v>65</v>
      </c>
      <c r="X58" t="s">
        <v>2037</v>
      </c>
      <c r="Y58" t="s">
        <v>2046</v>
      </c>
    </row>
    <row r="59" spans="1:25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 s="14">
        <f t="shared" si="0"/>
        <v>42979.208333333328</v>
      </c>
      <c r="N59" s="14">
        <v>42979.208333333328</v>
      </c>
      <c r="O59" s="14" t="str">
        <f t="shared" si="1"/>
        <v>Sep/2017</v>
      </c>
      <c r="P59" s="14" t="str">
        <f t="shared" si="2"/>
        <v>2017</v>
      </c>
      <c r="Q59" s="11" t="s">
        <v>2076</v>
      </c>
      <c r="R59" s="11" t="s">
        <v>2092</v>
      </c>
      <c r="S59">
        <v>1505278800</v>
      </c>
      <c r="T59" s="9">
        <f t="shared" si="3"/>
        <v>42991.208333333328</v>
      </c>
      <c r="U59" t="b">
        <v>0</v>
      </c>
      <c r="V59" t="b">
        <v>0</v>
      </c>
      <c r="W59" t="s">
        <v>89</v>
      </c>
      <c r="X59" t="s">
        <v>2050</v>
      </c>
      <c r="Y59" t="s">
        <v>2051</v>
      </c>
    </row>
    <row r="60" spans="1:25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 s="14">
        <f t="shared" si="0"/>
        <v>42268.208333333328</v>
      </c>
      <c r="N60" s="14">
        <v>42268.208333333328</v>
      </c>
      <c r="O60" s="14" t="str">
        <f t="shared" si="1"/>
        <v>Sep/2015</v>
      </c>
      <c r="P60" s="14" t="str">
        <f t="shared" si="2"/>
        <v>2015</v>
      </c>
      <c r="Q60" s="11" t="s">
        <v>2076</v>
      </c>
      <c r="R60" s="11" t="s">
        <v>2085</v>
      </c>
      <c r="S60">
        <v>1443934800</v>
      </c>
      <c r="T60" s="9">
        <f t="shared" si="3"/>
        <v>42281.208333333328</v>
      </c>
      <c r="U60" t="b">
        <v>0</v>
      </c>
      <c r="V60" t="b">
        <v>0</v>
      </c>
      <c r="W60" t="s">
        <v>33</v>
      </c>
      <c r="X60" t="s">
        <v>2039</v>
      </c>
      <c r="Y60" t="s">
        <v>2040</v>
      </c>
    </row>
    <row r="61" spans="1:25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 s="14">
        <f t="shared" si="0"/>
        <v>42898.208333333328</v>
      </c>
      <c r="N61" s="14">
        <v>42898.208333333328</v>
      </c>
      <c r="O61" s="14" t="str">
        <f t="shared" si="1"/>
        <v>Jun/2017</v>
      </c>
      <c r="P61" s="14" t="str">
        <f t="shared" si="2"/>
        <v>2017</v>
      </c>
      <c r="Q61" s="11" t="s">
        <v>2078</v>
      </c>
      <c r="R61" s="11" t="s">
        <v>2092</v>
      </c>
      <c r="S61">
        <v>1498539600</v>
      </c>
      <c r="T61" s="9">
        <f t="shared" si="3"/>
        <v>42913.208333333328</v>
      </c>
      <c r="U61" t="b">
        <v>0</v>
      </c>
      <c r="V61" t="b">
        <v>1</v>
      </c>
      <c r="W61" t="s">
        <v>33</v>
      </c>
      <c r="X61" t="s">
        <v>2039</v>
      </c>
      <c r="Y61" t="s">
        <v>2040</v>
      </c>
    </row>
    <row r="62" spans="1:25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 s="14">
        <f t="shared" si="0"/>
        <v>41107.208333333336</v>
      </c>
      <c r="N62" s="14">
        <v>41107.208333333336</v>
      </c>
      <c r="O62" s="14" t="str">
        <f t="shared" si="1"/>
        <v>Jul/2012</v>
      </c>
      <c r="P62" s="14" t="str">
        <f t="shared" si="2"/>
        <v>2012</v>
      </c>
      <c r="Q62" s="11" t="s">
        <v>2081</v>
      </c>
      <c r="R62" s="11" t="s">
        <v>2091</v>
      </c>
      <c r="S62">
        <v>1342760400</v>
      </c>
      <c r="T62" s="9">
        <f t="shared" si="3"/>
        <v>41110.208333333336</v>
      </c>
      <c r="U62" t="b">
        <v>0</v>
      </c>
      <c r="V62" t="b">
        <v>0</v>
      </c>
      <c r="W62" t="s">
        <v>33</v>
      </c>
      <c r="X62" t="s">
        <v>2039</v>
      </c>
      <c r="Y62" t="s">
        <v>2040</v>
      </c>
    </row>
    <row r="63" spans="1:25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 s="14">
        <f t="shared" si="0"/>
        <v>40595.25</v>
      </c>
      <c r="N63" s="14">
        <v>40595.25</v>
      </c>
      <c r="O63" s="14" t="str">
        <f t="shared" si="1"/>
        <v>Feb/2011</v>
      </c>
      <c r="P63" s="14" t="str">
        <f t="shared" si="2"/>
        <v>2011</v>
      </c>
      <c r="Q63" s="11" t="s">
        <v>2083</v>
      </c>
      <c r="R63" s="11" t="s">
        <v>2095</v>
      </c>
      <c r="S63">
        <v>1301720400</v>
      </c>
      <c r="T63" s="9">
        <f t="shared" si="3"/>
        <v>40635.208333333336</v>
      </c>
      <c r="U63" t="b">
        <v>0</v>
      </c>
      <c r="V63" t="b">
        <v>0</v>
      </c>
      <c r="W63" t="s">
        <v>33</v>
      </c>
      <c r="X63" t="s">
        <v>2039</v>
      </c>
      <c r="Y63" t="s">
        <v>2040</v>
      </c>
    </row>
    <row r="64" spans="1:25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 s="14">
        <f t="shared" si="0"/>
        <v>42160.208333333328</v>
      </c>
      <c r="N64" s="14">
        <v>42160.208333333328</v>
      </c>
      <c r="O64" s="14" t="str">
        <f t="shared" si="1"/>
        <v>Jun/2015</v>
      </c>
      <c r="P64" s="14" t="str">
        <f t="shared" si="2"/>
        <v>2015</v>
      </c>
      <c r="Q64" s="11" t="s">
        <v>2078</v>
      </c>
      <c r="R64" s="11" t="s">
        <v>2085</v>
      </c>
      <c r="S64">
        <v>1433566800</v>
      </c>
      <c r="T64" s="9">
        <f t="shared" si="3"/>
        <v>42161.208333333328</v>
      </c>
      <c r="U64" t="b">
        <v>0</v>
      </c>
      <c r="V64" t="b">
        <v>0</v>
      </c>
      <c r="W64" t="s">
        <v>28</v>
      </c>
      <c r="X64" t="s">
        <v>2037</v>
      </c>
      <c r="Y64" t="s">
        <v>2038</v>
      </c>
    </row>
    <row r="65" spans="1:25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 s="14">
        <f t="shared" si="0"/>
        <v>42853.208333333328</v>
      </c>
      <c r="N65" s="14">
        <v>42853.208333333328</v>
      </c>
      <c r="O65" s="14" t="str">
        <f t="shared" si="1"/>
        <v>Apr/2017</v>
      </c>
      <c r="P65" s="14" t="str">
        <f t="shared" si="2"/>
        <v>2017</v>
      </c>
      <c r="Q65" s="11" t="s">
        <v>2082</v>
      </c>
      <c r="R65" s="11" t="s">
        <v>2092</v>
      </c>
      <c r="S65">
        <v>1493874000</v>
      </c>
      <c r="T65" s="9">
        <f t="shared" si="3"/>
        <v>42859.208333333328</v>
      </c>
      <c r="U65" t="b">
        <v>0</v>
      </c>
      <c r="V65" t="b">
        <v>0</v>
      </c>
      <c r="W65" t="s">
        <v>33</v>
      </c>
      <c r="X65" t="s">
        <v>2039</v>
      </c>
      <c r="Y65" t="s">
        <v>2040</v>
      </c>
    </row>
    <row r="66" spans="1:25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 s="14">
        <f t="shared" si="0"/>
        <v>43283.208333333328</v>
      </c>
      <c r="N66" s="14">
        <v>43283.208333333328</v>
      </c>
      <c r="O66" s="14" t="str">
        <f t="shared" si="1"/>
        <v>Jul/2018</v>
      </c>
      <c r="P66" s="14" t="str">
        <f t="shared" si="2"/>
        <v>2018</v>
      </c>
      <c r="Q66" s="11" t="s">
        <v>2081</v>
      </c>
      <c r="R66" s="11" t="s">
        <v>2096</v>
      </c>
      <c r="S66">
        <v>1531803600</v>
      </c>
      <c r="T66" s="9">
        <f t="shared" si="3"/>
        <v>43298.208333333328</v>
      </c>
      <c r="U66" t="b">
        <v>0</v>
      </c>
      <c r="V66" t="b">
        <v>1</v>
      </c>
      <c r="W66" t="s">
        <v>28</v>
      </c>
      <c r="X66" t="s">
        <v>2037</v>
      </c>
      <c r="Y66" t="s">
        <v>2038</v>
      </c>
    </row>
    <row r="67" spans="1:25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4">
        <f t="shared" ref="M67:M130" si="6">(((L67/60)/60)/24)+DATE(1970,1,1)</f>
        <v>40570.25</v>
      </c>
      <c r="N67" s="14">
        <v>40570.25</v>
      </c>
      <c r="O67" s="14" t="str">
        <f t="shared" ref="O67:O130" si="7">TEXT(N67,"mmm/yyyy")</f>
        <v>Jan/2011</v>
      </c>
      <c r="P67" s="14" t="str">
        <f t="shared" ref="P67:P130" si="8">TEXT(N67,"yyyy")</f>
        <v>2011</v>
      </c>
      <c r="Q67" s="11" t="s">
        <v>2075</v>
      </c>
      <c r="R67" s="11" t="s">
        <v>2095</v>
      </c>
      <c r="S67">
        <v>1296712800</v>
      </c>
      <c r="T67" s="9">
        <f t="shared" ref="T67:T130" si="9">(((S67/60)/60)/24)+DATE(1970,1,1)</f>
        <v>40577.25</v>
      </c>
      <c r="U67" t="b">
        <v>0</v>
      </c>
      <c r="V67" t="b">
        <v>0</v>
      </c>
      <c r="W67" t="s">
        <v>33</v>
      </c>
      <c r="X67" t="s">
        <v>2039</v>
      </c>
      <c r="Y67" t="s">
        <v>2040</v>
      </c>
    </row>
    <row r="68" spans="1:25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E68/D68</f>
        <v>0.45068965517241377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14">
        <f t="shared" si="6"/>
        <v>42102.208333333328</v>
      </c>
      <c r="N68" s="14">
        <v>42102.208333333328</v>
      </c>
      <c r="O68" s="14" t="str">
        <f t="shared" si="7"/>
        <v>Apr/2015</v>
      </c>
      <c r="P68" s="14" t="str">
        <f t="shared" si="8"/>
        <v>2015</v>
      </c>
      <c r="Q68" s="11" t="s">
        <v>2082</v>
      </c>
      <c r="R68" s="11" t="s">
        <v>2085</v>
      </c>
      <c r="S68">
        <v>1428901200</v>
      </c>
      <c r="T68" s="9">
        <f t="shared" si="9"/>
        <v>42107.208333333328</v>
      </c>
      <c r="U68" t="b">
        <v>0</v>
      </c>
      <c r="V68" t="b">
        <v>1</v>
      </c>
      <c r="W68" t="s">
        <v>33</v>
      </c>
      <c r="X68" t="s">
        <v>2039</v>
      </c>
      <c r="Y68" t="s">
        <v>2040</v>
      </c>
    </row>
    <row r="69" spans="1:25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1.6238567493112948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 s="14">
        <f t="shared" si="6"/>
        <v>40203.25</v>
      </c>
      <c r="N69" s="14">
        <v>40203.25</v>
      </c>
      <c r="O69" s="14" t="str">
        <f t="shared" si="7"/>
        <v>Jan/2010</v>
      </c>
      <c r="P69" s="14" t="str">
        <f t="shared" si="8"/>
        <v>2010</v>
      </c>
      <c r="Q69" s="11" t="s">
        <v>2075</v>
      </c>
      <c r="R69" s="11" t="s">
        <v>2093</v>
      </c>
      <c r="S69">
        <v>1264831200</v>
      </c>
      <c r="T69" s="9">
        <f t="shared" si="9"/>
        <v>40208.25</v>
      </c>
      <c r="U69" t="b">
        <v>0</v>
      </c>
      <c r="V69" t="b">
        <v>1</v>
      </c>
      <c r="W69" t="s">
        <v>65</v>
      </c>
      <c r="X69" t="s">
        <v>2037</v>
      </c>
      <c r="Y69" t="s">
        <v>2046</v>
      </c>
    </row>
    <row r="70" spans="1:25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2.5452631578947367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 s="14">
        <f t="shared" si="6"/>
        <v>42943.208333333328</v>
      </c>
      <c r="N70" s="14">
        <v>42943.208333333328</v>
      </c>
      <c r="O70" s="14" t="str">
        <f t="shared" si="7"/>
        <v>Jul/2017</v>
      </c>
      <c r="P70" s="14" t="str">
        <f t="shared" si="8"/>
        <v>2017</v>
      </c>
      <c r="Q70" s="11" t="s">
        <v>2081</v>
      </c>
      <c r="R70" s="11" t="s">
        <v>2092</v>
      </c>
      <c r="S70">
        <v>1505192400</v>
      </c>
      <c r="T70" s="9">
        <f t="shared" si="9"/>
        <v>42990.208333333328</v>
      </c>
      <c r="U70" t="b">
        <v>0</v>
      </c>
      <c r="V70" t="b">
        <v>1</v>
      </c>
      <c r="W70" t="s">
        <v>33</v>
      </c>
      <c r="X70" t="s">
        <v>2039</v>
      </c>
      <c r="Y70" t="s">
        <v>2040</v>
      </c>
    </row>
    <row r="71" spans="1:25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0.24063291139240506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 s="14">
        <f t="shared" si="6"/>
        <v>40531.25</v>
      </c>
      <c r="N71" s="14">
        <v>40531.25</v>
      </c>
      <c r="O71" s="14" t="str">
        <f t="shared" si="7"/>
        <v>Dec/2010</v>
      </c>
      <c r="P71" s="14" t="str">
        <f t="shared" si="8"/>
        <v>2010</v>
      </c>
      <c r="Q71" s="11" t="s">
        <v>2080</v>
      </c>
      <c r="R71" s="11" t="s">
        <v>2093</v>
      </c>
      <c r="S71">
        <v>1295676000</v>
      </c>
      <c r="T71" s="9">
        <f t="shared" si="9"/>
        <v>40565.25</v>
      </c>
      <c r="U71" t="b">
        <v>0</v>
      </c>
      <c r="V71" t="b">
        <v>0</v>
      </c>
      <c r="W71" t="s">
        <v>33</v>
      </c>
      <c r="X71" t="s">
        <v>2039</v>
      </c>
      <c r="Y71" t="s">
        <v>2040</v>
      </c>
    </row>
    <row r="72" spans="1:25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1.2374140625000001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 s="14">
        <f t="shared" si="6"/>
        <v>40484.208333333336</v>
      </c>
      <c r="N72" s="14">
        <v>40484.208333333336</v>
      </c>
      <c r="O72" s="14" t="str">
        <f t="shared" si="7"/>
        <v>Nov/2010</v>
      </c>
      <c r="P72" s="14" t="str">
        <f t="shared" si="8"/>
        <v>2010</v>
      </c>
      <c r="Q72" s="11" t="s">
        <v>2073</v>
      </c>
      <c r="R72" s="11" t="s">
        <v>2093</v>
      </c>
      <c r="S72">
        <v>1292911200</v>
      </c>
      <c r="T72" s="9">
        <f t="shared" si="9"/>
        <v>40533.25</v>
      </c>
      <c r="U72" t="b">
        <v>0</v>
      </c>
      <c r="V72" t="b">
        <v>1</v>
      </c>
      <c r="W72" t="s">
        <v>33</v>
      </c>
      <c r="X72" t="s">
        <v>2039</v>
      </c>
      <c r="Y72" t="s">
        <v>2040</v>
      </c>
    </row>
    <row r="73" spans="1:25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1.0806666666666667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 s="14">
        <f t="shared" si="6"/>
        <v>43799.25</v>
      </c>
      <c r="N73" s="14">
        <v>43799.25</v>
      </c>
      <c r="O73" s="14" t="str">
        <f t="shared" si="7"/>
        <v>Nov/2019</v>
      </c>
      <c r="P73" s="14" t="str">
        <f t="shared" si="8"/>
        <v>2019</v>
      </c>
      <c r="Q73" s="11" t="s">
        <v>2073</v>
      </c>
      <c r="R73" s="11" t="s">
        <v>2090</v>
      </c>
      <c r="S73">
        <v>1575439200</v>
      </c>
      <c r="T73" s="9">
        <f t="shared" si="9"/>
        <v>43803.25</v>
      </c>
      <c r="U73" t="b">
        <v>0</v>
      </c>
      <c r="V73" t="b">
        <v>0</v>
      </c>
      <c r="W73" t="s">
        <v>33</v>
      </c>
      <c r="X73" t="s">
        <v>2039</v>
      </c>
      <c r="Y73" t="s">
        <v>2040</v>
      </c>
    </row>
    <row r="74" spans="1:25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6.7033333333333331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 s="14">
        <f t="shared" si="6"/>
        <v>42186.208333333328</v>
      </c>
      <c r="N74" s="14">
        <v>42186.208333333328</v>
      </c>
      <c r="O74" s="14" t="str">
        <f t="shared" si="7"/>
        <v>Jul/2015</v>
      </c>
      <c r="P74" s="14" t="str">
        <f t="shared" si="8"/>
        <v>2015</v>
      </c>
      <c r="Q74" s="11" t="s">
        <v>2081</v>
      </c>
      <c r="R74" s="11" t="s">
        <v>2085</v>
      </c>
      <c r="S74">
        <v>1438837200</v>
      </c>
      <c r="T74" s="9">
        <f t="shared" si="9"/>
        <v>42222.208333333328</v>
      </c>
      <c r="U74" t="b">
        <v>0</v>
      </c>
      <c r="V74" t="b">
        <v>0</v>
      </c>
      <c r="W74" t="s">
        <v>71</v>
      </c>
      <c r="X74" t="s">
        <v>2041</v>
      </c>
      <c r="Y74" t="s">
        <v>2049</v>
      </c>
    </row>
    <row r="75" spans="1:25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6.609285714285714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 s="14">
        <f t="shared" si="6"/>
        <v>42701.25</v>
      </c>
      <c r="N75" s="14">
        <v>42701.25</v>
      </c>
      <c r="O75" s="14" t="str">
        <f t="shared" si="7"/>
        <v>Nov/2016</v>
      </c>
      <c r="P75" s="14" t="str">
        <f t="shared" si="8"/>
        <v>2016</v>
      </c>
      <c r="Q75" s="11" t="s">
        <v>2073</v>
      </c>
      <c r="R75" s="11" t="s">
        <v>2094</v>
      </c>
      <c r="S75">
        <v>1480485600</v>
      </c>
      <c r="T75" s="9">
        <f t="shared" si="9"/>
        <v>42704.25</v>
      </c>
      <c r="U75" t="b">
        <v>0</v>
      </c>
      <c r="V75" t="b">
        <v>0</v>
      </c>
      <c r="W75" t="s">
        <v>159</v>
      </c>
      <c r="X75" t="s">
        <v>2035</v>
      </c>
      <c r="Y75" t="s">
        <v>2058</v>
      </c>
    </row>
    <row r="76" spans="1:25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1.2246153846153847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 s="14">
        <f t="shared" si="6"/>
        <v>42456.208333333328</v>
      </c>
      <c r="N76" s="14">
        <v>42456.208333333328</v>
      </c>
      <c r="O76" s="14" t="str">
        <f t="shared" si="7"/>
        <v>Mar/2016</v>
      </c>
      <c r="P76" s="14" t="str">
        <f t="shared" si="8"/>
        <v>2016</v>
      </c>
      <c r="Q76" s="11" t="s">
        <v>2079</v>
      </c>
      <c r="R76" s="11" t="s">
        <v>2094</v>
      </c>
      <c r="S76">
        <v>1459141200</v>
      </c>
      <c r="T76" s="9">
        <f t="shared" si="9"/>
        <v>42457.208333333328</v>
      </c>
      <c r="U76" t="b">
        <v>0</v>
      </c>
      <c r="V76" t="b">
        <v>0</v>
      </c>
      <c r="W76" t="s">
        <v>148</v>
      </c>
      <c r="X76" t="s">
        <v>2035</v>
      </c>
      <c r="Y76" t="s">
        <v>2057</v>
      </c>
    </row>
    <row r="77" spans="1:25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1.5057731958762886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 s="14">
        <f t="shared" si="6"/>
        <v>43296.208333333328</v>
      </c>
      <c r="N77" s="14">
        <v>43296.208333333328</v>
      </c>
      <c r="O77" s="14" t="str">
        <f t="shared" si="7"/>
        <v>Jul/2018</v>
      </c>
      <c r="P77" s="14" t="str">
        <f t="shared" si="8"/>
        <v>2018</v>
      </c>
      <c r="Q77" s="11" t="s">
        <v>2081</v>
      </c>
      <c r="R77" s="11" t="s">
        <v>2096</v>
      </c>
      <c r="S77">
        <v>1532322000</v>
      </c>
      <c r="T77" s="9">
        <f t="shared" si="9"/>
        <v>43304.208333333328</v>
      </c>
      <c r="U77" t="b">
        <v>0</v>
      </c>
      <c r="V77" t="b">
        <v>0</v>
      </c>
      <c r="W77" t="s">
        <v>122</v>
      </c>
      <c r="X77" t="s">
        <v>2054</v>
      </c>
      <c r="Y77" t="s">
        <v>2055</v>
      </c>
    </row>
    <row r="78" spans="1:25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0.78106590724165992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 s="14">
        <f t="shared" si="6"/>
        <v>42027.25</v>
      </c>
      <c r="N78" s="14">
        <v>42027.25</v>
      </c>
      <c r="O78" s="14" t="str">
        <f t="shared" si="7"/>
        <v>Jan/2015</v>
      </c>
      <c r="P78" s="14" t="str">
        <f t="shared" si="8"/>
        <v>2015</v>
      </c>
      <c r="Q78" s="11" t="s">
        <v>2075</v>
      </c>
      <c r="R78" s="11" t="s">
        <v>2085</v>
      </c>
      <c r="S78">
        <v>1426222800</v>
      </c>
      <c r="T78" s="9">
        <f t="shared" si="9"/>
        <v>42076.208333333328</v>
      </c>
      <c r="U78" t="b">
        <v>1</v>
      </c>
      <c r="V78" t="b">
        <v>1</v>
      </c>
      <c r="W78" t="s">
        <v>33</v>
      </c>
      <c r="X78" t="s">
        <v>2039</v>
      </c>
      <c r="Y78" t="s">
        <v>2040</v>
      </c>
    </row>
    <row r="79" spans="1:25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0.46947368421052632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 s="14">
        <f t="shared" si="6"/>
        <v>40448.208333333336</v>
      </c>
      <c r="N79" s="14">
        <v>40448.208333333336</v>
      </c>
      <c r="O79" s="14" t="str">
        <f t="shared" si="7"/>
        <v>Sep/2010</v>
      </c>
      <c r="P79" s="14" t="str">
        <f t="shared" si="8"/>
        <v>2010</v>
      </c>
      <c r="Q79" s="11" t="s">
        <v>2076</v>
      </c>
      <c r="R79" s="11" t="s">
        <v>2093</v>
      </c>
      <c r="S79">
        <v>1286773200</v>
      </c>
      <c r="T79" s="9">
        <f t="shared" si="9"/>
        <v>40462.208333333336</v>
      </c>
      <c r="U79" t="b">
        <v>0</v>
      </c>
      <c r="V79" t="b">
        <v>1</v>
      </c>
      <c r="W79" t="s">
        <v>71</v>
      </c>
      <c r="X79" t="s">
        <v>2041</v>
      </c>
      <c r="Y79" t="s">
        <v>2049</v>
      </c>
    </row>
    <row r="80" spans="1:25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3.008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 s="14">
        <f t="shared" si="6"/>
        <v>43206.208333333328</v>
      </c>
      <c r="N80" s="14">
        <v>43206.208333333328</v>
      </c>
      <c r="O80" s="14" t="str">
        <f t="shared" si="7"/>
        <v>Apr/2018</v>
      </c>
      <c r="P80" s="14" t="str">
        <f t="shared" si="8"/>
        <v>2018</v>
      </c>
      <c r="Q80" s="11" t="s">
        <v>2082</v>
      </c>
      <c r="R80" s="11" t="s">
        <v>2096</v>
      </c>
      <c r="S80">
        <v>1523941200</v>
      </c>
      <c r="T80" s="9">
        <f t="shared" si="9"/>
        <v>43207.208333333328</v>
      </c>
      <c r="U80" t="b">
        <v>0</v>
      </c>
      <c r="V80" t="b">
        <v>0</v>
      </c>
      <c r="W80" t="s">
        <v>206</v>
      </c>
      <c r="X80" t="s">
        <v>2047</v>
      </c>
      <c r="Y80" t="s">
        <v>2059</v>
      </c>
    </row>
    <row r="81" spans="1:25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0.6959861591695502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 s="14">
        <f t="shared" si="6"/>
        <v>43267.208333333328</v>
      </c>
      <c r="N81" s="14">
        <v>43267.208333333328</v>
      </c>
      <c r="O81" s="14" t="str">
        <f t="shared" si="7"/>
        <v>Jun/2018</v>
      </c>
      <c r="P81" s="14" t="str">
        <f t="shared" si="8"/>
        <v>2018</v>
      </c>
      <c r="Q81" s="11" t="s">
        <v>2078</v>
      </c>
      <c r="R81" s="11" t="s">
        <v>2096</v>
      </c>
      <c r="S81">
        <v>1529557200</v>
      </c>
      <c r="T81" s="9">
        <f t="shared" si="9"/>
        <v>43272.208333333328</v>
      </c>
      <c r="U81" t="b">
        <v>0</v>
      </c>
      <c r="V81" t="b">
        <v>0</v>
      </c>
      <c r="W81" t="s">
        <v>33</v>
      </c>
      <c r="X81" t="s">
        <v>2039</v>
      </c>
      <c r="Y81" t="s">
        <v>2040</v>
      </c>
    </row>
    <row r="82" spans="1:25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6.374545454545455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 s="14">
        <f t="shared" si="6"/>
        <v>42976.208333333328</v>
      </c>
      <c r="N82" s="14">
        <v>42976.208333333328</v>
      </c>
      <c r="O82" s="14" t="str">
        <f t="shared" si="7"/>
        <v>Aug/2017</v>
      </c>
      <c r="P82" s="14" t="str">
        <f t="shared" si="8"/>
        <v>2017</v>
      </c>
      <c r="Q82" s="11" t="s">
        <v>2074</v>
      </c>
      <c r="R82" s="11" t="s">
        <v>2092</v>
      </c>
      <c r="S82">
        <v>1506574800</v>
      </c>
      <c r="T82" s="9">
        <f t="shared" si="9"/>
        <v>43006.208333333328</v>
      </c>
      <c r="U82" t="b">
        <v>0</v>
      </c>
      <c r="V82" t="b">
        <v>0</v>
      </c>
      <c r="W82" t="s">
        <v>89</v>
      </c>
      <c r="X82" t="s">
        <v>2050</v>
      </c>
      <c r="Y82" t="s">
        <v>2051</v>
      </c>
    </row>
    <row r="83" spans="1:25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2.253392857142857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 s="14">
        <f t="shared" si="6"/>
        <v>43062.25</v>
      </c>
      <c r="N83" s="14">
        <v>43062.25</v>
      </c>
      <c r="O83" s="14" t="str">
        <f t="shared" si="7"/>
        <v>Nov/2017</v>
      </c>
      <c r="P83" s="14" t="str">
        <f t="shared" si="8"/>
        <v>2017</v>
      </c>
      <c r="Q83" s="11" t="s">
        <v>2073</v>
      </c>
      <c r="R83" s="11" t="s">
        <v>2092</v>
      </c>
      <c r="S83">
        <v>1513576800</v>
      </c>
      <c r="T83" s="9">
        <f t="shared" si="9"/>
        <v>43087.25</v>
      </c>
      <c r="U83" t="b">
        <v>0</v>
      </c>
      <c r="V83" t="b">
        <v>0</v>
      </c>
      <c r="W83" t="s">
        <v>23</v>
      </c>
      <c r="X83" t="s">
        <v>2035</v>
      </c>
      <c r="Y83" t="s">
        <v>2036</v>
      </c>
    </row>
    <row r="84" spans="1:25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14.973000000000001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 s="14">
        <f t="shared" si="6"/>
        <v>43482.25</v>
      </c>
      <c r="N84" s="14">
        <v>43482.25</v>
      </c>
      <c r="O84" s="14" t="str">
        <f t="shared" si="7"/>
        <v>Jan/2019</v>
      </c>
      <c r="P84" s="14" t="str">
        <f t="shared" si="8"/>
        <v>2019</v>
      </c>
      <c r="Q84" s="11" t="s">
        <v>2075</v>
      </c>
      <c r="R84" s="11" t="s">
        <v>2090</v>
      </c>
      <c r="S84">
        <v>1548309600</v>
      </c>
      <c r="T84" s="9">
        <f t="shared" si="9"/>
        <v>43489.25</v>
      </c>
      <c r="U84" t="b">
        <v>0</v>
      </c>
      <c r="V84" t="b">
        <v>1</v>
      </c>
      <c r="W84" t="s">
        <v>89</v>
      </c>
      <c r="X84" t="s">
        <v>2050</v>
      </c>
      <c r="Y84" t="s">
        <v>2051</v>
      </c>
    </row>
    <row r="85" spans="1:25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0.37590225563909774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 s="14">
        <f t="shared" si="6"/>
        <v>42579.208333333328</v>
      </c>
      <c r="N85" s="14">
        <v>42579.208333333328</v>
      </c>
      <c r="O85" s="14" t="str">
        <f t="shared" si="7"/>
        <v>Jul/2016</v>
      </c>
      <c r="P85" s="14" t="str">
        <f t="shared" si="8"/>
        <v>2016</v>
      </c>
      <c r="Q85" s="11" t="s">
        <v>2081</v>
      </c>
      <c r="R85" s="11" t="s">
        <v>2094</v>
      </c>
      <c r="S85">
        <v>1471582800</v>
      </c>
      <c r="T85" s="9">
        <f t="shared" si="9"/>
        <v>42601.208333333328</v>
      </c>
      <c r="U85" t="b">
        <v>0</v>
      </c>
      <c r="V85" t="b">
        <v>0</v>
      </c>
      <c r="W85" t="s">
        <v>50</v>
      </c>
      <c r="X85" t="s">
        <v>2035</v>
      </c>
      <c r="Y85" t="s">
        <v>2043</v>
      </c>
    </row>
    <row r="86" spans="1:25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1.3236942675159236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 s="14">
        <f t="shared" si="6"/>
        <v>41118.208333333336</v>
      </c>
      <c r="N86" s="14">
        <v>41118.208333333336</v>
      </c>
      <c r="O86" s="14" t="str">
        <f t="shared" si="7"/>
        <v>Jul/2012</v>
      </c>
      <c r="P86" s="14" t="str">
        <f t="shared" si="8"/>
        <v>2012</v>
      </c>
      <c r="Q86" s="11" t="s">
        <v>2081</v>
      </c>
      <c r="R86" s="11" t="s">
        <v>2091</v>
      </c>
      <c r="S86">
        <v>1344315600</v>
      </c>
      <c r="T86" s="9">
        <f t="shared" si="9"/>
        <v>41128.208333333336</v>
      </c>
      <c r="U86" t="b">
        <v>0</v>
      </c>
      <c r="V86" t="b">
        <v>0</v>
      </c>
      <c r="W86" t="s">
        <v>65</v>
      </c>
      <c r="X86" t="s">
        <v>2037</v>
      </c>
      <c r="Y86" t="s">
        <v>2046</v>
      </c>
    </row>
    <row r="87" spans="1:25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1.3122448979591836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 s="14">
        <f t="shared" si="6"/>
        <v>40797.208333333336</v>
      </c>
      <c r="N87" s="14">
        <v>40797.208333333336</v>
      </c>
      <c r="O87" s="14" t="str">
        <f t="shared" si="7"/>
        <v>Sep/2011</v>
      </c>
      <c r="P87" s="14" t="str">
        <f t="shared" si="8"/>
        <v>2011</v>
      </c>
      <c r="Q87" s="11" t="s">
        <v>2076</v>
      </c>
      <c r="R87" s="11" t="s">
        <v>2095</v>
      </c>
      <c r="S87">
        <v>1316408400</v>
      </c>
      <c r="T87" s="9">
        <f t="shared" si="9"/>
        <v>40805.208333333336</v>
      </c>
      <c r="U87" t="b">
        <v>0</v>
      </c>
      <c r="V87" t="b">
        <v>0</v>
      </c>
      <c r="W87" t="s">
        <v>60</v>
      </c>
      <c r="X87" t="s">
        <v>2035</v>
      </c>
      <c r="Y87" t="s">
        <v>2045</v>
      </c>
    </row>
    <row r="88" spans="1:25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1.6763513513513513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 s="14">
        <f t="shared" si="6"/>
        <v>42128.208333333328</v>
      </c>
      <c r="N88" s="14">
        <v>42128.208333333328</v>
      </c>
      <c r="O88" s="14" t="str">
        <f t="shared" si="7"/>
        <v>May/2015</v>
      </c>
      <c r="P88" s="14" t="str">
        <f t="shared" si="8"/>
        <v>2015</v>
      </c>
      <c r="Q88" s="11" t="s">
        <v>2084</v>
      </c>
      <c r="R88" s="11" t="s">
        <v>2085</v>
      </c>
      <c r="S88">
        <v>1431838800</v>
      </c>
      <c r="T88" s="9">
        <f t="shared" si="9"/>
        <v>42141.208333333328</v>
      </c>
      <c r="U88" t="b">
        <v>1</v>
      </c>
      <c r="V88" t="b">
        <v>0</v>
      </c>
      <c r="W88" t="s">
        <v>33</v>
      </c>
      <c r="X88" t="s">
        <v>2039</v>
      </c>
      <c r="Y88" t="s">
        <v>2040</v>
      </c>
    </row>
    <row r="89" spans="1:25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0.6198488664987406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 s="14">
        <f t="shared" si="6"/>
        <v>40610.25</v>
      </c>
      <c r="N89" s="14">
        <v>40610.25</v>
      </c>
      <c r="O89" s="14" t="str">
        <f t="shared" si="7"/>
        <v>Mar/2011</v>
      </c>
      <c r="P89" s="14" t="str">
        <f t="shared" si="8"/>
        <v>2011</v>
      </c>
      <c r="Q89" s="11" t="s">
        <v>2079</v>
      </c>
      <c r="R89" s="11" t="s">
        <v>2095</v>
      </c>
      <c r="S89">
        <v>1300510800</v>
      </c>
      <c r="T89" s="9">
        <f t="shared" si="9"/>
        <v>40621.208333333336</v>
      </c>
      <c r="U89" t="b">
        <v>0</v>
      </c>
      <c r="V89" t="b">
        <v>1</v>
      </c>
      <c r="W89" t="s">
        <v>23</v>
      </c>
      <c r="X89" t="s">
        <v>2035</v>
      </c>
      <c r="Y89" t="s">
        <v>2036</v>
      </c>
    </row>
    <row r="90" spans="1:25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2.6074999999999999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 s="14">
        <f t="shared" si="6"/>
        <v>42110.208333333328</v>
      </c>
      <c r="N90" s="14">
        <v>42110.208333333328</v>
      </c>
      <c r="O90" s="14" t="str">
        <f t="shared" si="7"/>
        <v>Apr/2015</v>
      </c>
      <c r="P90" s="14" t="str">
        <f t="shared" si="8"/>
        <v>2015</v>
      </c>
      <c r="Q90" s="11" t="s">
        <v>2082</v>
      </c>
      <c r="R90" s="11" t="s">
        <v>2085</v>
      </c>
      <c r="S90">
        <v>1431061200</v>
      </c>
      <c r="T90" s="9">
        <f t="shared" si="9"/>
        <v>42132.208333333328</v>
      </c>
      <c r="U90" t="b">
        <v>0</v>
      </c>
      <c r="V90" t="b">
        <v>0</v>
      </c>
      <c r="W90" t="s">
        <v>206</v>
      </c>
      <c r="X90" t="s">
        <v>2047</v>
      </c>
      <c r="Y90" t="s">
        <v>2059</v>
      </c>
    </row>
    <row r="91" spans="1:25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2.5258823529411765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 s="14">
        <f t="shared" si="6"/>
        <v>40283.208333333336</v>
      </c>
      <c r="N91" s="14">
        <v>40283.208333333336</v>
      </c>
      <c r="O91" s="14" t="str">
        <f t="shared" si="7"/>
        <v>Apr/2010</v>
      </c>
      <c r="P91" s="14" t="str">
        <f t="shared" si="8"/>
        <v>2010</v>
      </c>
      <c r="Q91" s="11" t="s">
        <v>2082</v>
      </c>
      <c r="R91" s="11" t="s">
        <v>2093</v>
      </c>
      <c r="S91">
        <v>1271480400</v>
      </c>
      <c r="T91" s="9">
        <f t="shared" si="9"/>
        <v>40285.208333333336</v>
      </c>
      <c r="U91" t="b">
        <v>0</v>
      </c>
      <c r="V91" t="b">
        <v>0</v>
      </c>
      <c r="W91" t="s">
        <v>33</v>
      </c>
      <c r="X91" t="s">
        <v>2039</v>
      </c>
      <c r="Y91" t="s">
        <v>2040</v>
      </c>
    </row>
    <row r="92" spans="1:25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0.7861538461538462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 s="14">
        <f t="shared" si="6"/>
        <v>42425.25</v>
      </c>
      <c r="N92" s="14">
        <v>42425.25</v>
      </c>
      <c r="O92" s="14" t="str">
        <f t="shared" si="7"/>
        <v>Feb/2016</v>
      </c>
      <c r="P92" s="14" t="str">
        <f t="shared" si="8"/>
        <v>2016</v>
      </c>
      <c r="Q92" s="11" t="s">
        <v>2083</v>
      </c>
      <c r="R92" s="11" t="s">
        <v>2094</v>
      </c>
      <c r="S92">
        <v>1456380000</v>
      </c>
      <c r="T92" s="9">
        <f t="shared" si="9"/>
        <v>42425.25</v>
      </c>
      <c r="U92" t="b">
        <v>0</v>
      </c>
      <c r="V92" t="b">
        <v>1</v>
      </c>
      <c r="W92" t="s">
        <v>33</v>
      </c>
      <c r="X92" t="s">
        <v>2039</v>
      </c>
      <c r="Y92" t="s">
        <v>2040</v>
      </c>
    </row>
    <row r="93" spans="1:25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0.48404406999351912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 s="14">
        <f t="shared" si="6"/>
        <v>42588.208333333328</v>
      </c>
      <c r="N93" s="14">
        <v>42588.208333333328</v>
      </c>
      <c r="O93" s="14" t="str">
        <f t="shared" si="7"/>
        <v>Aug/2016</v>
      </c>
      <c r="P93" s="14" t="str">
        <f t="shared" si="8"/>
        <v>2016</v>
      </c>
      <c r="Q93" s="11" t="s">
        <v>2074</v>
      </c>
      <c r="R93" s="11" t="s">
        <v>2094</v>
      </c>
      <c r="S93">
        <v>1472878800</v>
      </c>
      <c r="T93" s="9">
        <f t="shared" si="9"/>
        <v>42616.208333333328</v>
      </c>
      <c r="U93" t="b">
        <v>0</v>
      </c>
      <c r="V93" t="b">
        <v>0</v>
      </c>
      <c r="W93" t="s">
        <v>206</v>
      </c>
      <c r="X93" t="s">
        <v>2047</v>
      </c>
      <c r="Y93" t="s">
        <v>2059</v>
      </c>
    </row>
    <row r="94" spans="1:25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2.5887500000000001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 s="14">
        <f t="shared" si="6"/>
        <v>40352.208333333336</v>
      </c>
      <c r="N94" s="14">
        <v>40352.208333333336</v>
      </c>
      <c r="O94" s="14" t="str">
        <f t="shared" si="7"/>
        <v>Jun/2010</v>
      </c>
      <c r="P94" s="14" t="str">
        <f t="shared" si="8"/>
        <v>2010</v>
      </c>
      <c r="Q94" s="11" t="s">
        <v>2078</v>
      </c>
      <c r="R94" s="11" t="s">
        <v>2093</v>
      </c>
      <c r="S94">
        <v>1277355600</v>
      </c>
      <c r="T94" s="9">
        <f t="shared" si="9"/>
        <v>40353.208333333336</v>
      </c>
      <c r="U94" t="b">
        <v>0</v>
      </c>
      <c r="V94" t="b">
        <v>1</v>
      </c>
      <c r="W94" t="s">
        <v>89</v>
      </c>
      <c r="X94" t="s">
        <v>2050</v>
      </c>
      <c r="Y94" t="s">
        <v>2051</v>
      </c>
    </row>
    <row r="95" spans="1:25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0.60548713235294116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 s="14">
        <f t="shared" si="6"/>
        <v>41202.208333333336</v>
      </c>
      <c r="N95" s="14">
        <v>41202.208333333336</v>
      </c>
      <c r="O95" s="14" t="str">
        <f t="shared" si="7"/>
        <v>Oct/2012</v>
      </c>
      <c r="P95" s="14" t="str">
        <f t="shared" si="8"/>
        <v>2012</v>
      </c>
      <c r="Q95" s="11" t="s">
        <v>2077</v>
      </c>
      <c r="R95" s="11" t="s">
        <v>2091</v>
      </c>
      <c r="S95">
        <v>1351054800</v>
      </c>
      <c r="T95" s="9">
        <f t="shared" si="9"/>
        <v>41206.208333333336</v>
      </c>
      <c r="U95" t="b">
        <v>0</v>
      </c>
      <c r="V95" t="b">
        <v>1</v>
      </c>
      <c r="W95" t="s">
        <v>33</v>
      </c>
      <c r="X95" t="s">
        <v>2039</v>
      </c>
      <c r="Y95" t="s">
        <v>2040</v>
      </c>
    </row>
    <row r="96" spans="1:25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3.036896551724138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 s="14">
        <f t="shared" si="6"/>
        <v>43562.208333333328</v>
      </c>
      <c r="N96" s="14">
        <v>43562.208333333328</v>
      </c>
      <c r="O96" s="14" t="str">
        <f t="shared" si="7"/>
        <v>Apr/2019</v>
      </c>
      <c r="P96" s="14" t="str">
        <f t="shared" si="8"/>
        <v>2019</v>
      </c>
      <c r="Q96" s="11" t="s">
        <v>2082</v>
      </c>
      <c r="R96" s="11" t="s">
        <v>2090</v>
      </c>
      <c r="S96">
        <v>1555563600</v>
      </c>
      <c r="T96" s="9">
        <f t="shared" si="9"/>
        <v>43573.208333333328</v>
      </c>
      <c r="U96" t="b">
        <v>0</v>
      </c>
      <c r="V96" t="b">
        <v>0</v>
      </c>
      <c r="W96" t="s">
        <v>28</v>
      </c>
      <c r="X96" t="s">
        <v>2037</v>
      </c>
      <c r="Y96" t="s">
        <v>2038</v>
      </c>
    </row>
    <row r="97" spans="1:25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1.1299999999999999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 s="14">
        <f t="shared" si="6"/>
        <v>43752.208333333328</v>
      </c>
      <c r="N97" s="14">
        <v>43752.208333333328</v>
      </c>
      <c r="O97" s="14" t="str">
        <f t="shared" si="7"/>
        <v>Oct/2019</v>
      </c>
      <c r="P97" s="14" t="str">
        <f t="shared" si="8"/>
        <v>2019</v>
      </c>
      <c r="Q97" s="11" t="s">
        <v>2077</v>
      </c>
      <c r="R97" s="11" t="s">
        <v>2090</v>
      </c>
      <c r="S97">
        <v>1571634000</v>
      </c>
      <c r="T97" s="9">
        <f t="shared" si="9"/>
        <v>43759.208333333328</v>
      </c>
      <c r="U97" t="b">
        <v>0</v>
      </c>
      <c r="V97" t="b">
        <v>0</v>
      </c>
      <c r="W97" t="s">
        <v>42</v>
      </c>
      <c r="X97" t="s">
        <v>2041</v>
      </c>
      <c r="Y97" t="s">
        <v>2042</v>
      </c>
    </row>
    <row r="98" spans="1:25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2.1737876614060259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 s="14">
        <f t="shared" si="6"/>
        <v>40612.25</v>
      </c>
      <c r="N98" s="14">
        <v>40612.25</v>
      </c>
      <c r="O98" s="14" t="str">
        <f t="shared" si="7"/>
        <v>Mar/2011</v>
      </c>
      <c r="P98" s="14" t="str">
        <f t="shared" si="8"/>
        <v>2011</v>
      </c>
      <c r="Q98" s="11" t="s">
        <v>2079</v>
      </c>
      <c r="R98" s="11" t="s">
        <v>2095</v>
      </c>
      <c r="S98">
        <v>1300856400</v>
      </c>
      <c r="T98" s="9">
        <f t="shared" si="9"/>
        <v>40625.208333333336</v>
      </c>
      <c r="U98" t="b">
        <v>0</v>
      </c>
      <c r="V98" t="b">
        <v>0</v>
      </c>
      <c r="W98" t="s">
        <v>33</v>
      </c>
      <c r="X98" t="s">
        <v>2039</v>
      </c>
      <c r="Y98" t="s">
        <v>2040</v>
      </c>
    </row>
    <row r="99" spans="1:25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9.2669230769230762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 s="14">
        <f t="shared" si="6"/>
        <v>42180.208333333328</v>
      </c>
      <c r="N99" s="14">
        <v>42180.208333333328</v>
      </c>
      <c r="O99" s="14" t="str">
        <f t="shared" si="7"/>
        <v>Jun/2015</v>
      </c>
      <c r="P99" s="14" t="str">
        <f t="shared" si="8"/>
        <v>2015</v>
      </c>
      <c r="Q99" s="11" t="s">
        <v>2078</v>
      </c>
      <c r="R99" s="11" t="s">
        <v>2085</v>
      </c>
      <c r="S99">
        <v>1439874000</v>
      </c>
      <c r="T99" s="9">
        <f t="shared" si="9"/>
        <v>42234.208333333328</v>
      </c>
      <c r="U99" t="b">
        <v>0</v>
      </c>
      <c r="V99" t="b">
        <v>0</v>
      </c>
      <c r="W99" t="s">
        <v>17</v>
      </c>
      <c r="X99" t="s">
        <v>2033</v>
      </c>
      <c r="Y99" t="s">
        <v>2034</v>
      </c>
    </row>
    <row r="100" spans="1:25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0.33692229038854804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 s="14">
        <f t="shared" si="6"/>
        <v>42212.208333333328</v>
      </c>
      <c r="N100" s="14">
        <v>42212.208333333328</v>
      </c>
      <c r="O100" s="14" t="str">
        <f t="shared" si="7"/>
        <v>Jul/2015</v>
      </c>
      <c r="P100" s="14" t="str">
        <f t="shared" si="8"/>
        <v>2015</v>
      </c>
      <c r="Q100" s="11" t="s">
        <v>2081</v>
      </c>
      <c r="R100" s="11" t="s">
        <v>2085</v>
      </c>
      <c r="S100">
        <v>1438318800</v>
      </c>
      <c r="T100" s="9">
        <f t="shared" si="9"/>
        <v>42216.208333333328</v>
      </c>
      <c r="U100" t="b">
        <v>0</v>
      </c>
      <c r="V100" t="b">
        <v>0</v>
      </c>
      <c r="W100" t="s">
        <v>89</v>
      </c>
      <c r="X100" t="s">
        <v>2050</v>
      </c>
      <c r="Y100" t="s">
        <v>2051</v>
      </c>
    </row>
    <row r="101" spans="1:25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1.9672368421052631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 s="14">
        <f t="shared" si="6"/>
        <v>41968.25</v>
      </c>
      <c r="N101" s="14">
        <v>41968.25</v>
      </c>
      <c r="O101" s="14" t="str">
        <f t="shared" si="7"/>
        <v>Nov/2014</v>
      </c>
      <c r="P101" s="14" t="str">
        <f t="shared" si="8"/>
        <v>2014</v>
      </c>
      <c r="Q101" s="11" t="s">
        <v>2073</v>
      </c>
      <c r="R101" s="11" t="s">
        <v>2088</v>
      </c>
      <c r="S101">
        <v>1419400800</v>
      </c>
      <c r="T101" s="9">
        <f t="shared" si="9"/>
        <v>41997.25</v>
      </c>
      <c r="U101" t="b">
        <v>0</v>
      </c>
      <c r="V101" t="b">
        <v>0</v>
      </c>
      <c r="W101" t="s">
        <v>33</v>
      </c>
      <c r="X101" t="s">
        <v>2039</v>
      </c>
      <c r="Y101" t="s">
        <v>2040</v>
      </c>
    </row>
    <row r="102" spans="1:25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0.01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 s="14">
        <f t="shared" si="6"/>
        <v>40835.208333333336</v>
      </c>
      <c r="N102" s="14">
        <v>40835.208333333336</v>
      </c>
      <c r="O102" s="14" t="str">
        <f t="shared" si="7"/>
        <v>Oct/2011</v>
      </c>
      <c r="P102" s="14" t="str">
        <f t="shared" si="8"/>
        <v>2011</v>
      </c>
      <c r="Q102" s="11" t="s">
        <v>2077</v>
      </c>
      <c r="R102" s="11" t="s">
        <v>2095</v>
      </c>
      <c r="S102">
        <v>1320555600</v>
      </c>
      <c r="T102" s="9">
        <f t="shared" si="9"/>
        <v>40853.208333333336</v>
      </c>
      <c r="U102" t="b">
        <v>0</v>
      </c>
      <c r="V102" t="b">
        <v>0</v>
      </c>
      <c r="W102" t="s">
        <v>33</v>
      </c>
      <c r="X102" t="s">
        <v>2039</v>
      </c>
      <c r="Y102" t="s">
        <v>2040</v>
      </c>
    </row>
    <row r="103" spans="1:25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10.214444444444444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 s="14">
        <f t="shared" si="6"/>
        <v>42056.25</v>
      </c>
      <c r="N103" s="14">
        <v>42056.25</v>
      </c>
      <c r="O103" s="14" t="str">
        <f t="shared" si="7"/>
        <v>Feb/2015</v>
      </c>
      <c r="P103" s="14" t="str">
        <f t="shared" si="8"/>
        <v>2015</v>
      </c>
      <c r="Q103" s="11" t="s">
        <v>2083</v>
      </c>
      <c r="R103" s="11" t="s">
        <v>2085</v>
      </c>
      <c r="S103">
        <v>1425103200</v>
      </c>
      <c r="T103" s="9">
        <f t="shared" si="9"/>
        <v>42063.25</v>
      </c>
      <c r="U103" t="b">
        <v>0</v>
      </c>
      <c r="V103" t="b">
        <v>1</v>
      </c>
      <c r="W103" t="s">
        <v>50</v>
      </c>
      <c r="X103" t="s">
        <v>2035</v>
      </c>
      <c r="Y103" t="s">
        <v>2043</v>
      </c>
    </row>
    <row r="104" spans="1:25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2.8167567567567566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 s="14">
        <f t="shared" si="6"/>
        <v>43234.208333333328</v>
      </c>
      <c r="N104" s="14">
        <v>43234.208333333328</v>
      </c>
      <c r="O104" s="14" t="str">
        <f t="shared" si="7"/>
        <v>May/2018</v>
      </c>
      <c r="P104" s="14" t="str">
        <f t="shared" si="8"/>
        <v>2018</v>
      </c>
      <c r="Q104" s="11" t="s">
        <v>2084</v>
      </c>
      <c r="R104" s="11" t="s">
        <v>2096</v>
      </c>
      <c r="S104">
        <v>1526878800</v>
      </c>
      <c r="T104" s="9">
        <f t="shared" si="9"/>
        <v>43241.208333333328</v>
      </c>
      <c r="U104" t="b">
        <v>0</v>
      </c>
      <c r="V104" t="b">
        <v>1</v>
      </c>
      <c r="W104" t="s">
        <v>65</v>
      </c>
      <c r="X104" t="s">
        <v>2037</v>
      </c>
      <c r="Y104" t="s">
        <v>2046</v>
      </c>
    </row>
    <row r="105" spans="1:25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0.24610000000000001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 s="14">
        <f t="shared" si="6"/>
        <v>40475.208333333336</v>
      </c>
      <c r="N105" s="14">
        <v>40475.208333333336</v>
      </c>
      <c r="O105" s="14" t="str">
        <f t="shared" si="7"/>
        <v>Oct/2010</v>
      </c>
      <c r="P105" s="14" t="str">
        <f t="shared" si="8"/>
        <v>2010</v>
      </c>
      <c r="Q105" s="11" t="s">
        <v>2077</v>
      </c>
      <c r="R105" s="11" t="s">
        <v>2093</v>
      </c>
      <c r="S105">
        <v>1288674000</v>
      </c>
      <c r="T105" s="9">
        <f t="shared" si="9"/>
        <v>40484.208333333336</v>
      </c>
      <c r="U105" t="b">
        <v>0</v>
      </c>
      <c r="V105" t="b">
        <v>0</v>
      </c>
      <c r="W105" t="s">
        <v>50</v>
      </c>
      <c r="X105" t="s">
        <v>2035</v>
      </c>
      <c r="Y105" t="s">
        <v>2043</v>
      </c>
    </row>
    <row r="106" spans="1:25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1.4314010067114094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 s="14">
        <f t="shared" si="6"/>
        <v>42878.208333333328</v>
      </c>
      <c r="N106" s="14">
        <v>42878.208333333328</v>
      </c>
      <c r="O106" s="14" t="str">
        <f t="shared" si="7"/>
        <v>May/2017</v>
      </c>
      <c r="P106" s="14" t="str">
        <f t="shared" si="8"/>
        <v>2017</v>
      </c>
      <c r="Q106" s="11" t="s">
        <v>2084</v>
      </c>
      <c r="R106" s="11" t="s">
        <v>2092</v>
      </c>
      <c r="S106">
        <v>1495602000</v>
      </c>
      <c r="T106" s="9">
        <f t="shared" si="9"/>
        <v>42879.208333333328</v>
      </c>
      <c r="U106" t="b">
        <v>0</v>
      </c>
      <c r="V106" t="b">
        <v>0</v>
      </c>
      <c r="W106" t="s">
        <v>60</v>
      </c>
      <c r="X106" t="s">
        <v>2035</v>
      </c>
      <c r="Y106" t="s">
        <v>2045</v>
      </c>
    </row>
    <row r="107" spans="1:25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1.4454411764705883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 s="14">
        <f t="shared" si="6"/>
        <v>41366.208333333336</v>
      </c>
      <c r="N107" s="14">
        <v>41366.208333333336</v>
      </c>
      <c r="O107" s="14" t="str">
        <f t="shared" si="7"/>
        <v>Apr/2013</v>
      </c>
      <c r="P107" s="14" t="str">
        <f t="shared" si="8"/>
        <v>2013</v>
      </c>
      <c r="Q107" s="11" t="s">
        <v>2082</v>
      </c>
      <c r="R107" s="11" t="s">
        <v>2089</v>
      </c>
      <c r="S107">
        <v>1366434000</v>
      </c>
      <c r="T107" s="9">
        <f t="shared" si="9"/>
        <v>41384.208333333336</v>
      </c>
      <c r="U107" t="b">
        <v>0</v>
      </c>
      <c r="V107" t="b">
        <v>0</v>
      </c>
      <c r="W107" t="s">
        <v>28</v>
      </c>
      <c r="X107" t="s">
        <v>2037</v>
      </c>
      <c r="Y107" t="s">
        <v>2038</v>
      </c>
    </row>
    <row r="108" spans="1:25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3.5912820512820511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 s="14">
        <f t="shared" si="6"/>
        <v>43716.208333333328</v>
      </c>
      <c r="N108" s="14">
        <v>43716.208333333328</v>
      </c>
      <c r="O108" s="14" t="str">
        <f t="shared" si="7"/>
        <v>Sep/2019</v>
      </c>
      <c r="P108" s="14" t="str">
        <f t="shared" si="8"/>
        <v>2019</v>
      </c>
      <c r="Q108" s="11" t="s">
        <v>2076</v>
      </c>
      <c r="R108" s="11" t="s">
        <v>2090</v>
      </c>
      <c r="S108">
        <v>1568350800</v>
      </c>
      <c r="T108" s="9">
        <f t="shared" si="9"/>
        <v>43721.208333333328</v>
      </c>
      <c r="U108" t="b">
        <v>0</v>
      </c>
      <c r="V108" t="b">
        <v>0</v>
      </c>
      <c r="W108" t="s">
        <v>33</v>
      </c>
      <c r="X108" t="s">
        <v>2039</v>
      </c>
      <c r="Y108" t="s">
        <v>2040</v>
      </c>
    </row>
    <row r="109" spans="1:25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1.8648571428571428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 s="14">
        <f t="shared" si="6"/>
        <v>43213.208333333328</v>
      </c>
      <c r="N109" s="14">
        <v>43213.208333333328</v>
      </c>
      <c r="O109" s="14" t="str">
        <f t="shared" si="7"/>
        <v>Apr/2018</v>
      </c>
      <c r="P109" s="14" t="str">
        <f t="shared" si="8"/>
        <v>2018</v>
      </c>
      <c r="Q109" s="11" t="s">
        <v>2082</v>
      </c>
      <c r="R109" s="11" t="s">
        <v>2096</v>
      </c>
      <c r="S109">
        <v>1525928400</v>
      </c>
      <c r="T109" s="9">
        <f t="shared" si="9"/>
        <v>43230.208333333328</v>
      </c>
      <c r="U109" t="b">
        <v>0</v>
      </c>
      <c r="V109" t="b">
        <v>1</v>
      </c>
      <c r="W109" t="s">
        <v>33</v>
      </c>
      <c r="X109" t="s">
        <v>2039</v>
      </c>
      <c r="Y109" t="s">
        <v>2040</v>
      </c>
    </row>
    <row r="110" spans="1:25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5.9526666666666666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 s="14">
        <f t="shared" si="6"/>
        <v>41005.208333333336</v>
      </c>
      <c r="N110" s="14">
        <v>41005.208333333336</v>
      </c>
      <c r="O110" s="14" t="str">
        <f t="shared" si="7"/>
        <v>Apr/2012</v>
      </c>
      <c r="P110" s="14" t="str">
        <f t="shared" si="8"/>
        <v>2012</v>
      </c>
      <c r="Q110" s="11" t="s">
        <v>2082</v>
      </c>
      <c r="R110" s="11" t="s">
        <v>2091</v>
      </c>
      <c r="S110">
        <v>1336885200</v>
      </c>
      <c r="T110" s="9">
        <f t="shared" si="9"/>
        <v>41042.208333333336</v>
      </c>
      <c r="U110" t="b">
        <v>0</v>
      </c>
      <c r="V110" t="b">
        <v>0</v>
      </c>
      <c r="W110" t="s">
        <v>42</v>
      </c>
      <c r="X110" t="s">
        <v>2041</v>
      </c>
      <c r="Y110" t="s">
        <v>2042</v>
      </c>
    </row>
    <row r="111" spans="1:25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0.5921153846153846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 s="14">
        <f t="shared" si="6"/>
        <v>41651.25</v>
      </c>
      <c r="N111" s="14">
        <v>41651.25</v>
      </c>
      <c r="O111" s="14" t="str">
        <f t="shared" si="7"/>
        <v>Jan/2014</v>
      </c>
      <c r="P111" s="14" t="str">
        <f t="shared" si="8"/>
        <v>2014</v>
      </c>
      <c r="Q111" s="11" t="s">
        <v>2075</v>
      </c>
      <c r="R111" s="11" t="s">
        <v>2088</v>
      </c>
      <c r="S111">
        <v>1389679200</v>
      </c>
      <c r="T111" s="9">
        <f t="shared" si="9"/>
        <v>41653.25</v>
      </c>
      <c r="U111" t="b">
        <v>0</v>
      </c>
      <c r="V111" t="b">
        <v>0</v>
      </c>
      <c r="W111" t="s">
        <v>269</v>
      </c>
      <c r="X111" t="s">
        <v>2041</v>
      </c>
      <c r="Y111" t="s">
        <v>2060</v>
      </c>
    </row>
    <row r="112" spans="1:25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0.14962780898876404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 s="14">
        <f t="shared" si="6"/>
        <v>43354.208333333328</v>
      </c>
      <c r="N112" s="14">
        <v>43354.208333333328</v>
      </c>
      <c r="O112" s="14" t="str">
        <f t="shared" si="7"/>
        <v>Sep/2018</v>
      </c>
      <c r="P112" s="14" t="str">
        <f t="shared" si="8"/>
        <v>2018</v>
      </c>
      <c r="Q112" s="11" t="s">
        <v>2076</v>
      </c>
      <c r="R112" s="11" t="s">
        <v>2096</v>
      </c>
      <c r="S112">
        <v>1538283600</v>
      </c>
      <c r="T112" s="9">
        <f t="shared" si="9"/>
        <v>43373.208333333328</v>
      </c>
      <c r="U112" t="b">
        <v>0</v>
      </c>
      <c r="V112" t="b">
        <v>0</v>
      </c>
      <c r="W112" t="s">
        <v>17</v>
      </c>
      <c r="X112" t="s">
        <v>2033</v>
      </c>
      <c r="Y112" t="s">
        <v>2034</v>
      </c>
    </row>
    <row r="113" spans="1:25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1.1995602605863191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 s="14">
        <f t="shared" si="6"/>
        <v>41174.208333333336</v>
      </c>
      <c r="N113" s="14">
        <v>41174.208333333336</v>
      </c>
      <c r="O113" s="14" t="str">
        <f t="shared" si="7"/>
        <v>Sep/2012</v>
      </c>
      <c r="P113" s="14" t="str">
        <f t="shared" si="8"/>
        <v>2012</v>
      </c>
      <c r="Q113" s="11" t="s">
        <v>2076</v>
      </c>
      <c r="R113" s="11" t="s">
        <v>2091</v>
      </c>
      <c r="S113">
        <v>1348808400</v>
      </c>
      <c r="T113" s="9">
        <f t="shared" si="9"/>
        <v>41180.208333333336</v>
      </c>
      <c r="U113" t="b">
        <v>0</v>
      </c>
      <c r="V113" t="b">
        <v>0</v>
      </c>
      <c r="W113" t="s">
        <v>133</v>
      </c>
      <c r="X113" t="s">
        <v>2047</v>
      </c>
      <c r="Y113" t="s">
        <v>2056</v>
      </c>
    </row>
    <row r="114" spans="1:25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2.6882978723404256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 s="14">
        <f t="shared" si="6"/>
        <v>41875.208333333336</v>
      </c>
      <c r="N114" s="14">
        <v>41875.208333333336</v>
      </c>
      <c r="O114" s="14" t="str">
        <f t="shared" si="7"/>
        <v>Aug/2014</v>
      </c>
      <c r="P114" s="14" t="str">
        <f t="shared" si="8"/>
        <v>2014</v>
      </c>
      <c r="Q114" s="11" t="s">
        <v>2074</v>
      </c>
      <c r="R114" s="11" t="s">
        <v>2088</v>
      </c>
      <c r="S114">
        <v>1410152400</v>
      </c>
      <c r="T114" s="9">
        <f t="shared" si="9"/>
        <v>41890.208333333336</v>
      </c>
      <c r="U114" t="b">
        <v>0</v>
      </c>
      <c r="V114" t="b">
        <v>0</v>
      </c>
      <c r="W114" t="s">
        <v>28</v>
      </c>
      <c r="X114" t="s">
        <v>2037</v>
      </c>
      <c r="Y114" t="s">
        <v>2038</v>
      </c>
    </row>
    <row r="115" spans="1:25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3.7687878787878786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 s="14">
        <f t="shared" si="6"/>
        <v>42990.208333333328</v>
      </c>
      <c r="N115" s="14">
        <v>42990.208333333328</v>
      </c>
      <c r="O115" s="14" t="str">
        <f t="shared" si="7"/>
        <v>Sep/2017</v>
      </c>
      <c r="P115" s="14" t="str">
        <f t="shared" si="8"/>
        <v>2017</v>
      </c>
      <c r="Q115" s="11" t="s">
        <v>2076</v>
      </c>
      <c r="R115" s="11" t="s">
        <v>2092</v>
      </c>
      <c r="S115">
        <v>1505797200</v>
      </c>
      <c r="T115" s="9">
        <f t="shared" si="9"/>
        <v>42997.208333333328</v>
      </c>
      <c r="U115" t="b">
        <v>0</v>
      </c>
      <c r="V115" t="b">
        <v>0</v>
      </c>
      <c r="W115" t="s">
        <v>17</v>
      </c>
      <c r="X115" t="s">
        <v>2033</v>
      </c>
      <c r="Y115" t="s">
        <v>2034</v>
      </c>
    </row>
    <row r="116" spans="1:25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7.2715789473684209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 s="14">
        <f t="shared" si="6"/>
        <v>43564.208333333328</v>
      </c>
      <c r="N116" s="14">
        <v>43564.208333333328</v>
      </c>
      <c r="O116" s="14" t="str">
        <f t="shared" si="7"/>
        <v>Apr/2019</v>
      </c>
      <c r="P116" s="14" t="str">
        <f t="shared" si="8"/>
        <v>2019</v>
      </c>
      <c r="Q116" s="11" t="s">
        <v>2082</v>
      </c>
      <c r="R116" s="11" t="s">
        <v>2090</v>
      </c>
      <c r="S116">
        <v>1554872400</v>
      </c>
      <c r="T116" s="9">
        <f t="shared" si="9"/>
        <v>43565.208333333328</v>
      </c>
      <c r="U116" t="b">
        <v>0</v>
      </c>
      <c r="V116" t="b">
        <v>1</v>
      </c>
      <c r="W116" t="s">
        <v>65</v>
      </c>
      <c r="X116" t="s">
        <v>2037</v>
      </c>
      <c r="Y116" t="s">
        <v>2046</v>
      </c>
    </row>
    <row r="117" spans="1:25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0.87211757648470301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 s="14">
        <f t="shared" si="6"/>
        <v>43056.25</v>
      </c>
      <c r="N117" s="14">
        <v>43056.25</v>
      </c>
      <c r="O117" s="14" t="str">
        <f t="shared" si="7"/>
        <v>Nov/2017</v>
      </c>
      <c r="P117" s="14" t="str">
        <f t="shared" si="8"/>
        <v>2017</v>
      </c>
      <c r="Q117" s="11" t="s">
        <v>2073</v>
      </c>
      <c r="R117" s="11" t="s">
        <v>2092</v>
      </c>
      <c r="S117">
        <v>1513922400</v>
      </c>
      <c r="T117" s="9">
        <f t="shared" si="9"/>
        <v>43091.25</v>
      </c>
      <c r="U117" t="b">
        <v>0</v>
      </c>
      <c r="V117" t="b">
        <v>0</v>
      </c>
      <c r="W117" t="s">
        <v>119</v>
      </c>
      <c r="X117" t="s">
        <v>2047</v>
      </c>
      <c r="Y117" t="s">
        <v>2053</v>
      </c>
    </row>
    <row r="118" spans="1:25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0.88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 s="14">
        <f t="shared" si="6"/>
        <v>42265.208333333328</v>
      </c>
      <c r="N118" s="14">
        <v>42265.208333333328</v>
      </c>
      <c r="O118" s="14" t="str">
        <f t="shared" si="7"/>
        <v>Sep/2015</v>
      </c>
      <c r="P118" s="14" t="str">
        <f t="shared" si="8"/>
        <v>2015</v>
      </c>
      <c r="Q118" s="11" t="s">
        <v>2076</v>
      </c>
      <c r="R118" s="11" t="s">
        <v>2085</v>
      </c>
      <c r="S118">
        <v>1442638800</v>
      </c>
      <c r="T118" s="9">
        <f t="shared" si="9"/>
        <v>42266.208333333328</v>
      </c>
      <c r="U118" t="b">
        <v>0</v>
      </c>
      <c r="V118" t="b">
        <v>0</v>
      </c>
      <c r="W118" t="s">
        <v>33</v>
      </c>
      <c r="X118" t="s">
        <v>2039</v>
      </c>
      <c r="Y118" t="s">
        <v>2040</v>
      </c>
    </row>
    <row r="119" spans="1:25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1.7393877551020409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 s="14">
        <f t="shared" si="6"/>
        <v>40808.208333333336</v>
      </c>
      <c r="N119" s="14">
        <v>40808.208333333336</v>
      </c>
      <c r="O119" s="14" t="str">
        <f t="shared" si="7"/>
        <v>Sep/2011</v>
      </c>
      <c r="P119" s="14" t="str">
        <f t="shared" si="8"/>
        <v>2011</v>
      </c>
      <c r="Q119" s="11" t="s">
        <v>2076</v>
      </c>
      <c r="R119" s="11" t="s">
        <v>2095</v>
      </c>
      <c r="S119">
        <v>1317186000</v>
      </c>
      <c r="T119" s="9">
        <f t="shared" si="9"/>
        <v>40814.208333333336</v>
      </c>
      <c r="U119" t="b">
        <v>0</v>
      </c>
      <c r="V119" t="b">
        <v>0</v>
      </c>
      <c r="W119" t="s">
        <v>269</v>
      </c>
      <c r="X119" t="s">
        <v>2041</v>
      </c>
      <c r="Y119" t="s">
        <v>2060</v>
      </c>
    </row>
    <row r="120" spans="1:25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1.1761111111111111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 s="14">
        <f t="shared" si="6"/>
        <v>41665.25</v>
      </c>
      <c r="N120" s="14">
        <v>41665.25</v>
      </c>
      <c r="O120" s="14" t="str">
        <f t="shared" si="7"/>
        <v>Jan/2014</v>
      </c>
      <c r="P120" s="14" t="str">
        <f t="shared" si="8"/>
        <v>2014</v>
      </c>
      <c r="Q120" s="11" t="s">
        <v>2075</v>
      </c>
      <c r="R120" s="11" t="s">
        <v>2088</v>
      </c>
      <c r="S120">
        <v>1391234400</v>
      </c>
      <c r="T120" s="9">
        <f t="shared" si="9"/>
        <v>41671.25</v>
      </c>
      <c r="U120" t="b">
        <v>0</v>
      </c>
      <c r="V120" t="b">
        <v>0</v>
      </c>
      <c r="W120" t="s">
        <v>122</v>
      </c>
      <c r="X120" t="s">
        <v>2054</v>
      </c>
      <c r="Y120" t="s">
        <v>2055</v>
      </c>
    </row>
    <row r="121" spans="1:25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2.1496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 s="14">
        <f t="shared" si="6"/>
        <v>41806.208333333336</v>
      </c>
      <c r="N121" s="14">
        <v>41806.208333333336</v>
      </c>
      <c r="O121" s="14" t="str">
        <f t="shared" si="7"/>
        <v>Jun/2014</v>
      </c>
      <c r="P121" s="14" t="str">
        <f t="shared" si="8"/>
        <v>2014</v>
      </c>
      <c r="Q121" s="11" t="s">
        <v>2078</v>
      </c>
      <c r="R121" s="11" t="s">
        <v>2088</v>
      </c>
      <c r="S121">
        <v>1404363600</v>
      </c>
      <c r="T121" s="9">
        <f t="shared" si="9"/>
        <v>41823.208333333336</v>
      </c>
      <c r="U121" t="b">
        <v>0</v>
      </c>
      <c r="V121" t="b">
        <v>1</v>
      </c>
      <c r="W121" t="s">
        <v>42</v>
      </c>
      <c r="X121" t="s">
        <v>2041</v>
      </c>
      <c r="Y121" t="s">
        <v>2042</v>
      </c>
    </row>
    <row r="122" spans="1:25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1.4949667110519307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 s="14">
        <f t="shared" si="6"/>
        <v>42111.208333333328</v>
      </c>
      <c r="N122" s="14">
        <v>42111.208333333328</v>
      </c>
      <c r="O122" s="14" t="str">
        <f t="shared" si="7"/>
        <v>Apr/2015</v>
      </c>
      <c r="P122" s="14" t="str">
        <f t="shared" si="8"/>
        <v>2015</v>
      </c>
      <c r="Q122" s="11" t="s">
        <v>2082</v>
      </c>
      <c r="R122" s="11" t="s">
        <v>2085</v>
      </c>
      <c r="S122">
        <v>1429592400</v>
      </c>
      <c r="T122" s="9">
        <f t="shared" si="9"/>
        <v>42115.208333333328</v>
      </c>
      <c r="U122" t="b">
        <v>0</v>
      </c>
      <c r="V122" t="b">
        <v>1</v>
      </c>
      <c r="W122" t="s">
        <v>292</v>
      </c>
      <c r="X122" t="s">
        <v>2050</v>
      </c>
      <c r="Y122" t="s">
        <v>2061</v>
      </c>
    </row>
    <row r="123" spans="1:25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2.1933995584988963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 s="14">
        <f t="shared" si="6"/>
        <v>41917.208333333336</v>
      </c>
      <c r="N123" s="14">
        <v>41917.208333333336</v>
      </c>
      <c r="O123" s="14" t="str">
        <f t="shared" si="7"/>
        <v>Oct/2014</v>
      </c>
      <c r="P123" s="14" t="str">
        <f t="shared" si="8"/>
        <v>2014</v>
      </c>
      <c r="Q123" s="11" t="s">
        <v>2077</v>
      </c>
      <c r="R123" s="11" t="s">
        <v>2088</v>
      </c>
      <c r="S123">
        <v>1413608400</v>
      </c>
      <c r="T123" s="9">
        <f t="shared" si="9"/>
        <v>41930.208333333336</v>
      </c>
      <c r="U123" t="b">
        <v>0</v>
      </c>
      <c r="V123" t="b">
        <v>0</v>
      </c>
      <c r="W123" t="s">
        <v>89</v>
      </c>
      <c r="X123" t="s">
        <v>2050</v>
      </c>
      <c r="Y123" t="s">
        <v>2051</v>
      </c>
    </row>
    <row r="124" spans="1:25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0.64367690058479532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 s="14">
        <f t="shared" si="6"/>
        <v>41970.25</v>
      </c>
      <c r="N124" s="14">
        <v>41970.25</v>
      </c>
      <c r="O124" s="14" t="str">
        <f t="shared" si="7"/>
        <v>Nov/2014</v>
      </c>
      <c r="P124" s="14" t="str">
        <f t="shared" si="8"/>
        <v>2014</v>
      </c>
      <c r="Q124" s="11" t="s">
        <v>2073</v>
      </c>
      <c r="R124" s="11" t="s">
        <v>2088</v>
      </c>
      <c r="S124">
        <v>1419400800</v>
      </c>
      <c r="T124" s="9">
        <f t="shared" si="9"/>
        <v>41997.25</v>
      </c>
      <c r="U124" t="b">
        <v>0</v>
      </c>
      <c r="V124" t="b">
        <v>0</v>
      </c>
      <c r="W124" t="s">
        <v>119</v>
      </c>
      <c r="X124" t="s">
        <v>2047</v>
      </c>
      <c r="Y124" t="s">
        <v>2053</v>
      </c>
    </row>
    <row r="125" spans="1:25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0.18622397298818233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 s="14">
        <v>42332.25</v>
      </c>
      <c r="O125" s="14" t="str">
        <f t="shared" si="7"/>
        <v>Nov/2015</v>
      </c>
      <c r="P125" s="14" t="str">
        <f t="shared" si="8"/>
        <v>2015</v>
      </c>
      <c r="Q125" s="11" t="s">
        <v>2073</v>
      </c>
      <c r="R125" s="11" t="s">
        <v>2085</v>
      </c>
      <c r="S125">
        <v>1448604000</v>
      </c>
      <c r="T125" s="9">
        <f t="shared" si="9"/>
        <v>42335.25</v>
      </c>
      <c r="U125" t="b">
        <v>1</v>
      </c>
      <c r="V125" t="b">
        <v>0</v>
      </c>
      <c r="W125" t="s">
        <v>33</v>
      </c>
      <c r="X125" t="s">
        <v>2039</v>
      </c>
      <c r="Y125" t="s">
        <v>2040</v>
      </c>
    </row>
    <row r="126" spans="1:25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3.6776923076923076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 s="14">
        <f t="shared" si="6"/>
        <v>43598.208333333328</v>
      </c>
      <c r="N126" s="14">
        <v>43598.208333333328</v>
      </c>
      <c r="O126" s="14" t="str">
        <f t="shared" si="7"/>
        <v>May/2019</v>
      </c>
      <c r="P126" s="14" t="str">
        <f t="shared" si="8"/>
        <v>2019</v>
      </c>
      <c r="Q126" s="11" t="s">
        <v>2084</v>
      </c>
      <c r="R126" s="11" t="s">
        <v>2090</v>
      </c>
      <c r="S126">
        <v>1562302800</v>
      </c>
      <c r="T126" s="9">
        <f t="shared" si="9"/>
        <v>43651.208333333328</v>
      </c>
      <c r="U126" t="b">
        <v>0</v>
      </c>
      <c r="V126" t="b">
        <v>0</v>
      </c>
      <c r="W126" t="s">
        <v>122</v>
      </c>
      <c r="X126" t="s">
        <v>2054</v>
      </c>
      <c r="Y126" t="s">
        <v>2055</v>
      </c>
    </row>
    <row r="127" spans="1:25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1.5990566037735849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 s="14">
        <f t="shared" si="6"/>
        <v>43362.208333333328</v>
      </c>
      <c r="N127" s="14">
        <v>43362.208333333328</v>
      </c>
      <c r="O127" s="14" t="str">
        <f t="shared" si="7"/>
        <v>Sep/2018</v>
      </c>
      <c r="P127" s="14" t="str">
        <f t="shared" si="8"/>
        <v>2018</v>
      </c>
      <c r="Q127" s="11" t="s">
        <v>2076</v>
      </c>
      <c r="R127" s="11" t="s">
        <v>2096</v>
      </c>
      <c r="S127">
        <v>1537678800</v>
      </c>
      <c r="T127" s="9">
        <f t="shared" si="9"/>
        <v>43366.208333333328</v>
      </c>
      <c r="U127" t="b">
        <v>0</v>
      </c>
      <c r="V127" t="b">
        <v>0</v>
      </c>
      <c r="W127" t="s">
        <v>33</v>
      </c>
      <c r="X127" t="s">
        <v>2039</v>
      </c>
      <c r="Y127" t="s">
        <v>2040</v>
      </c>
    </row>
    <row r="128" spans="1:25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0.38633185349611543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 s="14">
        <f t="shared" si="6"/>
        <v>42596.208333333328</v>
      </c>
      <c r="N128" s="14">
        <v>42596.208333333328</v>
      </c>
      <c r="O128" s="14" t="str">
        <f t="shared" si="7"/>
        <v>Aug/2016</v>
      </c>
      <c r="P128" s="14" t="str">
        <f t="shared" si="8"/>
        <v>2016</v>
      </c>
      <c r="Q128" s="11" t="s">
        <v>2074</v>
      </c>
      <c r="R128" s="11" t="s">
        <v>2094</v>
      </c>
      <c r="S128">
        <v>1473570000</v>
      </c>
      <c r="T128" s="9">
        <f t="shared" si="9"/>
        <v>42624.208333333328</v>
      </c>
      <c r="U128" t="b">
        <v>0</v>
      </c>
      <c r="V128" t="b">
        <v>1</v>
      </c>
      <c r="W128" t="s">
        <v>33</v>
      </c>
      <c r="X128" t="s">
        <v>2039</v>
      </c>
      <c r="Y128" t="s">
        <v>2040</v>
      </c>
    </row>
    <row r="129" spans="1:25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0.51421511627906979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 s="14">
        <v>40310.208333333336</v>
      </c>
      <c r="O129" s="14" t="str">
        <f t="shared" si="7"/>
        <v>May/2010</v>
      </c>
      <c r="P129" s="14" t="str">
        <f t="shared" si="8"/>
        <v>2010</v>
      </c>
      <c r="Q129" s="11" t="s">
        <v>2084</v>
      </c>
      <c r="R129" s="11" t="s">
        <v>2093</v>
      </c>
      <c r="S129">
        <v>1273899600</v>
      </c>
      <c r="T129" s="9">
        <f t="shared" si="9"/>
        <v>40313.208333333336</v>
      </c>
      <c r="U129" t="b">
        <v>0</v>
      </c>
      <c r="V129" t="b">
        <v>0</v>
      </c>
      <c r="W129" t="s">
        <v>33</v>
      </c>
      <c r="X129" t="s">
        <v>2039</v>
      </c>
      <c r="Y129" t="s">
        <v>2040</v>
      </c>
    </row>
    <row r="130" spans="1:25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0.60334277620396604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 s="14">
        <f t="shared" si="6"/>
        <v>40417.208333333336</v>
      </c>
      <c r="N130" s="14">
        <v>40417.208333333336</v>
      </c>
      <c r="O130" s="14" t="str">
        <f t="shared" si="7"/>
        <v>Aug/2010</v>
      </c>
      <c r="P130" s="14" t="str">
        <f t="shared" si="8"/>
        <v>2010</v>
      </c>
      <c r="Q130" s="11" t="s">
        <v>2074</v>
      </c>
      <c r="R130" s="11" t="s">
        <v>2093</v>
      </c>
      <c r="S130">
        <v>1284008400</v>
      </c>
      <c r="T130" s="9">
        <f t="shared" si="9"/>
        <v>40430.208333333336</v>
      </c>
      <c r="U130" t="b">
        <v>0</v>
      </c>
      <c r="V130" t="b">
        <v>0</v>
      </c>
      <c r="W130" t="s">
        <v>23</v>
      </c>
      <c r="X130" t="s">
        <v>2035</v>
      </c>
      <c r="Y130" t="s">
        <v>2036</v>
      </c>
    </row>
    <row r="131" spans="1:25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2">(((L131/60)/60)/24)+DATE(1970,1,1)</f>
        <v>42038.25</v>
      </c>
      <c r="N131" s="14">
        <v>42038.25</v>
      </c>
      <c r="O131" s="14" t="str">
        <f t="shared" ref="O131:O194" si="13">TEXT(N131,"mmm/yyyy")</f>
        <v>Feb/2015</v>
      </c>
      <c r="P131" s="14" t="str">
        <f t="shared" ref="P131:P194" si="14">TEXT(N131,"yyyy")</f>
        <v>2015</v>
      </c>
      <c r="Q131" s="11" t="s">
        <v>2083</v>
      </c>
      <c r="R131" s="11" t="s">
        <v>2085</v>
      </c>
      <c r="S131">
        <v>1425103200</v>
      </c>
      <c r="T131" s="9">
        <f t="shared" ref="T131:T194" si="15">(((S131/60)/60)/24)+DATE(1970,1,1)</f>
        <v>42063.25</v>
      </c>
      <c r="U131" t="b">
        <v>0</v>
      </c>
      <c r="V131" t="b">
        <v>0</v>
      </c>
      <c r="W131" t="s">
        <v>17</v>
      </c>
      <c r="X131" t="s">
        <v>2033</v>
      </c>
      <c r="Y131" t="s">
        <v>2034</v>
      </c>
    </row>
    <row r="132" spans="1:25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E132/D132</f>
        <v>1.5546875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14">
        <f t="shared" si="12"/>
        <v>40842.208333333336</v>
      </c>
      <c r="N132" s="14">
        <v>40842.208333333336</v>
      </c>
      <c r="O132" s="14" t="str">
        <f t="shared" si="13"/>
        <v>Oct/2011</v>
      </c>
      <c r="P132" s="14" t="str">
        <f t="shared" si="14"/>
        <v>2011</v>
      </c>
      <c r="Q132" s="11" t="s">
        <v>2077</v>
      </c>
      <c r="R132" s="11" t="s">
        <v>2095</v>
      </c>
      <c r="S132">
        <v>1320991200</v>
      </c>
      <c r="T132" s="9">
        <f t="shared" si="15"/>
        <v>40858.25</v>
      </c>
      <c r="U132" t="b">
        <v>0</v>
      </c>
      <c r="V132" t="b">
        <v>0</v>
      </c>
      <c r="W132" t="s">
        <v>53</v>
      </c>
      <c r="X132" t="s">
        <v>2041</v>
      </c>
      <c r="Y132" t="s">
        <v>2044</v>
      </c>
    </row>
    <row r="133" spans="1:25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1.0085974499089254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 s="14">
        <f t="shared" si="12"/>
        <v>41607.25</v>
      </c>
      <c r="N133" s="14">
        <v>41607.25</v>
      </c>
      <c r="O133" s="14" t="str">
        <f t="shared" si="13"/>
        <v>Nov/2013</v>
      </c>
      <c r="P133" s="14" t="str">
        <f t="shared" si="14"/>
        <v>2013</v>
      </c>
      <c r="Q133" s="11" t="s">
        <v>2073</v>
      </c>
      <c r="R133" s="11" t="s">
        <v>2089</v>
      </c>
      <c r="S133">
        <v>1386828000</v>
      </c>
      <c r="T133" s="9">
        <f t="shared" si="15"/>
        <v>41620.25</v>
      </c>
      <c r="U133" t="b">
        <v>0</v>
      </c>
      <c r="V133" t="b">
        <v>0</v>
      </c>
      <c r="W133" t="s">
        <v>28</v>
      </c>
      <c r="X133" t="s">
        <v>2037</v>
      </c>
      <c r="Y133" t="s">
        <v>2038</v>
      </c>
    </row>
    <row r="134" spans="1:25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1.1618181818181819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 s="14">
        <f t="shared" si="12"/>
        <v>43112.25</v>
      </c>
      <c r="N134" s="14">
        <v>43112.25</v>
      </c>
      <c r="O134" s="14" t="str">
        <f t="shared" si="13"/>
        <v>Jan/2018</v>
      </c>
      <c r="P134" s="14" t="str">
        <f t="shared" si="14"/>
        <v>2018</v>
      </c>
      <c r="Q134" s="11" t="s">
        <v>2075</v>
      </c>
      <c r="R134" s="11" t="s">
        <v>2096</v>
      </c>
      <c r="S134">
        <v>1517119200</v>
      </c>
      <c r="T134" s="9">
        <f t="shared" si="15"/>
        <v>43128.25</v>
      </c>
      <c r="U134" t="b">
        <v>0</v>
      </c>
      <c r="V134" t="b">
        <v>1</v>
      </c>
      <c r="W134" t="s">
        <v>33</v>
      </c>
      <c r="X134" t="s">
        <v>2039</v>
      </c>
      <c r="Y134" t="s">
        <v>2040</v>
      </c>
    </row>
    <row r="135" spans="1:25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3.1077777777777778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 s="14">
        <f t="shared" si="12"/>
        <v>40767.208333333336</v>
      </c>
      <c r="N135" s="14">
        <v>40767.208333333336</v>
      </c>
      <c r="O135" s="14" t="str">
        <f t="shared" si="13"/>
        <v>Aug/2011</v>
      </c>
      <c r="P135" s="14" t="str">
        <f t="shared" si="14"/>
        <v>2011</v>
      </c>
      <c r="Q135" s="11" t="s">
        <v>2074</v>
      </c>
      <c r="R135" s="11" t="s">
        <v>2095</v>
      </c>
      <c r="S135">
        <v>1315026000</v>
      </c>
      <c r="T135" s="9">
        <f t="shared" si="15"/>
        <v>40789.208333333336</v>
      </c>
      <c r="U135" t="b">
        <v>0</v>
      </c>
      <c r="V135" t="b">
        <v>0</v>
      </c>
      <c r="W135" t="s">
        <v>319</v>
      </c>
      <c r="X135" t="s">
        <v>2035</v>
      </c>
      <c r="Y135" t="s">
        <v>2062</v>
      </c>
    </row>
    <row r="136" spans="1:25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0.89736683417085428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 s="14">
        <f t="shared" si="12"/>
        <v>40713.208333333336</v>
      </c>
      <c r="N136" s="14">
        <v>40713.208333333336</v>
      </c>
      <c r="O136" s="14" t="str">
        <f t="shared" si="13"/>
        <v>Jun/2011</v>
      </c>
      <c r="P136" s="14" t="str">
        <f t="shared" si="14"/>
        <v>2011</v>
      </c>
      <c r="Q136" s="11" t="s">
        <v>2078</v>
      </c>
      <c r="R136" s="11" t="s">
        <v>2095</v>
      </c>
      <c r="S136">
        <v>1312693200</v>
      </c>
      <c r="T136" s="9">
        <f t="shared" si="15"/>
        <v>40762.208333333336</v>
      </c>
      <c r="U136" t="b">
        <v>0</v>
      </c>
      <c r="V136" t="b">
        <v>1</v>
      </c>
      <c r="W136" t="s">
        <v>42</v>
      </c>
      <c r="X136" t="s">
        <v>2041</v>
      </c>
      <c r="Y136" t="s">
        <v>2042</v>
      </c>
    </row>
    <row r="137" spans="1:25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0.71272727272727276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 s="14">
        <f t="shared" si="12"/>
        <v>41340.25</v>
      </c>
      <c r="N137" s="14">
        <v>41340.25</v>
      </c>
      <c r="O137" s="14" t="str">
        <f t="shared" si="13"/>
        <v>Mar/2013</v>
      </c>
      <c r="P137" s="14" t="str">
        <f t="shared" si="14"/>
        <v>2013</v>
      </c>
      <c r="Q137" s="11" t="s">
        <v>2079</v>
      </c>
      <c r="R137" s="11" t="s">
        <v>2089</v>
      </c>
      <c r="S137">
        <v>1363064400</v>
      </c>
      <c r="T137" s="9">
        <f t="shared" si="15"/>
        <v>41345.208333333336</v>
      </c>
      <c r="U137" t="b">
        <v>0</v>
      </c>
      <c r="V137" t="b">
        <v>1</v>
      </c>
      <c r="W137" t="s">
        <v>33</v>
      </c>
      <c r="X137" t="s">
        <v>2039</v>
      </c>
      <c r="Y137" t="s">
        <v>2040</v>
      </c>
    </row>
    <row r="138" spans="1:25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3.2862318840579711E-2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 s="14">
        <f t="shared" si="12"/>
        <v>41797.208333333336</v>
      </c>
      <c r="N138" s="14">
        <v>41797.208333333336</v>
      </c>
      <c r="O138" s="14" t="str">
        <f t="shared" si="13"/>
        <v>Jun/2014</v>
      </c>
      <c r="P138" s="14" t="str">
        <f t="shared" si="14"/>
        <v>2014</v>
      </c>
      <c r="Q138" s="11" t="s">
        <v>2078</v>
      </c>
      <c r="R138" s="11" t="s">
        <v>2088</v>
      </c>
      <c r="S138">
        <v>1403154000</v>
      </c>
      <c r="T138" s="9">
        <f t="shared" si="15"/>
        <v>41809.208333333336</v>
      </c>
      <c r="U138" t="b">
        <v>0</v>
      </c>
      <c r="V138" t="b">
        <v>1</v>
      </c>
      <c r="W138" t="s">
        <v>53</v>
      </c>
      <c r="X138" t="s">
        <v>2041</v>
      </c>
      <c r="Y138" t="s">
        <v>2044</v>
      </c>
    </row>
    <row r="139" spans="1:25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2.617777777777778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 s="14">
        <f t="shared" si="12"/>
        <v>40457.208333333336</v>
      </c>
      <c r="N139" s="14">
        <v>40457.208333333336</v>
      </c>
      <c r="O139" s="14" t="str">
        <f t="shared" si="13"/>
        <v>Oct/2010</v>
      </c>
      <c r="P139" s="14" t="str">
        <f t="shared" si="14"/>
        <v>2010</v>
      </c>
      <c r="Q139" s="11" t="s">
        <v>2077</v>
      </c>
      <c r="R139" s="11" t="s">
        <v>2093</v>
      </c>
      <c r="S139">
        <v>1286859600</v>
      </c>
      <c r="T139" s="9">
        <f t="shared" si="15"/>
        <v>40463.208333333336</v>
      </c>
      <c r="U139" t="b">
        <v>0</v>
      </c>
      <c r="V139" t="b">
        <v>0</v>
      </c>
      <c r="W139" t="s">
        <v>68</v>
      </c>
      <c r="X139" t="s">
        <v>2047</v>
      </c>
      <c r="Y139" t="s">
        <v>2048</v>
      </c>
    </row>
    <row r="140" spans="1:25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0.96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 s="14">
        <f t="shared" si="12"/>
        <v>41180.208333333336</v>
      </c>
      <c r="N140" s="14">
        <v>41180.208333333336</v>
      </c>
      <c r="O140" s="14" t="str">
        <f t="shared" si="13"/>
        <v>Sep/2012</v>
      </c>
      <c r="P140" s="14" t="str">
        <f t="shared" si="14"/>
        <v>2012</v>
      </c>
      <c r="Q140" s="11" t="s">
        <v>2076</v>
      </c>
      <c r="R140" s="11" t="s">
        <v>2091</v>
      </c>
      <c r="S140">
        <v>1349326800</v>
      </c>
      <c r="T140" s="9">
        <f t="shared" si="15"/>
        <v>41186.208333333336</v>
      </c>
      <c r="U140" t="b">
        <v>0</v>
      </c>
      <c r="V140" t="b">
        <v>0</v>
      </c>
      <c r="W140" t="s">
        <v>292</v>
      </c>
      <c r="X140" t="s">
        <v>2050</v>
      </c>
      <c r="Y140" t="s">
        <v>2061</v>
      </c>
    </row>
    <row r="141" spans="1:25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0.20896851248642778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 s="14">
        <f t="shared" si="12"/>
        <v>42115.208333333328</v>
      </c>
      <c r="N141" s="14">
        <v>42115.208333333328</v>
      </c>
      <c r="O141" s="14" t="str">
        <f t="shared" si="13"/>
        <v>Apr/2015</v>
      </c>
      <c r="P141" s="14" t="str">
        <f t="shared" si="14"/>
        <v>2015</v>
      </c>
      <c r="Q141" s="11" t="s">
        <v>2082</v>
      </c>
      <c r="R141" s="11" t="s">
        <v>2085</v>
      </c>
      <c r="S141">
        <v>1430974800</v>
      </c>
      <c r="T141" s="9">
        <f t="shared" si="15"/>
        <v>42131.208333333328</v>
      </c>
      <c r="U141" t="b">
        <v>0</v>
      </c>
      <c r="V141" t="b">
        <v>1</v>
      </c>
      <c r="W141" t="s">
        <v>65</v>
      </c>
      <c r="X141" t="s">
        <v>2037</v>
      </c>
      <c r="Y141" t="s">
        <v>2046</v>
      </c>
    </row>
    <row r="142" spans="1:25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2.2316363636363636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 s="14">
        <f t="shared" si="12"/>
        <v>43156.25</v>
      </c>
      <c r="N142" s="14">
        <v>43156.25</v>
      </c>
      <c r="O142" s="14" t="str">
        <f t="shared" si="13"/>
        <v>Feb/2018</v>
      </c>
      <c r="P142" s="14" t="str">
        <f t="shared" si="14"/>
        <v>2018</v>
      </c>
      <c r="Q142" s="11" t="s">
        <v>2083</v>
      </c>
      <c r="R142" s="11" t="s">
        <v>2096</v>
      </c>
      <c r="S142">
        <v>1519970400</v>
      </c>
      <c r="T142" s="9">
        <f t="shared" si="15"/>
        <v>43161.25</v>
      </c>
      <c r="U142" t="b">
        <v>0</v>
      </c>
      <c r="V142" t="b">
        <v>0</v>
      </c>
      <c r="W142" t="s">
        <v>42</v>
      </c>
      <c r="X142" t="s">
        <v>2041</v>
      </c>
      <c r="Y142" t="s">
        <v>2042</v>
      </c>
    </row>
    <row r="143" spans="1:25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1.0159097978227061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 s="14">
        <f t="shared" si="12"/>
        <v>42167.208333333328</v>
      </c>
      <c r="N143" s="14">
        <v>42167.208333333328</v>
      </c>
      <c r="O143" s="14" t="str">
        <f t="shared" si="13"/>
        <v>Jun/2015</v>
      </c>
      <c r="P143" s="14" t="str">
        <f t="shared" si="14"/>
        <v>2015</v>
      </c>
      <c r="Q143" s="11" t="s">
        <v>2078</v>
      </c>
      <c r="R143" s="11" t="s">
        <v>2085</v>
      </c>
      <c r="S143">
        <v>1434603600</v>
      </c>
      <c r="T143" s="9">
        <f t="shared" si="15"/>
        <v>42173.208333333328</v>
      </c>
      <c r="U143" t="b">
        <v>0</v>
      </c>
      <c r="V143" t="b">
        <v>0</v>
      </c>
      <c r="W143" t="s">
        <v>28</v>
      </c>
      <c r="X143" t="s">
        <v>2037</v>
      </c>
      <c r="Y143" t="s">
        <v>2038</v>
      </c>
    </row>
    <row r="144" spans="1:25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2.3003999999999998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 s="14">
        <f t="shared" si="12"/>
        <v>41005.208333333336</v>
      </c>
      <c r="N144" s="14">
        <v>41005.208333333336</v>
      </c>
      <c r="O144" s="14" t="str">
        <f t="shared" si="13"/>
        <v>Apr/2012</v>
      </c>
      <c r="P144" s="14" t="str">
        <f t="shared" si="14"/>
        <v>2012</v>
      </c>
      <c r="Q144" s="11" t="s">
        <v>2082</v>
      </c>
      <c r="R144" s="11" t="s">
        <v>2091</v>
      </c>
      <c r="S144">
        <v>1337230800</v>
      </c>
      <c r="T144" s="9">
        <f t="shared" si="15"/>
        <v>41046.208333333336</v>
      </c>
      <c r="U144" t="b">
        <v>0</v>
      </c>
      <c r="V144" t="b">
        <v>0</v>
      </c>
      <c r="W144" t="s">
        <v>28</v>
      </c>
      <c r="X144" t="s">
        <v>2037</v>
      </c>
      <c r="Y144" t="s">
        <v>2038</v>
      </c>
    </row>
    <row r="145" spans="1:25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1.355925925925926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 s="14">
        <f t="shared" si="12"/>
        <v>40357.208333333336</v>
      </c>
      <c r="N145" s="14">
        <v>40357.208333333336</v>
      </c>
      <c r="O145" s="14" t="str">
        <f t="shared" si="13"/>
        <v>Jun/2010</v>
      </c>
      <c r="P145" s="14" t="str">
        <f t="shared" si="14"/>
        <v>2010</v>
      </c>
      <c r="Q145" s="11" t="s">
        <v>2078</v>
      </c>
      <c r="R145" s="11" t="s">
        <v>2093</v>
      </c>
      <c r="S145">
        <v>1279429200</v>
      </c>
      <c r="T145" s="9">
        <f t="shared" si="15"/>
        <v>40377.208333333336</v>
      </c>
      <c r="U145" t="b">
        <v>0</v>
      </c>
      <c r="V145" t="b">
        <v>0</v>
      </c>
      <c r="W145" t="s">
        <v>60</v>
      </c>
      <c r="X145" t="s">
        <v>2035</v>
      </c>
      <c r="Y145" t="s">
        <v>2045</v>
      </c>
    </row>
    <row r="146" spans="1:25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1.2909999999999999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 s="14">
        <f t="shared" si="12"/>
        <v>43633.208333333328</v>
      </c>
      <c r="N146" s="14">
        <v>43633.208333333328</v>
      </c>
      <c r="O146" s="14" t="str">
        <f t="shared" si="13"/>
        <v>Jun/2019</v>
      </c>
      <c r="P146" s="14" t="str">
        <f t="shared" si="14"/>
        <v>2019</v>
      </c>
      <c r="Q146" s="11" t="s">
        <v>2078</v>
      </c>
      <c r="R146" s="11" t="s">
        <v>2090</v>
      </c>
      <c r="S146">
        <v>1561438800</v>
      </c>
      <c r="T146" s="9">
        <f t="shared" si="15"/>
        <v>43641.208333333328</v>
      </c>
      <c r="U146" t="b">
        <v>0</v>
      </c>
      <c r="V146" t="b">
        <v>0</v>
      </c>
      <c r="W146" t="s">
        <v>33</v>
      </c>
      <c r="X146" t="s">
        <v>2039</v>
      </c>
      <c r="Y146" t="s">
        <v>2040</v>
      </c>
    </row>
    <row r="147" spans="1:25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2.3651200000000001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 s="14">
        <f t="shared" si="12"/>
        <v>41889.208333333336</v>
      </c>
      <c r="N147" s="14">
        <v>41889.208333333336</v>
      </c>
      <c r="O147" s="14" t="str">
        <f t="shared" si="13"/>
        <v>Sep/2014</v>
      </c>
      <c r="P147" s="14" t="str">
        <f t="shared" si="14"/>
        <v>2014</v>
      </c>
      <c r="Q147" s="11" t="s">
        <v>2076</v>
      </c>
      <c r="R147" s="11" t="s">
        <v>2088</v>
      </c>
      <c r="S147">
        <v>1410498000</v>
      </c>
      <c r="T147" s="9">
        <f t="shared" si="15"/>
        <v>41894.208333333336</v>
      </c>
      <c r="U147" t="b">
        <v>0</v>
      </c>
      <c r="V147" t="b">
        <v>0</v>
      </c>
      <c r="W147" t="s">
        <v>65</v>
      </c>
      <c r="X147" t="s">
        <v>2037</v>
      </c>
      <c r="Y147" t="s">
        <v>2046</v>
      </c>
    </row>
    <row r="148" spans="1:25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0.17249999999999999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 s="14">
        <f t="shared" si="12"/>
        <v>40855.25</v>
      </c>
      <c r="N148" s="14">
        <v>40855.25</v>
      </c>
      <c r="O148" s="14" t="str">
        <f t="shared" si="13"/>
        <v>Nov/2011</v>
      </c>
      <c r="P148" s="14" t="str">
        <f t="shared" si="14"/>
        <v>2011</v>
      </c>
      <c r="Q148" s="11" t="s">
        <v>2073</v>
      </c>
      <c r="R148" s="11" t="s">
        <v>2095</v>
      </c>
      <c r="S148">
        <v>1322460000</v>
      </c>
      <c r="T148" s="9">
        <f t="shared" si="15"/>
        <v>40875.25</v>
      </c>
      <c r="U148" t="b">
        <v>0</v>
      </c>
      <c r="V148" t="b">
        <v>0</v>
      </c>
      <c r="W148" t="s">
        <v>33</v>
      </c>
      <c r="X148" t="s">
        <v>2039</v>
      </c>
      <c r="Y148" t="s">
        <v>2040</v>
      </c>
    </row>
    <row r="149" spans="1:25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1.1249397590361445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 s="14">
        <f t="shared" si="12"/>
        <v>42534.208333333328</v>
      </c>
      <c r="N149" s="14">
        <v>42534.208333333328</v>
      </c>
      <c r="O149" s="14" t="str">
        <f t="shared" si="13"/>
        <v>Jun/2016</v>
      </c>
      <c r="P149" s="14" t="str">
        <f t="shared" si="14"/>
        <v>2016</v>
      </c>
      <c r="Q149" s="11" t="s">
        <v>2078</v>
      </c>
      <c r="R149" s="11" t="s">
        <v>2094</v>
      </c>
      <c r="S149">
        <v>1466312400</v>
      </c>
      <c r="T149" s="9">
        <f t="shared" si="15"/>
        <v>42540.208333333328</v>
      </c>
      <c r="U149" t="b">
        <v>0</v>
      </c>
      <c r="V149" t="b">
        <v>1</v>
      </c>
      <c r="W149" t="s">
        <v>33</v>
      </c>
      <c r="X149" t="s">
        <v>2039</v>
      </c>
      <c r="Y149" t="s">
        <v>2040</v>
      </c>
    </row>
    <row r="150" spans="1:25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1.2102150537634409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 s="14">
        <f t="shared" si="12"/>
        <v>42941.208333333328</v>
      </c>
      <c r="N150" s="14">
        <v>42941.208333333328</v>
      </c>
      <c r="O150" s="14" t="str">
        <f t="shared" si="13"/>
        <v>Jul/2017</v>
      </c>
      <c r="P150" s="14" t="str">
        <f t="shared" si="14"/>
        <v>2017</v>
      </c>
      <c r="Q150" s="11" t="s">
        <v>2081</v>
      </c>
      <c r="R150" s="11" t="s">
        <v>2092</v>
      </c>
      <c r="S150">
        <v>1501736400</v>
      </c>
      <c r="T150" s="9">
        <f t="shared" si="15"/>
        <v>42950.208333333328</v>
      </c>
      <c r="U150" t="b">
        <v>0</v>
      </c>
      <c r="V150" t="b">
        <v>0</v>
      </c>
      <c r="W150" t="s">
        <v>65</v>
      </c>
      <c r="X150" t="s">
        <v>2037</v>
      </c>
      <c r="Y150" t="s">
        <v>2046</v>
      </c>
    </row>
    <row r="151" spans="1:25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2.1987096774193549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 s="14">
        <f t="shared" si="12"/>
        <v>41275.25</v>
      </c>
      <c r="N151" s="14">
        <v>41275.25</v>
      </c>
      <c r="O151" s="14" t="str">
        <f t="shared" si="13"/>
        <v>Jan/2013</v>
      </c>
      <c r="P151" s="14" t="str">
        <f t="shared" si="14"/>
        <v>2013</v>
      </c>
      <c r="Q151" s="11" t="s">
        <v>2075</v>
      </c>
      <c r="R151" s="11" t="s">
        <v>2089</v>
      </c>
      <c r="S151">
        <v>1361512800</v>
      </c>
      <c r="T151" s="9">
        <f t="shared" si="15"/>
        <v>41327.25</v>
      </c>
      <c r="U151" t="b">
        <v>0</v>
      </c>
      <c r="V151" t="b">
        <v>0</v>
      </c>
      <c r="W151" t="s">
        <v>60</v>
      </c>
      <c r="X151" t="s">
        <v>2035</v>
      </c>
      <c r="Y151" t="s">
        <v>2045</v>
      </c>
    </row>
    <row r="152" spans="1:25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0.01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 s="14">
        <f t="shared" si="12"/>
        <v>43450.25</v>
      </c>
      <c r="N152" s="14">
        <v>43450.25</v>
      </c>
      <c r="O152" s="14" t="str">
        <f t="shared" si="13"/>
        <v>Dec/2018</v>
      </c>
      <c r="P152" s="14" t="str">
        <f t="shared" si="14"/>
        <v>2018</v>
      </c>
      <c r="Q152" s="11" t="s">
        <v>2080</v>
      </c>
      <c r="R152" s="11" t="s">
        <v>2096</v>
      </c>
      <c r="S152">
        <v>1545026400</v>
      </c>
      <c r="T152" s="9">
        <f t="shared" si="15"/>
        <v>43451.25</v>
      </c>
      <c r="U152" t="b">
        <v>0</v>
      </c>
      <c r="V152" t="b">
        <v>0</v>
      </c>
      <c r="W152" t="s">
        <v>23</v>
      </c>
      <c r="X152" t="s">
        <v>2035</v>
      </c>
      <c r="Y152" t="s">
        <v>2036</v>
      </c>
    </row>
    <row r="153" spans="1:25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0.64166909620991253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 s="14">
        <f t="shared" si="12"/>
        <v>41799.208333333336</v>
      </c>
      <c r="N153" s="14">
        <v>41799.208333333336</v>
      </c>
      <c r="O153" s="14" t="str">
        <f t="shared" si="13"/>
        <v>Jun/2014</v>
      </c>
      <c r="P153" s="14" t="str">
        <f t="shared" si="14"/>
        <v>2014</v>
      </c>
      <c r="Q153" s="11" t="s">
        <v>2078</v>
      </c>
      <c r="R153" s="11" t="s">
        <v>2088</v>
      </c>
      <c r="S153">
        <v>1406696400</v>
      </c>
      <c r="T153" s="9">
        <f t="shared" si="15"/>
        <v>41850.208333333336</v>
      </c>
      <c r="U153" t="b">
        <v>0</v>
      </c>
      <c r="V153" t="b">
        <v>0</v>
      </c>
      <c r="W153" t="s">
        <v>50</v>
      </c>
      <c r="X153" t="s">
        <v>2035</v>
      </c>
      <c r="Y153" t="s">
        <v>2043</v>
      </c>
    </row>
    <row r="154" spans="1:25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4.2306746987951804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 s="14">
        <f t="shared" si="12"/>
        <v>42783.25</v>
      </c>
      <c r="N154" s="14">
        <v>42783.25</v>
      </c>
      <c r="O154" s="14" t="str">
        <f t="shared" si="13"/>
        <v>Feb/2017</v>
      </c>
      <c r="P154" s="14" t="str">
        <f t="shared" si="14"/>
        <v>2017</v>
      </c>
      <c r="Q154" s="11" t="s">
        <v>2083</v>
      </c>
      <c r="R154" s="11" t="s">
        <v>2092</v>
      </c>
      <c r="S154">
        <v>1487916000</v>
      </c>
      <c r="T154" s="9">
        <f t="shared" si="15"/>
        <v>42790.25</v>
      </c>
      <c r="U154" t="b">
        <v>0</v>
      </c>
      <c r="V154" t="b">
        <v>0</v>
      </c>
      <c r="W154" t="s">
        <v>60</v>
      </c>
      <c r="X154" t="s">
        <v>2035</v>
      </c>
      <c r="Y154" t="s">
        <v>2045</v>
      </c>
    </row>
    <row r="155" spans="1:25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0.92984160506863778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 s="14">
        <f t="shared" si="12"/>
        <v>41201.208333333336</v>
      </c>
      <c r="N155" s="14">
        <v>41201.208333333336</v>
      </c>
      <c r="O155" s="14" t="str">
        <f t="shared" si="13"/>
        <v>Oct/2012</v>
      </c>
      <c r="P155" s="14" t="str">
        <f t="shared" si="14"/>
        <v>2012</v>
      </c>
      <c r="Q155" s="11" t="s">
        <v>2077</v>
      </c>
      <c r="R155" s="11" t="s">
        <v>2091</v>
      </c>
      <c r="S155">
        <v>1351141200</v>
      </c>
      <c r="T155" s="9">
        <f t="shared" si="15"/>
        <v>41207.208333333336</v>
      </c>
      <c r="U155" t="b">
        <v>0</v>
      </c>
      <c r="V155" t="b">
        <v>0</v>
      </c>
      <c r="W155" t="s">
        <v>33</v>
      </c>
      <c r="X155" t="s">
        <v>2039</v>
      </c>
      <c r="Y155" t="s">
        <v>2040</v>
      </c>
    </row>
    <row r="156" spans="1:25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0.58756567425569173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 s="14">
        <f t="shared" si="12"/>
        <v>42502.208333333328</v>
      </c>
      <c r="N156" s="14">
        <v>42502.208333333328</v>
      </c>
      <c r="O156" s="14" t="str">
        <f t="shared" si="13"/>
        <v>May/2016</v>
      </c>
      <c r="P156" s="14" t="str">
        <f t="shared" si="14"/>
        <v>2016</v>
      </c>
      <c r="Q156" s="11" t="s">
        <v>2084</v>
      </c>
      <c r="R156" s="11" t="s">
        <v>2094</v>
      </c>
      <c r="S156">
        <v>1465016400</v>
      </c>
      <c r="T156" s="9">
        <f t="shared" si="15"/>
        <v>42525.208333333328</v>
      </c>
      <c r="U156" t="b">
        <v>0</v>
      </c>
      <c r="V156" t="b">
        <v>1</v>
      </c>
      <c r="W156" t="s">
        <v>60</v>
      </c>
      <c r="X156" t="s">
        <v>2035</v>
      </c>
      <c r="Y156" t="s">
        <v>2045</v>
      </c>
    </row>
    <row r="157" spans="1:25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0.65022222222222226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 s="14">
        <f t="shared" si="12"/>
        <v>40262.208333333336</v>
      </c>
      <c r="N157" s="14">
        <v>40262.208333333336</v>
      </c>
      <c r="O157" s="14" t="str">
        <f t="shared" si="13"/>
        <v>Mar/2010</v>
      </c>
      <c r="P157" s="14" t="str">
        <f t="shared" si="14"/>
        <v>2010</v>
      </c>
      <c r="Q157" s="11" t="s">
        <v>2079</v>
      </c>
      <c r="R157" s="11" t="s">
        <v>2093</v>
      </c>
      <c r="S157">
        <v>1270789200</v>
      </c>
      <c r="T157" s="9">
        <f t="shared" si="15"/>
        <v>40277.208333333336</v>
      </c>
      <c r="U157" t="b">
        <v>0</v>
      </c>
      <c r="V157" t="b">
        <v>0</v>
      </c>
      <c r="W157" t="s">
        <v>33</v>
      </c>
      <c r="X157" t="s">
        <v>2039</v>
      </c>
      <c r="Y157" t="s">
        <v>2040</v>
      </c>
    </row>
    <row r="158" spans="1:25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0.73939560439560437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 s="14">
        <f t="shared" si="12"/>
        <v>43743.208333333328</v>
      </c>
      <c r="N158" s="14">
        <v>43743.208333333328</v>
      </c>
      <c r="O158" s="14" t="str">
        <f t="shared" si="13"/>
        <v>Oct/2019</v>
      </c>
      <c r="P158" s="14" t="str">
        <f t="shared" si="14"/>
        <v>2019</v>
      </c>
      <c r="Q158" s="11" t="s">
        <v>2077</v>
      </c>
      <c r="R158" s="11" t="s">
        <v>2090</v>
      </c>
      <c r="S158">
        <v>1572325200</v>
      </c>
      <c r="T158" s="9">
        <f t="shared" si="15"/>
        <v>43767.208333333328</v>
      </c>
      <c r="U158" t="b">
        <v>0</v>
      </c>
      <c r="V158" t="b">
        <v>0</v>
      </c>
      <c r="W158" t="s">
        <v>23</v>
      </c>
      <c r="X158" t="s">
        <v>2035</v>
      </c>
      <c r="Y158" t="s">
        <v>2036</v>
      </c>
    </row>
    <row r="159" spans="1:25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0.52666666666666662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 s="14">
        <f t="shared" si="12"/>
        <v>41638.25</v>
      </c>
      <c r="N159" s="14">
        <v>41638.25</v>
      </c>
      <c r="O159" s="14" t="str">
        <f t="shared" si="13"/>
        <v>Dec/2013</v>
      </c>
      <c r="P159" s="14" t="str">
        <f t="shared" si="14"/>
        <v>2013</v>
      </c>
      <c r="Q159" s="11" t="s">
        <v>2080</v>
      </c>
      <c r="R159" s="11" t="s">
        <v>2089</v>
      </c>
      <c r="S159">
        <v>1389420000</v>
      </c>
      <c r="T159" s="9">
        <f t="shared" si="15"/>
        <v>41650.25</v>
      </c>
      <c r="U159" t="b">
        <v>0</v>
      </c>
      <c r="V159" t="b">
        <v>0</v>
      </c>
      <c r="W159" t="s">
        <v>122</v>
      </c>
      <c r="X159" t="s">
        <v>2054</v>
      </c>
      <c r="Y159" t="s">
        <v>2055</v>
      </c>
    </row>
    <row r="160" spans="1:25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2.2095238095238097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 s="14">
        <f t="shared" si="12"/>
        <v>42346.25</v>
      </c>
      <c r="N160" s="14">
        <v>42346.25</v>
      </c>
      <c r="O160" s="14" t="str">
        <f t="shared" si="13"/>
        <v>Dec/2015</v>
      </c>
      <c r="P160" s="14" t="str">
        <f t="shared" si="14"/>
        <v>2015</v>
      </c>
      <c r="Q160" s="11" t="s">
        <v>2080</v>
      </c>
      <c r="R160" s="11" t="s">
        <v>2085</v>
      </c>
      <c r="S160">
        <v>1449640800</v>
      </c>
      <c r="T160" s="9">
        <f t="shared" si="15"/>
        <v>42347.25</v>
      </c>
      <c r="U160" t="b">
        <v>0</v>
      </c>
      <c r="V160" t="b">
        <v>0</v>
      </c>
      <c r="W160" t="s">
        <v>23</v>
      </c>
      <c r="X160" t="s">
        <v>2035</v>
      </c>
      <c r="Y160" t="s">
        <v>2036</v>
      </c>
    </row>
    <row r="161" spans="1:25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1.0001150627615063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 s="14">
        <f t="shared" si="12"/>
        <v>43551.208333333328</v>
      </c>
      <c r="N161" s="14">
        <v>43551.208333333328</v>
      </c>
      <c r="O161" s="14" t="str">
        <f t="shared" si="13"/>
        <v>Mar/2019</v>
      </c>
      <c r="P161" s="14" t="str">
        <f t="shared" si="14"/>
        <v>2019</v>
      </c>
      <c r="Q161" s="11" t="s">
        <v>2079</v>
      </c>
      <c r="R161" s="11" t="s">
        <v>2090</v>
      </c>
      <c r="S161">
        <v>1555218000</v>
      </c>
      <c r="T161" s="9">
        <f t="shared" si="15"/>
        <v>43569.208333333328</v>
      </c>
      <c r="U161" t="b">
        <v>0</v>
      </c>
      <c r="V161" t="b">
        <v>1</v>
      </c>
      <c r="W161" t="s">
        <v>33</v>
      </c>
      <c r="X161" t="s">
        <v>2039</v>
      </c>
      <c r="Y161" t="s">
        <v>2040</v>
      </c>
    </row>
    <row r="162" spans="1:25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1.6231249999999999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 s="14">
        <f t="shared" si="12"/>
        <v>43582.208333333328</v>
      </c>
      <c r="N162" s="14">
        <v>43582.208333333328</v>
      </c>
      <c r="O162" s="14" t="str">
        <f t="shared" si="13"/>
        <v>Apr/2019</v>
      </c>
      <c r="P162" s="14" t="str">
        <f t="shared" si="14"/>
        <v>2019</v>
      </c>
      <c r="Q162" s="11" t="s">
        <v>2082</v>
      </c>
      <c r="R162" s="11" t="s">
        <v>2090</v>
      </c>
      <c r="S162">
        <v>1557723600</v>
      </c>
      <c r="T162" s="9">
        <f t="shared" si="15"/>
        <v>43598.208333333328</v>
      </c>
      <c r="U162" t="b">
        <v>0</v>
      </c>
      <c r="V162" t="b">
        <v>0</v>
      </c>
      <c r="W162" t="s">
        <v>65</v>
      </c>
      <c r="X162" t="s">
        <v>2037</v>
      </c>
      <c r="Y162" t="s">
        <v>2046</v>
      </c>
    </row>
    <row r="163" spans="1:25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0.78181818181818186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 s="14">
        <f t="shared" si="12"/>
        <v>42270.208333333328</v>
      </c>
      <c r="N163" s="14">
        <v>42270.208333333328</v>
      </c>
      <c r="O163" s="14" t="str">
        <f t="shared" si="13"/>
        <v>Sep/2015</v>
      </c>
      <c r="P163" s="14" t="str">
        <f t="shared" si="14"/>
        <v>2015</v>
      </c>
      <c r="Q163" s="11" t="s">
        <v>2076</v>
      </c>
      <c r="R163" s="11" t="s">
        <v>2085</v>
      </c>
      <c r="S163">
        <v>1443502800</v>
      </c>
      <c r="T163" s="9">
        <f t="shared" si="15"/>
        <v>42276.208333333328</v>
      </c>
      <c r="U163" t="b">
        <v>0</v>
      </c>
      <c r="V163" t="b">
        <v>1</v>
      </c>
      <c r="W163" t="s">
        <v>28</v>
      </c>
      <c r="X163" t="s">
        <v>2037</v>
      </c>
      <c r="Y163" t="s">
        <v>2038</v>
      </c>
    </row>
    <row r="164" spans="1:25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1.4973770491803278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 s="14">
        <f t="shared" si="12"/>
        <v>43442.25</v>
      </c>
      <c r="N164" s="14">
        <v>43442.25</v>
      </c>
      <c r="O164" s="14" t="str">
        <f t="shared" si="13"/>
        <v>Dec/2018</v>
      </c>
      <c r="P164" s="14" t="str">
        <f t="shared" si="14"/>
        <v>2018</v>
      </c>
      <c r="Q164" s="11" t="s">
        <v>2080</v>
      </c>
      <c r="R164" s="11" t="s">
        <v>2096</v>
      </c>
      <c r="S164">
        <v>1546840800</v>
      </c>
      <c r="T164" s="9">
        <f t="shared" si="15"/>
        <v>43472.25</v>
      </c>
      <c r="U164" t="b">
        <v>0</v>
      </c>
      <c r="V164" t="b">
        <v>0</v>
      </c>
      <c r="W164" t="s">
        <v>23</v>
      </c>
      <c r="X164" t="s">
        <v>2035</v>
      </c>
      <c r="Y164" t="s">
        <v>2036</v>
      </c>
    </row>
    <row r="165" spans="1:25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2.5325714285714285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 s="14">
        <f t="shared" si="12"/>
        <v>43028.208333333328</v>
      </c>
      <c r="N165" s="14">
        <v>43028.208333333328</v>
      </c>
      <c r="O165" s="14" t="str">
        <f t="shared" si="13"/>
        <v>Oct/2017</v>
      </c>
      <c r="P165" s="14" t="str">
        <f t="shared" si="14"/>
        <v>2017</v>
      </c>
      <c r="Q165" s="11" t="s">
        <v>2077</v>
      </c>
      <c r="R165" s="11" t="s">
        <v>2092</v>
      </c>
      <c r="S165">
        <v>1512712800</v>
      </c>
      <c r="T165" s="9">
        <f t="shared" si="15"/>
        <v>43077.25</v>
      </c>
      <c r="U165" t="b">
        <v>0</v>
      </c>
      <c r="V165" t="b">
        <v>1</v>
      </c>
      <c r="W165" t="s">
        <v>122</v>
      </c>
      <c r="X165" t="s">
        <v>2054</v>
      </c>
      <c r="Y165" t="s">
        <v>2055</v>
      </c>
    </row>
    <row r="166" spans="1:25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1.0016943521594683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 s="14">
        <f t="shared" si="12"/>
        <v>43016.208333333328</v>
      </c>
      <c r="N166" s="14">
        <v>43016.208333333328</v>
      </c>
      <c r="O166" s="14" t="str">
        <f t="shared" si="13"/>
        <v>Oct/2017</v>
      </c>
      <c r="P166" s="14" t="str">
        <f t="shared" si="14"/>
        <v>2017</v>
      </c>
      <c r="Q166" s="11" t="s">
        <v>2077</v>
      </c>
      <c r="R166" s="11" t="s">
        <v>2092</v>
      </c>
      <c r="S166">
        <v>1507525200</v>
      </c>
      <c r="T166" s="9">
        <f t="shared" si="15"/>
        <v>43017.208333333328</v>
      </c>
      <c r="U166" t="b">
        <v>0</v>
      </c>
      <c r="V166" t="b">
        <v>0</v>
      </c>
      <c r="W166" t="s">
        <v>33</v>
      </c>
      <c r="X166" t="s">
        <v>2039</v>
      </c>
      <c r="Y166" t="s">
        <v>2040</v>
      </c>
    </row>
    <row r="167" spans="1:25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1.2199004424778761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 s="14">
        <f t="shared" si="12"/>
        <v>42948.208333333328</v>
      </c>
      <c r="N167" s="14">
        <v>42948.208333333328</v>
      </c>
      <c r="O167" s="14" t="str">
        <f t="shared" si="13"/>
        <v>Aug/2017</v>
      </c>
      <c r="P167" s="14" t="str">
        <f t="shared" si="14"/>
        <v>2017</v>
      </c>
      <c r="Q167" s="11" t="s">
        <v>2074</v>
      </c>
      <c r="R167" s="11" t="s">
        <v>2092</v>
      </c>
      <c r="S167">
        <v>1504328400</v>
      </c>
      <c r="T167" s="9">
        <f t="shared" si="15"/>
        <v>42980.208333333328</v>
      </c>
      <c r="U167" t="b">
        <v>0</v>
      </c>
      <c r="V167" t="b">
        <v>0</v>
      </c>
      <c r="W167" t="s">
        <v>28</v>
      </c>
      <c r="X167" t="s">
        <v>2037</v>
      </c>
      <c r="Y167" t="s">
        <v>2038</v>
      </c>
    </row>
    <row r="168" spans="1:25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1.3713265306122449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 s="14">
        <f t="shared" si="12"/>
        <v>40534.25</v>
      </c>
      <c r="N168" s="14">
        <v>40534.25</v>
      </c>
      <c r="O168" s="14" t="str">
        <f t="shared" si="13"/>
        <v>Dec/2010</v>
      </c>
      <c r="P168" s="14" t="str">
        <f t="shared" si="14"/>
        <v>2010</v>
      </c>
      <c r="Q168" s="11" t="s">
        <v>2080</v>
      </c>
      <c r="R168" s="11" t="s">
        <v>2093</v>
      </c>
      <c r="S168">
        <v>1293343200</v>
      </c>
      <c r="T168" s="9">
        <f t="shared" si="15"/>
        <v>40538.25</v>
      </c>
      <c r="U168" t="b">
        <v>0</v>
      </c>
      <c r="V168" t="b">
        <v>0</v>
      </c>
      <c r="W168" t="s">
        <v>122</v>
      </c>
      <c r="X168" t="s">
        <v>2054</v>
      </c>
      <c r="Y168" t="s">
        <v>2055</v>
      </c>
    </row>
    <row r="169" spans="1:25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4.155384615384615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 s="14">
        <f t="shared" si="12"/>
        <v>41435.208333333336</v>
      </c>
      <c r="N169" s="14">
        <v>41435.208333333336</v>
      </c>
      <c r="O169" s="14" t="str">
        <f t="shared" si="13"/>
        <v>Jun/2013</v>
      </c>
      <c r="P169" s="14" t="str">
        <f t="shared" si="14"/>
        <v>2013</v>
      </c>
      <c r="Q169" s="11" t="s">
        <v>2078</v>
      </c>
      <c r="R169" s="11" t="s">
        <v>2089</v>
      </c>
      <c r="S169">
        <v>1371704400</v>
      </c>
      <c r="T169" s="9">
        <f t="shared" si="15"/>
        <v>41445.208333333336</v>
      </c>
      <c r="U169" t="b">
        <v>0</v>
      </c>
      <c r="V169" t="b">
        <v>0</v>
      </c>
      <c r="W169" t="s">
        <v>33</v>
      </c>
      <c r="X169" t="s">
        <v>2039</v>
      </c>
      <c r="Y169" t="s">
        <v>2040</v>
      </c>
    </row>
    <row r="170" spans="1:25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0.3130913348946136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 s="14">
        <f t="shared" si="12"/>
        <v>43518.25</v>
      </c>
      <c r="N170" s="14">
        <v>43518.25</v>
      </c>
      <c r="O170" s="14" t="str">
        <f t="shared" si="13"/>
        <v>Feb/2019</v>
      </c>
      <c r="P170" s="14" t="str">
        <f t="shared" si="14"/>
        <v>2019</v>
      </c>
      <c r="Q170" s="11" t="s">
        <v>2083</v>
      </c>
      <c r="R170" s="11" t="s">
        <v>2090</v>
      </c>
      <c r="S170">
        <v>1552798800</v>
      </c>
      <c r="T170" s="9">
        <f t="shared" si="15"/>
        <v>43541.208333333328</v>
      </c>
      <c r="U170" t="b">
        <v>0</v>
      </c>
      <c r="V170" t="b">
        <v>1</v>
      </c>
      <c r="W170" t="s">
        <v>60</v>
      </c>
      <c r="X170" t="s">
        <v>2035</v>
      </c>
      <c r="Y170" t="s">
        <v>2045</v>
      </c>
    </row>
    <row r="171" spans="1:25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4.240815450643777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 s="14">
        <f t="shared" si="12"/>
        <v>41077.208333333336</v>
      </c>
      <c r="N171" s="14">
        <v>41077.208333333336</v>
      </c>
      <c r="O171" s="14" t="str">
        <f t="shared" si="13"/>
        <v>Jun/2012</v>
      </c>
      <c r="P171" s="14" t="str">
        <f t="shared" si="14"/>
        <v>2012</v>
      </c>
      <c r="Q171" s="11" t="s">
        <v>2078</v>
      </c>
      <c r="R171" s="11" t="s">
        <v>2091</v>
      </c>
      <c r="S171">
        <v>1342328400</v>
      </c>
      <c r="T171" s="9">
        <f t="shared" si="15"/>
        <v>41105.208333333336</v>
      </c>
      <c r="U171" t="b">
        <v>0</v>
      </c>
      <c r="V171" t="b">
        <v>1</v>
      </c>
      <c r="W171" t="s">
        <v>100</v>
      </c>
      <c r="X171" t="s">
        <v>2041</v>
      </c>
      <c r="Y171" t="s">
        <v>2052</v>
      </c>
    </row>
    <row r="172" spans="1:25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2.9388623072833599E-2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 s="14">
        <f t="shared" si="12"/>
        <v>42950.208333333328</v>
      </c>
      <c r="N172" s="14">
        <v>42950.208333333328</v>
      </c>
      <c r="O172" s="14" t="str">
        <f t="shared" si="13"/>
        <v>Aug/2017</v>
      </c>
      <c r="P172" s="14" t="str">
        <f t="shared" si="14"/>
        <v>2017</v>
      </c>
      <c r="Q172" s="11" t="s">
        <v>2074</v>
      </c>
      <c r="R172" s="11" t="s">
        <v>2092</v>
      </c>
      <c r="S172">
        <v>1502341200</v>
      </c>
      <c r="T172" s="9">
        <f t="shared" si="15"/>
        <v>42957.208333333328</v>
      </c>
      <c r="U172" t="b">
        <v>0</v>
      </c>
      <c r="V172" t="b">
        <v>0</v>
      </c>
      <c r="W172" t="s">
        <v>60</v>
      </c>
      <c r="X172" t="s">
        <v>2035</v>
      </c>
      <c r="Y172" t="s">
        <v>2045</v>
      </c>
    </row>
    <row r="173" spans="1:25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0.1063265306122449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 s="14">
        <f t="shared" si="12"/>
        <v>41718.208333333336</v>
      </c>
      <c r="N173" s="14">
        <v>41718.208333333336</v>
      </c>
      <c r="O173" s="14" t="str">
        <f t="shared" si="13"/>
        <v>Mar/2014</v>
      </c>
      <c r="P173" s="14" t="str">
        <f t="shared" si="14"/>
        <v>2014</v>
      </c>
      <c r="Q173" s="11" t="s">
        <v>2079</v>
      </c>
      <c r="R173" s="11" t="s">
        <v>2088</v>
      </c>
      <c r="S173">
        <v>1397192400</v>
      </c>
      <c r="T173" s="9">
        <f t="shared" si="15"/>
        <v>41740.208333333336</v>
      </c>
      <c r="U173" t="b">
        <v>0</v>
      </c>
      <c r="V173" t="b">
        <v>0</v>
      </c>
      <c r="W173" t="s">
        <v>206</v>
      </c>
      <c r="X173" t="s">
        <v>2047</v>
      </c>
      <c r="Y173" t="s">
        <v>2059</v>
      </c>
    </row>
    <row r="174" spans="1:25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0.82874999999999999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 s="14">
        <f t="shared" si="12"/>
        <v>41839.208333333336</v>
      </c>
      <c r="N174" s="14">
        <v>41839.208333333336</v>
      </c>
      <c r="O174" s="14" t="str">
        <f t="shared" si="13"/>
        <v>Jul/2014</v>
      </c>
      <c r="P174" s="14" t="str">
        <f t="shared" si="14"/>
        <v>2014</v>
      </c>
      <c r="Q174" s="11" t="s">
        <v>2081</v>
      </c>
      <c r="R174" s="11" t="s">
        <v>2088</v>
      </c>
      <c r="S174">
        <v>1407042000</v>
      </c>
      <c r="T174" s="9">
        <f t="shared" si="15"/>
        <v>41854.208333333336</v>
      </c>
      <c r="U174" t="b">
        <v>0</v>
      </c>
      <c r="V174" t="b">
        <v>1</v>
      </c>
      <c r="W174" t="s">
        <v>42</v>
      </c>
      <c r="X174" t="s">
        <v>2041</v>
      </c>
      <c r="Y174" t="s">
        <v>2042</v>
      </c>
    </row>
    <row r="175" spans="1:25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1.6301447776628748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 s="14">
        <f t="shared" si="12"/>
        <v>41412.208333333336</v>
      </c>
      <c r="N175" s="14">
        <v>41412.208333333336</v>
      </c>
      <c r="O175" s="14" t="str">
        <f t="shared" si="13"/>
        <v>May/2013</v>
      </c>
      <c r="P175" s="14" t="str">
        <f t="shared" si="14"/>
        <v>2013</v>
      </c>
      <c r="Q175" s="11" t="s">
        <v>2084</v>
      </c>
      <c r="R175" s="11" t="s">
        <v>2089</v>
      </c>
      <c r="S175">
        <v>1369371600</v>
      </c>
      <c r="T175" s="9">
        <f t="shared" si="15"/>
        <v>41418.208333333336</v>
      </c>
      <c r="U175" t="b">
        <v>0</v>
      </c>
      <c r="V175" t="b">
        <v>0</v>
      </c>
      <c r="W175" t="s">
        <v>33</v>
      </c>
      <c r="X175" t="s">
        <v>2039</v>
      </c>
      <c r="Y175" t="s">
        <v>2040</v>
      </c>
    </row>
    <row r="176" spans="1:25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8.9466666666666672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 s="14">
        <f t="shared" si="12"/>
        <v>42282.208333333328</v>
      </c>
      <c r="N176" s="14">
        <v>42282.208333333328</v>
      </c>
      <c r="O176" s="14" t="str">
        <f t="shared" si="13"/>
        <v>Oct/2015</v>
      </c>
      <c r="P176" s="14" t="str">
        <f t="shared" si="14"/>
        <v>2015</v>
      </c>
      <c r="Q176" s="11" t="s">
        <v>2077</v>
      </c>
      <c r="R176" s="11" t="s">
        <v>2085</v>
      </c>
      <c r="S176">
        <v>1444107600</v>
      </c>
      <c r="T176" s="9">
        <f t="shared" si="15"/>
        <v>42283.208333333328</v>
      </c>
      <c r="U176" t="b">
        <v>0</v>
      </c>
      <c r="V176" t="b">
        <v>1</v>
      </c>
      <c r="W176" t="s">
        <v>65</v>
      </c>
      <c r="X176" t="s">
        <v>2037</v>
      </c>
      <c r="Y176" t="s">
        <v>2046</v>
      </c>
    </row>
    <row r="177" spans="1:25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0.26191501103752757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 s="14">
        <f t="shared" si="12"/>
        <v>42613.208333333328</v>
      </c>
      <c r="N177" s="14">
        <v>42613.208333333328</v>
      </c>
      <c r="O177" s="14" t="str">
        <f t="shared" si="13"/>
        <v>Aug/2016</v>
      </c>
      <c r="P177" s="14" t="str">
        <f t="shared" si="14"/>
        <v>2016</v>
      </c>
      <c r="Q177" s="11" t="s">
        <v>2074</v>
      </c>
      <c r="R177" s="11" t="s">
        <v>2094</v>
      </c>
      <c r="S177">
        <v>1474261200</v>
      </c>
      <c r="T177" s="9">
        <f t="shared" si="15"/>
        <v>42632.208333333328</v>
      </c>
      <c r="U177" t="b">
        <v>0</v>
      </c>
      <c r="V177" t="b">
        <v>0</v>
      </c>
      <c r="W177" t="s">
        <v>33</v>
      </c>
      <c r="X177" t="s">
        <v>2039</v>
      </c>
      <c r="Y177" t="s">
        <v>2040</v>
      </c>
    </row>
    <row r="178" spans="1:25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0.74834782608695649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 s="14">
        <f t="shared" si="12"/>
        <v>42616.208333333328</v>
      </c>
      <c r="N178" s="14">
        <v>42616.208333333328</v>
      </c>
      <c r="O178" s="14" t="str">
        <f t="shared" si="13"/>
        <v>Sep/2016</v>
      </c>
      <c r="P178" s="14" t="str">
        <f t="shared" si="14"/>
        <v>2016</v>
      </c>
      <c r="Q178" s="11" t="s">
        <v>2076</v>
      </c>
      <c r="R178" s="11" t="s">
        <v>2094</v>
      </c>
      <c r="S178">
        <v>1473656400</v>
      </c>
      <c r="T178" s="9">
        <f t="shared" si="15"/>
        <v>42625.208333333328</v>
      </c>
      <c r="U178" t="b">
        <v>0</v>
      </c>
      <c r="V178" t="b">
        <v>0</v>
      </c>
      <c r="W178" t="s">
        <v>33</v>
      </c>
      <c r="X178" t="s">
        <v>2039</v>
      </c>
      <c r="Y178" t="s">
        <v>2040</v>
      </c>
    </row>
    <row r="179" spans="1:25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4.1647680412371137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 s="14">
        <f t="shared" si="12"/>
        <v>40497.25</v>
      </c>
      <c r="N179" s="14">
        <v>40497.25</v>
      </c>
      <c r="O179" s="14" t="str">
        <f t="shared" si="13"/>
        <v>Nov/2010</v>
      </c>
      <c r="P179" s="14" t="str">
        <f t="shared" si="14"/>
        <v>2010</v>
      </c>
      <c r="Q179" s="11" t="s">
        <v>2073</v>
      </c>
      <c r="R179" s="11" t="s">
        <v>2093</v>
      </c>
      <c r="S179">
        <v>1291960800</v>
      </c>
      <c r="T179" s="9">
        <f t="shared" si="15"/>
        <v>40522.25</v>
      </c>
      <c r="U179" t="b">
        <v>0</v>
      </c>
      <c r="V179" t="b">
        <v>0</v>
      </c>
      <c r="W179" t="s">
        <v>33</v>
      </c>
      <c r="X179" t="s">
        <v>2039</v>
      </c>
      <c r="Y179" t="s">
        <v>2040</v>
      </c>
    </row>
    <row r="180" spans="1:25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0.96208333333333329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 s="14">
        <f t="shared" si="12"/>
        <v>42999.208333333328</v>
      </c>
      <c r="N180" s="14">
        <v>42999.208333333328</v>
      </c>
      <c r="O180" s="14" t="str">
        <f t="shared" si="13"/>
        <v>Sep/2017</v>
      </c>
      <c r="P180" s="14" t="str">
        <f t="shared" si="14"/>
        <v>2017</v>
      </c>
      <c r="Q180" s="11" t="s">
        <v>2076</v>
      </c>
      <c r="R180" s="11" t="s">
        <v>2092</v>
      </c>
      <c r="S180">
        <v>1506747600</v>
      </c>
      <c r="T180" s="9">
        <f t="shared" si="15"/>
        <v>43008.208333333328</v>
      </c>
      <c r="U180" t="b">
        <v>0</v>
      </c>
      <c r="V180" t="b">
        <v>0</v>
      </c>
      <c r="W180" t="s">
        <v>17</v>
      </c>
      <c r="X180" t="s">
        <v>2033</v>
      </c>
      <c r="Y180" t="s">
        <v>2034</v>
      </c>
    </row>
    <row r="181" spans="1:25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3.5771910112359548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 s="14">
        <f t="shared" si="12"/>
        <v>41350.208333333336</v>
      </c>
      <c r="N181" s="14">
        <v>41350.208333333336</v>
      </c>
      <c r="O181" s="14" t="str">
        <f t="shared" si="13"/>
        <v>Mar/2013</v>
      </c>
      <c r="P181" s="14" t="str">
        <f t="shared" si="14"/>
        <v>2013</v>
      </c>
      <c r="Q181" s="11" t="s">
        <v>2079</v>
      </c>
      <c r="R181" s="11" t="s">
        <v>2089</v>
      </c>
      <c r="S181">
        <v>1363582800</v>
      </c>
      <c r="T181" s="9">
        <f t="shared" si="15"/>
        <v>41351.208333333336</v>
      </c>
      <c r="U181" t="b">
        <v>0</v>
      </c>
      <c r="V181" t="b">
        <v>1</v>
      </c>
      <c r="W181" t="s">
        <v>33</v>
      </c>
      <c r="X181" t="s">
        <v>2039</v>
      </c>
      <c r="Y181" t="s">
        <v>2040</v>
      </c>
    </row>
    <row r="182" spans="1:25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3.0845714285714285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 s="14">
        <f t="shared" si="12"/>
        <v>40259.208333333336</v>
      </c>
      <c r="N182" s="14">
        <v>40259.208333333336</v>
      </c>
      <c r="O182" s="14" t="str">
        <f t="shared" si="13"/>
        <v>Mar/2010</v>
      </c>
      <c r="P182" s="14" t="str">
        <f t="shared" si="14"/>
        <v>2010</v>
      </c>
      <c r="Q182" s="11" t="s">
        <v>2079</v>
      </c>
      <c r="R182" s="11" t="s">
        <v>2093</v>
      </c>
      <c r="S182">
        <v>1269666000</v>
      </c>
      <c r="T182" s="9">
        <f t="shared" si="15"/>
        <v>40264.208333333336</v>
      </c>
      <c r="U182" t="b">
        <v>0</v>
      </c>
      <c r="V182" t="b">
        <v>0</v>
      </c>
      <c r="W182" t="s">
        <v>65</v>
      </c>
      <c r="X182" t="s">
        <v>2037</v>
      </c>
      <c r="Y182" t="s">
        <v>2046</v>
      </c>
    </row>
    <row r="183" spans="1:25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0.61802325581395345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 s="14">
        <f t="shared" si="12"/>
        <v>43012.208333333328</v>
      </c>
      <c r="N183" s="14">
        <v>43012.208333333328</v>
      </c>
      <c r="O183" s="14" t="str">
        <f t="shared" si="13"/>
        <v>Oct/2017</v>
      </c>
      <c r="P183" s="14" t="str">
        <f t="shared" si="14"/>
        <v>2017</v>
      </c>
      <c r="Q183" s="11" t="s">
        <v>2077</v>
      </c>
      <c r="R183" s="11" t="s">
        <v>2092</v>
      </c>
      <c r="S183">
        <v>1508648400</v>
      </c>
      <c r="T183" s="9">
        <f t="shared" si="15"/>
        <v>43030.208333333328</v>
      </c>
      <c r="U183" t="b">
        <v>0</v>
      </c>
      <c r="V183" t="b">
        <v>0</v>
      </c>
      <c r="W183" t="s">
        <v>28</v>
      </c>
      <c r="X183" t="s">
        <v>2037</v>
      </c>
      <c r="Y183" t="s">
        <v>2038</v>
      </c>
    </row>
    <row r="184" spans="1:25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7.2232472324723247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 s="14">
        <f t="shared" si="12"/>
        <v>43631.208333333328</v>
      </c>
      <c r="N184" s="14">
        <v>43631.208333333328</v>
      </c>
      <c r="O184" s="14" t="str">
        <f t="shared" si="13"/>
        <v>Jun/2019</v>
      </c>
      <c r="P184" s="14" t="str">
        <f t="shared" si="14"/>
        <v>2019</v>
      </c>
      <c r="Q184" s="11" t="s">
        <v>2078</v>
      </c>
      <c r="R184" s="11" t="s">
        <v>2090</v>
      </c>
      <c r="S184">
        <v>1561957200</v>
      </c>
      <c r="T184" s="9">
        <f t="shared" si="15"/>
        <v>43647.208333333328</v>
      </c>
      <c r="U184" t="b">
        <v>0</v>
      </c>
      <c r="V184" t="b">
        <v>0</v>
      </c>
      <c r="W184" t="s">
        <v>33</v>
      </c>
      <c r="X184" t="s">
        <v>2039</v>
      </c>
      <c r="Y184" t="s">
        <v>2040</v>
      </c>
    </row>
    <row r="185" spans="1:25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0.69117647058823528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 s="14">
        <f t="shared" si="12"/>
        <v>40430.208333333336</v>
      </c>
      <c r="N185" s="14">
        <v>40430.208333333336</v>
      </c>
      <c r="O185" s="14" t="str">
        <f t="shared" si="13"/>
        <v>Sep/2010</v>
      </c>
      <c r="P185" s="14" t="str">
        <f t="shared" si="14"/>
        <v>2010</v>
      </c>
      <c r="Q185" s="11" t="s">
        <v>2076</v>
      </c>
      <c r="R185" s="11" t="s">
        <v>2093</v>
      </c>
      <c r="S185">
        <v>1285131600</v>
      </c>
      <c r="T185" s="9">
        <f t="shared" si="15"/>
        <v>40443.208333333336</v>
      </c>
      <c r="U185" t="b">
        <v>0</v>
      </c>
      <c r="V185" t="b">
        <v>0</v>
      </c>
      <c r="W185" t="s">
        <v>23</v>
      </c>
      <c r="X185" t="s">
        <v>2035</v>
      </c>
      <c r="Y185" t="s">
        <v>2036</v>
      </c>
    </row>
    <row r="186" spans="1:25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2.9305555555555554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 s="14">
        <f t="shared" si="12"/>
        <v>43588.208333333328</v>
      </c>
      <c r="N186" s="14">
        <v>43588.208333333328</v>
      </c>
      <c r="O186" s="14" t="str">
        <f t="shared" si="13"/>
        <v>May/2019</v>
      </c>
      <c r="P186" s="14" t="str">
        <f t="shared" si="14"/>
        <v>2019</v>
      </c>
      <c r="Q186" s="11" t="s">
        <v>2084</v>
      </c>
      <c r="R186" s="11" t="s">
        <v>2090</v>
      </c>
      <c r="S186">
        <v>1556946000</v>
      </c>
      <c r="T186" s="9">
        <f t="shared" si="15"/>
        <v>43589.208333333328</v>
      </c>
      <c r="U186" t="b">
        <v>0</v>
      </c>
      <c r="V186" t="b">
        <v>0</v>
      </c>
      <c r="W186" t="s">
        <v>33</v>
      </c>
      <c r="X186" t="s">
        <v>2039</v>
      </c>
      <c r="Y186" t="s">
        <v>2040</v>
      </c>
    </row>
    <row r="187" spans="1:25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0.71799999999999997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 s="14">
        <f t="shared" si="12"/>
        <v>43233.208333333328</v>
      </c>
      <c r="N187" s="14">
        <v>43233.208333333328</v>
      </c>
      <c r="O187" s="14" t="str">
        <f t="shared" si="13"/>
        <v>May/2018</v>
      </c>
      <c r="P187" s="14" t="str">
        <f t="shared" si="14"/>
        <v>2018</v>
      </c>
      <c r="Q187" s="11" t="s">
        <v>2084</v>
      </c>
      <c r="R187" s="11" t="s">
        <v>2096</v>
      </c>
      <c r="S187">
        <v>1527138000</v>
      </c>
      <c r="T187" s="9">
        <f t="shared" si="15"/>
        <v>43244.208333333328</v>
      </c>
      <c r="U187" t="b">
        <v>0</v>
      </c>
      <c r="V187" t="b">
        <v>0</v>
      </c>
      <c r="W187" t="s">
        <v>269</v>
      </c>
      <c r="X187" t="s">
        <v>2041</v>
      </c>
      <c r="Y187" t="s">
        <v>2060</v>
      </c>
    </row>
    <row r="188" spans="1:25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0.31934684684684683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 s="14">
        <f t="shared" si="12"/>
        <v>41782.208333333336</v>
      </c>
      <c r="N188" s="14">
        <v>41782.208333333336</v>
      </c>
      <c r="O188" s="14" t="str">
        <f t="shared" si="13"/>
        <v>May/2014</v>
      </c>
      <c r="P188" s="14" t="str">
        <f t="shared" si="14"/>
        <v>2014</v>
      </c>
      <c r="Q188" s="11" t="s">
        <v>2084</v>
      </c>
      <c r="R188" s="11" t="s">
        <v>2088</v>
      </c>
      <c r="S188">
        <v>1402117200</v>
      </c>
      <c r="T188" s="9">
        <f t="shared" si="15"/>
        <v>41797.208333333336</v>
      </c>
      <c r="U188" t="b">
        <v>0</v>
      </c>
      <c r="V188" t="b">
        <v>0</v>
      </c>
      <c r="W188" t="s">
        <v>33</v>
      </c>
      <c r="X188" t="s">
        <v>2039</v>
      </c>
      <c r="Y188" t="s">
        <v>2040</v>
      </c>
    </row>
    <row r="189" spans="1:25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2.2987375415282392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 s="14">
        <f t="shared" si="12"/>
        <v>41328.25</v>
      </c>
      <c r="N189" s="14">
        <v>41328.25</v>
      </c>
      <c r="O189" s="14" t="str">
        <f t="shared" si="13"/>
        <v>Feb/2013</v>
      </c>
      <c r="P189" s="14" t="str">
        <f t="shared" si="14"/>
        <v>2013</v>
      </c>
      <c r="Q189" s="11" t="s">
        <v>2083</v>
      </c>
      <c r="R189" s="11" t="s">
        <v>2089</v>
      </c>
      <c r="S189">
        <v>1364014800</v>
      </c>
      <c r="T189" s="9">
        <f t="shared" si="15"/>
        <v>41356.208333333336</v>
      </c>
      <c r="U189" t="b">
        <v>0</v>
      </c>
      <c r="V189" t="b">
        <v>1</v>
      </c>
      <c r="W189" t="s">
        <v>100</v>
      </c>
      <c r="X189" t="s">
        <v>2041</v>
      </c>
      <c r="Y189" t="s">
        <v>2052</v>
      </c>
    </row>
    <row r="190" spans="1:25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0.3201219512195122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 s="14">
        <f t="shared" si="12"/>
        <v>41975.25</v>
      </c>
      <c r="N190" s="14">
        <v>41975.25</v>
      </c>
      <c r="O190" s="14" t="str">
        <f t="shared" si="13"/>
        <v>Dec/2014</v>
      </c>
      <c r="P190" s="14" t="str">
        <f t="shared" si="14"/>
        <v>2014</v>
      </c>
      <c r="Q190" s="11" t="s">
        <v>2080</v>
      </c>
      <c r="R190" s="11" t="s">
        <v>2088</v>
      </c>
      <c r="S190">
        <v>1417586400</v>
      </c>
      <c r="T190" s="9">
        <f t="shared" si="15"/>
        <v>41976.25</v>
      </c>
      <c r="U190" t="b">
        <v>0</v>
      </c>
      <c r="V190" t="b">
        <v>0</v>
      </c>
      <c r="W190" t="s">
        <v>33</v>
      </c>
      <c r="X190" t="s">
        <v>2039</v>
      </c>
      <c r="Y190" t="s">
        <v>2040</v>
      </c>
    </row>
    <row r="191" spans="1:25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0.23525352848928385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 s="14">
        <f t="shared" si="12"/>
        <v>42433.25</v>
      </c>
      <c r="N191" s="14">
        <v>42433.25</v>
      </c>
      <c r="O191" s="14" t="str">
        <f t="shared" si="13"/>
        <v>Mar/2016</v>
      </c>
      <c r="P191" s="14" t="str">
        <f t="shared" si="14"/>
        <v>2016</v>
      </c>
      <c r="Q191" s="11" t="s">
        <v>2079</v>
      </c>
      <c r="R191" s="11" t="s">
        <v>2094</v>
      </c>
      <c r="S191">
        <v>1457071200</v>
      </c>
      <c r="T191" s="9">
        <f t="shared" si="15"/>
        <v>42433.25</v>
      </c>
      <c r="U191" t="b">
        <v>0</v>
      </c>
      <c r="V191" t="b">
        <v>0</v>
      </c>
      <c r="W191" t="s">
        <v>33</v>
      </c>
      <c r="X191" t="s">
        <v>2039</v>
      </c>
      <c r="Y191" t="s">
        <v>2040</v>
      </c>
    </row>
    <row r="192" spans="1:25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0.68594594594594593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 s="14">
        <f t="shared" si="12"/>
        <v>41429.208333333336</v>
      </c>
      <c r="N192" s="14">
        <v>41429.208333333336</v>
      </c>
      <c r="O192" s="14" t="str">
        <f t="shared" si="13"/>
        <v>Jun/2013</v>
      </c>
      <c r="P192" s="14" t="str">
        <f t="shared" si="14"/>
        <v>2013</v>
      </c>
      <c r="Q192" s="11" t="s">
        <v>2078</v>
      </c>
      <c r="R192" s="11" t="s">
        <v>2089</v>
      </c>
      <c r="S192">
        <v>1370408400</v>
      </c>
      <c r="T192" s="9">
        <f t="shared" si="15"/>
        <v>41430.208333333336</v>
      </c>
      <c r="U192" t="b">
        <v>0</v>
      </c>
      <c r="V192" t="b">
        <v>1</v>
      </c>
      <c r="W192" t="s">
        <v>33</v>
      </c>
      <c r="X192" t="s">
        <v>2039</v>
      </c>
      <c r="Y192" t="s">
        <v>2040</v>
      </c>
    </row>
    <row r="193" spans="1:25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0.37952380952380954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 s="14">
        <f t="shared" si="12"/>
        <v>43536.208333333328</v>
      </c>
      <c r="N193" s="14">
        <v>43536.208333333328</v>
      </c>
      <c r="O193" s="14" t="str">
        <f t="shared" si="13"/>
        <v>Mar/2019</v>
      </c>
      <c r="P193" s="14" t="str">
        <f t="shared" si="14"/>
        <v>2019</v>
      </c>
      <c r="Q193" s="11" t="s">
        <v>2079</v>
      </c>
      <c r="R193" s="11" t="s">
        <v>2090</v>
      </c>
      <c r="S193">
        <v>1552626000</v>
      </c>
      <c r="T193" s="9">
        <f t="shared" si="15"/>
        <v>43539.208333333328</v>
      </c>
      <c r="U193" t="b">
        <v>0</v>
      </c>
      <c r="V193" t="b">
        <v>0</v>
      </c>
      <c r="W193" t="s">
        <v>33</v>
      </c>
      <c r="X193" t="s">
        <v>2039</v>
      </c>
      <c r="Y193" t="s">
        <v>2040</v>
      </c>
    </row>
    <row r="194" spans="1:25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0.19992957746478873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 s="14">
        <f t="shared" si="12"/>
        <v>41817.208333333336</v>
      </c>
      <c r="N194" s="14">
        <v>41817.208333333336</v>
      </c>
      <c r="O194" s="14" t="str">
        <f t="shared" si="13"/>
        <v>Jun/2014</v>
      </c>
      <c r="P194" s="14" t="str">
        <f t="shared" si="14"/>
        <v>2014</v>
      </c>
      <c r="Q194" s="11" t="s">
        <v>2078</v>
      </c>
      <c r="R194" s="11" t="s">
        <v>2088</v>
      </c>
      <c r="S194">
        <v>1404190800</v>
      </c>
      <c r="T194" s="9">
        <f t="shared" si="15"/>
        <v>41821.208333333336</v>
      </c>
      <c r="U194" t="b">
        <v>0</v>
      </c>
      <c r="V194" t="b">
        <v>0</v>
      </c>
      <c r="W194" t="s">
        <v>23</v>
      </c>
      <c r="X194" t="s">
        <v>2035</v>
      </c>
      <c r="Y194" t="s">
        <v>2036</v>
      </c>
    </row>
    <row r="195" spans="1:25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0.45636363636363636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 s="14">
        <f t="shared" ref="M195:M258" si="18">(((L195/60)/60)/24)+DATE(1970,1,1)</f>
        <v>43198.208333333328</v>
      </c>
      <c r="N195" s="14">
        <v>43198.208333333328</v>
      </c>
      <c r="O195" s="14" t="str">
        <f t="shared" ref="O195:O258" si="19">TEXT(N195,"mmm/yyyy")</f>
        <v>Apr/2018</v>
      </c>
      <c r="P195" s="14" t="str">
        <f t="shared" ref="P195:P258" si="20">TEXT(N195,"yyyy")</f>
        <v>2018</v>
      </c>
      <c r="Q195" s="11" t="s">
        <v>2082</v>
      </c>
      <c r="R195" s="11" t="s">
        <v>2096</v>
      </c>
      <c r="S195">
        <v>1523509200</v>
      </c>
      <c r="T195" s="9">
        <f t="shared" ref="T195:T258" si="21">(((S195/60)/60)/24)+DATE(1970,1,1)</f>
        <v>43202.208333333328</v>
      </c>
      <c r="U195" t="b">
        <v>1</v>
      </c>
      <c r="V195" t="b">
        <v>0</v>
      </c>
      <c r="W195" t="s">
        <v>60</v>
      </c>
      <c r="X195" t="s">
        <v>2035</v>
      </c>
      <c r="Y195" t="s">
        <v>2045</v>
      </c>
    </row>
    <row r="196" spans="1:25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E196/D196</f>
        <v>1.227605633802817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14">
        <f t="shared" si="18"/>
        <v>42261.208333333328</v>
      </c>
      <c r="N196" s="14">
        <v>42261.208333333328</v>
      </c>
      <c r="O196" s="14" t="str">
        <f t="shared" si="19"/>
        <v>Sep/2015</v>
      </c>
      <c r="P196" s="14" t="str">
        <f t="shared" si="20"/>
        <v>2015</v>
      </c>
      <c r="Q196" s="11" t="s">
        <v>2076</v>
      </c>
      <c r="R196" s="11" t="s">
        <v>2085</v>
      </c>
      <c r="S196">
        <v>1443589200</v>
      </c>
      <c r="T196" s="9">
        <f t="shared" si="21"/>
        <v>42277.208333333328</v>
      </c>
      <c r="U196" t="b">
        <v>0</v>
      </c>
      <c r="V196" t="b">
        <v>0</v>
      </c>
      <c r="W196" t="s">
        <v>148</v>
      </c>
      <c r="X196" t="s">
        <v>2035</v>
      </c>
      <c r="Y196" t="s">
        <v>2057</v>
      </c>
    </row>
    <row r="197" spans="1:25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3.61753164556962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 s="14">
        <f t="shared" si="18"/>
        <v>43310.208333333328</v>
      </c>
      <c r="N197" s="14">
        <v>43310.208333333328</v>
      </c>
      <c r="O197" s="14" t="str">
        <f t="shared" si="19"/>
        <v>Jul/2018</v>
      </c>
      <c r="P197" s="14" t="str">
        <f t="shared" si="20"/>
        <v>2018</v>
      </c>
      <c r="Q197" s="11" t="s">
        <v>2081</v>
      </c>
      <c r="R197" s="11" t="s">
        <v>2096</v>
      </c>
      <c r="S197">
        <v>1533445200</v>
      </c>
      <c r="T197" s="9">
        <f t="shared" si="21"/>
        <v>43317.208333333328</v>
      </c>
      <c r="U197" t="b">
        <v>0</v>
      </c>
      <c r="V197" t="b">
        <v>0</v>
      </c>
      <c r="W197" t="s">
        <v>50</v>
      </c>
      <c r="X197" t="s">
        <v>2035</v>
      </c>
      <c r="Y197" t="s">
        <v>2043</v>
      </c>
    </row>
    <row r="198" spans="1:25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0.63146341463414635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 s="14">
        <f t="shared" si="18"/>
        <v>42616.208333333328</v>
      </c>
      <c r="N198" s="14">
        <v>42616.208333333328</v>
      </c>
      <c r="O198" s="14" t="str">
        <f t="shared" si="19"/>
        <v>Sep/2016</v>
      </c>
      <c r="P198" s="14" t="str">
        <f t="shared" si="20"/>
        <v>2016</v>
      </c>
      <c r="Q198" s="11" t="s">
        <v>2076</v>
      </c>
      <c r="R198" s="11" t="s">
        <v>2094</v>
      </c>
      <c r="S198">
        <v>1474520400</v>
      </c>
      <c r="T198" s="9">
        <f t="shared" si="21"/>
        <v>42635.208333333328</v>
      </c>
      <c r="U198" t="b">
        <v>0</v>
      </c>
      <c r="V198" t="b">
        <v>0</v>
      </c>
      <c r="W198" t="s">
        <v>65</v>
      </c>
      <c r="X198" t="s">
        <v>2037</v>
      </c>
      <c r="Y198" t="s">
        <v>2046</v>
      </c>
    </row>
    <row r="199" spans="1:25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2.9820475319926874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 s="14">
        <f t="shared" si="18"/>
        <v>42909.208333333328</v>
      </c>
      <c r="N199" s="14">
        <v>42909.208333333328</v>
      </c>
      <c r="O199" s="14" t="str">
        <f t="shared" si="19"/>
        <v>Jun/2017</v>
      </c>
      <c r="P199" s="14" t="str">
        <f t="shared" si="20"/>
        <v>2017</v>
      </c>
      <c r="Q199" s="11" t="s">
        <v>2078</v>
      </c>
      <c r="R199" s="11" t="s">
        <v>2092</v>
      </c>
      <c r="S199">
        <v>1499403600</v>
      </c>
      <c r="T199" s="9">
        <f t="shared" si="21"/>
        <v>42923.208333333328</v>
      </c>
      <c r="U199" t="b">
        <v>0</v>
      </c>
      <c r="V199" t="b">
        <v>0</v>
      </c>
      <c r="W199" t="s">
        <v>53</v>
      </c>
      <c r="X199" t="s">
        <v>2041</v>
      </c>
      <c r="Y199" t="s">
        <v>2044</v>
      </c>
    </row>
    <row r="200" spans="1:25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9.5585443037974685E-2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 s="14">
        <f t="shared" si="18"/>
        <v>40396.208333333336</v>
      </c>
      <c r="N200" s="14">
        <v>40396.208333333336</v>
      </c>
      <c r="O200" s="14" t="str">
        <f t="shared" si="19"/>
        <v>Aug/2010</v>
      </c>
      <c r="P200" s="14" t="str">
        <f t="shared" si="20"/>
        <v>2010</v>
      </c>
      <c r="Q200" s="11" t="s">
        <v>2074</v>
      </c>
      <c r="R200" s="11" t="s">
        <v>2093</v>
      </c>
      <c r="S200">
        <v>1283576400</v>
      </c>
      <c r="T200" s="9">
        <f t="shared" si="21"/>
        <v>40425.208333333336</v>
      </c>
      <c r="U200" t="b">
        <v>0</v>
      </c>
      <c r="V200" t="b">
        <v>0</v>
      </c>
      <c r="W200" t="s">
        <v>50</v>
      </c>
      <c r="X200" t="s">
        <v>2035</v>
      </c>
      <c r="Y200" t="s">
        <v>2043</v>
      </c>
    </row>
    <row r="201" spans="1:25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0.5377777777777778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 s="14">
        <f t="shared" si="18"/>
        <v>42192.208333333328</v>
      </c>
      <c r="N201" s="14">
        <v>42192.208333333328</v>
      </c>
      <c r="O201" s="14" t="str">
        <f t="shared" si="19"/>
        <v>Jul/2015</v>
      </c>
      <c r="P201" s="14" t="str">
        <f t="shared" si="20"/>
        <v>2015</v>
      </c>
      <c r="Q201" s="11" t="s">
        <v>2081</v>
      </c>
      <c r="R201" s="11" t="s">
        <v>2085</v>
      </c>
      <c r="S201">
        <v>1436590800</v>
      </c>
      <c r="T201" s="9">
        <f t="shared" si="21"/>
        <v>42196.208333333328</v>
      </c>
      <c r="U201" t="b">
        <v>0</v>
      </c>
      <c r="V201" t="b">
        <v>0</v>
      </c>
      <c r="W201" t="s">
        <v>23</v>
      </c>
      <c r="X201" t="s">
        <v>2035</v>
      </c>
      <c r="Y201" t="s">
        <v>2036</v>
      </c>
    </row>
    <row r="202" spans="1:25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0.02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 s="14">
        <f t="shared" si="18"/>
        <v>40262.208333333336</v>
      </c>
      <c r="N202" s="14">
        <v>40262.208333333336</v>
      </c>
      <c r="O202" s="14" t="str">
        <f t="shared" si="19"/>
        <v>Mar/2010</v>
      </c>
      <c r="P202" s="14" t="str">
        <f t="shared" si="20"/>
        <v>2010</v>
      </c>
      <c r="Q202" s="11" t="s">
        <v>2079</v>
      </c>
      <c r="R202" s="11" t="s">
        <v>2093</v>
      </c>
      <c r="S202">
        <v>1270443600</v>
      </c>
      <c r="T202" s="9">
        <f t="shared" si="21"/>
        <v>40273.208333333336</v>
      </c>
      <c r="U202" t="b">
        <v>0</v>
      </c>
      <c r="V202" t="b">
        <v>0</v>
      </c>
      <c r="W202" t="s">
        <v>33</v>
      </c>
      <c r="X202" t="s">
        <v>2039</v>
      </c>
      <c r="Y202" t="s">
        <v>2040</v>
      </c>
    </row>
    <row r="203" spans="1:25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6.8119047619047617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 s="14">
        <f t="shared" si="18"/>
        <v>41845.208333333336</v>
      </c>
      <c r="N203" s="14">
        <v>41845.208333333336</v>
      </c>
      <c r="O203" s="14" t="str">
        <f t="shared" si="19"/>
        <v>Jul/2014</v>
      </c>
      <c r="P203" s="14" t="str">
        <f t="shared" si="20"/>
        <v>2014</v>
      </c>
      <c r="Q203" s="11" t="s">
        <v>2081</v>
      </c>
      <c r="R203" s="11" t="s">
        <v>2088</v>
      </c>
      <c r="S203">
        <v>1407819600</v>
      </c>
      <c r="T203" s="9">
        <f t="shared" si="21"/>
        <v>41863.208333333336</v>
      </c>
      <c r="U203" t="b">
        <v>0</v>
      </c>
      <c r="V203" t="b">
        <v>0</v>
      </c>
      <c r="W203" t="s">
        <v>28</v>
      </c>
      <c r="X203" t="s">
        <v>2037</v>
      </c>
      <c r="Y203" t="s">
        <v>2038</v>
      </c>
    </row>
    <row r="204" spans="1:25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0.78831325301204824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 s="14">
        <f t="shared" si="18"/>
        <v>40818.208333333336</v>
      </c>
      <c r="N204" s="14">
        <v>40818.208333333336</v>
      </c>
      <c r="O204" s="14" t="str">
        <f t="shared" si="19"/>
        <v>Oct/2011</v>
      </c>
      <c r="P204" s="14" t="str">
        <f t="shared" si="20"/>
        <v>2011</v>
      </c>
      <c r="Q204" s="11" t="s">
        <v>2077</v>
      </c>
      <c r="R204" s="11" t="s">
        <v>2095</v>
      </c>
      <c r="S204">
        <v>1317877200</v>
      </c>
      <c r="T204" s="9">
        <f t="shared" si="21"/>
        <v>40822.208333333336</v>
      </c>
      <c r="U204" t="b">
        <v>0</v>
      </c>
      <c r="V204" t="b">
        <v>0</v>
      </c>
      <c r="W204" t="s">
        <v>17</v>
      </c>
      <c r="X204" t="s">
        <v>2033</v>
      </c>
      <c r="Y204" t="s">
        <v>2034</v>
      </c>
    </row>
    <row r="205" spans="1:25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1.3440792216817234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 s="14">
        <f t="shared" si="18"/>
        <v>42752.25</v>
      </c>
      <c r="N205" s="14">
        <v>42752.25</v>
      </c>
      <c r="O205" s="14" t="str">
        <f t="shared" si="19"/>
        <v>Jan/2017</v>
      </c>
      <c r="P205" s="14" t="str">
        <f t="shared" si="20"/>
        <v>2017</v>
      </c>
      <c r="Q205" s="11" t="s">
        <v>2075</v>
      </c>
      <c r="R205" s="11" t="s">
        <v>2092</v>
      </c>
      <c r="S205">
        <v>1484805600</v>
      </c>
      <c r="T205" s="9">
        <f t="shared" si="21"/>
        <v>42754.25</v>
      </c>
      <c r="U205" t="b">
        <v>0</v>
      </c>
      <c r="V205" t="b">
        <v>0</v>
      </c>
      <c r="W205" t="s">
        <v>33</v>
      </c>
      <c r="X205" t="s">
        <v>2039</v>
      </c>
      <c r="Y205" t="s">
        <v>2040</v>
      </c>
    </row>
    <row r="206" spans="1:25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3.372E-2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 s="14">
        <f t="shared" si="18"/>
        <v>40636.208333333336</v>
      </c>
      <c r="N206" s="14">
        <v>40636.208333333336</v>
      </c>
      <c r="O206" s="14" t="str">
        <f t="shared" si="19"/>
        <v>Apr/2011</v>
      </c>
      <c r="P206" s="14" t="str">
        <f t="shared" si="20"/>
        <v>2011</v>
      </c>
      <c r="Q206" s="11" t="s">
        <v>2082</v>
      </c>
      <c r="R206" s="11" t="s">
        <v>2095</v>
      </c>
      <c r="S206">
        <v>1302670800</v>
      </c>
      <c r="T206" s="9">
        <f t="shared" si="21"/>
        <v>40646.208333333336</v>
      </c>
      <c r="U206" t="b">
        <v>0</v>
      </c>
      <c r="V206" t="b">
        <v>0</v>
      </c>
      <c r="W206" t="s">
        <v>159</v>
      </c>
      <c r="X206" t="s">
        <v>2035</v>
      </c>
      <c r="Y206" t="s">
        <v>2058</v>
      </c>
    </row>
    <row r="207" spans="1:25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4.3184615384615386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 s="14">
        <f t="shared" si="18"/>
        <v>43390.208333333328</v>
      </c>
      <c r="N207" s="14">
        <v>43390.208333333328</v>
      </c>
      <c r="O207" s="14" t="str">
        <f t="shared" si="19"/>
        <v>Oct/2018</v>
      </c>
      <c r="P207" s="14" t="str">
        <f t="shared" si="20"/>
        <v>2018</v>
      </c>
      <c r="Q207" s="11" t="s">
        <v>2077</v>
      </c>
      <c r="R207" s="11" t="s">
        <v>2096</v>
      </c>
      <c r="S207">
        <v>1540789200</v>
      </c>
      <c r="T207" s="9">
        <f t="shared" si="21"/>
        <v>43402.208333333328</v>
      </c>
      <c r="U207" t="b">
        <v>1</v>
      </c>
      <c r="V207" t="b">
        <v>0</v>
      </c>
      <c r="W207" t="s">
        <v>33</v>
      </c>
      <c r="X207" t="s">
        <v>2039</v>
      </c>
      <c r="Y207" t="s">
        <v>2040</v>
      </c>
    </row>
    <row r="208" spans="1:25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0.38844444444444443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 s="14">
        <f t="shared" si="18"/>
        <v>40236.25</v>
      </c>
      <c r="N208" s="14">
        <v>40236.25</v>
      </c>
      <c r="O208" s="14" t="str">
        <f t="shared" si="19"/>
        <v>Feb/2010</v>
      </c>
      <c r="P208" s="14" t="str">
        <f t="shared" si="20"/>
        <v>2010</v>
      </c>
      <c r="Q208" s="11" t="s">
        <v>2083</v>
      </c>
      <c r="R208" s="11" t="s">
        <v>2093</v>
      </c>
      <c r="S208">
        <v>1268028000</v>
      </c>
      <c r="T208" s="9">
        <f t="shared" si="21"/>
        <v>40245.25</v>
      </c>
      <c r="U208" t="b">
        <v>0</v>
      </c>
      <c r="V208" t="b">
        <v>0</v>
      </c>
      <c r="W208" t="s">
        <v>119</v>
      </c>
      <c r="X208" t="s">
        <v>2047</v>
      </c>
      <c r="Y208" t="s">
        <v>2053</v>
      </c>
    </row>
    <row r="209" spans="1:25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4.2569999999999997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 s="14">
        <f t="shared" si="18"/>
        <v>43340.208333333328</v>
      </c>
      <c r="N209" s="14">
        <v>43340.208333333328</v>
      </c>
      <c r="O209" s="14" t="str">
        <f t="shared" si="19"/>
        <v>Aug/2018</v>
      </c>
      <c r="P209" s="14" t="str">
        <f t="shared" si="20"/>
        <v>2018</v>
      </c>
      <c r="Q209" s="11" t="s">
        <v>2074</v>
      </c>
      <c r="R209" s="11" t="s">
        <v>2096</v>
      </c>
      <c r="S209">
        <v>1537160400</v>
      </c>
      <c r="T209" s="9">
        <f t="shared" si="21"/>
        <v>43360.208333333328</v>
      </c>
      <c r="U209" t="b">
        <v>0</v>
      </c>
      <c r="V209" t="b">
        <v>1</v>
      </c>
      <c r="W209" t="s">
        <v>23</v>
      </c>
      <c r="X209" t="s">
        <v>2035</v>
      </c>
      <c r="Y209" t="s">
        <v>2036</v>
      </c>
    </row>
    <row r="210" spans="1:25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1.0112239715591671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 s="14">
        <f t="shared" si="18"/>
        <v>43048.25</v>
      </c>
      <c r="N210" s="14">
        <v>43048.25</v>
      </c>
      <c r="O210" s="14" t="str">
        <f t="shared" si="19"/>
        <v>Nov/2017</v>
      </c>
      <c r="P210" s="14" t="str">
        <f t="shared" si="20"/>
        <v>2017</v>
      </c>
      <c r="Q210" s="11" t="s">
        <v>2073</v>
      </c>
      <c r="R210" s="11" t="s">
        <v>2092</v>
      </c>
      <c r="S210">
        <v>1512280800</v>
      </c>
      <c r="T210" s="9">
        <f t="shared" si="21"/>
        <v>43072.25</v>
      </c>
      <c r="U210" t="b">
        <v>0</v>
      </c>
      <c r="V210" t="b">
        <v>0</v>
      </c>
      <c r="W210" t="s">
        <v>42</v>
      </c>
      <c r="X210" t="s">
        <v>2041</v>
      </c>
      <c r="Y210" t="s">
        <v>2042</v>
      </c>
    </row>
    <row r="211" spans="1:25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0.21188688946015424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 s="14">
        <f t="shared" si="18"/>
        <v>42496.208333333328</v>
      </c>
      <c r="N211" s="14">
        <v>42496.208333333328</v>
      </c>
      <c r="O211" s="14" t="str">
        <f t="shared" si="19"/>
        <v>May/2016</v>
      </c>
      <c r="P211" s="14" t="str">
        <f t="shared" si="20"/>
        <v>2016</v>
      </c>
      <c r="Q211" s="11" t="s">
        <v>2084</v>
      </c>
      <c r="R211" s="11" t="s">
        <v>2094</v>
      </c>
      <c r="S211">
        <v>1463115600</v>
      </c>
      <c r="T211" s="9">
        <f t="shared" si="21"/>
        <v>42503.208333333328</v>
      </c>
      <c r="U211" t="b">
        <v>0</v>
      </c>
      <c r="V211" t="b">
        <v>0</v>
      </c>
      <c r="W211" t="s">
        <v>42</v>
      </c>
      <c r="X211" t="s">
        <v>2041</v>
      </c>
      <c r="Y211" t="s">
        <v>2042</v>
      </c>
    </row>
    <row r="212" spans="1:25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0.67425531914893622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 s="14">
        <f t="shared" si="18"/>
        <v>42797.25</v>
      </c>
      <c r="N212" s="14">
        <v>42797.25</v>
      </c>
      <c r="O212" s="14" t="str">
        <f t="shared" si="19"/>
        <v>Mar/2017</v>
      </c>
      <c r="P212" s="14" t="str">
        <f t="shared" si="20"/>
        <v>2017</v>
      </c>
      <c r="Q212" s="11" t="s">
        <v>2079</v>
      </c>
      <c r="R212" s="11" t="s">
        <v>2092</v>
      </c>
      <c r="S212">
        <v>1490850000</v>
      </c>
      <c r="T212" s="9">
        <f t="shared" si="21"/>
        <v>42824.208333333328</v>
      </c>
      <c r="U212" t="b">
        <v>0</v>
      </c>
      <c r="V212" t="b">
        <v>0</v>
      </c>
      <c r="W212" t="s">
        <v>474</v>
      </c>
      <c r="X212" t="s">
        <v>2041</v>
      </c>
      <c r="Y212" t="s">
        <v>2063</v>
      </c>
    </row>
    <row r="213" spans="1:25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0.9492337164750958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 s="14">
        <f t="shared" si="18"/>
        <v>41513.208333333336</v>
      </c>
      <c r="N213" s="14">
        <v>41513.208333333336</v>
      </c>
      <c r="O213" s="14" t="str">
        <f t="shared" si="19"/>
        <v>Aug/2013</v>
      </c>
      <c r="P213" s="14" t="str">
        <f t="shared" si="20"/>
        <v>2013</v>
      </c>
      <c r="Q213" s="11" t="s">
        <v>2074</v>
      </c>
      <c r="R213" s="11" t="s">
        <v>2089</v>
      </c>
      <c r="S213">
        <v>1379653200</v>
      </c>
      <c r="T213" s="9">
        <f t="shared" si="21"/>
        <v>41537.208333333336</v>
      </c>
      <c r="U213" t="b">
        <v>0</v>
      </c>
      <c r="V213" t="b">
        <v>0</v>
      </c>
      <c r="W213" t="s">
        <v>33</v>
      </c>
      <c r="X213" t="s">
        <v>2039</v>
      </c>
      <c r="Y213" t="s">
        <v>2040</v>
      </c>
    </row>
    <row r="214" spans="1:25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1.5185185185185186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 s="14">
        <f t="shared" si="18"/>
        <v>43814.25</v>
      </c>
      <c r="N214" s="14">
        <v>43814.25</v>
      </c>
      <c r="O214" s="14" t="str">
        <f t="shared" si="19"/>
        <v>Dec/2019</v>
      </c>
      <c r="P214" s="14" t="str">
        <f t="shared" si="20"/>
        <v>2019</v>
      </c>
      <c r="Q214" s="11" t="s">
        <v>2080</v>
      </c>
      <c r="R214" s="11" t="s">
        <v>2090</v>
      </c>
      <c r="S214">
        <v>1580364000</v>
      </c>
      <c r="T214" s="9">
        <f t="shared" si="21"/>
        <v>43860.25</v>
      </c>
      <c r="U214" t="b">
        <v>0</v>
      </c>
      <c r="V214" t="b">
        <v>0</v>
      </c>
      <c r="W214" t="s">
        <v>33</v>
      </c>
      <c r="X214" t="s">
        <v>2039</v>
      </c>
      <c r="Y214" t="s">
        <v>2040</v>
      </c>
    </row>
    <row r="215" spans="1:25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1.9516382252559727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 s="14">
        <f t="shared" si="18"/>
        <v>40488.208333333336</v>
      </c>
      <c r="N215" s="14">
        <v>40488.208333333336</v>
      </c>
      <c r="O215" s="14" t="str">
        <f t="shared" si="19"/>
        <v>Nov/2010</v>
      </c>
      <c r="P215" s="14" t="str">
        <f t="shared" si="20"/>
        <v>2010</v>
      </c>
      <c r="Q215" s="11" t="s">
        <v>2073</v>
      </c>
      <c r="R215" s="11" t="s">
        <v>2093</v>
      </c>
      <c r="S215">
        <v>1289714400</v>
      </c>
      <c r="T215" s="9">
        <f t="shared" si="21"/>
        <v>40496.25</v>
      </c>
      <c r="U215" t="b">
        <v>0</v>
      </c>
      <c r="V215" t="b">
        <v>1</v>
      </c>
      <c r="W215" t="s">
        <v>60</v>
      </c>
      <c r="X215" t="s">
        <v>2035</v>
      </c>
      <c r="Y215" t="s">
        <v>2045</v>
      </c>
    </row>
    <row r="216" spans="1:25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10.231428571428571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 s="14">
        <f t="shared" si="18"/>
        <v>40409.208333333336</v>
      </c>
      <c r="N216" s="14">
        <v>40409.208333333336</v>
      </c>
      <c r="O216" s="14" t="str">
        <f t="shared" si="19"/>
        <v>Aug/2010</v>
      </c>
      <c r="P216" s="14" t="str">
        <f t="shared" si="20"/>
        <v>2010</v>
      </c>
      <c r="Q216" s="11" t="s">
        <v>2074</v>
      </c>
      <c r="R216" s="11" t="s">
        <v>2093</v>
      </c>
      <c r="S216">
        <v>1282712400</v>
      </c>
      <c r="T216" s="9">
        <f t="shared" si="21"/>
        <v>40415.208333333336</v>
      </c>
      <c r="U216" t="b">
        <v>0</v>
      </c>
      <c r="V216" t="b">
        <v>0</v>
      </c>
      <c r="W216" t="s">
        <v>23</v>
      </c>
      <c r="X216" t="s">
        <v>2035</v>
      </c>
      <c r="Y216" t="s">
        <v>2036</v>
      </c>
    </row>
    <row r="217" spans="1:25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3.8418367346938778E-2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 s="14">
        <f t="shared" si="18"/>
        <v>43509.25</v>
      </c>
      <c r="N217" s="14">
        <v>43509.25</v>
      </c>
      <c r="O217" s="14" t="str">
        <f t="shared" si="19"/>
        <v>Feb/2019</v>
      </c>
      <c r="P217" s="14" t="str">
        <f t="shared" si="20"/>
        <v>2019</v>
      </c>
      <c r="Q217" s="11" t="s">
        <v>2083</v>
      </c>
      <c r="R217" s="11" t="s">
        <v>2090</v>
      </c>
      <c r="S217">
        <v>1550210400</v>
      </c>
      <c r="T217" s="9">
        <f t="shared" si="21"/>
        <v>43511.25</v>
      </c>
      <c r="U217" t="b">
        <v>0</v>
      </c>
      <c r="V217" t="b">
        <v>0</v>
      </c>
      <c r="W217" t="s">
        <v>33</v>
      </c>
      <c r="X217" t="s">
        <v>2039</v>
      </c>
      <c r="Y217" t="s">
        <v>2040</v>
      </c>
    </row>
    <row r="218" spans="1:25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1.5507066557107643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 s="14">
        <f t="shared" si="18"/>
        <v>40869.25</v>
      </c>
      <c r="N218" s="14">
        <v>40869.25</v>
      </c>
      <c r="O218" s="14" t="str">
        <f t="shared" si="19"/>
        <v>Nov/2011</v>
      </c>
      <c r="P218" s="14" t="str">
        <f t="shared" si="20"/>
        <v>2011</v>
      </c>
      <c r="Q218" s="11" t="s">
        <v>2073</v>
      </c>
      <c r="R218" s="11" t="s">
        <v>2095</v>
      </c>
      <c r="S218">
        <v>1322114400</v>
      </c>
      <c r="T218" s="9">
        <f t="shared" si="21"/>
        <v>40871.25</v>
      </c>
      <c r="U218" t="b">
        <v>0</v>
      </c>
      <c r="V218" t="b">
        <v>0</v>
      </c>
      <c r="W218" t="s">
        <v>33</v>
      </c>
      <c r="X218" t="s">
        <v>2039</v>
      </c>
      <c r="Y218" t="s">
        <v>2040</v>
      </c>
    </row>
    <row r="219" spans="1:25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0.44753477588871715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 s="14">
        <f t="shared" si="18"/>
        <v>43583.208333333328</v>
      </c>
      <c r="N219" s="14">
        <v>43583.208333333328</v>
      </c>
      <c r="O219" s="14" t="str">
        <f t="shared" si="19"/>
        <v>Apr/2019</v>
      </c>
      <c r="P219" s="14" t="str">
        <f t="shared" si="20"/>
        <v>2019</v>
      </c>
      <c r="Q219" s="11" t="s">
        <v>2082</v>
      </c>
      <c r="R219" s="11" t="s">
        <v>2090</v>
      </c>
      <c r="S219">
        <v>1557205200</v>
      </c>
      <c r="T219" s="9">
        <f t="shared" si="21"/>
        <v>43592.208333333328</v>
      </c>
      <c r="U219" t="b">
        <v>0</v>
      </c>
      <c r="V219" t="b">
        <v>0</v>
      </c>
      <c r="W219" t="s">
        <v>474</v>
      </c>
      <c r="X219" t="s">
        <v>2041</v>
      </c>
      <c r="Y219" t="s">
        <v>2063</v>
      </c>
    </row>
    <row r="220" spans="1:25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2.1594736842105262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 s="14">
        <f t="shared" si="18"/>
        <v>40858.25</v>
      </c>
      <c r="N220" s="14">
        <v>40858.25</v>
      </c>
      <c r="O220" s="14" t="str">
        <f t="shared" si="19"/>
        <v>Nov/2011</v>
      </c>
      <c r="P220" s="14" t="str">
        <f t="shared" si="20"/>
        <v>2011</v>
      </c>
      <c r="Q220" s="11" t="s">
        <v>2073</v>
      </c>
      <c r="R220" s="11" t="s">
        <v>2095</v>
      </c>
      <c r="S220">
        <v>1323928800</v>
      </c>
      <c r="T220" s="9">
        <f t="shared" si="21"/>
        <v>40892.25</v>
      </c>
      <c r="U220" t="b">
        <v>0</v>
      </c>
      <c r="V220" t="b">
        <v>1</v>
      </c>
      <c r="W220" t="s">
        <v>100</v>
      </c>
      <c r="X220" t="s">
        <v>2041</v>
      </c>
      <c r="Y220" t="s">
        <v>2052</v>
      </c>
    </row>
    <row r="221" spans="1:25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3.3212709832134291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 s="14">
        <f t="shared" si="18"/>
        <v>41137.208333333336</v>
      </c>
      <c r="N221" s="14">
        <v>41137.208333333336</v>
      </c>
      <c r="O221" s="14" t="str">
        <f t="shared" si="19"/>
        <v>Aug/2012</v>
      </c>
      <c r="P221" s="14" t="str">
        <f t="shared" si="20"/>
        <v>2012</v>
      </c>
      <c r="Q221" s="11" t="s">
        <v>2074</v>
      </c>
      <c r="R221" s="11" t="s">
        <v>2091</v>
      </c>
      <c r="S221">
        <v>1346130000</v>
      </c>
      <c r="T221" s="9">
        <f t="shared" si="21"/>
        <v>41149.208333333336</v>
      </c>
      <c r="U221" t="b">
        <v>0</v>
      </c>
      <c r="V221" t="b">
        <v>0</v>
      </c>
      <c r="W221" t="s">
        <v>71</v>
      </c>
      <c r="X221" t="s">
        <v>2041</v>
      </c>
      <c r="Y221" t="s">
        <v>2049</v>
      </c>
    </row>
    <row r="222" spans="1:25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8.4430379746835441E-2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 s="14">
        <f t="shared" si="18"/>
        <v>40725.208333333336</v>
      </c>
      <c r="N222" s="14">
        <v>40725.208333333336</v>
      </c>
      <c r="O222" s="14" t="str">
        <f t="shared" si="19"/>
        <v>Jul/2011</v>
      </c>
      <c r="P222" s="14" t="str">
        <f t="shared" si="20"/>
        <v>2011</v>
      </c>
      <c r="Q222" s="11" t="s">
        <v>2081</v>
      </c>
      <c r="R222" s="11" t="s">
        <v>2095</v>
      </c>
      <c r="S222">
        <v>1311051600</v>
      </c>
      <c r="T222" s="9">
        <f t="shared" si="21"/>
        <v>40743.208333333336</v>
      </c>
      <c r="U222" t="b">
        <v>1</v>
      </c>
      <c r="V222" t="b">
        <v>0</v>
      </c>
      <c r="W222" t="s">
        <v>33</v>
      </c>
      <c r="X222" t="s">
        <v>2039</v>
      </c>
      <c r="Y222" t="s">
        <v>2040</v>
      </c>
    </row>
    <row r="223" spans="1:25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0.9862551440329218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 s="14">
        <f t="shared" si="18"/>
        <v>41081.208333333336</v>
      </c>
      <c r="N223" s="14">
        <v>41081.208333333336</v>
      </c>
      <c r="O223" s="14" t="str">
        <f t="shared" si="19"/>
        <v>Jun/2012</v>
      </c>
      <c r="P223" s="14" t="str">
        <f t="shared" si="20"/>
        <v>2012</v>
      </c>
      <c r="Q223" s="11" t="s">
        <v>2078</v>
      </c>
      <c r="R223" s="11" t="s">
        <v>2091</v>
      </c>
      <c r="S223">
        <v>1340427600</v>
      </c>
      <c r="T223" s="9">
        <f t="shared" si="21"/>
        <v>41083.208333333336</v>
      </c>
      <c r="U223" t="b">
        <v>1</v>
      </c>
      <c r="V223" t="b">
        <v>0</v>
      </c>
      <c r="W223" t="s">
        <v>17</v>
      </c>
      <c r="X223" t="s">
        <v>2033</v>
      </c>
      <c r="Y223" t="s">
        <v>2034</v>
      </c>
    </row>
    <row r="224" spans="1:25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1.3797916666666667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 s="14">
        <f t="shared" si="18"/>
        <v>41914.208333333336</v>
      </c>
      <c r="N224" s="14">
        <v>41914.208333333336</v>
      </c>
      <c r="O224" s="14" t="str">
        <f t="shared" si="19"/>
        <v>Oct/2014</v>
      </c>
      <c r="P224" s="14" t="str">
        <f t="shared" si="20"/>
        <v>2014</v>
      </c>
      <c r="Q224" s="11" t="s">
        <v>2077</v>
      </c>
      <c r="R224" s="11" t="s">
        <v>2088</v>
      </c>
      <c r="S224">
        <v>1412312400</v>
      </c>
      <c r="T224" s="9">
        <f t="shared" si="21"/>
        <v>41915.208333333336</v>
      </c>
      <c r="U224" t="b">
        <v>0</v>
      </c>
      <c r="V224" t="b">
        <v>0</v>
      </c>
      <c r="W224" t="s">
        <v>122</v>
      </c>
      <c r="X224" t="s">
        <v>2054</v>
      </c>
      <c r="Y224" t="s">
        <v>2055</v>
      </c>
    </row>
    <row r="225" spans="1:25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0.93810996563573879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 s="14">
        <f t="shared" si="18"/>
        <v>42445.208333333328</v>
      </c>
      <c r="N225" s="14">
        <v>42445.208333333328</v>
      </c>
      <c r="O225" s="14" t="str">
        <f t="shared" si="19"/>
        <v>Mar/2016</v>
      </c>
      <c r="P225" s="14" t="str">
        <f t="shared" si="20"/>
        <v>2016</v>
      </c>
      <c r="Q225" s="11" t="s">
        <v>2079</v>
      </c>
      <c r="R225" s="11" t="s">
        <v>2094</v>
      </c>
      <c r="S225">
        <v>1459314000</v>
      </c>
      <c r="T225" s="9">
        <f t="shared" si="21"/>
        <v>42459.208333333328</v>
      </c>
      <c r="U225" t="b">
        <v>0</v>
      </c>
      <c r="V225" t="b">
        <v>0</v>
      </c>
      <c r="W225" t="s">
        <v>33</v>
      </c>
      <c r="X225" t="s">
        <v>2039</v>
      </c>
      <c r="Y225" t="s">
        <v>2040</v>
      </c>
    </row>
    <row r="226" spans="1:25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4.0363930885529156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 s="14">
        <f t="shared" si="18"/>
        <v>41906.208333333336</v>
      </c>
      <c r="N226" s="14">
        <v>41906.208333333336</v>
      </c>
      <c r="O226" s="14" t="str">
        <f t="shared" si="19"/>
        <v>Sep/2014</v>
      </c>
      <c r="P226" s="14" t="str">
        <f t="shared" si="20"/>
        <v>2014</v>
      </c>
      <c r="Q226" s="11" t="s">
        <v>2076</v>
      </c>
      <c r="R226" s="11" t="s">
        <v>2088</v>
      </c>
      <c r="S226">
        <v>1415426400</v>
      </c>
      <c r="T226" s="9">
        <f t="shared" si="21"/>
        <v>41951.25</v>
      </c>
      <c r="U226" t="b">
        <v>0</v>
      </c>
      <c r="V226" t="b">
        <v>0</v>
      </c>
      <c r="W226" t="s">
        <v>474</v>
      </c>
      <c r="X226" t="s">
        <v>2041</v>
      </c>
      <c r="Y226" t="s">
        <v>2063</v>
      </c>
    </row>
    <row r="227" spans="1:25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2.6017404129793511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 s="14">
        <f t="shared" si="18"/>
        <v>41762.208333333336</v>
      </c>
      <c r="N227" s="14">
        <v>41762.208333333336</v>
      </c>
      <c r="O227" s="14" t="str">
        <f t="shared" si="19"/>
        <v>May/2014</v>
      </c>
      <c r="P227" s="14" t="str">
        <f t="shared" si="20"/>
        <v>2014</v>
      </c>
      <c r="Q227" s="11" t="s">
        <v>2084</v>
      </c>
      <c r="R227" s="11" t="s">
        <v>2088</v>
      </c>
      <c r="S227">
        <v>1399093200</v>
      </c>
      <c r="T227" s="9">
        <f t="shared" si="21"/>
        <v>41762.208333333336</v>
      </c>
      <c r="U227" t="b">
        <v>1</v>
      </c>
      <c r="V227" t="b">
        <v>0</v>
      </c>
      <c r="W227" t="s">
        <v>23</v>
      </c>
      <c r="X227" t="s">
        <v>2035</v>
      </c>
      <c r="Y227" t="s">
        <v>2036</v>
      </c>
    </row>
    <row r="228" spans="1:25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3.6663333333333332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 s="14">
        <f t="shared" si="18"/>
        <v>40276.208333333336</v>
      </c>
      <c r="N228" s="14">
        <v>40276.208333333336</v>
      </c>
      <c r="O228" s="14" t="str">
        <f t="shared" si="19"/>
        <v>Apr/2010</v>
      </c>
      <c r="P228" s="14" t="str">
        <f t="shared" si="20"/>
        <v>2010</v>
      </c>
      <c r="Q228" s="11" t="s">
        <v>2082</v>
      </c>
      <c r="R228" s="11" t="s">
        <v>2093</v>
      </c>
      <c r="S228">
        <v>1273899600</v>
      </c>
      <c r="T228" s="9">
        <f t="shared" si="21"/>
        <v>40313.208333333336</v>
      </c>
      <c r="U228" t="b">
        <v>0</v>
      </c>
      <c r="V228" t="b">
        <v>0</v>
      </c>
      <c r="W228" t="s">
        <v>122</v>
      </c>
      <c r="X228" t="s">
        <v>2054</v>
      </c>
      <c r="Y228" t="s">
        <v>2055</v>
      </c>
    </row>
    <row r="229" spans="1:25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1.687208538587849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 s="14">
        <f t="shared" si="18"/>
        <v>42139.208333333328</v>
      </c>
      <c r="N229" s="14">
        <v>42139.208333333328</v>
      </c>
      <c r="O229" s="14" t="str">
        <f t="shared" si="19"/>
        <v>May/2015</v>
      </c>
      <c r="P229" s="14" t="str">
        <f t="shared" si="20"/>
        <v>2015</v>
      </c>
      <c r="Q229" s="11" t="s">
        <v>2084</v>
      </c>
      <c r="R229" s="11" t="s">
        <v>2085</v>
      </c>
      <c r="S229">
        <v>1432184400</v>
      </c>
      <c r="T229" s="9">
        <f t="shared" si="21"/>
        <v>42145.208333333328</v>
      </c>
      <c r="U229" t="b">
        <v>0</v>
      </c>
      <c r="V229" t="b">
        <v>0</v>
      </c>
      <c r="W229" t="s">
        <v>292</v>
      </c>
      <c r="X229" t="s">
        <v>2050</v>
      </c>
      <c r="Y229" t="s">
        <v>2061</v>
      </c>
    </row>
    <row r="230" spans="1:25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1.1990717911530093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 s="14">
        <f t="shared" si="18"/>
        <v>42613.208333333328</v>
      </c>
      <c r="N230" s="14">
        <v>42613.208333333328</v>
      </c>
      <c r="O230" s="14" t="str">
        <f t="shared" si="19"/>
        <v>Aug/2016</v>
      </c>
      <c r="P230" s="14" t="str">
        <f t="shared" si="20"/>
        <v>2016</v>
      </c>
      <c r="Q230" s="11" t="s">
        <v>2074</v>
      </c>
      <c r="R230" s="11" t="s">
        <v>2094</v>
      </c>
      <c r="S230">
        <v>1474779600</v>
      </c>
      <c r="T230" s="9">
        <f t="shared" si="21"/>
        <v>42638.208333333328</v>
      </c>
      <c r="U230" t="b">
        <v>0</v>
      </c>
      <c r="V230" t="b">
        <v>0</v>
      </c>
      <c r="W230" t="s">
        <v>71</v>
      </c>
      <c r="X230" t="s">
        <v>2041</v>
      </c>
      <c r="Y230" t="s">
        <v>2049</v>
      </c>
    </row>
    <row r="231" spans="1:25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1.936892523364486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 s="14">
        <f t="shared" si="18"/>
        <v>42887.208333333328</v>
      </c>
      <c r="N231" s="14">
        <v>42887.208333333328</v>
      </c>
      <c r="O231" s="14" t="str">
        <f t="shared" si="19"/>
        <v>Jun/2017</v>
      </c>
      <c r="P231" s="14" t="str">
        <f t="shared" si="20"/>
        <v>2017</v>
      </c>
      <c r="Q231" s="11" t="s">
        <v>2078</v>
      </c>
      <c r="R231" s="11" t="s">
        <v>2092</v>
      </c>
      <c r="S231">
        <v>1500440400</v>
      </c>
      <c r="T231" s="9">
        <f t="shared" si="21"/>
        <v>42935.208333333328</v>
      </c>
      <c r="U231" t="b">
        <v>0</v>
      </c>
      <c r="V231" t="b">
        <v>1</v>
      </c>
      <c r="W231" t="s">
        <v>292</v>
      </c>
      <c r="X231" t="s">
        <v>2050</v>
      </c>
      <c r="Y231" t="s">
        <v>2061</v>
      </c>
    </row>
    <row r="232" spans="1:25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4.2016666666666671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 s="14">
        <f t="shared" si="18"/>
        <v>43805.25</v>
      </c>
      <c r="N232" s="14">
        <v>43805.25</v>
      </c>
      <c r="O232" s="14" t="str">
        <f t="shared" si="19"/>
        <v>Dec/2019</v>
      </c>
      <c r="P232" s="14" t="str">
        <f t="shared" si="20"/>
        <v>2019</v>
      </c>
      <c r="Q232" s="11" t="s">
        <v>2080</v>
      </c>
      <c r="R232" s="11" t="s">
        <v>2090</v>
      </c>
      <c r="S232">
        <v>1575612000</v>
      </c>
      <c r="T232" s="9">
        <f t="shared" si="21"/>
        <v>43805.25</v>
      </c>
      <c r="U232" t="b">
        <v>0</v>
      </c>
      <c r="V232" t="b">
        <v>0</v>
      </c>
      <c r="W232" t="s">
        <v>89</v>
      </c>
      <c r="X232" t="s">
        <v>2050</v>
      </c>
      <c r="Y232" t="s">
        <v>2051</v>
      </c>
    </row>
    <row r="233" spans="1:25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0.76708333333333334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 s="14">
        <f t="shared" si="18"/>
        <v>41415.208333333336</v>
      </c>
      <c r="N233" s="14">
        <v>41415.208333333336</v>
      </c>
      <c r="O233" s="14" t="str">
        <f t="shared" si="19"/>
        <v>May/2013</v>
      </c>
      <c r="P233" s="14" t="str">
        <f t="shared" si="20"/>
        <v>2013</v>
      </c>
      <c r="Q233" s="11" t="s">
        <v>2084</v>
      </c>
      <c r="R233" s="11" t="s">
        <v>2089</v>
      </c>
      <c r="S233">
        <v>1374123600</v>
      </c>
      <c r="T233" s="9">
        <f t="shared" si="21"/>
        <v>41473.208333333336</v>
      </c>
      <c r="U233" t="b">
        <v>0</v>
      </c>
      <c r="V233" t="b">
        <v>0</v>
      </c>
      <c r="W233" t="s">
        <v>33</v>
      </c>
      <c r="X233" t="s">
        <v>2039</v>
      </c>
      <c r="Y233" t="s">
        <v>2040</v>
      </c>
    </row>
    <row r="234" spans="1:25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1.7126470588235294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 s="14">
        <f t="shared" si="18"/>
        <v>42576.208333333328</v>
      </c>
      <c r="N234" s="14">
        <v>42576.208333333328</v>
      </c>
      <c r="O234" s="14" t="str">
        <f t="shared" si="19"/>
        <v>Jul/2016</v>
      </c>
      <c r="P234" s="14" t="str">
        <f t="shared" si="20"/>
        <v>2016</v>
      </c>
      <c r="Q234" s="11" t="s">
        <v>2081</v>
      </c>
      <c r="R234" s="11" t="s">
        <v>2094</v>
      </c>
      <c r="S234">
        <v>1469509200</v>
      </c>
      <c r="T234" s="9">
        <f t="shared" si="21"/>
        <v>42577.208333333328</v>
      </c>
      <c r="U234" t="b">
        <v>0</v>
      </c>
      <c r="V234" t="b">
        <v>0</v>
      </c>
      <c r="W234" t="s">
        <v>33</v>
      </c>
      <c r="X234" t="s">
        <v>2039</v>
      </c>
      <c r="Y234" t="s">
        <v>2040</v>
      </c>
    </row>
    <row r="235" spans="1:25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1.5789473684210527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 s="14">
        <f t="shared" si="18"/>
        <v>40706.208333333336</v>
      </c>
      <c r="N235" s="14">
        <v>40706.208333333336</v>
      </c>
      <c r="O235" s="14" t="str">
        <f t="shared" si="19"/>
        <v>Jun/2011</v>
      </c>
      <c r="P235" s="14" t="str">
        <f t="shared" si="20"/>
        <v>2011</v>
      </c>
      <c r="Q235" s="11" t="s">
        <v>2078</v>
      </c>
      <c r="R235" s="11" t="s">
        <v>2095</v>
      </c>
      <c r="S235">
        <v>1309237200</v>
      </c>
      <c r="T235" s="9">
        <f t="shared" si="21"/>
        <v>40722.208333333336</v>
      </c>
      <c r="U235" t="b">
        <v>0</v>
      </c>
      <c r="V235" t="b">
        <v>0</v>
      </c>
      <c r="W235" t="s">
        <v>71</v>
      </c>
      <c r="X235" t="s">
        <v>2041</v>
      </c>
      <c r="Y235" t="s">
        <v>2049</v>
      </c>
    </row>
    <row r="236" spans="1:25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1.0908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 s="14">
        <f t="shared" si="18"/>
        <v>42969.208333333328</v>
      </c>
      <c r="N236" s="14">
        <v>42969.208333333328</v>
      </c>
      <c r="O236" s="14" t="str">
        <f t="shared" si="19"/>
        <v>Aug/2017</v>
      </c>
      <c r="P236" s="14" t="str">
        <f t="shared" si="20"/>
        <v>2017</v>
      </c>
      <c r="Q236" s="11" t="s">
        <v>2074</v>
      </c>
      <c r="R236" s="11" t="s">
        <v>2092</v>
      </c>
      <c r="S236">
        <v>1503982800</v>
      </c>
      <c r="T236" s="9">
        <f t="shared" si="21"/>
        <v>42976.208333333328</v>
      </c>
      <c r="U236" t="b">
        <v>0</v>
      </c>
      <c r="V236" t="b">
        <v>1</v>
      </c>
      <c r="W236" t="s">
        <v>89</v>
      </c>
      <c r="X236" t="s">
        <v>2050</v>
      </c>
      <c r="Y236" t="s">
        <v>2051</v>
      </c>
    </row>
    <row r="237" spans="1:25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0.41732558139534881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 s="14">
        <f t="shared" si="18"/>
        <v>42779.25</v>
      </c>
      <c r="N237" s="14">
        <v>42779.25</v>
      </c>
      <c r="O237" s="14" t="str">
        <f t="shared" si="19"/>
        <v>Feb/2017</v>
      </c>
      <c r="P237" s="14" t="str">
        <f t="shared" si="20"/>
        <v>2017</v>
      </c>
      <c r="Q237" s="11" t="s">
        <v>2083</v>
      </c>
      <c r="R237" s="11" t="s">
        <v>2092</v>
      </c>
      <c r="S237">
        <v>1487397600</v>
      </c>
      <c r="T237" s="9">
        <f t="shared" si="21"/>
        <v>42784.25</v>
      </c>
      <c r="U237" t="b">
        <v>0</v>
      </c>
      <c r="V237" t="b">
        <v>0</v>
      </c>
      <c r="W237" t="s">
        <v>71</v>
      </c>
      <c r="X237" t="s">
        <v>2041</v>
      </c>
      <c r="Y237" t="s">
        <v>2049</v>
      </c>
    </row>
    <row r="238" spans="1:25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0.10944303797468355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 s="14">
        <f t="shared" si="18"/>
        <v>43641.208333333328</v>
      </c>
      <c r="N238" s="14">
        <v>43641.208333333328</v>
      </c>
      <c r="O238" s="14" t="str">
        <f t="shared" si="19"/>
        <v>Jun/2019</v>
      </c>
      <c r="P238" s="14" t="str">
        <f t="shared" si="20"/>
        <v>2019</v>
      </c>
      <c r="Q238" s="11" t="s">
        <v>2078</v>
      </c>
      <c r="R238" s="11" t="s">
        <v>2090</v>
      </c>
      <c r="S238">
        <v>1562043600</v>
      </c>
      <c r="T238" s="9">
        <f t="shared" si="21"/>
        <v>43648.208333333328</v>
      </c>
      <c r="U238" t="b">
        <v>0</v>
      </c>
      <c r="V238" t="b">
        <v>1</v>
      </c>
      <c r="W238" t="s">
        <v>23</v>
      </c>
      <c r="X238" t="s">
        <v>2035</v>
      </c>
      <c r="Y238" t="s">
        <v>2036</v>
      </c>
    </row>
    <row r="239" spans="1:25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1.593763440860215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 s="14">
        <f t="shared" si="18"/>
        <v>41754.208333333336</v>
      </c>
      <c r="N239" s="14">
        <v>41754.208333333336</v>
      </c>
      <c r="O239" s="14" t="str">
        <f t="shared" si="19"/>
        <v>Apr/2014</v>
      </c>
      <c r="P239" s="14" t="str">
        <f t="shared" si="20"/>
        <v>2014</v>
      </c>
      <c r="Q239" s="11" t="s">
        <v>2082</v>
      </c>
      <c r="R239" s="11" t="s">
        <v>2088</v>
      </c>
      <c r="S239">
        <v>1398574800</v>
      </c>
      <c r="T239" s="9">
        <f t="shared" si="21"/>
        <v>41756.208333333336</v>
      </c>
      <c r="U239" t="b">
        <v>0</v>
      </c>
      <c r="V239" t="b">
        <v>0</v>
      </c>
      <c r="W239" t="s">
        <v>71</v>
      </c>
      <c r="X239" t="s">
        <v>2041</v>
      </c>
      <c r="Y239" t="s">
        <v>2049</v>
      </c>
    </row>
    <row r="240" spans="1:25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4.2241666666666671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 s="14">
        <f t="shared" si="18"/>
        <v>43083.25</v>
      </c>
      <c r="N240" s="14">
        <v>43083.25</v>
      </c>
      <c r="O240" s="14" t="str">
        <f t="shared" si="19"/>
        <v>Dec/2017</v>
      </c>
      <c r="P240" s="14" t="str">
        <f t="shared" si="20"/>
        <v>2017</v>
      </c>
      <c r="Q240" s="11" t="s">
        <v>2080</v>
      </c>
      <c r="R240" s="11" t="s">
        <v>2092</v>
      </c>
      <c r="S240">
        <v>1515391200</v>
      </c>
      <c r="T240" s="9">
        <f t="shared" si="21"/>
        <v>43108.25</v>
      </c>
      <c r="U240" t="b">
        <v>0</v>
      </c>
      <c r="V240" t="b">
        <v>1</v>
      </c>
      <c r="W240" t="s">
        <v>33</v>
      </c>
      <c r="X240" t="s">
        <v>2039</v>
      </c>
      <c r="Y240" t="s">
        <v>2040</v>
      </c>
    </row>
    <row r="241" spans="1:25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0.97718749999999999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 s="14">
        <f t="shared" si="18"/>
        <v>42245.208333333328</v>
      </c>
      <c r="N241" s="14">
        <v>42245.208333333328</v>
      </c>
      <c r="O241" s="14" t="str">
        <f t="shared" si="19"/>
        <v>Aug/2015</v>
      </c>
      <c r="P241" s="14" t="str">
        <f t="shared" si="20"/>
        <v>2015</v>
      </c>
      <c r="Q241" s="11" t="s">
        <v>2074</v>
      </c>
      <c r="R241" s="11" t="s">
        <v>2085</v>
      </c>
      <c r="S241">
        <v>1441170000</v>
      </c>
      <c r="T241" s="9">
        <f t="shared" si="21"/>
        <v>42249.208333333328</v>
      </c>
      <c r="U241" t="b">
        <v>0</v>
      </c>
      <c r="V241" t="b">
        <v>0</v>
      </c>
      <c r="W241" t="s">
        <v>65</v>
      </c>
      <c r="X241" t="s">
        <v>2037</v>
      </c>
      <c r="Y241" t="s">
        <v>2046</v>
      </c>
    </row>
    <row r="242" spans="1:25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4.1878911564625847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 s="14">
        <f t="shared" si="18"/>
        <v>40396.208333333336</v>
      </c>
      <c r="N242" s="14">
        <v>40396.208333333336</v>
      </c>
      <c r="O242" s="14" t="str">
        <f t="shared" si="19"/>
        <v>Aug/2010</v>
      </c>
      <c r="P242" s="14" t="str">
        <f t="shared" si="20"/>
        <v>2010</v>
      </c>
      <c r="Q242" s="11" t="s">
        <v>2074</v>
      </c>
      <c r="R242" s="11" t="s">
        <v>2093</v>
      </c>
      <c r="S242">
        <v>1281157200</v>
      </c>
      <c r="T242" s="9">
        <f t="shared" si="21"/>
        <v>40397.208333333336</v>
      </c>
      <c r="U242" t="b">
        <v>0</v>
      </c>
      <c r="V242" t="b">
        <v>0</v>
      </c>
      <c r="W242" t="s">
        <v>33</v>
      </c>
      <c r="X242" t="s">
        <v>2039</v>
      </c>
      <c r="Y242" t="s">
        <v>2040</v>
      </c>
    </row>
    <row r="243" spans="1:25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1.0191632047477746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 s="14">
        <f t="shared" si="18"/>
        <v>41742.208333333336</v>
      </c>
      <c r="N243" s="14">
        <v>41742.208333333336</v>
      </c>
      <c r="O243" s="14" t="str">
        <f t="shared" si="19"/>
        <v>Apr/2014</v>
      </c>
      <c r="P243" s="14" t="str">
        <f t="shared" si="20"/>
        <v>2014</v>
      </c>
      <c r="Q243" s="11" t="s">
        <v>2082</v>
      </c>
      <c r="R243" s="11" t="s">
        <v>2088</v>
      </c>
      <c r="S243">
        <v>1398229200</v>
      </c>
      <c r="T243" s="9">
        <f t="shared" si="21"/>
        <v>41752.208333333336</v>
      </c>
      <c r="U243" t="b">
        <v>0</v>
      </c>
      <c r="V243" t="b">
        <v>1</v>
      </c>
      <c r="W243" t="s">
        <v>68</v>
      </c>
      <c r="X243" t="s">
        <v>2047</v>
      </c>
      <c r="Y243" t="s">
        <v>2048</v>
      </c>
    </row>
    <row r="244" spans="1:25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1.2772619047619047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 s="14">
        <f t="shared" si="18"/>
        <v>42865.208333333328</v>
      </c>
      <c r="N244" s="14">
        <v>42865.208333333328</v>
      </c>
      <c r="O244" s="14" t="str">
        <f t="shared" si="19"/>
        <v>May/2017</v>
      </c>
      <c r="P244" s="14" t="str">
        <f t="shared" si="20"/>
        <v>2017</v>
      </c>
      <c r="Q244" s="11" t="s">
        <v>2084</v>
      </c>
      <c r="R244" s="11" t="s">
        <v>2092</v>
      </c>
      <c r="S244">
        <v>1495256400</v>
      </c>
      <c r="T244" s="9">
        <f t="shared" si="21"/>
        <v>42875.208333333328</v>
      </c>
      <c r="U244" t="b">
        <v>0</v>
      </c>
      <c r="V244" t="b">
        <v>1</v>
      </c>
      <c r="W244" t="s">
        <v>23</v>
      </c>
      <c r="X244" t="s">
        <v>2035</v>
      </c>
      <c r="Y244" t="s">
        <v>2036</v>
      </c>
    </row>
    <row r="245" spans="1:25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4.4521739130434783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 s="14">
        <f t="shared" si="18"/>
        <v>43163.25</v>
      </c>
      <c r="N245" s="14">
        <v>43163.25</v>
      </c>
      <c r="O245" s="14" t="str">
        <f t="shared" si="19"/>
        <v>Mar/2018</v>
      </c>
      <c r="P245" s="14" t="str">
        <f t="shared" si="20"/>
        <v>2018</v>
      </c>
      <c r="Q245" s="11" t="s">
        <v>2079</v>
      </c>
      <c r="R245" s="11" t="s">
        <v>2096</v>
      </c>
      <c r="S245">
        <v>1520402400</v>
      </c>
      <c r="T245" s="9">
        <f t="shared" si="21"/>
        <v>43166.25</v>
      </c>
      <c r="U245" t="b">
        <v>0</v>
      </c>
      <c r="V245" t="b">
        <v>0</v>
      </c>
      <c r="W245" t="s">
        <v>33</v>
      </c>
      <c r="X245" t="s">
        <v>2039</v>
      </c>
      <c r="Y245" t="s">
        <v>2040</v>
      </c>
    </row>
    <row r="246" spans="1:25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5.6971428571428575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 s="14">
        <f t="shared" si="18"/>
        <v>41834.208333333336</v>
      </c>
      <c r="N246" s="14">
        <v>41834.208333333336</v>
      </c>
      <c r="O246" s="14" t="str">
        <f t="shared" si="19"/>
        <v>Jul/2014</v>
      </c>
      <c r="P246" s="14" t="str">
        <f t="shared" si="20"/>
        <v>2014</v>
      </c>
      <c r="Q246" s="11" t="s">
        <v>2081</v>
      </c>
      <c r="R246" s="11" t="s">
        <v>2088</v>
      </c>
      <c r="S246">
        <v>1409806800</v>
      </c>
      <c r="T246" s="9">
        <f t="shared" si="21"/>
        <v>41886.208333333336</v>
      </c>
      <c r="U246" t="b">
        <v>0</v>
      </c>
      <c r="V246" t="b">
        <v>0</v>
      </c>
      <c r="W246" t="s">
        <v>33</v>
      </c>
      <c r="X246" t="s">
        <v>2039</v>
      </c>
      <c r="Y246" t="s">
        <v>2040</v>
      </c>
    </row>
    <row r="247" spans="1:25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5.0934482758620687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 s="14">
        <f t="shared" si="18"/>
        <v>41736.208333333336</v>
      </c>
      <c r="N247" s="14">
        <v>41736.208333333336</v>
      </c>
      <c r="O247" s="14" t="str">
        <f t="shared" si="19"/>
        <v>Apr/2014</v>
      </c>
      <c r="P247" s="14" t="str">
        <f t="shared" si="20"/>
        <v>2014</v>
      </c>
      <c r="Q247" s="11" t="s">
        <v>2082</v>
      </c>
      <c r="R247" s="11" t="s">
        <v>2088</v>
      </c>
      <c r="S247">
        <v>1396933200</v>
      </c>
      <c r="T247" s="9">
        <f t="shared" si="21"/>
        <v>41737.208333333336</v>
      </c>
      <c r="U247" t="b">
        <v>0</v>
      </c>
      <c r="V247" t="b">
        <v>0</v>
      </c>
      <c r="W247" t="s">
        <v>33</v>
      </c>
      <c r="X247" t="s">
        <v>2039</v>
      </c>
      <c r="Y247" t="s">
        <v>2040</v>
      </c>
    </row>
    <row r="248" spans="1:25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3.2553333333333332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 s="14">
        <f t="shared" si="18"/>
        <v>41491.208333333336</v>
      </c>
      <c r="N248" s="14">
        <v>41491.208333333336</v>
      </c>
      <c r="O248" s="14" t="str">
        <f t="shared" si="19"/>
        <v>Aug/2013</v>
      </c>
      <c r="P248" s="14" t="str">
        <f t="shared" si="20"/>
        <v>2013</v>
      </c>
      <c r="Q248" s="11" t="s">
        <v>2074</v>
      </c>
      <c r="R248" s="11" t="s">
        <v>2089</v>
      </c>
      <c r="S248">
        <v>1376024400</v>
      </c>
      <c r="T248" s="9">
        <f t="shared" si="21"/>
        <v>41495.208333333336</v>
      </c>
      <c r="U248" t="b">
        <v>0</v>
      </c>
      <c r="V248" t="b">
        <v>0</v>
      </c>
      <c r="W248" t="s">
        <v>28</v>
      </c>
      <c r="X248" t="s">
        <v>2037</v>
      </c>
      <c r="Y248" t="s">
        <v>2038</v>
      </c>
    </row>
    <row r="249" spans="1:25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9.3261616161616168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 s="14">
        <f t="shared" si="18"/>
        <v>42726.25</v>
      </c>
      <c r="N249" s="14">
        <v>42726.25</v>
      </c>
      <c r="O249" s="14" t="str">
        <f t="shared" si="19"/>
        <v>Dec/2016</v>
      </c>
      <c r="P249" s="14" t="str">
        <f t="shared" si="20"/>
        <v>2016</v>
      </c>
      <c r="Q249" s="11" t="s">
        <v>2080</v>
      </c>
      <c r="R249" s="11" t="s">
        <v>2094</v>
      </c>
      <c r="S249">
        <v>1483682400</v>
      </c>
      <c r="T249" s="9">
        <f t="shared" si="21"/>
        <v>42741.25</v>
      </c>
      <c r="U249" t="b">
        <v>0</v>
      </c>
      <c r="V249" t="b">
        <v>1</v>
      </c>
      <c r="W249" t="s">
        <v>119</v>
      </c>
      <c r="X249" t="s">
        <v>2047</v>
      </c>
      <c r="Y249" t="s">
        <v>2053</v>
      </c>
    </row>
    <row r="250" spans="1:25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2.1133870967741935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 s="14">
        <f t="shared" si="18"/>
        <v>42004.25</v>
      </c>
      <c r="N250" s="14">
        <v>42004.25</v>
      </c>
      <c r="O250" s="14" t="str">
        <f t="shared" si="19"/>
        <v>Dec/2014</v>
      </c>
      <c r="P250" s="14" t="str">
        <f t="shared" si="20"/>
        <v>2014</v>
      </c>
      <c r="Q250" s="11" t="s">
        <v>2080</v>
      </c>
      <c r="R250" s="11" t="s">
        <v>2088</v>
      </c>
      <c r="S250">
        <v>1420437600</v>
      </c>
      <c r="T250" s="9">
        <f t="shared" si="21"/>
        <v>42009.25</v>
      </c>
      <c r="U250" t="b">
        <v>0</v>
      </c>
      <c r="V250" t="b">
        <v>0</v>
      </c>
      <c r="W250" t="s">
        <v>292</v>
      </c>
      <c r="X250" t="s">
        <v>2050</v>
      </c>
      <c r="Y250" t="s">
        <v>2061</v>
      </c>
    </row>
    <row r="251" spans="1:25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2.7332520325203253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 s="14">
        <f t="shared" si="18"/>
        <v>42006.25</v>
      </c>
      <c r="N251" s="14">
        <v>42006.25</v>
      </c>
      <c r="O251" s="14" t="str">
        <f t="shared" si="19"/>
        <v>Jan/2015</v>
      </c>
      <c r="P251" s="14" t="str">
        <f t="shared" si="20"/>
        <v>2015</v>
      </c>
      <c r="Q251" s="11" t="s">
        <v>2075</v>
      </c>
      <c r="R251" s="11" t="s">
        <v>2085</v>
      </c>
      <c r="S251">
        <v>1420783200</v>
      </c>
      <c r="T251" s="9">
        <f t="shared" si="21"/>
        <v>42013.25</v>
      </c>
      <c r="U251" t="b">
        <v>0</v>
      </c>
      <c r="V251" t="b">
        <v>0</v>
      </c>
      <c r="W251" t="s">
        <v>206</v>
      </c>
      <c r="X251" t="s">
        <v>2047</v>
      </c>
      <c r="Y251" t="s">
        <v>2059</v>
      </c>
    </row>
    <row r="252" spans="1:25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0.03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 s="14">
        <f t="shared" si="18"/>
        <v>40203.25</v>
      </c>
      <c r="N252" s="14">
        <v>40203.25</v>
      </c>
      <c r="O252" s="14" t="str">
        <f t="shared" si="19"/>
        <v>Jan/2010</v>
      </c>
      <c r="P252" s="14" t="str">
        <f t="shared" si="20"/>
        <v>2010</v>
      </c>
      <c r="Q252" s="11" t="s">
        <v>2075</v>
      </c>
      <c r="R252" s="11" t="s">
        <v>2093</v>
      </c>
      <c r="S252">
        <v>1267423200</v>
      </c>
      <c r="T252" s="9">
        <f t="shared" si="21"/>
        <v>40238.25</v>
      </c>
      <c r="U252" t="b">
        <v>0</v>
      </c>
      <c r="V252" t="b">
        <v>0</v>
      </c>
      <c r="W252" t="s">
        <v>23</v>
      </c>
      <c r="X252" t="s">
        <v>2035</v>
      </c>
      <c r="Y252" t="s">
        <v>2036</v>
      </c>
    </row>
    <row r="253" spans="1:25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0.54084507042253516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 s="14">
        <f t="shared" si="18"/>
        <v>41252.25</v>
      </c>
      <c r="N253" s="14">
        <v>41252.25</v>
      </c>
      <c r="O253" s="14" t="str">
        <f t="shared" si="19"/>
        <v>Dec/2012</v>
      </c>
      <c r="P253" s="14" t="str">
        <f t="shared" si="20"/>
        <v>2012</v>
      </c>
      <c r="Q253" s="11" t="s">
        <v>2080</v>
      </c>
      <c r="R253" s="11" t="s">
        <v>2091</v>
      </c>
      <c r="S253">
        <v>1355205600</v>
      </c>
      <c r="T253" s="9">
        <f t="shared" si="21"/>
        <v>41254.25</v>
      </c>
      <c r="U253" t="b">
        <v>0</v>
      </c>
      <c r="V253" t="b">
        <v>0</v>
      </c>
      <c r="W253" t="s">
        <v>33</v>
      </c>
      <c r="X253" t="s">
        <v>2039</v>
      </c>
      <c r="Y253" t="s">
        <v>2040</v>
      </c>
    </row>
    <row r="254" spans="1:25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6.2629999999999999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 s="14">
        <f t="shared" si="18"/>
        <v>41572.208333333336</v>
      </c>
      <c r="N254" s="14">
        <v>41572.208333333336</v>
      </c>
      <c r="O254" s="14" t="str">
        <f t="shared" si="19"/>
        <v>Oct/2013</v>
      </c>
      <c r="P254" s="14" t="str">
        <f t="shared" si="20"/>
        <v>2013</v>
      </c>
      <c r="Q254" s="11" t="s">
        <v>2077</v>
      </c>
      <c r="R254" s="11" t="s">
        <v>2089</v>
      </c>
      <c r="S254">
        <v>1383109200</v>
      </c>
      <c r="T254" s="9">
        <f t="shared" si="21"/>
        <v>41577.208333333336</v>
      </c>
      <c r="U254" t="b">
        <v>0</v>
      </c>
      <c r="V254" t="b">
        <v>0</v>
      </c>
      <c r="W254" t="s">
        <v>33</v>
      </c>
      <c r="X254" t="s">
        <v>2039</v>
      </c>
      <c r="Y254" t="s">
        <v>2040</v>
      </c>
    </row>
    <row r="255" spans="1:25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0.8902139917695473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 s="14">
        <f t="shared" si="18"/>
        <v>40641.208333333336</v>
      </c>
      <c r="N255" s="14">
        <v>40641.208333333336</v>
      </c>
      <c r="O255" s="14" t="str">
        <f t="shared" si="19"/>
        <v>Apr/2011</v>
      </c>
      <c r="P255" s="14" t="str">
        <f t="shared" si="20"/>
        <v>2011</v>
      </c>
      <c r="Q255" s="11" t="s">
        <v>2082</v>
      </c>
      <c r="R255" s="11" t="s">
        <v>2095</v>
      </c>
      <c r="S255">
        <v>1303275600</v>
      </c>
      <c r="T255" s="9">
        <f t="shared" si="21"/>
        <v>40653.208333333336</v>
      </c>
      <c r="U255" t="b">
        <v>0</v>
      </c>
      <c r="V255" t="b">
        <v>0</v>
      </c>
      <c r="W255" t="s">
        <v>53</v>
      </c>
      <c r="X255" t="s">
        <v>2041</v>
      </c>
      <c r="Y255" t="s">
        <v>2044</v>
      </c>
    </row>
    <row r="256" spans="1:25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1.8489130434782608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 s="14">
        <f t="shared" si="18"/>
        <v>42787.25</v>
      </c>
      <c r="N256" s="14">
        <v>42787.25</v>
      </c>
      <c r="O256" s="14" t="str">
        <f t="shared" si="19"/>
        <v>Feb/2017</v>
      </c>
      <c r="P256" s="14" t="str">
        <f t="shared" si="20"/>
        <v>2017</v>
      </c>
      <c r="Q256" s="11" t="s">
        <v>2083</v>
      </c>
      <c r="R256" s="11" t="s">
        <v>2092</v>
      </c>
      <c r="S256">
        <v>1487829600</v>
      </c>
      <c r="T256" s="9">
        <f t="shared" si="21"/>
        <v>42789.25</v>
      </c>
      <c r="U256" t="b">
        <v>0</v>
      </c>
      <c r="V256" t="b">
        <v>0</v>
      </c>
      <c r="W256" t="s">
        <v>68</v>
      </c>
      <c r="X256" t="s">
        <v>2047</v>
      </c>
      <c r="Y256" t="s">
        <v>2048</v>
      </c>
    </row>
    <row r="257" spans="1:25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1.2016770186335404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 s="14">
        <f t="shared" si="18"/>
        <v>40590.25</v>
      </c>
      <c r="N257" s="14">
        <v>40590.25</v>
      </c>
      <c r="O257" s="14" t="str">
        <f t="shared" si="19"/>
        <v>Feb/2011</v>
      </c>
      <c r="P257" s="14" t="str">
        <f t="shared" si="20"/>
        <v>2011</v>
      </c>
      <c r="Q257" s="11" t="s">
        <v>2083</v>
      </c>
      <c r="R257" s="11" t="s">
        <v>2095</v>
      </c>
      <c r="S257">
        <v>1298268000</v>
      </c>
      <c r="T257" s="9">
        <f t="shared" si="21"/>
        <v>40595.25</v>
      </c>
      <c r="U257" t="b">
        <v>0</v>
      </c>
      <c r="V257" t="b">
        <v>1</v>
      </c>
      <c r="W257" t="s">
        <v>23</v>
      </c>
      <c r="X257" t="s">
        <v>2035</v>
      </c>
      <c r="Y257" t="s">
        <v>2036</v>
      </c>
    </row>
    <row r="258" spans="1:25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0.23390243902439026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 s="14">
        <f t="shared" si="18"/>
        <v>42393.25</v>
      </c>
      <c r="N258" s="14">
        <v>42393.25</v>
      </c>
      <c r="O258" s="14" t="str">
        <f t="shared" si="19"/>
        <v>Jan/2016</v>
      </c>
      <c r="P258" s="14" t="str">
        <f t="shared" si="20"/>
        <v>2016</v>
      </c>
      <c r="Q258" s="11" t="s">
        <v>2075</v>
      </c>
      <c r="R258" s="11" t="s">
        <v>2094</v>
      </c>
      <c r="S258">
        <v>1456812000</v>
      </c>
      <c r="T258" s="9">
        <f t="shared" si="21"/>
        <v>42430.25</v>
      </c>
      <c r="U258" t="b">
        <v>0</v>
      </c>
      <c r="V258" t="b">
        <v>0</v>
      </c>
      <c r="W258" t="s">
        <v>23</v>
      </c>
      <c r="X258" t="s">
        <v>2035</v>
      </c>
      <c r="Y258" t="s">
        <v>2036</v>
      </c>
    </row>
    <row r="259" spans="1:25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1.46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 s="14">
        <f t="shared" ref="M259:M322" si="24">(((L259/60)/60)/24)+DATE(1970,1,1)</f>
        <v>41338.25</v>
      </c>
      <c r="N259" s="14">
        <v>41338.25</v>
      </c>
      <c r="O259" s="14" t="str">
        <f t="shared" ref="O259:O322" si="25">TEXT(N259,"mmm/yyyy")</f>
        <v>Mar/2013</v>
      </c>
      <c r="P259" s="14" t="str">
        <f t="shared" ref="P259:P322" si="26">TEXT(N259,"yyyy")</f>
        <v>2013</v>
      </c>
      <c r="Q259" s="11" t="s">
        <v>2079</v>
      </c>
      <c r="R259" s="11" t="s">
        <v>2089</v>
      </c>
      <c r="S259">
        <v>1363669200</v>
      </c>
      <c r="T259" s="9">
        <f t="shared" ref="T259:T322" si="27">(((S259/60)/60)/24)+DATE(1970,1,1)</f>
        <v>41352.208333333336</v>
      </c>
      <c r="U259" t="b">
        <v>0</v>
      </c>
      <c r="V259" t="b">
        <v>0</v>
      </c>
      <c r="W259" t="s">
        <v>33</v>
      </c>
      <c r="X259" t="s">
        <v>2039</v>
      </c>
      <c r="Y259" t="s">
        <v>2040</v>
      </c>
    </row>
    <row r="260" spans="1:25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E260/D260</f>
        <v>2.6848000000000001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14">
        <f t="shared" si="24"/>
        <v>42712.25</v>
      </c>
      <c r="N260" s="14">
        <v>42712.25</v>
      </c>
      <c r="O260" s="14" t="str">
        <f t="shared" si="25"/>
        <v>Dec/2016</v>
      </c>
      <c r="P260" s="14" t="str">
        <f t="shared" si="26"/>
        <v>2016</v>
      </c>
      <c r="Q260" s="11" t="s">
        <v>2080</v>
      </c>
      <c r="R260" s="11" t="s">
        <v>2094</v>
      </c>
      <c r="S260">
        <v>1482904800</v>
      </c>
      <c r="T260" s="9">
        <f t="shared" si="27"/>
        <v>42732.25</v>
      </c>
      <c r="U260" t="b">
        <v>0</v>
      </c>
      <c r="V260" t="b">
        <v>1</v>
      </c>
      <c r="W260" t="s">
        <v>33</v>
      </c>
      <c r="X260" t="s">
        <v>2039</v>
      </c>
      <c r="Y260" t="s">
        <v>2040</v>
      </c>
    </row>
    <row r="261" spans="1:25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 s="14">
        <f t="shared" si="24"/>
        <v>41251.25</v>
      </c>
      <c r="N261" s="14">
        <v>41251.25</v>
      </c>
      <c r="O261" s="14" t="str">
        <f t="shared" si="25"/>
        <v>Dec/2012</v>
      </c>
      <c r="P261" s="14" t="str">
        <f t="shared" si="26"/>
        <v>2012</v>
      </c>
      <c r="Q261" s="11" t="s">
        <v>2080</v>
      </c>
      <c r="R261" s="11" t="s">
        <v>2091</v>
      </c>
      <c r="S261">
        <v>1356588000</v>
      </c>
      <c r="T261" s="9">
        <f t="shared" si="27"/>
        <v>41270.25</v>
      </c>
      <c r="U261" t="b">
        <v>1</v>
      </c>
      <c r="V261" t="b">
        <v>0</v>
      </c>
      <c r="W261" t="s">
        <v>122</v>
      </c>
      <c r="X261" t="s">
        <v>2054</v>
      </c>
      <c r="Y261" t="s">
        <v>2055</v>
      </c>
    </row>
    <row r="262" spans="1:25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 s="14">
        <f t="shared" si="24"/>
        <v>41180.208333333336</v>
      </c>
      <c r="N262" s="14">
        <v>41180.208333333336</v>
      </c>
      <c r="O262" s="14" t="str">
        <f t="shared" si="25"/>
        <v>Sep/2012</v>
      </c>
      <c r="P262" s="14" t="str">
        <f t="shared" si="26"/>
        <v>2012</v>
      </c>
      <c r="Q262" s="11" t="s">
        <v>2076</v>
      </c>
      <c r="R262" s="11" t="s">
        <v>2091</v>
      </c>
      <c r="S262">
        <v>1349845200</v>
      </c>
      <c r="T262" s="9">
        <f t="shared" si="27"/>
        <v>41192.208333333336</v>
      </c>
      <c r="U262" t="b">
        <v>0</v>
      </c>
      <c r="V262" t="b">
        <v>0</v>
      </c>
      <c r="W262" t="s">
        <v>23</v>
      </c>
      <c r="X262" t="s">
        <v>2035</v>
      </c>
      <c r="Y262" t="s">
        <v>2036</v>
      </c>
    </row>
    <row r="263" spans="1:25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 s="14">
        <f t="shared" si="24"/>
        <v>40415.208333333336</v>
      </c>
      <c r="N263" s="14">
        <v>40415.208333333336</v>
      </c>
      <c r="O263" s="14" t="str">
        <f t="shared" si="25"/>
        <v>Aug/2010</v>
      </c>
      <c r="P263" s="14" t="str">
        <f t="shared" si="26"/>
        <v>2010</v>
      </c>
      <c r="Q263" s="11" t="s">
        <v>2074</v>
      </c>
      <c r="R263" s="11" t="s">
        <v>2093</v>
      </c>
      <c r="S263">
        <v>1283058000</v>
      </c>
      <c r="T263" s="9">
        <f t="shared" si="27"/>
        <v>40419.208333333336</v>
      </c>
      <c r="U263" t="b">
        <v>0</v>
      </c>
      <c r="V263" t="b">
        <v>1</v>
      </c>
      <c r="W263" t="s">
        <v>23</v>
      </c>
      <c r="X263" t="s">
        <v>2035</v>
      </c>
      <c r="Y263" t="s">
        <v>2036</v>
      </c>
    </row>
    <row r="264" spans="1:25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 s="14">
        <f t="shared" si="24"/>
        <v>40638.208333333336</v>
      </c>
      <c r="N264" s="14">
        <v>40638.208333333336</v>
      </c>
      <c r="O264" s="14" t="str">
        <f t="shared" si="25"/>
        <v>Apr/2011</v>
      </c>
      <c r="P264" s="14" t="str">
        <f t="shared" si="26"/>
        <v>2011</v>
      </c>
      <c r="Q264" s="11" t="s">
        <v>2082</v>
      </c>
      <c r="R264" s="11" t="s">
        <v>2095</v>
      </c>
      <c r="S264">
        <v>1304226000</v>
      </c>
      <c r="T264" s="9">
        <f t="shared" si="27"/>
        <v>40664.208333333336</v>
      </c>
      <c r="U264" t="b">
        <v>0</v>
      </c>
      <c r="V264" t="b">
        <v>1</v>
      </c>
      <c r="W264" t="s">
        <v>60</v>
      </c>
      <c r="X264" t="s">
        <v>2035</v>
      </c>
      <c r="Y264" t="s">
        <v>2045</v>
      </c>
    </row>
    <row r="265" spans="1:25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 s="14">
        <f t="shared" si="24"/>
        <v>40187.25</v>
      </c>
      <c r="N265" s="14">
        <v>40187.25</v>
      </c>
      <c r="O265" s="14" t="str">
        <f t="shared" si="25"/>
        <v>Jan/2010</v>
      </c>
      <c r="P265" s="14" t="str">
        <f t="shared" si="26"/>
        <v>2010</v>
      </c>
      <c r="Q265" s="11" t="s">
        <v>2075</v>
      </c>
      <c r="R265" s="11" t="s">
        <v>2093</v>
      </c>
      <c r="S265">
        <v>1263016800</v>
      </c>
      <c r="T265" s="9">
        <f t="shared" si="27"/>
        <v>40187.25</v>
      </c>
      <c r="U265" t="b">
        <v>0</v>
      </c>
      <c r="V265" t="b">
        <v>0</v>
      </c>
      <c r="W265" t="s">
        <v>122</v>
      </c>
      <c r="X265" t="s">
        <v>2054</v>
      </c>
      <c r="Y265" t="s">
        <v>2055</v>
      </c>
    </row>
    <row r="266" spans="1:25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 s="14">
        <f t="shared" si="24"/>
        <v>41317.25</v>
      </c>
      <c r="N266" s="14">
        <v>41317.25</v>
      </c>
      <c r="O266" s="14" t="str">
        <f t="shared" si="25"/>
        <v>Feb/2013</v>
      </c>
      <c r="P266" s="14" t="str">
        <f t="shared" si="26"/>
        <v>2013</v>
      </c>
      <c r="Q266" s="11" t="s">
        <v>2083</v>
      </c>
      <c r="R266" s="11" t="s">
        <v>2089</v>
      </c>
      <c r="S266">
        <v>1362031200</v>
      </c>
      <c r="T266" s="9">
        <f t="shared" si="27"/>
        <v>41333.25</v>
      </c>
      <c r="U266" t="b">
        <v>0</v>
      </c>
      <c r="V266" t="b">
        <v>0</v>
      </c>
      <c r="W266" t="s">
        <v>33</v>
      </c>
      <c r="X266" t="s">
        <v>2039</v>
      </c>
      <c r="Y266" t="s">
        <v>2040</v>
      </c>
    </row>
    <row r="267" spans="1:25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 s="14">
        <f t="shared" si="24"/>
        <v>42372.25</v>
      </c>
      <c r="N267" s="14">
        <v>42372.25</v>
      </c>
      <c r="O267" s="14" t="str">
        <f t="shared" si="25"/>
        <v>Jan/2016</v>
      </c>
      <c r="P267" s="14" t="str">
        <f t="shared" si="26"/>
        <v>2016</v>
      </c>
      <c r="Q267" s="11" t="s">
        <v>2075</v>
      </c>
      <c r="R267" s="11" t="s">
        <v>2094</v>
      </c>
      <c r="S267">
        <v>1455602400</v>
      </c>
      <c r="T267" s="9">
        <f t="shared" si="27"/>
        <v>42416.25</v>
      </c>
      <c r="U267" t="b">
        <v>0</v>
      </c>
      <c r="V267" t="b">
        <v>0</v>
      </c>
      <c r="W267" t="s">
        <v>33</v>
      </c>
      <c r="X267" t="s">
        <v>2039</v>
      </c>
      <c r="Y267" t="s">
        <v>2040</v>
      </c>
    </row>
    <row r="268" spans="1:25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 s="14">
        <f t="shared" si="24"/>
        <v>41950.25</v>
      </c>
      <c r="N268" s="14">
        <v>41950.25</v>
      </c>
      <c r="O268" s="14" t="str">
        <f t="shared" si="25"/>
        <v>Nov/2014</v>
      </c>
      <c r="P268" s="14" t="str">
        <f t="shared" si="26"/>
        <v>2014</v>
      </c>
      <c r="Q268" s="11" t="s">
        <v>2073</v>
      </c>
      <c r="R268" s="11" t="s">
        <v>2088</v>
      </c>
      <c r="S268">
        <v>1418191200</v>
      </c>
      <c r="T268" s="9">
        <f t="shared" si="27"/>
        <v>41983.25</v>
      </c>
      <c r="U268" t="b">
        <v>0</v>
      </c>
      <c r="V268" t="b">
        <v>1</v>
      </c>
      <c r="W268" t="s">
        <v>159</v>
      </c>
      <c r="X268" t="s">
        <v>2035</v>
      </c>
      <c r="Y268" t="s">
        <v>2058</v>
      </c>
    </row>
    <row r="269" spans="1:25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 s="14">
        <f t="shared" si="24"/>
        <v>41206.208333333336</v>
      </c>
      <c r="N269" s="14">
        <v>41206.208333333336</v>
      </c>
      <c r="O269" s="14" t="str">
        <f t="shared" si="25"/>
        <v>Oct/2012</v>
      </c>
      <c r="P269" s="14" t="str">
        <f t="shared" si="26"/>
        <v>2012</v>
      </c>
      <c r="Q269" s="11" t="s">
        <v>2077</v>
      </c>
      <c r="R269" s="11" t="s">
        <v>2091</v>
      </c>
      <c r="S269">
        <v>1352440800</v>
      </c>
      <c r="T269" s="9">
        <f t="shared" si="27"/>
        <v>41222.25</v>
      </c>
      <c r="U269" t="b">
        <v>0</v>
      </c>
      <c r="V269" t="b">
        <v>0</v>
      </c>
      <c r="W269" t="s">
        <v>33</v>
      </c>
      <c r="X269" t="s">
        <v>2039</v>
      </c>
      <c r="Y269" t="s">
        <v>2040</v>
      </c>
    </row>
    <row r="270" spans="1:25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 s="14">
        <f t="shared" si="24"/>
        <v>41186.208333333336</v>
      </c>
      <c r="N270" s="14">
        <v>41186.208333333336</v>
      </c>
      <c r="O270" s="14" t="str">
        <f t="shared" si="25"/>
        <v>Oct/2012</v>
      </c>
      <c r="P270" s="14" t="str">
        <f t="shared" si="26"/>
        <v>2012</v>
      </c>
      <c r="Q270" s="11" t="s">
        <v>2077</v>
      </c>
      <c r="R270" s="11" t="s">
        <v>2091</v>
      </c>
      <c r="S270">
        <v>1353304800</v>
      </c>
      <c r="T270" s="9">
        <f t="shared" si="27"/>
        <v>41232.25</v>
      </c>
      <c r="U270" t="b">
        <v>0</v>
      </c>
      <c r="V270" t="b">
        <v>0</v>
      </c>
      <c r="W270" t="s">
        <v>42</v>
      </c>
      <c r="X270" t="s">
        <v>2041</v>
      </c>
      <c r="Y270" t="s">
        <v>2042</v>
      </c>
    </row>
    <row r="271" spans="1:25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 s="14">
        <f t="shared" si="24"/>
        <v>43496.25</v>
      </c>
      <c r="N271" s="14">
        <v>43496.25</v>
      </c>
      <c r="O271" s="14" t="str">
        <f t="shared" si="25"/>
        <v>Jan/2019</v>
      </c>
      <c r="P271" s="14" t="str">
        <f t="shared" si="26"/>
        <v>2019</v>
      </c>
      <c r="Q271" s="11" t="s">
        <v>2075</v>
      </c>
      <c r="R271" s="11" t="s">
        <v>2090</v>
      </c>
      <c r="S271">
        <v>1550728800</v>
      </c>
      <c r="T271" s="9">
        <f t="shared" si="27"/>
        <v>43517.25</v>
      </c>
      <c r="U271" t="b">
        <v>0</v>
      </c>
      <c r="V271" t="b">
        <v>0</v>
      </c>
      <c r="W271" t="s">
        <v>269</v>
      </c>
      <c r="X271" t="s">
        <v>2041</v>
      </c>
      <c r="Y271" t="s">
        <v>2060</v>
      </c>
    </row>
    <row r="272" spans="1:25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 s="14">
        <f t="shared" si="24"/>
        <v>40514.25</v>
      </c>
      <c r="N272" s="14">
        <v>40514.25</v>
      </c>
      <c r="O272" s="14" t="str">
        <f t="shared" si="25"/>
        <v>Dec/2010</v>
      </c>
      <c r="P272" s="14" t="str">
        <f t="shared" si="26"/>
        <v>2010</v>
      </c>
      <c r="Q272" s="11" t="s">
        <v>2080</v>
      </c>
      <c r="R272" s="11" t="s">
        <v>2093</v>
      </c>
      <c r="S272">
        <v>1291442400</v>
      </c>
      <c r="T272" s="9">
        <f t="shared" si="27"/>
        <v>40516.25</v>
      </c>
      <c r="U272" t="b">
        <v>0</v>
      </c>
      <c r="V272" t="b">
        <v>0</v>
      </c>
      <c r="W272" t="s">
        <v>89</v>
      </c>
      <c r="X272" t="s">
        <v>2050</v>
      </c>
      <c r="Y272" t="s">
        <v>2051</v>
      </c>
    </row>
    <row r="273" spans="1:25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 s="14">
        <f t="shared" si="24"/>
        <v>42345.25</v>
      </c>
      <c r="N273" s="14">
        <v>42345.25</v>
      </c>
      <c r="O273" s="14" t="str">
        <f t="shared" si="25"/>
        <v>Dec/2015</v>
      </c>
      <c r="P273" s="14" t="str">
        <f t="shared" si="26"/>
        <v>2015</v>
      </c>
      <c r="Q273" s="11" t="s">
        <v>2080</v>
      </c>
      <c r="R273" s="11" t="s">
        <v>2085</v>
      </c>
      <c r="S273">
        <v>1452146400</v>
      </c>
      <c r="T273" s="9">
        <f t="shared" si="27"/>
        <v>42376.25</v>
      </c>
      <c r="U273" t="b">
        <v>0</v>
      </c>
      <c r="V273" t="b">
        <v>0</v>
      </c>
      <c r="W273" t="s">
        <v>122</v>
      </c>
      <c r="X273" t="s">
        <v>2054</v>
      </c>
      <c r="Y273" t="s">
        <v>2055</v>
      </c>
    </row>
    <row r="274" spans="1:25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 s="14">
        <f t="shared" si="24"/>
        <v>43656.208333333328</v>
      </c>
      <c r="N274" s="14">
        <v>43656.208333333328</v>
      </c>
      <c r="O274" s="14" t="str">
        <f t="shared" si="25"/>
        <v>Jul/2019</v>
      </c>
      <c r="P274" s="14" t="str">
        <f t="shared" si="26"/>
        <v>2019</v>
      </c>
      <c r="Q274" s="11" t="s">
        <v>2081</v>
      </c>
      <c r="R274" s="11" t="s">
        <v>2090</v>
      </c>
      <c r="S274">
        <v>1564894800</v>
      </c>
      <c r="T274" s="9">
        <f t="shared" si="27"/>
        <v>43681.208333333328</v>
      </c>
      <c r="U274" t="b">
        <v>0</v>
      </c>
      <c r="V274" t="b">
        <v>1</v>
      </c>
      <c r="W274" t="s">
        <v>33</v>
      </c>
      <c r="X274" t="s">
        <v>2039</v>
      </c>
      <c r="Y274" t="s">
        <v>2040</v>
      </c>
    </row>
    <row r="275" spans="1:25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 s="14">
        <f t="shared" si="24"/>
        <v>42995.208333333328</v>
      </c>
      <c r="N275" s="14">
        <v>42995.208333333328</v>
      </c>
      <c r="O275" s="14" t="str">
        <f t="shared" si="25"/>
        <v>Sep/2017</v>
      </c>
      <c r="P275" s="14" t="str">
        <f t="shared" si="26"/>
        <v>2017</v>
      </c>
      <c r="Q275" s="11" t="s">
        <v>2076</v>
      </c>
      <c r="R275" s="11" t="s">
        <v>2092</v>
      </c>
      <c r="S275">
        <v>1505883600</v>
      </c>
      <c r="T275" s="9">
        <f t="shared" si="27"/>
        <v>42998.208333333328</v>
      </c>
      <c r="U275" t="b">
        <v>0</v>
      </c>
      <c r="V275" t="b">
        <v>0</v>
      </c>
      <c r="W275" t="s">
        <v>33</v>
      </c>
      <c r="X275" t="s">
        <v>2039</v>
      </c>
      <c r="Y275" t="s">
        <v>2040</v>
      </c>
    </row>
    <row r="276" spans="1:25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 s="14">
        <f t="shared" si="24"/>
        <v>43045.25</v>
      </c>
      <c r="N276" s="14">
        <v>43045.25</v>
      </c>
      <c r="O276" s="14" t="str">
        <f t="shared" si="25"/>
        <v>Nov/2017</v>
      </c>
      <c r="P276" s="14" t="str">
        <f t="shared" si="26"/>
        <v>2017</v>
      </c>
      <c r="Q276" s="11" t="s">
        <v>2073</v>
      </c>
      <c r="R276" s="11" t="s">
        <v>2092</v>
      </c>
      <c r="S276">
        <v>1510380000</v>
      </c>
      <c r="T276" s="9">
        <f t="shared" si="27"/>
        <v>43050.25</v>
      </c>
      <c r="U276" t="b">
        <v>0</v>
      </c>
      <c r="V276" t="b">
        <v>0</v>
      </c>
      <c r="W276" t="s">
        <v>33</v>
      </c>
      <c r="X276" t="s">
        <v>2039</v>
      </c>
      <c r="Y276" t="s">
        <v>2040</v>
      </c>
    </row>
    <row r="277" spans="1:25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 s="14">
        <f t="shared" si="24"/>
        <v>43561.208333333328</v>
      </c>
      <c r="N277" s="14">
        <v>43561.208333333328</v>
      </c>
      <c r="O277" s="14" t="str">
        <f t="shared" si="25"/>
        <v>Apr/2019</v>
      </c>
      <c r="P277" s="14" t="str">
        <f t="shared" si="26"/>
        <v>2019</v>
      </c>
      <c r="Q277" s="11" t="s">
        <v>2082</v>
      </c>
      <c r="R277" s="11" t="s">
        <v>2090</v>
      </c>
      <c r="S277">
        <v>1555218000</v>
      </c>
      <c r="T277" s="9">
        <f t="shared" si="27"/>
        <v>43569.208333333328</v>
      </c>
      <c r="U277" t="b">
        <v>0</v>
      </c>
      <c r="V277" t="b">
        <v>0</v>
      </c>
      <c r="W277" t="s">
        <v>206</v>
      </c>
      <c r="X277" t="s">
        <v>2047</v>
      </c>
      <c r="Y277" t="s">
        <v>2059</v>
      </c>
    </row>
    <row r="278" spans="1:25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 s="14">
        <f t="shared" si="24"/>
        <v>41018.208333333336</v>
      </c>
      <c r="N278" s="14">
        <v>41018.208333333336</v>
      </c>
      <c r="O278" s="14" t="str">
        <f t="shared" si="25"/>
        <v>Apr/2012</v>
      </c>
      <c r="P278" s="14" t="str">
        <f t="shared" si="26"/>
        <v>2012</v>
      </c>
      <c r="Q278" s="11" t="s">
        <v>2082</v>
      </c>
      <c r="R278" s="11" t="s">
        <v>2091</v>
      </c>
      <c r="S278">
        <v>1335243600</v>
      </c>
      <c r="T278" s="9">
        <f t="shared" si="27"/>
        <v>41023.208333333336</v>
      </c>
      <c r="U278" t="b">
        <v>0</v>
      </c>
      <c r="V278" t="b">
        <v>1</v>
      </c>
      <c r="W278" t="s">
        <v>89</v>
      </c>
      <c r="X278" t="s">
        <v>2050</v>
      </c>
      <c r="Y278" t="s">
        <v>2051</v>
      </c>
    </row>
    <row r="279" spans="1:25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 s="14">
        <f t="shared" si="24"/>
        <v>40378.208333333336</v>
      </c>
      <c r="N279" s="14">
        <v>40378.208333333336</v>
      </c>
      <c r="O279" s="14" t="str">
        <f t="shared" si="25"/>
        <v>Jul/2010</v>
      </c>
      <c r="P279" s="14" t="str">
        <f t="shared" si="26"/>
        <v>2010</v>
      </c>
      <c r="Q279" s="11" t="s">
        <v>2081</v>
      </c>
      <c r="R279" s="11" t="s">
        <v>2093</v>
      </c>
      <c r="S279">
        <v>1279688400</v>
      </c>
      <c r="T279" s="9">
        <f t="shared" si="27"/>
        <v>40380.208333333336</v>
      </c>
      <c r="U279" t="b">
        <v>0</v>
      </c>
      <c r="V279" t="b">
        <v>0</v>
      </c>
      <c r="W279" t="s">
        <v>33</v>
      </c>
      <c r="X279" t="s">
        <v>2039</v>
      </c>
      <c r="Y279" t="s">
        <v>2040</v>
      </c>
    </row>
    <row r="280" spans="1:25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 s="14">
        <f t="shared" si="24"/>
        <v>41239.25</v>
      </c>
      <c r="N280" s="14">
        <v>41239.25</v>
      </c>
      <c r="O280" s="14" t="str">
        <f t="shared" si="25"/>
        <v>Nov/2012</v>
      </c>
      <c r="P280" s="14" t="str">
        <f t="shared" si="26"/>
        <v>2012</v>
      </c>
      <c r="Q280" s="11" t="s">
        <v>2073</v>
      </c>
      <c r="R280" s="11" t="s">
        <v>2091</v>
      </c>
      <c r="S280">
        <v>1356069600</v>
      </c>
      <c r="T280" s="9">
        <f t="shared" si="27"/>
        <v>41264.25</v>
      </c>
      <c r="U280" t="b">
        <v>0</v>
      </c>
      <c r="V280" t="b">
        <v>0</v>
      </c>
      <c r="W280" t="s">
        <v>28</v>
      </c>
      <c r="X280" t="s">
        <v>2037</v>
      </c>
      <c r="Y280" t="s">
        <v>2038</v>
      </c>
    </row>
    <row r="281" spans="1:25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 s="14">
        <f t="shared" si="24"/>
        <v>43346.208333333328</v>
      </c>
      <c r="N281" s="14">
        <v>43346.208333333328</v>
      </c>
      <c r="O281" s="14" t="str">
        <f t="shared" si="25"/>
        <v>Sep/2018</v>
      </c>
      <c r="P281" s="14" t="str">
        <f t="shared" si="26"/>
        <v>2018</v>
      </c>
      <c r="Q281" s="11" t="s">
        <v>2076</v>
      </c>
      <c r="R281" s="11" t="s">
        <v>2096</v>
      </c>
      <c r="S281">
        <v>1536210000</v>
      </c>
      <c r="T281" s="9">
        <f t="shared" si="27"/>
        <v>43349.208333333328</v>
      </c>
      <c r="U281" t="b">
        <v>0</v>
      </c>
      <c r="V281" t="b">
        <v>0</v>
      </c>
      <c r="W281" t="s">
        <v>33</v>
      </c>
      <c r="X281" t="s">
        <v>2039</v>
      </c>
      <c r="Y281" t="s">
        <v>2040</v>
      </c>
    </row>
    <row r="282" spans="1:25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 s="14">
        <f t="shared" si="24"/>
        <v>43060.25</v>
      </c>
      <c r="N282" s="14">
        <v>43060.25</v>
      </c>
      <c r="O282" s="14" t="str">
        <f t="shared" si="25"/>
        <v>Nov/2017</v>
      </c>
      <c r="P282" s="14" t="str">
        <f t="shared" si="26"/>
        <v>2017</v>
      </c>
      <c r="Q282" s="11" t="s">
        <v>2073</v>
      </c>
      <c r="R282" s="11" t="s">
        <v>2092</v>
      </c>
      <c r="S282">
        <v>1511762400</v>
      </c>
      <c r="T282" s="9">
        <f t="shared" si="27"/>
        <v>43066.25</v>
      </c>
      <c r="U282" t="b">
        <v>0</v>
      </c>
      <c r="V282" t="b">
        <v>0</v>
      </c>
      <c r="W282" t="s">
        <v>71</v>
      </c>
      <c r="X282" t="s">
        <v>2041</v>
      </c>
      <c r="Y282" t="s">
        <v>2049</v>
      </c>
    </row>
    <row r="283" spans="1:25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 s="14">
        <f t="shared" si="24"/>
        <v>40979.25</v>
      </c>
      <c r="N283" s="14">
        <v>40979.25</v>
      </c>
      <c r="O283" s="14" t="str">
        <f t="shared" si="25"/>
        <v>Mar/2012</v>
      </c>
      <c r="P283" s="14" t="str">
        <f t="shared" si="26"/>
        <v>2012</v>
      </c>
      <c r="Q283" s="11" t="s">
        <v>2079</v>
      </c>
      <c r="R283" s="11" t="s">
        <v>2091</v>
      </c>
      <c r="S283">
        <v>1333256400</v>
      </c>
      <c r="T283" s="9">
        <f t="shared" si="27"/>
        <v>41000.208333333336</v>
      </c>
      <c r="U283" t="b">
        <v>0</v>
      </c>
      <c r="V283" t="b">
        <v>1</v>
      </c>
      <c r="W283" t="s">
        <v>33</v>
      </c>
      <c r="X283" t="s">
        <v>2039</v>
      </c>
      <c r="Y283" t="s">
        <v>2040</v>
      </c>
    </row>
    <row r="284" spans="1:25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 s="14">
        <f t="shared" si="24"/>
        <v>42701.25</v>
      </c>
      <c r="N284" s="14">
        <v>42701.25</v>
      </c>
      <c r="O284" s="14" t="str">
        <f t="shared" si="25"/>
        <v>Nov/2016</v>
      </c>
      <c r="P284" s="14" t="str">
        <f t="shared" si="26"/>
        <v>2016</v>
      </c>
      <c r="Q284" s="11" t="s">
        <v>2073</v>
      </c>
      <c r="R284" s="11" t="s">
        <v>2094</v>
      </c>
      <c r="S284">
        <v>1480744800</v>
      </c>
      <c r="T284" s="9">
        <f t="shared" si="27"/>
        <v>42707.25</v>
      </c>
      <c r="U284" t="b">
        <v>0</v>
      </c>
      <c r="V284" t="b">
        <v>1</v>
      </c>
      <c r="W284" t="s">
        <v>269</v>
      </c>
      <c r="X284" t="s">
        <v>2041</v>
      </c>
      <c r="Y284" t="s">
        <v>2060</v>
      </c>
    </row>
    <row r="285" spans="1:25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 s="14">
        <f t="shared" si="24"/>
        <v>42520.208333333328</v>
      </c>
      <c r="N285" s="14">
        <v>42520.208333333328</v>
      </c>
      <c r="O285" s="14" t="str">
        <f t="shared" si="25"/>
        <v>May/2016</v>
      </c>
      <c r="P285" s="14" t="str">
        <f t="shared" si="26"/>
        <v>2016</v>
      </c>
      <c r="Q285" s="11" t="s">
        <v>2084</v>
      </c>
      <c r="R285" s="11" t="s">
        <v>2094</v>
      </c>
      <c r="S285">
        <v>1465016400</v>
      </c>
      <c r="T285" s="9">
        <f t="shared" si="27"/>
        <v>42525.208333333328</v>
      </c>
      <c r="U285" t="b">
        <v>0</v>
      </c>
      <c r="V285" t="b">
        <v>0</v>
      </c>
      <c r="W285" t="s">
        <v>23</v>
      </c>
      <c r="X285" t="s">
        <v>2035</v>
      </c>
      <c r="Y285" t="s">
        <v>2036</v>
      </c>
    </row>
    <row r="286" spans="1:25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 s="14">
        <f t="shared" si="24"/>
        <v>41030.208333333336</v>
      </c>
      <c r="N286" s="14">
        <v>41030.208333333336</v>
      </c>
      <c r="O286" s="14" t="str">
        <f t="shared" si="25"/>
        <v>May/2012</v>
      </c>
      <c r="P286" s="14" t="str">
        <f t="shared" si="26"/>
        <v>2012</v>
      </c>
      <c r="Q286" s="11" t="s">
        <v>2084</v>
      </c>
      <c r="R286" s="11" t="s">
        <v>2091</v>
      </c>
      <c r="S286">
        <v>1336280400</v>
      </c>
      <c r="T286" s="9">
        <f t="shared" si="27"/>
        <v>41035.208333333336</v>
      </c>
      <c r="U286" t="b">
        <v>0</v>
      </c>
      <c r="V286" t="b">
        <v>0</v>
      </c>
      <c r="W286" t="s">
        <v>28</v>
      </c>
      <c r="X286" t="s">
        <v>2037</v>
      </c>
      <c r="Y286" t="s">
        <v>2038</v>
      </c>
    </row>
    <row r="287" spans="1:25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 s="14">
        <f t="shared" si="24"/>
        <v>42623.208333333328</v>
      </c>
      <c r="N287" s="14">
        <v>42623.208333333328</v>
      </c>
      <c r="O287" s="14" t="str">
        <f t="shared" si="25"/>
        <v>Sep/2016</v>
      </c>
      <c r="P287" s="14" t="str">
        <f t="shared" si="26"/>
        <v>2016</v>
      </c>
      <c r="Q287" s="11" t="s">
        <v>2076</v>
      </c>
      <c r="R287" s="11" t="s">
        <v>2094</v>
      </c>
      <c r="S287">
        <v>1476766800</v>
      </c>
      <c r="T287" s="9">
        <f t="shared" si="27"/>
        <v>42661.208333333328</v>
      </c>
      <c r="U287" t="b">
        <v>0</v>
      </c>
      <c r="V287" t="b">
        <v>0</v>
      </c>
      <c r="W287" t="s">
        <v>33</v>
      </c>
      <c r="X287" t="s">
        <v>2039</v>
      </c>
      <c r="Y287" t="s">
        <v>2040</v>
      </c>
    </row>
    <row r="288" spans="1:25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 s="14">
        <f t="shared" si="24"/>
        <v>42697.25</v>
      </c>
      <c r="N288" s="14">
        <v>42697.25</v>
      </c>
      <c r="O288" s="14" t="str">
        <f t="shared" si="25"/>
        <v>Nov/2016</v>
      </c>
      <c r="P288" s="14" t="str">
        <f t="shared" si="26"/>
        <v>2016</v>
      </c>
      <c r="Q288" s="11" t="s">
        <v>2073</v>
      </c>
      <c r="R288" s="11" t="s">
        <v>2094</v>
      </c>
      <c r="S288">
        <v>1480485600</v>
      </c>
      <c r="T288" s="9">
        <f t="shared" si="27"/>
        <v>42704.25</v>
      </c>
      <c r="U288" t="b">
        <v>0</v>
      </c>
      <c r="V288" t="b">
        <v>0</v>
      </c>
      <c r="W288" t="s">
        <v>33</v>
      </c>
      <c r="X288" t="s">
        <v>2039</v>
      </c>
      <c r="Y288" t="s">
        <v>2040</v>
      </c>
    </row>
    <row r="289" spans="1:25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 s="14">
        <f t="shared" si="24"/>
        <v>42122.208333333328</v>
      </c>
      <c r="N289" s="14">
        <v>42122.208333333328</v>
      </c>
      <c r="O289" s="14" t="str">
        <f t="shared" si="25"/>
        <v>Apr/2015</v>
      </c>
      <c r="P289" s="14" t="str">
        <f t="shared" si="26"/>
        <v>2015</v>
      </c>
      <c r="Q289" s="11" t="s">
        <v>2082</v>
      </c>
      <c r="R289" s="11" t="s">
        <v>2085</v>
      </c>
      <c r="S289">
        <v>1430197200</v>
      </c>
      <c r="T289" s="9">
        <f t="shared" si="27"/>
        <v>42122.208333333328</v>
      </c>
      <c r="U289" t="b">
        <v>0</v>
      </c>
      <c r="V289" t="b">
        <v>0</v>
      </c>
      <c r="W289" t="s">
        <v>50</v>
      </c>
      <c r="X289" t="s">
        <v>2035</v>
      </c>
      <c r="Y289" t="s">
        <v>2043</v>
      </c>
    </row>
    <row r="290" spans="1:25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 s="14">
        <f t="shared" si="24"/>
        <v>40982.208333333336</v>
      </c>
      <c r="N290" s="14">
        <v>40982.208333333336</v>
      </c>
      <c r="O290" s="14" t="str">
        <f t="shared" si="25"/>
        <v>Mar/2012</v>
      </c>
      <c r="P290" s="14" t="str">
        <f t="shared" si="26"/>
        <v>2012</v>
      </c>
      <c r="Q290" s="11" t="s">
        <v>2079</v>
      </c>
      <c r="R290" s="11" t="s">
        <v>2091</v>
      </c>
      <c r="S290">
        <v>1331787600</v>
      </c>
      <c r="T290" s="9">
        <f t="shared" si="27"/>
        <v>40983.208333333336</v>
      </c>
      <c r="U290" t="b">
        <v>0</v>
      </c>
      <c r="V290" t="b">
        <v>1</v>
      </c>
      <c r="W290" t="s">
        <v>148</v>
      </c>
      <c r="X290" t="s">
        <v>2035</v>
      </c>
      <c r="Y290" t="s">
        <v>2057</v>
      </c>
    </row>
    <row r="291" spans="1:25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 s="14">
        <f t="shared" si="24"/>
        <v>42219.208333333328</v>
      </c>
      <c r="N291" s="14">
        <v>42219.208333333328</v>
      </c>
      <c r="O291" s="14" t="str">
        <f t="shared" si="25"/>
        <v>Aug/2015</v>
      </c>
      <c r="P291" s="14" t="str">
        <f t="shared" si="26"/>
        <v>2015</v>
      </c>
      <c r="Q291" s="11" t="s">
        <v>2074</v>
      </c>
      <c r="R291" s="11" t="s">
        <v>2085</v>
      </c>
      <c r="S291">
        <v>1438837200</v>
      </c>
      <c r="T291" s="9">
        <f t="shared" si="27"/>
        <v>42222.208333333328</v>
      </c>
      <c r="U291" t="b">
        <v>0</v>
      </c>
      <c r="V291" t="b">
        <v>0</v>
      </c>
      <c r="W291" t="s">
        <v>33</v>
      </c>
      <c r="X291" t="s">
        <v>2039</v>
      </c>
      <c r="Y291" t="s">
        <v>2040</v>
      </c>
    </row>
    <row r="292" spans="1:25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 s="14">
        <f t="shared" si="24"/>
        <v>41404.208333333336</v>
      </c>
      <c r="N292" s="14">
        <v>41404.208333333336</v>
      </c>
      <c r="O292" s="14" t="str">
        <f t="shared" si="25"/>
        <v>May/2013</v>
      </c>
      <c r="P292" s="14" t="str">
        <f t="shared" si="26"/>
        <v>2013</v>
      </c>
      <c r="Q292" s="11" t="s">
        <v>2084</v>
      </c>
      <c r="R292" s="11" t="s">
        <v>2089</v>
      </c>
      <c r="S292">
        <v>1370926800</v>
      </c>
      <c r="T292" s="9">
        <f t="shared" si="27"/>
        <v>41436.208333333336</v>
      </c>
      <c r="U292" t="b">
        <v>0</v>
      </c>
      <c r="V292" t="b">
        <v>1</v>
      </c>
      <c r="W292" t="s">
        <v>42</v>
      </c>
      <c r="X292" t="s">
        <v>2041</v>
      </c>
      <c r="Y292" t="s">
        <v>2042</v>
      </c>
    </row>
    <row r="293" spans="1:25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 s="14">
        <f t="shared" si="24"/>
        <v>40831.208333333336</v>
      </c>
      <c r="N293" s="14">
        <v>40831.208333333336</v>
      </c>
      <c r="O293" s="14" t="str">
        <f t="shared" si="25"/>
        <v>Oct/2011</v>
      </c>
      <c r="P293" s="14" t="str">
        <f t="shared" si="26"/>
        <v>2011</v>
      </c>
      <c r="Q293" s="11" t="s">
        <v>2077</v>
      </c>
      <c r="R293" s="11" t="s">
        <v>2095</v>
      </c>
      <c r="S293">
        <v>1319000400</v>
      </c>
      <c r="T293" s="9">
        <f t="shared" si="27"/>
        <v>40835.208333333336</v>
      </c>
      <c r="U293" t="b">
        <v>1</v>
      </c>
      <c r="V293" t="b">
        <v>0</v>
      </c>
      <c r="W293" t="s">
        <v>28</v>
      </c>
      <c r="X293" t="s">
        <v>2037</v>
      </c>
      <c r="Y293" t="s">
        <v>2038</v>
      </c>
    </row>
    <row r="294" spans="1:25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 s="14">
        <f t="shared" si="24"/>
        <v>40984.208333333336</v>
      </c>
      <c r="N294" s="14">
        <v>40984.208333333336</v>
      </c>
      <c r="O294" s="14" t="str">
        <f t="shared" si="25"/>
        <v>Mar/2012</v>
      </c>
      <c r="P294" s="14" t="str">
        <f t="shared" si="26"/>
        <v>2012</v>
      </c>
      <c r="Q294" s="11" t="s">
        <v>2079</v>
      </c>
      <c r="R294" s="11" t="s">
        <v>2091</v>
      </c>
      <c r="S294">
        <v>1333429200</v>
      </c>
      <c r="T294" s="9">
        <f t="shared" si="27"/>
        <v>41002.208333333336</v>
      </c>
      <c r="U294" t="b">
        <v>0</v>
      </c>
      <c r="V294" t="b">
        <v>0</v>
      </c>
      <c r="W294" t="s">
        <v>17</v>
      </c>
      <c r="X294" t="s">
        <v>2033</v>
      </c>
      <c r="Y294" t="s">
        <v>2034</v>
      </c>
    </row>
    <row r="295" spans="1:25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 s="14">
        <f t="shared" si="24"/>
        <v>40456.208333333336</v>
      </c>
      <c r="N295" s="14">
        <v>40456.208333333336</v>
      </c>
      <c r="O295" s="14" t="str">
        <f t="shared" si="25"/>
        <v>Oct/2010</v>
      </c>
      <c r="P295" s="14" t="str">
        <f t="shared" si="26"/>
        <v>2010</v>
      </c>
      <c r="Q295" s="11" t="s">
        <v>2077</v>
      </c>
      <c r="R295" s="11" t="s">
        <v>2093</v>
      </c>
      <c r="S295">
        <v>1287032400</v>
      </c>
      <c r="T295" s="9">
        <f t="shared" si="27"/>
        <v>40465.208333333336</v>
      </c>
      <c r="U295" t="b">
        <v>0</v>
      </c>
      <c r="V295" t="b">
        <v>0</v>
      </c>
      <c r="W295" t="s">
        <v>33</v>
      </c>
      <c r="X295" t="s">
        <v>2039</v>
      </c>
      <c r="Y295" t="s">
        <v>2040</v>
      </c>
    </row>
    <row r="296" spans="1:25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 s="14">
        <f t="shared" si="24"/>
        <v>43399.208333333328</v>
      </c>
      <c r="N296" s="14">
        <v>43399.208333333328</v>
      </c>
      <c r="O296" s="14" t="str">
        <f t="shared" si="25"/>
        <v>Oct/2018</v>
      </c>
      <c r="P296" s="14" t="str">
        <f t="shared" si="26"/>
        <v>2018</v>
      </c>
      <c r="Q296" s="11" t="s">
        <v>2077</v>
      </c>
      <c r="R296" s="11" t="s">
        <v>2096</v>
      </c>
      <c r="S296">
        <v>1541570400</v>
      </c>
      <c r="T296" s="9">
        <f t="shared" si="27"/>
        <v>43411.25</v>
      </c>
      <c r="U296" t="b">
        <v>0</v>
      </c>
      <c r="V296" t="b">
        <v>0</v>
      </c>
      <c r="W296" t="s">
        <v>33</v>
      </c>
      <c r="X296" t="s">
        <v>2039</v>
      </c>
      <c r="Y296" t="s">
        <v>2040</v>
      </c>
    </row>
    <row r="297" spans="1:25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 s="14">
        <f t="shared" si="24"/>
        <v>41562.208333333336</v>
      </c>
      <c r="N297" s="14">
        <v>41562.208333333336</v>
      </c>
      <c r="O297" s="14" t="str">
        <f t="shared" si="25"/>
        <v>Oct/2013</v>
      </c>
      <c r="P297" s="14" t="str">
        <f t="shared" si="26"/>
        <v>2013</v>
      </c>
      <c r="Q297" s="11" t="s">
        <v>2077</v>
      </c>
      <c r="R297" s="11" t="s">
        <v>2089</v>
      </c>
      <c r="S297">
        <v>1383976800</v>
      </c>
      <c r="T297" s="9">
        <f t="shared" si="27"/>
        <v>41587.25</v>
      </c>
      <c r="U297" t="b">
        <v>0</v>
      </c>
      <c r="V297" t="b">
        <v>0</v>
      </c>
      <c r="W297" t="s">
        <v>33</v>
      </c>
      <c r="X297" t="s">
        <v>2039</v>
      </c>
      <c r="Y297" t="s">
        <v>2040</v>
      </c>
    </row>
    <row r="298" spans="1:25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 s="14">
        <f t="shared" si="24"/>
        <v>43493.25</v>
      </c>
      <c r="N298" s="14">
        <v>43493.25</v>
      </c>
      <c r="O298" s="14" t="str">
        <f t="shared" si="25"/>
        <v>Jan/2019</v>
      </c>
      <c r="P298" s="14" t="str">
        <f t="shared" si="26"/>
        <v>2019</v>
      </c>
      <c r="Q298" s="11" t="s">
        <v>2075</v>
      </c>
      <c r="R298" s="11" t="s">
        <v>2090</v>
      </c>
      <c r="S298">
        <v>1550556000</v>
      </c>
      <c r="T298" s="9">
        <f t="shared" si="27"/>
        <v>43515.25</v>
      </c>
      <c r="U298" t="b">
        <v>0</v>
      </c>
      <c r="V298" t="b">
        <v>0</v>
      </c>
      <c r="W298" t="s">
        <v>33</v>
      </c>
      <c r="X298" t="s">
        <v>2039</v>
      </c>
      <c r="Y298" t="s">
        <v>2040</v>
      </c>
    </row>
    <row r="299" spans="1:25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 s="14">
        <f t="shared" si="24"/>
        <v>41653.25</v>
      </c>
      <c r="N299" s="14">
        <v>41653.25</v>
      </c>
      <c r="O299" s="14" t="str">
        <f t="shared" si="25"/>
        <v>Jan/2014</v>
      </c>
      <c r="P299" s="14" t="str">
        <f t="shared" si="26"/>
        <v>2014</v>
      </c>
      <c r="Q299" s="11" t="s">
        <v>2075</v>
      </c>
      <c r="R299" s="11" t="s">
        <v>2088</v>
      </c>
      <c r="S299">
        <v>1390456800</v>
      </c>
      <c r="T299" s="9">
        <f t="shared" si="27"/>
        <v>41662.25</v>
      </c>
      <c r="U299" t="b">
        <v>0</v>
      </c>
      <c r="V299" t="b">
        <v>1</v>
      </c>
      <c r="W299" t="s">
        <v>33</v>
      </c>
      <c r="X299" t="s">
        <v>2039</v>
      </c>
      <c r="Y299" t="s">
        <v>2040</v>
      </c>
    </row>
    <row r="300" spans="1:25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 s="14">
        <f t="shared" si="24"/>
        <v>42426.25</v>
      </c>
      <c r="N300" s="14">
        <v>42426.25</v>
      </c>
      <c r="O300" s="14" t="str">
        <f t="shared" si="25"/>
        <v>Feb/2016</v>
      </c>
      <c r="P300" s="14" t="str">
        <f t="shared" si="26"/>
        <v>2016</v>
      </c>
      <c r="Q300" s="11" t="s">
        <v>2083</v>
      </c>
      <c r="R300" s="11" t="s">
        <v>2094</v>
      </c>
      <c r="S300">
        <v>1458018000</v>
      </c>
      <c r="T300" s="9">
        <f t="shared" si="27"/>
        <v>42444.208333333328</v>
      </c>
      <c r="U300" t="b">
        <v>0</v>
      </c>
      <c r="V300" t="b">
        <v>1</v>
      </c>
      <c r="W300" t="s">
        <v>23</v>
      </c>
      <c r="X300" t="s">
        <v>2035</v>
      </c>
      <c r="Y300" t="s">
        <v>2036</v>
      </c>
    </row>
    <row r="301" spans="1:25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 s="14">
        <f t="shared" si="24"/>
        <v>42432.25</v>
      </c>
      <c r="N301" s="14">
        <v>42432.25</v>
      </c>
      <c r="O301" s="14" t="str">
        <f t="shared" si="25"/>
        <v>Mar/2016</v>
      </c>
      <c r="P301" s="14" t="str">
        <f t="shared" si="26"/>
        <v>2016</v>
      </c>
      <c r="Q301" s="11" t="s">
        <v>2079</v>
      </c>
      <c r="R301" s="11" t="s">
        <v>2094</v>
      </c>
      <c r="S301">
        <v>1461819600</v>
      </c>
      <c r="T301" s="9">
        <f t="shared" si="27"/>
        <v>42488.208333333328</v>
      </c>
      <c r="U301" t="b">
        <v>0</v>
      </c>
      <c r="V301" t="b">
        <v>0</v>
      </c>
      <c r="W301" t="s">
        <v>17</v>
      </c>
      <c r="X301" t="s">
        <v>2033</v>
      </c>
      <c r="Y301" t="s">
        <v>2034</v>
      </c>
    </row>
    <row r="302" spans="1:25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 s="14">
        <f t="shared" si="24"/>
        <v>42977.208333333328</v>
      </c>
      <c r="N302" s="14">
        <v>42977.208333333328</v>
      </c>
      <c r="O302" s="14" t="str">
        <f t="shared" si="25"/>
        <v>Aug/2017</v>
      </c>
      <c r="P302" s="14" t="str">
        <f t="shared" si="26"/>
        <v>2017</v>
      </c>
      <c r="Q302" s="11" t="s">
        <v>2074</v>
      </c>
      <c r="R302" s="11" t="s">
        <v>2092</v>
      </c>
      <c r="S302">
        <v>1504155600</v>
      </c>
      <c r="T302" s="9">
        <f t="shared" si="27"/>
        <v>42978.208333333328</v>
      </c>
      <c r="U302" t="b">
        <v>0</v>
      </c>
      <c r="V302" t="b">
        <v>1</v>
      </c>
      <c r="W302" t="s">
        <v>68</v>
      </c>
      <c r="X302" t="s">
        <v>2047</v>
      </c>
      <c r="Y302" t="s">
        <v>2048</v>
      </c>
    </row>
    <row r="303" spans="1:25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 s="14">
        <f t="shared" si="24"/>
        <v>42061.25</v>
      </c>
      <c r="N303" s="14">
        <v>42061.25</v>
      </c>
      <c r="O303" s="14" t="str">
        <f t="shared" si="25"/>
        <v>Feb/2015</v>
      </c>
      <c r="P303" s="14" t="str">
        <f t="shared" si="26"/>
        <v>2015</v>
      </c>
      <c r="Q303" s="11" t="s">
        <v>2083</v>
      </c>
      <c r="R303" s="11" t="s">
        <v>2085</v>
      </c>
      <c r="S303">
        <v>1426395600</v>
      </c>
      <c r="T303" s="9">
        <f t="shared" si="27"/>
        <v>42078.208333333328</v>
      </c>
      <c r="U303" t="b">
        <v>0</v>
      </c>
      <c r="V303" t="b">
        <v>0</v>
      </c>
      <c r="W303" t="s">
        <v>42</v>
      </c>
      <c r="X303" t="s">
        <v>2041</v>
      </c>
      <c r="Y303" t="s">
        <v>2042</v>
      </c>
    </row>
    <row r="304" spans="1:25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 s="14">
        <f t="shared" si="24"/>
        <v>43345.208333333328</v>
      </c>
      <c r="N304" s="14">
        <v>43345.208333333328</v>
      </c>
      <c r="O304" s="14" t="str">
        <f t="shared" si="25"/>
        <v>Sep/2018</v>
      </c>
      <c r="P304" s="14" t="str">
        <f t="shared" si="26"/>
        <v>2018</v>
      </c>
      <c r="Q304" s="11" t="s">
        <v>2076</v>
      </c>
      <c r="R304" s="11" t="s">
        <v>2096</v>
      </c>
      <c r="S304">
        <v>1537074000</v>
      </c>
      <c r="T304" s="9">
        <f t="shared" si="27"/>
        <v>43359.208333333328</v>
      </c>
      <c r="U304" t="b">
        <v>0</v>
      </c>
      <c r="V304" t="b">
        <v>0</v>
      </c>
      <c r="W304" t="s">
        <v>33</v>
      </c>
      <c r="X304" t="s">
        <v>2039</v>
      </c>
      <c r="Y304" t="s">
        <v>2040</v>
      </c>
    </row>
    <row r="305" spans="1:25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 s="14">
        <f t="shared" si="24"/>
        <v>42376.25</v>
      </c>
      <c r="N305" s="14">
        <v>42376.25</v>
      </c>
      <c r="O305" s="14" t="str">
        <f t="shared" si="25"/>
        <v>Jan/2016</v>
      </c>
      <c r="P305" s="14" t="str">
        <f t="shared" si="26"/>
        <v>2016</v>
      </c>
      <c r="Q305" s="11" t="s">
        <v>2075</v>
      </c>
      <c r="R305" s="11" t="s">
        <v>2094</v>
      </c>
      <c r="S305">
        <v>1452578400</v>
      </c>
      <c r="T305" s="9">
        <f t="shared" si="27"/>
        <v>42381.25</v>
      </c>
      <c r="U305" t="b">
        <v>0</v>
      </c>
      <c r="V305" t="b">
        <v>0</v>
      </c>
      <c r="W305" t="s">
        <v>60</v>
      </c>
      <c r="X305" t="s">
        <v>2035</v>
      </c>
      <c r="Y305" t="s">
        <v>2045</v>
      </c>
    </row>
    <row r="306" spans="1:25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 s="14">
        <f t="shared" si="24"/>
        <v>42589.208333333328</v>
      </c>
      <c r="N306" s="14">
        <v>42589.208333333328</v>
      </c>
      <c r="O306" s="14" t="str">
        <f t="shared" si="25"/>
        <v>Aug/2016</v>
      </c>
      <c r="P306" s="14" t="str">
        <f t="shared" si="26"/>
        <v>2016</v>
      </c>
      <c r="Q306" s="11" t="s">
        <v>2074</v>
      </c>
      <c r="R306" s="11" t="s">
        <v>2094</v>
      </c>
      <c r="S306">
        <v>1474088400</v>
      </c>
      <c r="T306" s="9">
        <f t="shared" si="27"/>
        <v>42630.208333333328</v>
      </c>
      <c r="U306" t="b">
        <v>0</v>
      </c>
      <c r="V306" t="b">
        <v>0</v>
      </c>
      <c r="W306" t="s">
        <v>42</v>
      </c>
      <c r="X306" t="s">
        <v>2041</v>
      </c>
      <c r="Y306" t="s">
        <v>2042</v>
      </c>
    </row>
    <row r="307" spans="1:25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 s="14">
        <f t="shared" si="24"/>
        <v>42448.208333333328</v>
      </c>
      <c r="N307" s="14">
        <v>42448.208333333328</v>
      </c>
      <c r="O307" s="14" t="str">
        <f t="shared" si="25"/>
        <v>Mar/2016</v>
      </c>
      <c r="P307" s="14" t="str">
        <f t="shared" si="26"/>
        <v>2016</v>
      </c>
      <c r="Q307" s="11" t="s">
        <v>2079</v>
      </c>
      <c r="R307" s="11" t="s">
        <v>2094</v>
      </c>
      <c r="S307">
        <v>1461906000</v>
      </c>
      <c r="T307" s="9">
        <f t="shared" si="27"/>
        <v>42489.208333333328</v>
      </c>
      <c r="U307" t="b">
        <v>0</v>
      </c>
      <c r="V307" t="b">
        <v>0</v>
      </c>
      <c r="W307" t="s">
        <v>33</v>
      </c>
      <c r="X307" t="s">
        <v>2039</v>
      </c>
      <c r="Y307" t="s">
        <v>2040</v>
      </c>
    </row>
    <row r="308" spans="1:25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 s="14">
        <f t="shared" si="24"/>
        <v>42930.208333333328</v>
      </c>
      <c r="N308" s="14">
        <v>42930.208333333328</v>
      </c>
      <c r="O308" s="14" t="str">
        <f t="shared" si="25"/>
        <v>Jul/2017</v>
      </c>
      <c r="P308" s="14" t="str">
        <f t="shared" si="26"/>
        <v>2017</v>
      </c>
      <c r="Q308" s="11" t="s">
        <v>2081</v>
      </c>
      <c r="R308" s="11" t="s">
        <v>2092</v>
      </c>
      <c r="S308">
        <v>1500267600</v>
      </c>
      <c r="T308" s="9">
        <f t="shared" si="27"/>
        <v>42933.208333333328</v>
      </c>
      <c r="U308" t="b">
        <v>0</v>
      </c>
      <c r="V308" t="b">
        <v>1</v>
      </c>
      <c r="W308" t="s">
        <v>33</v>
      </c>
      <c r="X308" t="s">
        <v>2039</v>
      </c>
      <c r="Y308" t="s">
        <v>2040</v>
      </c>
    </row>
    <row r="309" spans="1:25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 s="14">
        <f t="shared" si="24"/>
        <v>41066.208333333336</v>
      </c>
      <c r="N309" s="14">
        <v>41066.208333333336</v>
      </c>
      <c r="O309" s="14" t="str">
        <f t="shared" si="25"/>
        <v>Jun/2012</v>
      </c>
      <c r="P309" s="14" t="str">
        <f t="shared" si="26"/>
        <v>2012</v>
      </c>
      <c r="Q309" s="11" t="s">
        <v>2078</v>
      </c>
      <c r="R309" s="11" t="s">
        <v>2091</v>
      </c>
      <c r="S309">
        <v>1340686800</v>
      </c>
      <c r="T309" s="9">
        <f t="shared" si="27"/>
        <v>41086.208333333336</v>
      </c>
      <c r="U309" t="b">
        <v>0</v>
      </c>
      <c r="V309" t="b">
        <v>1</v>
      </c>
      <c r="W309" t="s">
        <v>119</v>
      </c>
      <c r="X309" t="s">
        <v>2047</v>
      </c>
      <c r="Y309" t="s">
        <v>2053</v>
      </c>
    </row>
    <row r="310" spans="1:25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 s="14">
        <f t="shared" si="24"/>
        <v>40651.208333333336</v>
      </c>
      <c r="N310" s="14">
        <v>40651.208333333336</v>
      </c>
      <c r="O310" s="14" t="str">
        <f t="shared" si="25"/>
        <v>Apr/2011</v>
      </c>
      <c r="P310" s="14" t="str">
        <f t="shared" si="26"/>
        <v>2011</v>
      </c>
      <c r="Q310" s="11" t="s">
        <v>2082</v>
      </c>
      <c r="R310" s="11" t="s">
        <v>2095</v>
      </c>
      <c r="S310">
        <v>1303189200</v>
      </c>
      <c r="T310" s="9">
        <f t="shared" si="27"/>
        <v>40652.208333333336</v>
      </c>
      <c r="U310" t="b">
        <v>0</v>
      </c>
      <c r="V310" t="b">
        <v>0</v>
      </c>
      <c r="W310" t="s">
        <v>33</v>
      </c>
      <c r="X310" t="s">
        <v>2039</v>
      </c>
      <c r="Y310" t="s">
        <v>2040</v>
      </c>
    </row>
    <row r="311" spans="1:25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 s="14">
        <f t="shared" si="24"/>
        <v>40807.208333333336</v>
      </c>
      <c r="N311" s="14">
        <v>40807.208333333336</v>
      </c>
      <c r="O311" s="14" t="str">
        <f t="shared" si="25"/>
        <v>Sep/2011</v>
      </c>
      <c r="P311" s="14" t="str">
        <f t="shared" si="26"/>
        <v>2011</v>
      </c>
      <c r="Q311" s="11" t="s">
        <v>2076</v>
      </c>
      <c r="R311" s="11" t="s">
        <v>2095</v>
      </c>
      <c r="S311">
        <v>1318309200</v>
      </c>
      <c r="T311" s="9">
        <f t="shared" si="27"/>
        <v>40827.208333333336</v>
      </c>
      <c r="U311" t="b">
        <v>0</v>
      </c>
      <c r="V311" t="b">
        <v>1</v>
      </c>
      <c r="W311" t="s">
        <v>60</v>
      </c>
      <c r="X311" t="s">
        <v>2035</v>
      </c>
      <c r="Y311" t="s">
        <v>2045</v>
      </c>
    </row>
    <row r="312" spans="1:25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 s="14">
        <f t="shared" si="24"/>
        <v>40277.208333333336</v>
      </c>
      <c r="N312" s="14">
        <v>40277.208333333336</v>
      </c>
      <c r="O312" s="14" t="str">
        <f t="shared" si="25"/>
        <v>Apr/2010</v>
      </c>
      <c r="P312" s="14" t="str">
        <f t="shared" si="26"/>
        <v>2010</v>
      </c>
      <c r="Q312" s="11" t="s">
        <v>2082</v>
      </c>
      <c r="R312" s="11" t="s">
        <v>2093</v>
      </c>
      <c r="S312">
        <v>1272171600</v>
      </c>
      <c r="T312" s="9">
        <f t="shared" si="27"/>
        <v>40293.208333333336</v>
      </c>
      <c r="U312" t="b">
        <v>0</v>
      </c>
      <c r="V312" t="b">
        <v>0</v>
      </c>
      <c r="W312" t="s">
        <v>89</v>
      </c>
      <c r="X312" t="s">
        <v>2050</v>
      </c>
      <c r="Y312" t="s">
        <v>2051</v>
      </c>
    </row>
    <row r="313" spans="1:25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 s="14">
        <f t="shared" si="24"/>
        <v>40590.25</v>
      </c>
      <c r="N313" s="14">
        <v>40590.25</v>
      </c>
      <c r="O313" s="14" t="str">
        <f t="shared" si="25"/>
        <v>Feb/2011</v>
      </c>
      <c r="P313" s="14" t="str">
        <f t="shared" si="26"/>
        <v>2011</v>
      </c>
      <c r="Q313" s="11" t="s">
        <v>2083</v>
      </c>
      <c r="R313" s="11" t="s">
        <v>2095</v>
      </c>
      <c r="S313">
        <v>1298872800</v>
      </c>
      <c r="T313" s="9">
        <f t="shared" si="27"/>
        <v>40602.25</v>
      </c>
      <c r="U313" t="b">
        <v>0</v>
      </c>
      <c r="V313" t="b">
        <v>0</v>
      </c>
      <c r="W313" t="s">
        <v>33</v>
      </c>
      <c r="X313" t="s">
        <v>2039</v>
      </c>
      <c r="Y313" t="s">
        <v>2040</v>
      </c>
    </row>
    <row r="314" spans="1:25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 s="14">
        <f t="shared" si="24"/>
        <v>41572.208333333336</v>
      </c>
      <c r="N314" s="14">
        <v>41572.208333333336</v>
      </c>
      <c r="O314" s="14" t="str">
        <f t="shared" si="25"/>
        <v>Oct/2013</v>
      </c>
      <c r="P314" s="14" t="str">
        <f t="shared" si="26"/>
        <v>2013</v>
      </c>
      <c r="Q314" s="11" t="s">
        <v>2077</v>
      </c>
      <c r="R314" s="11" t="s">
        <v>2089</v>
      </c>
      <c r="S314">
        <v>1383282000</v>
      </c>
      <c r="T314" s="9">
        <f t="shared" si="27"/>
        <v>41579.208333333336</v>
      </c>
      <c r="U314" t="b">
        <v>0</v>
      </c>
      <c r="V314" t="b">
        <v>0</v>
      </c>
      <c r="W314" t="s">
        <v>33</v>
      </c>
      <c r="X314" t="s">
        <v>2039</v>
      </c>
      <c r="Y314" t="s">
        <v>2040</v>
      </c>
    </row>
    <row r="315" spans="1:25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 s="14">
        <f t="shared" si="24"/>
        <v>40966.25</v>
      </c>
      <c r="N315" s="14">
        <v>40966.25</v>
      </c>
      <c r="O315" s="14" t="str">
        <f t="shared" si="25"/>
        <v>Feb/2012</v>
      </c>
      <c r="P315" s="14" t="str">
        <f t="shared" si="26"/>
        <v>2012</v>
      </c>
      <c r="Q315" s="11" t="s">
        <v>2083</v>
      </c>
      <c r="R315" s="11" t="s">
        <v>2091</v>
      </c>
      <c r="S315">
        <v>1330495200</v>
      </c>
      <c r="T315" s="9">
        <f t="shared" si="27"/>
        <v>40968.25</v>
      </c>
      <c r="U315" t="b">
        <v>0</v>
      </c>
      <c r="V315" t="b">
        <v>0</v>
      </c>
      <c r="W315" t="s">
        <v>23</v>
      </c>
      <c r="X315" t="s">
        <v>2035</v>
      </c>
      <c r="Y315" t="s">
        <v>2036</v>
      </c>
    </row>
    <row r="316" spans="1:25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 s="14">
        <f t="shared" si="24"/>
        <v>43536.208333333328</v>
      </c>
      <c r="N316" s="14">
        <v>43536.208333333328</v>
      </c>
      <c r="O316" s="14" t="str">
        <f t="shared" si="25"/>
        <v>Mar/2019</v>
      </c>
      <c r="P316" s="14" t="str">
        <f t="shared" si="26"/>
        <v>2019</v>
      </c>
      <c r="Q316" s="11" t="s">
        <v>2079</v>
      </c>
      <c r="R316" s="11" t="s">
        <v>2090</v>
      </c>
      <c r="S316">
        <v>1552798800</v>
      </c>
      <c r="T316" s="9">
        <f t="shared" si="27"/>
        <v>43541.208333333328</v>
      </c>
      <c r="U316" t="b">
        <v>0</v>
      </c>
      <c r="V316" t="b">
        <v>1</v>
      </c>
      <c r="W316" t="s">
        <v>42</v>
      </c>
      <c r="X316" t="s">
        <v>2041</v>
      </c>
      <c r="Y316" t="s">
        <v>2042</v>
      </c>
    </row>
    <row r="317" spans="1:25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 s="14">
        <f t="shared" si="24"/>
        <v>41783.208333333336</v>
      </c>
      <c r="N317" s="14">
        <v>41783.208333333336</v>
      </c>
      <c r="O317" s="14" t="str">
        <f t="shared" si="25"/>
        <v>May/2014</v>
      </c>
      <c r="P317" s="14" t="str">
        <f t="shared" si="26"/>
        <v>2014</v>
      </c>
      <c r="Q317" s="11" t="s">
        <v>2084</v>
      </c>
      <c r="R317" s="11" t="s">
        <v>2088</v>
      </c>
      <c r="S317">
        <v>1403413200</v>
      </c>
      <c r="T317" s="9">
        <f t="shared" si="27"/>
        <v>41812.208333333336</v>
      </c>
      <c r="U317" t="b">
        <v>0</v>
      </c>
      <c r="V317" t="b">
        <v>0</v>
      </c>
      <c r="W317" t="s">
        <v>33</v>
      </c>
      <c r="X317" t="s">
        <v>2039</v>
      </c>
      <c r="Y317" t="s">
        <v>2040</v>
      </c>
    </row>
    <row r="318" spans="1:25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 s="14">
        <f t="shared" si="24"/>
        <v>43788.25</v>
      </c>
      <c r="N318" s="14">
        <v>43788.25</v>
      </c>
      <c r="O318" s="14" t="str">
        <f t="shared" si="25"/>
        <v>Nov/2019</v>
      </c>
      <c r="P318" s="14" t="str">
        <f t="shared" si="26"/>
        <v>2019</v>
      </c>
      <c r="Q318" s="11" t="s">
        <v>2073</v>
      </c>
      <c r="R318" s="11" t="s">
        <v>2090</v>
      </c>
      <c r="S318">
        <v>1574229600</v>
      </c>
      <c r="T318" s="9">
        <f t="shared" si="27"/>
        <v>43789.25</v>
      </c>
      <c r="U318" t="b">
        <v>0</v>
      </c>
      <c r="V318" t="b">
        <v>1</v>
      </c>
      <c r="W318" t="s">
        <v>17</v>
      </c>
      <c r="X318" t="s">
        <v>2033</v>
      </c>
      <c r="Y318" t="s">
        <v>2034</v>
      </c>
    </row>
    <row r="319" spans="1:25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 s="14">
        <f t="shared" si="24"/>
        <v>42869.208333333328</v>
      </c>
      <c r="N319" s="14">
        <v>42869.208333333328</v>
      </c>
      <c r="O319" s="14" t="str">
        <f t="shared" si="25"/>
        <v>May/2017</v>
      </c>
      <c r="P319" s="14" t="str">
        <f t="shared" si="26"/>
        <v>2017</v>
      </c>
      <c r="Q319" s="11" t="s">
        <v>2084</v>
      </c>
      <c r="R319" s="11" t="s">
        <v>2092</v>
      </c>
      <c r="S319">
        <v>1495861200</v>
      </c>
      <c r="T319" s="9">
        <f t="shared" si="27"/>
        <v>42882.208333333328</v>
      </c>
      <c r="U319" t="b">
        <v>0</v>
      </c>
      <c r="V319" t="b">
        <v>0</v>
      </c>
      <c r="W319" t="s">
        <v>33</v>
      </c>
      <c r="X319" t="s">
        <v>2039</v>
      </c>
      <c r="Y319" t="s">
        <v>2040</v>
      </c>
    </row>
    <row r="320" spans="1:25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 s="14">
        <f t="shared" si="24"/>
        <v>41684.25</v>
      </c>
      <c r="N320" s="14">
        <v>41684.25</v>
      </c>
      <c r="O320" s="14" t="str">
        <f t="shared" si="25"/>
        <v>Feb/2014</v>
      </c>
      <c r="P320" s="14" t="str">
        <f t="shared" si="26"/>
        <v>2014</v>
      </c>
      <c r="Q320" s="11" t="s">
        <v>2083</v>
      </c>
      <c r="R320" s="11" t="s">
        <v>2088</v>
      </c>
      <c r="S320">
        <v>1392530400</v>
      </c>
      <c r="T320" s="9">
        <f t="shared" si="27"/>
        <v>41686.25</v>
      </c>
      <c r="U320" t="b">
        <v>0</v>
      </c>
      <c r="V320" t="b">
        <v>0</v>
      </c>
      <c r="W320" t="s">
        <v>23</v>
      </c>
      <c r="X320" t="s">
        <v>2035</v>
      </c>
      <c r="Y320" t="s">
        <v>2036</v>
      </c>
    </row>
    <row r="321" spans="1:25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 s="14">
        <f t="shared" si="24"/>
        <v>40402.208333333336</v>
      </c>
      <c r="N321" s="14">
        <v>40402.208333333336</v>
      </c>
      <c r="O321" s="14" t="str">
        <f t="shared" si="25"/>
        <v>Aug/2010</v>
      </c>
      <c r="P321" s="14" t="str">
        <f t="shared" si="26"/>
        <v>2010</v>
      </c>
      <c r="Q321" s="11" t="s">
        <v>2074</v>
      </c>
      <c r="R321" s="11" t="s">
        <v>2093</v>
      </c>
      <c r="S321">
        <v>1283662800</v>
      </c>
      <c r="T321" s="9">
        <f t="shared" si="27"/>
        <v>40426.208333333336</v>
      </c>
      <c r="U321" t="b">
        <v>0</v>
      </c>
      <c r="V321" t="b">
        <v>0</v>
      </c>
      <c r="W321" t="s">
        <v>28</v>
      </c>
      <c r="X321" t="s">
        <v>2037</v>
      </c>
      <c r="Y321" t="s">
        <v>2038</v>
      </c>
    </row>
    <row r="322" spans="1:25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 s="14">
        <f t="shared" si="24"/>
        <v>40673.208333333336</v>
      </c>
      <c r="N322" s="14">
        <v>40673.208333333336</v>
      </c>
      <c r="O322" s="14" t="str">
        <f t="shared" si="25"/>
        <v>May/2011</v>
      </c>
      <c r="P322" s="14" t="str">
        <f t="shared" si="26"/>
        <v>2011</v>
      </c>
      <c r="Q322" s="11" t="s">
        <v>2084</v>
      </c>
      <c r="R322" s="11" t="s">
        <v>2095</v>
      </c>
      <c r="S322">
        <v>1305781200</v>
      </c>
      <c r="T322" s="9">
        <f t="shared" si="27"/>
        <v>40682.208333333336</v>
      </c>
      <c r="U322" t="b">
        <v>0</v>
      </c>
      <c r="V322" t="b">
        <v>0</v>
      </c>
      <c r="W322" t="s">
        <v>119</v>
      </c>
      <c r="X322" t="s">
        <v>2047</v>
      </c>
      <c r="Y322" t="s">
        <v>2053</v>
      </c>
    </row>
    <row r="323" spans="1:25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0.94144366197183094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 s="14">
        <f t="shared" ref="M323:M386" si="30">(((L323/60)/60)/24)+DATE(1970,1,1)</f>
        <v>40634.208333333336</v>
      </c>
      <c r="N323" s="14">
        <v>40634.208333333336</v>
      </c>
      <c r="O323" s="14" t="str">
        <f t="shared" ref="O323:O386" si="31">TEXT(N323,"mmm/yyyy")</f>
        <v>Apr/2011</v>
      </c>
      <c r="P323" s="14" t="str">
        <f t="shared" ref="P323:P386" si="32">TEXT(N323,"yyyy")</f>
        <v>2011</v>
      </c>
      <c r="Q323" s="11" t="s">
        <v>2082</v>
      </c>
      <c r="R323" s="11" t="s">
        <v>2095</v>
      </c>
      <c r="S323">
        <v>1302325200</v>
      </c>
      <c r="T323" s="9">
        <f t="shared" ref="T323:T386" si="33">(((S323/60)/60)/24)+DATE(1970,1,1)</f>
        <v>40642.208333333336</v>
      </c>
      <c r="U323" t="b">
        <v>0</v>
      </c>
      <c r="V323" t="b">
        <v>0</v>
      </c>
      <c r="W323" t="s">
        <v>100</v>
      </c>
      <c r="X323" t="s">
        <v>2041</v>
      </c>
      <c r="Y323" t="s">
        <v>2052</v>
      </c>
    </row>
    <row r="324" spans="1:25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E324/D324</f>
        <v>1.6656234096692113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14">
        <f t="shared" si="30"/>
        <v>40507.25</v>
      </c>
      <c r="N324" s="14">
        <v>40507.25</v>
      </c>
      <c r="O324" s="14" t="str">
        <f t="shared" si="31"/>
        <v>Nov/2010</v>
      </c>
      <c r="P324" s="14" t="str">
        <f t="shared" si="32"/>
        <v>2010</v>
      </c>
      <c r="Q324" s="11" t="s">
        <v>2073</v>
      </c>
      <c r="R324" s="11" t="s">
        <v>2093</v>
      </c>
      <c r="S324">
        <v>1291788000</v>
      </c>
      <c r="T324" s="9">
        <f t="shared" si="33"/>
        <v>40520.25</v>
      </c>
      <c r="U324" t="b">
        <v>0</v>
      </c>
      <c r="V324" t="b">
        <v>0</v>
      </c>
      <c r="W324" t="s">
        <v>33</v>
      </c>
      <c r="X324" t="s">
        <v>2039</v>
      </c>
      <c r="Y324" t="s">
        <v>2040</v>
      </c>
    </row>
    <row r="325" spans="1:25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0.24134831460674158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 s="14">
        <f t="shared" si="30"/>
        <v>41725.208333333336</v>
      </c>
      <c r="N325" s="14">
        <v>41725.208333333336</v>
      </c>
      <c r="O325" s="14" t="str">
        <f t="shared" si="31"/>
        <v>Mar/2014</v>
      </c>
      <c r="P325" s="14" t="str">
        <f t="shared" si="32"/>
        <v>2014</v>
      </c>
      <c r="Q325" s="11" t="s">
        <v>2079</v>
      </c>
      <c r="R325" s="11" t="s">
        <v>2088</v>
      </c>
      <c r="S325">
        <v>1396069200</v>
      </c>
      <c r="T325" s="9">
        <f t="shared" si="33"/>
        <v>41727.208333333336</v>
      </c>
      <c r="U325" t="b">
        <v>0</v>
      </c>
      <c r="V325" t="b">
        <v>0</v>
      </c>
      <c r="W325" t="s">
        <v>42</v>
      </c>
      <c r="X325" t="s">
        <v>2041</v>
      </c>
      <c r="Y325" t="s">
        <v>2042</v>
      </c>
    </row>
    <row r="326" spans="1:25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1.6405633802816901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 s="14">
        <f t="shared" si="30"/>
        <v>42176.208333333328</v>
      </c>
      <c r="N326" s="14">
        <v>42176.208333333328</v>
      </c>
      <c r="O326" s="14" t="str">
        <f t="shared" si="31"/>
        <v>Jun/2015</v>
      </c>
      <c r="P326" s="14" t="str">
        <f t="shared" si="32"/>
        <v>2015</v>
      </c>
      <c r="Q326" s="11" t="s">
        <v>2078</v>
      </c>
      <c r="R326" s="11" t="s">
        <v>2085</v>
      </c>
      <c r="S326">
        <v>1435899600</v>
      </c>
      <c r="T326" s="9">
        <f t="shared" si="33"/>
        <v>42188.208333333328</v>
      </c>
      <c r="U326" t="b">
        <v>0</v>
      </c>
      <c r="V326" t="b">
        <v>1</v>
      </c>
      <c r="W326" t="s">
        <v>33</v>
      </c>
      <c r="X326" t="s">
        <v>2039</v>
      </c>
      <c r="Y326" t="s">
        <v>2040</v>
      </c>
    </row>
    <row r="327" spans="1:25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0.90723076923076929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 s="14">
        <f t="shared" si="30"/>
        <v>43267.208333333328</v>
      </c>
      <c r="N327" s="14">
        <v>43267.208333333328</v>
      </c>
      <c r="O327" s="14" t="str">
        <f t="shared" si="31"/>
        <v>Jun/2018</v>
      </c>
      <c r="P327" s="14" t="str">
        <f t="shared" si="32"/>
        <v>2018</v>
      </c>
      <c r="Q327" s="11" t="s">
        <v>2078</v>
      </c>
      <c r="R327" s="11" t="s">
        <v>2096</v>
      </c>
      <c r="S327">
        <v>1531112400</v>
      </c>
      <c r="T327" s="9">
        <f t="shared" si="33"/>
        <v>43290.208333333328</v>
      </c>
      <c r="U327" t="b">
        <v>0</v>
      </c>
      <c r="V327" t="b">
        <v>1</v>
      </c>
      <c r="W327" t="s">
        <v>33</v>
      </c>
      <c r="X327" t="s">
        <v>2039</v>
      </c>
      <c r="Y327" t="s">
        <v>2040</v>
      </c>
    </row>
    <row r="328" spans="1:25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0.46194444444444444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 s="14">
        <f t="shared" si="30"/>
        <v>42364.25</v>
      </c>
      <c r="N328" s="14">
        <v>42364.25</v>
      </c>
      <c r="O328" s="14" t="str">
        <f t="shared" si="31"/>
        <v>Dec/2015</v>
      </c>
      <c r="P328" s="14" t="str">
        <f t="shared" si="32"/>
        <v>2015</v>
      </c>
      <c r="Q328" s="11" t="s">
        <v>2080</v>
      </c>
      <c r="R328" s="11" t="s">
        <v>2085</v>
      </c>
      <c r="S328">
        <v>1451628000</v>
      </c>
      <c r="T328" s="9">
        <f t="shared" si="33"/>
        <v>42370.25</v>
      </c>
      <c r="U328" t="b">
        <v>0</v>
      </c>
      <c r="V328" t="b">
        <v>0</v>
      </c>
      <c r="W328" t="s">
        <v>71</v>
      </c>
      <c r="X328" t="s">
        <v>2041</v>
      </c>
      <c r="Y328" t="s">
        <v>2049</v>
      </c>
    </row>
    <row r="329" spans="1:25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0.38538461538461538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 s="14">
        <f t="shared" si="30"/>
        <v>43705.208333333328</v>
      </c>
      <c r="N329" s="14">
        <v>43705.208333333328</v>
      </c>
      <c r="O329" s="14" t="str">
        <f t="shared" si="31"/>
        <v>Aug/2019</v>
      </c>
      <c r="P329" s="14" t="str">
        <f t="shared" si="32"/>
        <v>2019</v>
      </c>
      <c r="Q329" s="11" t="s">
        <v>2074</v>
      </c>
      <c r="R329" s="11" t="s">
        <v>2090</v>
      </c>
      <c r="S329">
        <v>1567314000</v>
      </c>
      <c r="T329" s="9">
        <f t="shared" si="33"/>
        <v>43709.208333333328</v>
      </c>
      <c r="U329" t="b">
        <v>0</v>
      </c>
      <c r="V329" t="b">
        <v>1</v>
      </c>
      <c r="W329" t="s">
        <v>33</v>
      </c>
      <c r="X329" t="s">
        <v>2039</v>
      </c>
      <c r="Y329" t="s">
        <v>2040</v>
      </c>
    </row>
    <row r="330" spans="1:25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1.3356231003039514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 s="14">
        <f t="shared" si="30"/>
        <v>43434.25</v>
      </c>
      <c r="N330" s="14">
        <v>43434.25</v>
      </c>
      <c r="O330" s="14" t="str">
        <f t="shared" si="31"/>
        <v>Nov/2018</v>
      </c>
      <c r="P330" s="14" t="str">
        <f t="shared" si="32"/>
        <v>2018</v>
      </c>
      <c r="Q330" s="11" t="s">
        <v>2073</v>
      </c>
      <c r="R330" s="11" t="s">
        <v>2096</v>
      </c>
      <c r="S330">
        <v>1544508000</v>
      </c>
      <c r="T330" s="9">
        <f t="shared" si="33"/>
        <v>43445.25</v>
      </c>
      <c r="U330" t="b">
        <v>0</v>
      </c>
      <c r="V330" t="b">
        <v>0</v>
      </c>
      <c r="W330" t="s">
        <v>23</v>
      </c>
      <c r="X330" t="s">
        <v>2035</v>
      </c>
      <c r="Y330" t="s">
        <v>2036</v>
      </c>
    </row>
    <row r="331" spans="1:25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0.22896588486140726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 s="14">
        <f t="shared" si="30"/>
        <v>42716.25</v>
      </c>
      <c r="N331" s="14">
        <v>42716.25</v>
      </c>
      <c r="O331" s="14" t="str">
        <f t="shared" si="31"/>
        <v>Dec/2016</v>
      </c>
      <c r="P331" s="14" t="str">
        <f t="shared" si="32"/>
        <v>2016</v>
      </c>
      <c r="Q331" s="11" t="s">
        <v>2080</v>
      </c>
      <c r="R331" s="11" t="s">
        <v>2094</v>
      </c>
      <c r="S331">
        <v>1482472800</v>
      </c>
      <c r="T331" s="9">
        <f t="shared" si="33"/>
        <v>42727.25</v>
      </c>
      <c r="U331" t="b">
        <v>0</v>
      </c>
      <c r="V331" t="b">
        <v>0</v>
      </c>
      <c r="W331" t="s">
        <v>89</v>
      </c>
      <c r="X331" t="s">
        <v>2050</v>
      </c>
      <c r="Y331" t="s">
        <v>2051</v>
      </c>
    </row>
    <row r="332" spans="1:25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1.8495548961424333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 s="14">
        <f t="shared" si="30"/>
        <v>43077.25</v>
      </c>
      <c r="N332" s="14">
        <v>43077.25</v>
      </c>
      <c r="O332" s="14" t="str">
        <f t="shared" si="31"/>
        <v>Dec/2017</v>
      </c>
      <c r="P332" s="14" t="str">
        <f t="shared" si="32"/>
        <v>2017</v>
      </c>
      <c r="Q332" s="11" t="s">
        <v>2080</v>
      </c>
      <c r="R332" s="11" t="s">
        <v>2092</v>
      </c>
      <c r="S332">
        <v>1512799200</v>
      </c>
      <c r="T332" s="9">
        <f t="shared" si="33"/>
        <v>43078.25</v>
      </c>
      <c r="U332" t="b">
        <v>0</v>
      </c>
      <c r="V332" t="b">
        <v>0</v>
      </c>
      <c r="W332" t="s">
        <v>42</v>
      </c>
      <c r="X332" t="s">
        <v>2041</v>
      </c>
      <c r="Y332" t="s">
        <v>2042</v>
      </c>
    </row>
    <row r="333" spans="1:25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4.4372727272727275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 s="14">
        <f t="shared" si="30"/>
        <v>40896.25</v>
      </c>
      <c r="N333" s="14">
        <v>40896.25</v>
      </c>
      <c r="O333" s="14" t="str">
        <f t="shared" si="31"/>
        <v>Dec/2011</v>
      </c>
      <c r="P333" s="14" t="str">
        <f t="shared" si="32"/>
        <v>2011</v>
      </c>
      <c r="Q333" s="11" t="s">
        <v>2080</v>
      </c>
      <c r="R333" s="11" t="s">
        <v>2095</v>
      </c>
      <c r="S333">
        <v>1324360800</v>
      </c>
      <c r="T333" s="9">
        <f t="shared" si="33"/>
        <v>40897.25</v>
      </c>
      <c r="U333" t="b">
        <v>0</v>
      </c>
      <c r="V333" t="b">
        <v>0</v>
      </c>
      <c r="W333" t="s">
        <v>17</v>
      </c>
      <c r="X333" t="s">
        <v>2033</v>
      </c>
      <c r="Y333" t="s">
        <v>2034</v>
      </c>
    </row>
    <row r="334" spans="1:25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1.999806763285024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 s="14">
        <f t="shared" si="30"/>
        <v>41361.208333333336</v>
      </c>
      <c r="N334" s="14">
        <v>41361.208333333336</v>
      </c>
      <c r="O334" s="14" t="str">
        <f t="shared" si="31"/>
        <v>Mar/2013</v>
      </c>
      <c r="P334" s="14" t="str">
        <f t="shared" si="32"/>
        <v>2013</v>
      </c>
      <c r="Q334" s="11" t="s">
        <v>2079</v>
      </c>
      <c r="R334" s="11" t="s">
        <v>2089</v>
      </c>
      <c r="S334">
        <v>1364533200</v>
      </c>
      <c r="T334" s="9">
        <f t="shared" si="33"/>
        <v>41362.208333333336</v>
      </c>
      <c r="U334" t="b">
        <v>0</v>
      </c>
      <c r="V334" t="b">
        <v>0</v>
      </c>
      <c r="W334" t="s">
        <v>65</v>
      </c>
      <c r="X334" t="s">
        <v>2037</v>
      </c>
      <c r="Y334" t="s">
        <v>2046</v>
      </c>
    </row>
    <row r="335" spans="1:25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1.2395833333333333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 s="14">
        <f t="shared" si="30"/>
        <v>43424.25</v>
      </c>
      <c r="N335" s="14">
        <v>43424.25</v>
      </c>
      <c r="O335" s="14" t="str">
        <f t="shared" si="31"/>
        <v>Nov/2018</v>
      </c>
      <c r="P335" s="14" t="str">
        <f t="shared" si="32"/>
        <v>2018</v>
      </c>
      <c r="Q335" s="11" t="s">
        <v>2073</v>
      </c>
      <c r="R335" s="11" t="s">
        <v>2096</v>
      </c>
      <c r="S335">
        <v>1545112800</v>
      </c>
      <c r="T335" s="9">
        <f t="shared" si="33"/>
        <v>43452.25</v>
      </c>
      <c r="U335" t="b">
        <v>0</v>
      </c>
      <c r="V335" t="b">
        <v>0</v>
      </c>
      <c r="W335" t="s">
        <v>33</v>
      </c>
      <c r="X335" t="s">
        <v>2039</v>
      </c>
      <c r="Y335" t="s">
        <v>2040</v>
      </c>
    </row>
    <row r="336" spans="1:25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1.8661329305135952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 s="14">
        <f t="shared" si="30"/>
        <v>43110.25</v>
      </c>
      <c r="N336" s="14">
        <v>43110.25</v>
      </c>
      <c r="O336" s="14" t="str">
        <f t="shared" si="31"/>
        <v>Jan/2018</v>
      </c>
      <c r="P336" s="14" t="str">
        <f t="shared" si="32"/>
        <v>2018</v>
      </c>
      <c r="Q336" s="11" t="s">
        <v>2075</v>
      </c>
      <c r="R336" s="11" t="s">
        <v>2096</v>
      </c>
      <c r="S336">
        <v>1516168800</v>
      </c>
      <c r="T336" s="9">
        <f t="shared" si="33"/>
        <v>43117.25</v>
      </c>
      <c r="U336" t="b">
        <v>0</v>
      </c>
      <c r="V336" t="b">
        <v>0</v>
      </c>
      <c r="W336" t="s">
        <v>23</v>
      </c>
      <c r="X336" t="s">
        <v>2035</v>
      </c>
      <c r="Y336" t="s">
        <v>2036</v>
      </c>
    </row>
    <row r="337" spans="1:25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1.1428538550057536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 s="14">
        <f t="shared" si="30"/>
        <v>43784.25</v>
      </c>
      <c r="N337" s="14">
        <v>43784.25</v>
      </c>
      <c r="O337" s="14" t="str">
        <f t="shared" si="31"/>
        <v>Nov/2019</v>
      </c>
      <c r="P337" s="14" t="str">
        <f t="shared" si="32"/>
        <v>2019</v>
      </c>
      <c r="Q337" s="11" t="s">
        <v>2073</v>
      </c>
      <c r="R337" s="11" t="s">
        <v>2090</v>
      </c>
      <c r="S337">
        <v>1574920800</v>
      </c>
      <c r="T337" s="9">
        <f t="shared" si="33"/>
        <v>43797.25</v>
      </c>
      <c r="U337" t="b">
        <v>0</v>
      </c>
      <c r="V337" t="b">
        <v>0</v>
      </c>
      <c r="W337" t="s">
        <v>23</v>
      </c>
      <c r="X337" t="s">
        <v>2035</v>
      </c>
      <c r="Y337" t="s">
        <v>2036</v>
      </c>
    </row>
    <row r="338" spans="1:25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0.97032531824611035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 s="14">
        <f t="shared" si="30"/>
        <v>40527.25</v>
      </c>
      <c r="N338" s="14">
        <v>40527.25</v>
      </c>
      <c r="O338" s="14" t="str">
        <f t="shared" si="31"/>
        <v>Dec/2010</v>
      </c>
      <c r="P338" s="14" t="str">
        <f t="shared" si="32"/>
        <v>2010</v>
      </c>
      <c r="Q338" s="11" t="s">
        <v>2080</v>
      </c>
      <c r="R338" s="11" t="s">
        <v>2093</v>
      </c>
      <c r="S338">
        <v>1292479200</v>
      </c>
      <c r="T338" s="9">
        <f t="shared" si="33"/>
        <v>40528.25</v>
      </c>
      <c r="U338" t="b">
        <v>0</v>
      </c>
      <c r="V338" t="b">
        <v>1</v>
      </c>
      <c r="W338" t="s">
        <v>23</v>
      </c>
      <c r="X338" t="s">
        <v>2035</v>
      </c>
      <c r="Y338" t="s">
        <v>2036</v>
      </c>
    </row>
    <row r="339" spans="1:25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1.2281904761904763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 s="14">
        <f t="shared" si="30"/>
        <v>43780.25</v>
      </c>
      <c r="N339" s="14">
        <v>43780.25</v>
      </c>
      <c r="O339" s="14" t="str">
        <f t="shared" si="31"/>
        <v>Nov/2019</v>
      </c>
      <c r="P339" s="14" t="str">
        <f t="shared" si="32"/>
        <v>2019</v>
      </c>
      <c r="Q339" s="11" t="s">
        <v>2073</v>
      </c>
      <c r="R339" s="11" t="s">
        <v>2090</v>
      </c>
      <c r="S339">
        <v>1573538400</v>
      </c>
      <c r="T339" s="9">
        <f t="shared" si="33"/>
        <v>43781.25</v>
      </c>
      <c r="U339" t="b">
        <v>0</v>
      </c>
      <c r="V339" t="b">
        <v>0</v>
      </c>
      <c r="W339" t="s">
        <v>33</v>
      </c>
      <c r="X339" t="s">
        <v>2039</v>
      </c>
      <c r="Y339" t="s">
        <v>2040</v>
      </c>
    </row>
    <row r="340" spans="1:25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1.7914326647564469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 s="14">
        <f t="shared" si="30"/>
        <v>40821.208333333336</v>
      </c>
      <c r="N340" s="14">
        <v>40821.208333333336</v>
      </c>
      <c r="O340" s="14" t="str">
        <f t="shared" si="31"/>
        <v>Oct/2011</v>
      </c>
      <c r="P340" s="14" t="str">
        <f t="shared" si="32"/>
        <v>2011</v>
      </c>
      <c r="Q340" s="11" t="s">
        <v>2077</v>
      </c>
      <c r="R340" s="11" t="s">
        <v>2095</v>
      </c>
      <c r="S340">
        <v>1320382800</v>
      </c>
      <c r="T340" s="9">
        <f t="shared" si="33"/>
        <v>40851.208333333336</v>
      </c>
      <c r="U340" t="b">
        <v>0</v>
      </c>
      <c r="V340" t="b">
        <v>0</v>
      </c>
      <c r="W340" t="s">
        <v>33</v>
      </c>
      <c r="X340" t="s">
        <v>2039</v>
      </c>
      <c r="Y340" t="s">
        <v>2040</v>
      </c>
    </row>
    <row r="341" spans="1:25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0.79951577402787966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 s="14">
        <f t="shared" si="30"/>
        <v>42949.208333333328</v>
      </c>
      <c r="N341" s="14">
        <v>42949.208333333328</v>
      </c>
      <c r="O341" s="14" t="str">
        <f t="shared" si="31"/>
        <v>Aug/2017</v>
      </c>
      <c r="P341" s="14" t="str">
        <f t="shared" si="32"/>
        <v>2017</v>
      </c>
      <c r="Q341" s="11" t="s">
        <v>2074</v>
      </c>
      <c r="R341" s="11" t="s">
        <v>2092</v>
      </c>
      <c r="S341">
        <v>1502859600</v>
      </c>
      <c r="T341" s="9">
        <f t="shared" si="33"/>
        <v>42963.208333333328</v>
      </c>
      <c r="U341" t="b">
        <v>0</v>
      </c>
      <c r="V341" t="b">
        <v>0</v>
      </c>
      <c r="W341" t="s">
        <v>33</v>
      </c>
      <c r="X341" t="s">
        <v>2039</v>
      </c>
      <c r="Y341" t="s">
        <v>2040</v>
      </c>
    </row>
    <row r="342" spans="1:25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0.94242587601078165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 s="14">
        <f t="shared" si="30"/>
        <v>40889.25</v>
      </c>
      <c r="N342" s="14">
        <v>40889.25</v>
      </c>
      <c r="O342" s="14" t="str">
        <f t="shared" si="31"/>
        <v>Dec/2011</v>
      </c>
      <c r="P342" s="14" t="str">
        <f t="shared" si="32"/>
        <v>2011</v>
      </c>
      <c r="Q342" s="11" t="s">
        <v>2080</v>
      </c>
      <c r="R342" s="11" t="s">
        <v>2095</v>
      </c>
      <c r="S342">
        <v>1323756000</v>
      </c>
      <c r="T342" s="9">
        <f t="shared" si="33"/>
        <v>40890.25</v>
      </c>
      <c r="U342" t="b">
        <v>0</v>
      </c>
      <c r="V342" t="b">
        <v>0</v>
      </c>
      <c r="W342" t="s">
        <v>122</v>
      </c>
      <c r="X342" t="s">
        <v>2054</v>
      </c>
      <c r="Y342" t="s">
        <v>2055</v>
      </c>
    </row>
    <row r="343" spans="1:25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0.84669291338582675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 s="14">
        <f t="shared" si="30"/>
        <v>42244.208333333328</v>
      </c>
      <c r="N343" s="14">
        <v>42244.208333333328</v>
      </c>
      <c r="O343" s="14" t="str">
        <f t="shared" si="31"/>
        <v>Aug/2015</v>
      </c>
      <c r="P343" s="14" t="str">
        <f t="shared" si="32"/>
        <v>2015</v>
      </c>
      <c r="Q343" s="11" t="s">
        <v>2074</v>
      </c>
      <c r="R343" s="11" t="s">
        <v>2085</v>
      </c>
      <c r="S343">
        <v>1441342800</v>
      </c>
      <c r="T343" s="9">
        <f t="shared" si="33"/>
        <v>42251.208333333328</v>
      </c>
      <c r="U343" t="b">
        <v>0</v>
      </c>
      <c r="V343" t="b">
        <v>0</v>
      </c>
      <c r="W343" t="s">
        <v>60</v>
      </c>
      <c r="X343" t="s">
        <v>2035</v>
      </c>
      <c r="Y343" t="s">
        <v>2045</v>
      </c>
    </row>
    <row r="344" spans="1:25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0.66521920668058454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 s="14">
        <f t="shared" si="30"/>
        <v>41475.208333333336</v>
      </c>
      <c r="N344" s="14">
        <v>41475.208333333336</v>
      </c>
      <c r="O344" s="14" t="str">
        <f t="shared" si="31"/>
        <v>Jul/2013</v>
      </c>
      <c r="P344" s="14" t="str">
        <f t="shared" si="32"/>
        <v>2013</v>
      </c>
      <c r="Q344" s="11" t="s">
        <v>2081</v>
      </c>
      <c r="R344" s="11" t="s">
        <v>2089</v>
      </c>
      <c r="S344">
        <v>1375333200</v>
      </c>
      <c r="T344" s="9">
        <f t="shared" si="33"/>
        <v>41487.208333333336</v>
      </c>
      <c r="U344" t="b">
        <v>0</v>
      </c>
      <c r="V344" t="b">
        <v>0</v>
      </c>
      <c r="W344" t="s">
        <v>33</v>
      </c>
      <c r="X344" t="s">
        <v>2039</v>
      </c>
      <c r="Y344" t="s">
        <v>2040</v>
      </c>
    </row>
    <row r="345" spans="1:25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0.53922222222222227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 s="14">
        <f t="shared" si="30"/>
        <v>41597.25</v>
      </c>
      <c r="N345" s="14">
        <v>41597.25</v>
      </c>
      <c r="O345" s="14" t="str">
        <f t="shared" si="31"/>
        <v>Nov/2013</v>
      </c>
      <c r="P345" s="14" t="str">
        <f t="shared" si="32"/>
        <v>2013</v>
      </c>
      <c r="Q345" s="11" t="s">
        <v>2073</v>
      </c>
      <c r="R345" s="11" t="s">
        <v>2089</v>
      </c>
      <c r="S345">
        <v>1389420000</v>
      </c>
      <c r="T345" s="9">
        <f t="shared" si="33"/>
        <v>41650.25</v>
      </c>
      <c r="U345" t="b">
        <v>0</v>
      </c>
      <c r="V345" t="b">
        <v>0</v>
      </c>
      <c r="W345" t="s">
        <v>33</v>
      </c>
      <c r="X345" t="s">
        <v>2039</v>
      </c>
      <c r="Y345" t="s">
        <v>2040</v>
      </c>
    </row>
    <row r="346" spans="1:25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0.41983299595141699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 s="14">
        <f t="shared" si="30"/>
        <v>43122.25</v>
      </c>
      <c r="N346" s="14">
        <v>43122.25</v>
      </c>
      <c r="O346" s="14" t="str">
        <f t="shared" si="31"/>
        <v>Jan/2018</v>
      </c>
      <c r="P346" s="14" t="str">
        <f t="shared" si="32"/>
        <v>2018</v>
      </c>
      <c r="Q346" s="11" t="s">
        <v>2075</v>
      </c>
      <c r="R346" s="11" t="s">
        <v>2096</v>
      </c>
      <c r="S346">
        <v>1520056800</v>
      </c>
      <c r="T346" s="9">
        <f t="shared" si="33"/>
        <v>43162.25</v>
      </c>
      <c r="U346" t="b">
        <v>0</v>
      </c>
      <c r="V346" t="b">
        <v>0</v>
      </c>
      <c r="W346" t="s">
        <v>89</v>
      </c>
      <c r="X346" t="s">
        <v>2050</v>
      </c>
      <c r="Y346" t="s">
        <v>2051</v>
      </c>
    </row>
    <row r="347" spans="1:25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0.14694796954314721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 s="14">
        <f t="shared" si="30"/>
        <v>42194.208333333328</v>
      </c>
      <c r="N347" s="14">
        <v>42194.208333333328</v>
      </c>
      <c r="O347" s="14" t="str">
        <f t="shared" si="31"/>
        <v>Jul/2015</v>
      </c>
      <c r="P347" s="14" t="str">
        <f t="shared" si="32"/>
        <v>2015</v>
      </c>
      <c r="Q347" s="11" t="s">
        <v>2081</v>
      </c>
      <c r="R347" s="11" t="s">
        <v>2085</v>
      </c>
      <c r="S347">
        <v>1436504400</v>
      </c>
      <c r="T347" s="9">
        <f t="shared" si="33"/>
        <v>42195.208333333328</v>
      </c>
      <c r="U347" t="b">
        <v>0</v>
      </c>
      <c r="V347" t="b">
        <v>0</v>
      </c>
      <c r="W347" t="s">
        <v>53</v>
      </c>
      <c r="X347" t="s">
        <v>2041</v>
      </c>
      <c r="Y347" t="s">
        <v>2044</v>
      </c>
    </row>
    <row r="348" spans="1:25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0.34475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 s="14">
        <f t="shared" si="30"/>
        <v>42971.208333333328</v>
      </c>
      <c r="N348" s="14">
        <v>42971.208333333328</v>
      </c>
      <c r="O348" s="14" t="str">
        <f t="shared" si="31"/>
        <v>Aug/2017</v>
      </c>
      <c r="P348" s="14" t="str">
        <f t="shared" si="32"/>
        <v>2017</v>
      </c>
      <c r="Q348" s="11" t="s">
        <v>2074</v>
      </c>
      <c r="R348" s="11" t="s">
        <v>2092</v>
      </c>
      <c r="S348">
        <v>1508302800</v>
      </c>
      <c r="T348" s="9">
        <f t="shared" si="33"/>
        <v>43026.208333333328</v>
      </c>
      <c r="U348" t="b">
        <v>0</v>
      </c>
      <c r="V348" t="b">
        <v>1</v>
      </c>
      <c r="W348" t="s">
        <v>60</v>
      </c>
      <c r="X348" t="s">
        <v>2035</v>
      </c>
      <c r="Y348" t="s">
        <v>2045</v>
      </c>
    </row>
    <row r="349" spans="1:25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14.007777777777777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 s="14">
        <f t="shared" si="30"/>
        <v>42046.25</v>
      </c>
      <c r="N349" s="14">
        <v>42046.25</v>
      </c>
      <c r="O349" s="14" t="str">
        <f t="shared" si="31"/>
        <v>Feb/2015</v>
      </c>
      <c r="P349" s="14" t="str">
        <f t="shared" si="32"/>
        <v>2015</v>
      </c>
      <c r="Q349" s="11" t="s">
        <v>2083</v>
      </c>
      <c r="R349" s="11" t="s">
        <v>2085</v>
      </c>
      <c r="S349">
        <v>1425708000</v>
      </c>
      <c r="T349" s="9">
        <f t="shared" si="33"/>
        <v>42070.25</v>
      </c>
      <c r="U349" t="b">
        <v>0</v>
      </c>
      <c r="V349" t="b">
        <v>0</v>
      </c>
      <c r="W349" t="s">
        <v>28</v>
      </c>
      <c r="X349" t="s">
        <v>2037</v>
      </c>
      <c r="Y349" t="s">
        <v>2038</v>
      </c>
    </row>
    <row r="350" spans="1:25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0.71770351758793971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 s="14">
        <f t="shared" si="30"/>
        <v>42782.25</v>
      </c>
      <c r="N350" s="14">
        <v>42782.25</v>
      </c>
      <c r="O350" s="14" t="str">
        <f t="shared" si="31"/>
        <v>Feb/2017</v>
      </c>
      <c r="P350" s="14" t="str">
        <f t="shared" si="32"/>
        <v>2017</v>
      </c>
      <c r="Q350" s="11" t="s">
        <v>2083</v>
      </c>
      <c r="R350" s="11" t="s">
        <v>2092</v>
      </c>
      <c r="S350">
        <v>1488348000</v>
      </c>
      <c r="T350" s="9">
        <f t="shared" si="33"/>
        <v>42795.25</v>
      </c>
      <c r="U350" t="b">
        <v>0</v>
      </c>
      <c r="V350" t="b">
        <v>0</v>
      </c>
      <c r="W350" t="s">
        <v>17</v>
      </c>
      <c r="X350" t="s">
        <v>2033</v>
      </c>
      <c r="Y350" t="s">
        <v>2034</v>
      </c>
    </row>
    <row r="351" spans="1:25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0.53074115044247783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 s="14">
        <f t="shared" si="30"/>
        <v>42930.208333333328</v>
      </c>
      <c r="N351" s="14">
        <v>42930.208333333328</v>
      </c>
      <c r="O351" s="14" t="str">
        <f t="shared" si="31"/>
        <v>Jul/2017</v>
      </c>
      <c r="P351" s="14" t="str">
        <f t="shared" si="32"/>
        <v>2017</v>
      </c>
      <c r="Q351" s="11" t="s">
        <v>2081</v>
      </c>
      <c r="R351" s="11" t="s">
        <v>2092</v>
      </c>
      <c r="S351">
        <v>1502600400</v>
      </c>
      <c r="T351" s="9">
        <f t="shared" si="33"/>
        <v>42960.208333333328</v>
      </c>
      <c r="U351" t="b">
        <v>0</v>
      </c>
      <c r="V351" t="b">
        <v>0</v>
      </c>
      <c r="W351" t="s">
        <v>33</v>
      </c>
      <c r="X351" t="s">
        <v>2039</v>
      </c>
      <c r="Y351" t="s">
        <v>2040</v>
      </c>
    </row>
    <row r="352" spans="1:25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0.05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 s="14">
        <f t="shared" si="30"/>
        <v>42144.208333333328</v>
      </c>
      <c r="N352" s="14">
        <v>42144.208333333328</v>
      </c>
      <c r="O352" s="14" t="str">
        <f t="shared" si="31"/>
        <v>May/2015</v>
      </c>
      <c r="P352" s="14" t="str">
        <f t="shared" si="32"/>
        <v>2015</v>
      </c>
      <c r="Q352" s="11" t="s">
        <v>2084</v>
      </c>
      <c r="R352" s="11" t="s">
        <v>2085</v>
      </c>
      <c r="S352">
        <v>1433653200</v>
      </c>
      <c r="T352" s="9">
        <f t="shared" si="33"/>
        <v>42162.208333333328</v>
      </c>
      <c r="U352" t="b">
        <v>0</v>
      </c>
      <c r="V352" t="b">
        <v>1</v>
      </c>
      <c r="W352" t="s">
        <v>159</v>
      </c>
      <c r="X352" t="s">
        <v>2035</v>
      </c>
      <c r="Y352" t="s">
        <v>2058</v>
      </c>
    </row>
    <row r="353" spans="1:25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1.2770715249662619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 s="14">
        <f t="shared" si="30"/>
        <v>42240.208333333328</v>
      </c>
      <c r="N353" s="14">
        <v>42240.208333333328</v>
      </c>
      <c r="O353" s="14" t="str">
        <f t="shared" si="31"/>
        <v>Aug/2015</v>
      </c>
      <c r="P353" s="14" t="str">
        <f t="shared" si="32"/>
        <v>2015</v>
      </c>
      <c r="Q353" s="11" t="s">
        <v>2074</v>
      </c>
      <c r="R353" s="11" t="s">
        <v>2085</v>
      </c>
      <c r="S353">
        <v>1441602000</v>
      </c>
      <c r="T353" s="9">
        <f t="shared" si="33"/>
        <v>42254.208333333328</v>
      </c>
      <c r="U353" t="b">
        <v>0</v>
      </c>
      <c r="V353" t="b">
        <v>0</v>
      </c>
      <c r="W353" t="s">
        <v>23</v>
      </c>
      <c r="X353" t="s">
        <v>2035</v>
      </c>
      <c r="Y353" t="s">
        <v>2036</v>
      </c>
    </row>
    <row r="354" spans="1:25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0.34892857142857142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 s="14">
        <f t="shared" si="30"/>
        <v>42315.25</v>
      </c>
      <c r="N354" s="14">
        <v>42315.25</v>
      </c>
      <c r="O354" s="14" t="str">
        <f t="shared" si="31"/>
        <v>Nov/2015</v>
      </c>
      <c r="P354" s="14" t="str">
        <f t="shared" si="32"/>
        <v>2015</v>
      </c>
      <c r="Q354" s="11" t="s">
        <v>2073</v>
      </c>
      <c r="R354" s="11" t="s">
        <v>2085</v>
      </c>
      <c r="S354">
        <v>1447567200</v>
      </c>
      <c r="T354" s="9">
        <f t="shared" si="33"/>
        <v>42323.25</v>
      </c>
      <c r="U354" t="b">
        <v>0</v>
      </c>
      <c r="V354" t="b">
        <v>0</v>
      </c>
      <c r="W354" t="s">
        <v>33</v>
      </c>
      <c r="X354" t="s">
        <v>2039</v>
      </c>
      <c r="Y354" t="s">
        <v>2040</v>
      </c>
    </row>
    <row r="355" spans="1:25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4.105982142857143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 s="14">
        <f t="shared" si="30"/>
        <v>43651.208333333328</v>
      </c>
      <c r="N355" s="14">
        <v>43651.208333333328</v>
      </c>
      <c r="O355" s="14" t="str">
        <f t="shared" si="31"/>
        <v>Jul/2019</v>
      </c>
      <c r="P355" s="14" t="str">
        <f t="shared" si="32"/>
        <v>2019</v>
      </c>
      <c r="Q355" s="11" t="s">
        <v>2081</v>
      </c>
      <c r="R355" s="11" t="s">
        <v>2090</v>
      </c>
      <c r="S355">
        <v>1562389200</v>
      </c>
      <c r="T355" s="9">
        <f t="shared" si="33"/>
        <v>43652.208333333328</v>
      </c>
      <c r="U355" t="b">
        <v>0</v>
      </c>
      <c r="V355" t="b">
        <v>0</v>
      </c>
      <c r="W355" t="s">
        <v>33</v>
      </c>
      <c r="X355" t="s">
        <v>2039</v>
      </c>
      <c r="Y355" t="s">
        <v>2040</v>
      </c>
    </row>
    <row r="356" spans="1:25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1.2373770491803278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 s="14">
        <f t="shared" si="30"/>
        <v>41520.208333333336</v>
      </c>
      <c r="N356" s="14">
        <v>41520.208333333336</v>
      </c>
      <c r="O356" s="14" t="str">
        <f t="shared" si="31"/>
        <v>Sep/2013</v>
      </c>
      <c r="P356" s="14" t="str">
        <f t="shared" si="32"/>
        <v>2013</v>
      </c>
      <c r="Q356" s="11" t="s">
        <v>2076</v>
      </c>
      <c r="R356" s="11" t="s">
        <v>2089</v>
      </c>
      <c r="S356">
        <v>1378789200</v>
      </c>
      <c r="T356" s="9">
        <f t="shared" si="33"/>
        <v>41527.208333333336</v>
      </c>
      <c r="U356" t="b">
        <v>0</v>
      </c>
      <c r="V356" t="b">
        <v>0</v>
      </c>
      <c r="W356" t="s">
        <v>42</v>
      </c>
      <c r="X356" t="s">
        <v>2041</v>
      </c>
      <c r="Y356" t="s">
        <v>2042</v>
      </c>
    </row>
    <row r="357" spans="1:25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0.58973684210526311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 s="14">
        <f t="shared" si="30"/>
        <v>42757.25</v>
      </c>
      <c r="N357" s="14">
        <v>42757.25</v>
      </c>
      <c r="O357" s="14" t="str">
        <f t="shared" si="31"/>
        <v>Jan/2017</v>
      </c>
      <c r="P357" s="14" t="str">
        <f t="shared" si="32"/>
        <v>2017</v>
      </c>
      <c r="Q357" s="11" t="s">
        <v>2075</v>
      </c>
      <c r="R357" s="11" t="s">
        <v>2092</v>
      </c>
      <c r="S357">
        <v>1488520800</v>
      </c>
      <c r="T357" s="9">
        <f t="shared" si="33"/>
        <v>42797.25</v>
      </c>
      <c r="U357" t="b">
        <v>0</v>
      </c>
      <c r="V357" t="b">
        <v>0</v>
      </c>
      <c r="W357" t="s">
        <v>65</v>
      </c>
      <c r="X357" t="s">
        <v>2037</v>
      </c>
      <c r="Y357" t="s">
        <v>2046</v>
      </c>
    </row>
    <row r="358" spans="1:25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0.36892473118279567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 s="14">
        <f t="shared" si="30"/>
        <v>40922.25</v>
      </c>
      <c r="N358" s="14">
        <v>40922.25</v>
      </c>
      <c r="O358" s="14" t="str">
        <f t="shared" si="31"/>
        <v>Jan/2012</v>
      </c>
      <c r="P358" s="14" t="str">
        <f t="shared" si="32"/>
        <v>2012</v>
      </c>
      <c r="Q358" s="11" t="s">
        <v>2075</v>
      </c>
      <c r="R358" s="11" t="s">
        <v>2091</v>
      </c>
      <c r="S358">
        <v>1327298400</v>
      </c>
      <c r="T358" s="9">
        <f t="shared" si="33"/>
        <v>40931.25</v>
      </c>
      <c r="U358" t="b">
        <v>0</v>
      </c>
      <c r="V358" t="b">
        <v>0</v>
      </c>
      <c r="W358" t="s">
        <v>33</v>
      </c>
      <c r="X358" t="s">
        <v>2039</v>
      </c>
      <c r="Y358" t="s">
        <v>2040</v>
      </c>
    </row>
    <row r="359" spans="1:25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1.8491304347826087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 s="14">
        <f t="shared" si="30"/>
        <v>42250.208333333328</v>
      </c>
      <c r="N359" s="14">
        <v>42250.208333333328</v>
      </c>
      <c r="O359" s="14" t="str">
        <f t="shared" si="31"/>
        <v>Sep/2015</v>
      </c>
      <c r="P359" s="14" t="str">
        <f t="shared" si="32"/>
        <v>2015</v>
      </c>
      <c r="Q359" s="11" t="s">
        <v>2076</v>
      </c>
      <c r="R359" s="11" t="s">
        <v>2085</v>
      </c>
      <c r="S359">
        <v>1443416400</v>
      </c>
      <c r="T359" s="9">
        <f t="shared" si="33"/>
        <v>42275.208333333328</v>
      </c>
      <c r="U359" t="b">
        <v>0</v>
      </c>
      <c r="V359" t="b">
        <v>0</v>
      </c>
      <c r="W359" t="s">
        <v>89</v>
      </c>
      <c r="X359" t="s">
        <v>2050</v>
      </c>
      <c r="Y359" t="s">
        <v>2051</v>
      </c>
    </row>
    <row r="360" spans="1:25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0.11814432989690722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 s="14">
        <f t="shared" si="30"/>
        <v>43322.208333333328</v>
      </c>
      <c r="N360" s="14">
        <v>43322.208333333328</v>
      </c>
      <c r="O360" s="14" t="str">
        <f t="shared" si="31"/>
        <v>Aug/2018</v>
      </c>
      <c r="P360" s="14" t="str">
        <f t="shared" si="32"/>
        <v>2018</v>
      </c>
      <c r="Q360" s="11" t="s">
        <v>2074</v>
      </c>
      <c r="R360" s="11" t="s">
        <v>2096</v>
      </c>
      <c r="S360">
        <v>1534136400</v>
      </c>
      <c r="T360" s="9">
        <f t="shared" si="33"/>
        <v>43325.208333333328</v>
      </c>
      <c r="U360" t="b">
        <v>1</v>
      </c>
      <c r="V360" t="b">
        <v>0</v>
      </c>
      <c r="W360" t="s">
        <v>122</v>
      </c>
      <c r="X360" t="s">
        <v>2054</v>
      </c>
      <c r="Y360" t="s">
        <v>2055</v>
      </c>
    </row>
    <row r="361" spans="1:25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2.9870000000000001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 s="14">
        <f t="shared" si="30"/>
        <v>40782.208333333336</v>
      </c>
      <c r="N361" s="14">
        <v>40782.208333333336</v>
      </c>
      <c r="O361" s="14" t="str">
        <f t="shared" si="31"/>
        <v>Aug/2011</v>
      </c>
      <c r="P361" s="14" t="str">
        <f t="shared" si="32"/>
        <v>2011</v>
      </c>
      <c r="Q361" s="11" t="s">
        <v>2074</v>
      </c>
      <c r="R361" s="11" t="s">
        <v>2095</v>
      </c>
      <c r="S361">
        <v>1315026000</v>
      </c>
      <c r="T361" s="9">
        <f t="shared" si="33"/>
        <v>40789.208333333336</v>
      </c>
      <c r="U361" t="b">
        <v>0</v>
      </c>
      <c r="V361" t="b">
        <v>0</v>
      </c>
      <c r="W361" t="s">
        <v>71</v>
      </c>
      <c r="X361" t="s">
        <v>2041</v>
      </c>
      <c r="Y361" t="s">
        <v>2049</v>
      </c>
    </row>
    <row r="362" spans="1:25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2.2635175879396985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 s="14">
        <f t="shared" si="30"/>
        <v>40544.25</v>
      </c>
      <c r="N362" s="14">
        <v>40544.25</v>
      </c>
      <c r="O362" s="14" t="str">
        <f t="shared" si="31"/>
        <v>Jan/2011</v>
      </c>
      <c r="P362" s="14" t="str">
        <f t="shared" si="32"/>
        <v>2011</v>
      </c>
      <c r="Q362" s="11" t="s">
        <v>2075</v>
      </c>
      <c r="R362" s="11" t="s">
        <v>2095</v>
      </c>
      <c r="S362">
        <v>1295071200</v>
      </c>
      <c r="T362" s="9">
        <f t="shared" si="33"/>
        <v>40558.25</v>
      </c>
      <c r="U362" t="b">
        <v>0</v>
      </c>
      <c r="V362" t="b">
        <v>1</v>
      </c>
      <c r="W362" t="s">
        <v>33</v>
      </c>
      <c r="X362" t="s">
        <v>2039</v>
      </c>
      <c r="Y362" t="s">
        <v>2040</v>
      </c>
    </row>
    <row r="363" spans="1:25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1.7356363636363636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 s="14">
        <f t="shared" si="30"/>
        <v>43015.208333333328</v>
      </c>
      <c r="N363" s="14">
        <v>43015.208333333328</v>
      </c>
      <c r="O363" s="14" t="str">
        <f t="shared" si="31"/>
        <v>Oct/2017</v>
      </c>
      <c r="P363" s="14" t="str">
        <f t="shared" si="32"/>
        <v>2017</v>
      </c>
      <c r="Q363" s="11" t="s">
        <v>2077</v>
      </c>
      <c r="R363" s="11" t="s">
        <v>2092</v>
      </c>
      <c r="S363">
        <v>1509426000</v>
      </c>
      <c r="T363" s="9">
        <f t="shared" si="33"/>
        <v>43039.208333333328</v>
      </c>
      <c r="U363" t="b">
        <v>0</v>
      </c>
      <c r="V363" t="b">
        <v>0</v>
      </c>
      <c r="W363" t="s">
        <v>33</v>
      </c>
      <c r="X363" t="s">
        <v>2039</v>
      </c>
      <c r="Y363" t="s">
        <v>2040</v>
      </c>
    </row>
    <row r="364" spans="1:25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3.7175675675675675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 s="14">
        <f t="shared" si="30"/>
        <v>40570.25</v>
      </c>
      <c r="N364" s="14">
        <v>40570.25</v>
      </c>
      <c r="O364" s="14" t="str">
        <f t="shared" si="31"/>
        <v>Jan/2011</v>
      </c>
      <c r="P364" s="14" t="str">
        <f t="shared" si="32"/>
        <v>2011</v>
      </c>
      <c r="Q364" s="11" t="s">
        <v>2075</v>
      </c>
      <c r="R364" s="11" t="s">
        <v>2095</v>
      </c>
      <c r="S364">
        <v>1299391200</v>
      </c>
      <c r="T364" s="9">
        <f t="shared" si="33"/>
        <v>40608.25</v>
      </c>
      <c r="U364" t="b">
        <v>0</v>
      </c>
      <c r="V364" t="b">
        <v>0</v>
      </c>
      <c r="W364" t="s">
        <v>23</v>
      </c>
      <c r="X364" t="s">
        <v>2035</v>
      </c>
      <c r="Y364" t="s">
        <v>2036</v>
      </c>
    </row>
    <row r="365" spans="1:25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1.601923076923077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 s="14">
        <f t="shared" si="30"/>
        <v>40904.25</v>
      </c>
      <c r="N365" s="14">
        <v>40904.25</v>
      </c>
      <c r="O365" s="14" t="str">
        <f t="shared" si="31"/>
        <v>Dec/2011</v>
      </c>
      <c r="P365" s="14" t="str">
        <f t="shared" si="32"/>
        <v>2011</v>
      </c>
      <c r="Q365" s="11" t="s">
        <v>2080</v>
      </c>
      <c r="R365" s="11" t="s">
        <v>2095</v>
      </c>
      <c r="S365">
        <v>1325052000</v>
      </c>
      <c r="T365" s="9">
        <f t="shared" si="33"/>
        <v>40905.25</v>
      </c>
      <c r="U365" t="b">
        <v>0</v>
      </c>
      <c r="V365" t="b">
        <v>0</v>
      </c>
      <c r="W365" t="s">
        <v>23</v>
      </c>
      <c r="X365" t="s">
        <v>2035</v>
      </c>
      <c r="Y365" t="s">
        <v>2036</v>
      </c>
    </row>
    <row r="366" spans="1:25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16.163333333333334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 s="14">
        <f t="shared" si="30"/>
        <v>43164.25</v>
      </c>
      <c r="N366" s="14">
        <v>43164.25</v>
      </c>
      <c r="O366" s="14" t="str">
        <f t="shared" si="31"/>
        <v>Mar/2018</v>
      </c>
      <c r="P366" s="14" t="str">
        <f t="shared" si="32"/>
        <v>2018</v>
      </c>
      <c r="Q366" s="11" t="s">
        <v>2079</v>
      </c>
      <c r="R366" s="11" t="s">
        <v>2096</v>
      </c>
      <c r="S366">
        <v>1522818000</v>
      </c>
      <c r="T366" s="9">
        <f t="shared" si="33"/>
        <v>43194.208333333328</v>
      </c>
      <c r="U366" t="b">
        <v>0</v>
      </c>
      <c r="V366" t="b">
        <v>0</v>
      </c>
      <c r="W366" t="s">
        <v>60</v>
      </c>
      <c r="X366" t="s">
        <v>2035</v>
      </c>
      <c r="Y366" t="s">
        <v>2045</v>
      </c>
    </row>
    <row r="367" spans="1:25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7.3343749999999996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 s="14">
        <f t="shared" si="30"/>
        <v>42733.25</v>
      </c>
      <c r="N367" s="14">
        <v>42733.25</v>
      </c>
      <c r="O367" s="14" t="str">
        <f t="shared" si="31"/>
        <v>Dec/2016</v>
      </c>
      <c r="P367" s="14" t="str">
        <f t="shared" si="32"/>
        <v>2016</v>
      </c>
      <c r="Q367" s="11" t="s">
        <v>2080</v>
      </c>
      <c r="R367" s="11" t="s">
        <v>2094</v>
      </c>
      <c r="S367">
        <v>1485324000</v>
      </c>
      <c r="T367" s="9">
        <f t="shared" si="33"/>
        <v>42760.25</v>
      </c>
      <c r="U367" t="b">
        <v>0</v>
      </c>
      <c r="V367" t="b">
        <v>0</v>
      </c>
      <c r="W367" t="s">
        <v>33</v>
      </c>
      <c r="X367" t="s">
        <v>2039</v>
      </c>
      <c r="Y367" t="s">
        <v>2040</v>
      </c>
    </row>
    <row r="368" spans="1:25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5.9211111111111112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 s="14">
        <f t="shared" si="30"/>
        <v>40546.25</v>
      </c>
      <c r="N368" s="14">
        <v>40546.25</v>
      </c>
      <c r="O368" s="14" t="str">
        <f t="shared" si="31"/>
        <v>Jan/2011</v>
      </c>
      <c r="P368" s="14" t="str">
        <f t="shared" si="32"/>
        <v>2011</v>
      </c>
      <c r="Q368" s="11" t="s">
        <v>2075</v>
      </c>
      <c r="R368" s="11" t="s">
        <v>2095</v>
      </c>
      <c r="S368">
        <v>1294120800</v>
      </c>
      <c r="T368" s="9">
        <f t="shared" si="33"/>
        <v>40547.25</v>
      </c>
      <c r="U368" t="b">
        <v>0</v>
      </c>
      <c r="V368" t="b">
        <v>1</v>
      </c>
      <c r="W368" t="s">
        <v>33</v>
      </c>
      <c r="X368" t="s">
        <v>2039</v>
      </c>
      <c r="Y368" t="s">
        <v>2040</v>
      </c>
    </row>
    <row r="369" spans="1:25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0.18888888888888888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 s="14">
        <f t="shared" si="30"/>
        <v>41930.208333333336</v>
      </c>
      <c r="N369" s="14">
        <v>41930.208333333336</v>
      </c>
      <c r="O369" s="14" t="str">
        <f t="shared" si="31"/>
        <v>Oct/2014</v>
      </c>
      <c r="P369" s="14" t="str">
        <f t="shared" si="32"/>
        <v>2014</v>
      </c>
      <c r="Q369" s="11" t="s">
        <v>2077</v>
      </c>
      <c r="R369" s="11" t="s">
        <v>2088</v>
      </c>
      <c r="S369">
        <v>1415685600</v>
      </c>
      <c r="T369" s="9">
        <f t="shared" si="33"/>
        <v>41954.25</v>
      </c>
      <c r="U369" t="b">
        <v>0</v>
      </c>
      <c r="V369" t="b">
        <v>1</v>
      </c>
      <c r="W369" t="s">
        <v>33</v>
      </c>
      <c r="X369" t="s">
        <v>2039</v>
      </c>
      <c r="Y369" t="s">
        <v>2040</v>
      </c>
    </row>
    <row r="370" spans="1:25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2.7680769230769231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 s="14">
        <f t="shared" si="30"/>
        <v>40464.208333333336</v>
      </c>
      <c r="N370" s="14">
        <v>40464.208333333336</v>
      </c>
      <c r="O370" s="14" t="str">
        <f t="shared" si="31"/>
        <v>Oct/2010</v>
      </c>
      <c r="P370" s="14" t="str">
        <f t="shared" si="32"/>
        <v>2010</v>
      </c>
      <c r="Q370" s="11" t="s">
        <v>2077</v>
      </c>
      <c r="R370" s="11" t="s">
        <v>2093</v>
      </c>
      <c r="S370">
        <v>1288933200</v>
      </c>
      <c r="T370" s="9">
        <f t="shared" si="33"/>
        <v>40487.208333333336</v>
      </c>
      <c r="U370" t="b">
        <v>0</v>
      </c>
      <c r="V370" t="b">
        <v>1</v>
      </c>
      <c r="W370" t="s">
        <v>42</v>
      </c>
      <c r="X370" t="s">
        <v>2041</v>
      </c>
      <c r="Y370" t="s">
        <v>2042</v>
      </c>
    </row>
    <row r="371" spans="1:25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2.730185185185185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 s="14">
        <f t="shared" si="30"/>
        <v>41308.25</v>
      </c>
      <c r="N371" s="14">
        <v>41308.25</v>
      </c>
      <c r="O371" s="14" t="str">
        <f t="shared" si="31"/>
        <v>Feb/2013</v>
      </c>
      <c r="P371" s="14" t="str">
        <f t="shared" si="32"/>
        <v>2013</v>
      </c>
      <c r="Q371" s="11" t="s">
        <v>2083</v>
      </c>
      <c r="R371" s="11" t="s">
        <v>2089</v>
      </c>
      <c r="S371">
        <v>1363237200</v>
      </c>
      <c r="T371" s="9">
        <f t="shared" si="33"/>
        <v>41347.208333333336</v>
      </c>
      <c r="U371" t="b">
        <v>0</v>
      </c>
      <c r="V371" t="b">
        <v>1</v>
      </c>
      <c r="W371" t="s">
        <v>269</v>
      </c>
      <c r="X371" t="s">
        <v>2041</v>
      </c>
      <c r="Y371" t="s">
        <v>2060</v>
      </c>
    </row>
    <row r="372" spans="1:25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1.593633125556545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 s="14">
        <f t="shared" si="30"/>
        <v>43570.208333333328</v>
      </c>
      <c r="N372" s="14">
        <v>43570.208333333328</v>
      </c>
      <c r="O372" s="14" t="str">
        <f t="shared" si="31"/>
        <v>Apr/2019</v>
      </c>
      <c r="P372" s="14" t="str">
        <f t="shared" si="32"/>
        <v>2019</v>
      </c>
      <c r="Q372" s="11" t="s">
        <v>2082</v>
      </c>
      <c r="R372" s="11" t="s">
        <v>2090</v>
      </c>
      <c r="S372">
        <v>1555822800</v>
      </c>
      <c r="T372" s="9">
        <f t="shared" si="33"/>
        <v>43576.208333333328</v>
      </c>
      <c r="U372" t="b">
        <v>0</v>
      </c>
      <c r="V372" t="b">
        <v>0</v>
      </c>
      <c r="W372" t="s">
        <v>33</v>
      </c>
      <c r="X372" t="s">
        <v>2039</v>
      </c>
      <c r="Y372" t="s">
        <v>2040</v>
      </c>
    </row>
    <row r="373" spans="1:25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0.67869978858350954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 s="14">
        <f t="shared" si="30"/>
        <v>42043.25</v>
      </c>
      <c r="N373" s="14">
        <v>42043.25</v>
      </c>
      <c r="O373" s="14" t="str">
        <f t="shared" si="31"/>
        <v>Feb/2015</v>
      </c>
      <c r="P373" s="14" t="str">
        <f t="shared" si="32"/>
        <v>2015</v>
      </c>
      <c r="Q373" s="11" t="s">
        <v>2083</v>
      </c>
      <c r="R373" s="11" t="s">
        <v>2085</v>
      </c>
      <c r="S373">
        <v>1427778000</v>
      </c>
      <c r="T373" s="9">
        <f t="shared" si="33"/>
        <v>42094.208333333328</v>
      </c>
      <c r="U373" t="b">
        <v>0</v>
      </c>
      <c r="V373" t="b">
        <v>0</v>
      </c>
      <c r="W373" t="s">
        <v>33</v>
      </c>
      <c r="X373" t="s">
        <v>2039</v>
      </c>
      <c r="Y373" t="s">
        <v>2040</v>
      </c>
    </row>
    <row r="374" spans="1:25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15.915555555555555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 s="14">
        <f t="shared" si="30"/>
        <v>42012.25</v>
      </c>
      <c r="N374" s="14">
        <v>42012.25</v>
      </c>
      <c r="O374" s="14" t="str">
        <f t="shared" si="31"/>
        <v>Jan/2015</v>
      </c>
      <c r="P374" s="14" t="str">
        <f t="shared" si="32"/>
        <v>2015</v>
      </c>
      <c r="Q374" s="11" t="s">
        <v>2075</v>
      </c>
      <c r="R374" s="11" t="s">
        <v>2085</v>
      </c>
      <c r="S374">
        <v>1422424800</v>
      </c>
      <c r="T374" s="9">
        <f t="shared" si="33"/>
        <v>42032.25</v>
      </c>
      <c r="U374" t="b">
        <v>0</v>
      </c>
      <c r="V374" t="b">
        <v>1</v>
      </c>
      <c r="W374" t="s">
        <v>42</v>
      </c>
      <c r="X374" t="s">
        <v>2041</v>
      </c>
      <c r="Y374" t="s">
        <v>2042</v>
      </c>
    </row>
    <row r="375" spans="1:25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7.3018222222222224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 s="14">
        <f t="shared" si="30"/>
        <v>42964.208333333328</v>
      </c>
      <c r="N375" s="14">
        <v>42964.208333333328</v>
      </c>
      <c r="O375" s="14" t="str">
        <f t="shared" si="31"/>
        <v>Aug/2017</v>
      </c>
      <c r="P375" s="14" t="str">
        <f t="shared" si="32"/>
        <v>2017</v>
      </c>
      <c r="Q375" s="11" t="s">
        <v>2074</v>
      </c>
      <c r="R375" s="11" t="s">
        <v>2092</v>
      </c>
      <c r="S375">
        <v>1503637200</v>
      </c>
      <c r="T375" s="9">
        <f t="shared" si="33"/>
        <v>42972.208333333328</v>
      </c>
      <c r="U375" t="b">
        <v>0</v>
      </c>
      <c r="V375" t="b">
        <v>0</v>
      </c>
      <c r="W375" t="s">
        <v>33</v>
      </c>
      <c r="X375" t="s">
        <v>2039</v>
      </c>
      <c r="Y375" t="s">
        <v>2040</v>
      </c>
    </row>
    <row r="376" spans="1:25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0.13185782556750297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 s="14">
        <f t="shared" si="30"/>
        <v>43476.25</v>
      </c>
      <c r="N376" s="14">
        <v>43476.25</v>
      </c>
      <c r="O376" s="14" t="str">
        <f t="shared" si="31"/>
        <v>Jan/2019</v>
      </c>
      <c r="P376" s="14" t="str">
        <f t="shared" si="32"/>
        <v>2019</v>
      </c>
      <c r="Q376" s="11" t="s">
        <v>2075</v>
      </c>
      <c r="R376" s="11" t="s">
        <v>2090</v>
      </c>
      <c r="S376">
        <v>1547618400</v>
      </c>
      <c r="T376" s="9">
        <f t="shared" si="33"/>
        <v>43481.25</v>
      </c>
      <c r="U376" t="b">
        <v>0</v>
      </c>
      <c r="V376" t="b">
        <v>1</v>
      </c>
      <c r="W376" t="s">
        <v>42</v>
      </c>
      <c r="X376" t="s">
        <v>2041</v>
      </c>
      <c r="Y376" t="s">
        <v>2042</v>
      </c>
    </row>
    <row r="377" spans="1:25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0.54777777777777781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 s="14">
        <f t="shared" si="30"/>
        <v>42293.208333333328</v>
      </c>
      <c r="N377" s="14">
        <v>42293.208333333328</v>
      </c>
      <c r="O377" s="14" t="str">
        <f t="shared" si="31"/>
        <v>Oct/2015</v>
      </c>
      <c r="P377" s="14" t="str">
        <f t="shared" si="32"/>
        <v>2015</v>
      </c>
      <c r="Q377" s="11" t="s">
        <v>2077</v>
      </c>
      <c r="R377" s="11" t="s">
        <v>2085</v>
      </c>
      <c r="S377">
        <v>1449900000</v>
      </c>
      <c r="T377" s="9">
        <f t="shared" si="33"/>
        <v>42350.25</v>
      </c>
      <c r="U377" t="b">
        <v>0</v>
      </c>
      <c r="V377" t="b">
        <v>0</v>
      </c>
      <c r="W377" t="s">
        <v>60</v>
      </c>
      <c r="X377" t="s">
        <v>2035</v>
      </c>
      <c r="Y377" t="s">
        <v>2045</v>
      </c>
    </row>
    <row r="378" spans="1:25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3.6102941176470589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 s="14">
        <f t="shared" si="30"/>
        <v>41826.208333333336</v>
      </c>
      <c r="N378" s="14">
        <v>41826.208333333336</v>
      </c>
      <c r="O378" s="14" t="str">
        <f t="shared" si="31"/>
        <v>Jul/2014</v>
      </c>
      <c r="P378" s="14" t="str">
        <f t="shared" si="32"/>
        <v>2014</v>
      </c>
      <c r="Q378" s="11" t="s">
        <v>2081</v>
      </c>
      <c r="R378" s="11" t="s">
        <v>2088</v>
      </c>
      <c r="S378">
        <v>1405141200</v>
      </c>
      <c r="T378" s="9">
        <f t="shared" si="33"/>
        <v>41832.208333333336</v>
      </c>
      <c r="U378" t="b">
        <v>0</v>
      </c>
      <c r="V378" t="b">
        <v>0</v>
      </c>
      <c r="W378" t="s">
        <v>23</v>
      </c>
      <c r="X378" t="s">
        <v>2035</v>
      </c>
      <c r="Y378" t="s">
        <v>2036</v>
      </c>
    </row>
    <row r="379" spans="1:25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0.10257545271629778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 s="14">
        <f t="shared" si="30"/>
        <v>43760.208333333328</v>
      </c>
      <c r="N379" s="14">
        <v>43760.208333333328</v>
      </c>
      <c r="O379" s="14" t="str">
        <f t="shared" si="31"/>
        <v>Oct/2019</v>
      </c>
      <c r="P379" s="14" t="str">
        <f t="shared" si="32"/>
        <v>2019</v>
      </c>
      <c r="Q379" s="11" t="s">
        <v>2077</v>
      </c>
      <c r="R379" s="11" t="s">
        <v>2090</v>
      </c>
      <c r="S379">
        <v>1572933600</v>
      </c>
      <c r="T379" s="9">
        <f t="shared" si="33"/>
        <v>43774.25</v>
      </c>
      <c r="U379" t="b">
        <v>0</v>
      </c>
      <c r="V379" t="b">
        <v>0</v>
      </c>
      <c r="W379" t="s">
        <v>33</v>
      </c>
      <c r="X379" t="s">
        <v>2039</v>
      </c>
      <c r="Y379" t="s">
        <v>2040</v>
      </c>
    </row>
    <row r="380" spans="1:25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0.13962962962962963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 s="14">
        <f t="shared" si="30"/>
        <v>43241.208333333328</v>
      </c>
      <c r="N380" s="14">
        <v>43241.208333333328</v>
      </c>
      <c r="O380" s="14" t="str">
        <f t="shared" si="31"/>
        <v>May/2018</v>
      </c>
      <c r="P380" s="14" t="str">
        <f t="shared" si="32"/>
        <v>2018</v>
      </c>
      <c r="Q380" s="11" t="s">
        <v>2084</v>
      </c>
      <c r="R380" s="11" t="s">
        <v>2096</v>
      </c>
      <c r="S380">
        <v>1530162000</v>
      </c>
      <c r="T380" s="9">
        <f t="shared" si="33"/>
        <v>43279.208333333328</v>
      </c>
      <c r="U380" t="b">
        <v>0</v>
      </c>
      <c r="V380" t="b">
        <v>0</v>
      </c>
      <c r="W380" t="s">
        <v>42</v>
      </c>
      <c r="X380" t="s">
        <v>2041</v>
      </c>
      <c r="Y380" t="s">
        <v>2042</v>
      </c>
    </row>
    <row r="381" spans="1:25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0.40444444444444444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 s="14">
        <f t="shared" si="30"/>
        <v>40843.208333333336</v>
      </c>
      <c r="N381" s="14">
        <v>40843.208333333336</v>
      </c>
      <c r="O381" s="14" t="str">
        <f t="shared" si="31"/>
        <v>Oct/2011</v>
      </c>
      <c r="P381" s="14" t="str">
        <f t="shared" si="32"/>
        <v>2011</v>
      </c>
      <c r="Q381" s="11" t="s">
        <v>2077</v>
      </c>
      <c r="R381" s="11" t="s">
        <v>2095</v>
      </c>
      <c r="S381">
        <v>1320904800</v>
      </c>
      <c r="T381" s="9">
        <f t="shared" si="33"/>
        <v>40857.25</v>
      </c>
      <c r="U381" t="b">
        <v>0</v>
      </c>
      <c r="V381" t="b">
        <v>0</v>
      </c>
      <c r="W381" t="s">
        <v>33</v>
      </c>
      <c r="X381" t="s">
        <v>2039</v>
      </c>
      <c r="Y381" t="s">
        <v>2040</v>
      </c>
    </row>
    <row r="382" spans="1:25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1.6032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 s="14">
        <f t="shared" si="30"/>
        <v>41448.208333333336</v>
      </c>
      <c r="N382" s="14">
        <v>41448.208333333336</v>
      </c>
      <c r="O382" s="14" t="str">
        <f t="shared" si="31"/>
        <v>Jun/2013</v>
      </c>
      <c r="P382" s="14" t="str">
        <f t="shared" si="32"/>
        <v>2013</v>
      </c>
      <c r="Q382" s="11" t="s">
        <v>2078</v>
      </c>
      <c r="R382" s="11" t="s">
        <v>2089</v>
      </c>
      <c r="S382">
        <v>1372395600</v>
      </c>
      <c r="T382" s="9">
        <f t="shared" si="33"/>
        <v>41453.208333333336</v>
      </c>
      <c r="U382" t="b">
        <v>0</v>
      </c>
      <c r="V382" t="b">
        <v>0</v>
      </c>
      <c r="W382" t="s">
        <v>33</v>
      </c>
      <c r="X382" t="s">
        <v>2039</v>
      </c>
      <c r="Y382" t="s">
        <v>2040</v>
      </c>
    </row>
    <row r="383" spans="1:25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1.8394339622641509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 s="14">
        <f t="shared" si="30"/>
        <v>42163.208333333328</v>
      </c>
      <c r="N383" s="14">
        <v>42163.208333333328</v>
      </c>
      <c r="O383" s="14" t="str">
        <f t="shared" si="31"/>
        <v>Jun/2015</v>
      </c>
      <c r="P383" s="14" t="str">
        <f t="shared" si="32"/>
        <v>2015</v>
      </c>
      <c r="Q383" s="11" t="s">
        <v>2078</v>
      </c>
      <c r="R383" s="11" t="s">
        <v>2085</v>
      </c>
      <c r="S383">
        <v>1437714000</v>
      </c>
      <c r="T383" s="9">
        <f t="shared" si="33"/>
        <v>42209.208333333328</v>
      </c>
      <c r="U383" t="b">
        <v>0</v>
      </c>
      <c r="V383" t="b">
        <v>0</v>
      </c>
      <c r="W383" t="s">
        <v>33</v>
      </c>
      <c r="X383" t="s">
        <v>2039</v>
      </c>
      <c r="Y383" t="s">
        <v>2040</v>
      </c>
    </row>
    <row r="384" spans="1:25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0.63769230769230767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 s="14">
        <f t="shared" si="30"/>
        <v>43024.208333333328</v>
      </c>
      <c r="N384" s="14">
        <v>43024.208333333328</v>
      </c>
      <c r="O384" s="14" t="str">
        <f t="shared" si="31"/>
        <v>Oct/2017</v>
      </c>
      <c r="P384" s="14" t="str">
        <f t="shared" si="32"/>
        <v>2017</v>
      </c>
      <c r="Q384" s="11" t="s">
        <v>2077</v>
      </c>
      <c r="R384" s="11" t="s">
        <v>2092</v>
      </c>
      <c r="S384">
        <v>1509771600</v>
      </c>
      <c r="T384" s="9">
        <f t="shared" si="33"/>
        <v>43043.208333333328</v>
      </c>
      <c r="U384" t="b">
        <v>0</v>
      </c>
      <c r="V384" t="b">
        <v>0</v>
      </c>
      <c r="W384" t="s">
        <v>122</v>
      </c>
      <c r="X384" t="s">
        <v>2054</v>
      </c>
      <c r="Y384" t="s">
        <v>2055</v>
      </c>
    </row>
    <row r="385" spans="1:25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2.2538095238095237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 s="14">
        <f t="shared" si="30"/>
        <v>43509.25</v>
      </c>
      <c r="N385" s="14">
        <v>43509.25</v>
      </c>
      <c r="O385" s="14" t="str">
        <f t="shared" si="31"/>
        <v>Feb/2019</v>
      </c>
      <c r="P385" s="14" t="str">
        <f t="shared" si="32"/>
        <v>2019</v>
      </c>
      <c r="Q385" s="11" t="s">
        <v>2083</v>
      </c>
      <c r="R385" s="11" t="s">
        <v>2090</v>
      </c>
      <c r="S385">
        <v>1550556000</v>
      </c>
      <c r="T385" s="9">
        <f t="shared" si="33"/>
        <v>43515.25</v>
      </c>
      <c r="U385" t="b">
        <v>0</v>
      </c>
      <c r="V385" t="b">
        <v>1</v>
      </c>
      <c r="W385" t="s">
        <v>17</v>
      </c>
      <c r="X385" t="s">
        <v>2033</v>
      </c>
      <c r="Y385" t="s">
        <v>2034</v>
      </c>
    </row>
    <row r="386" spans="1:25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1.7200961538461539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 s="14">
        <f t="shared" si="30"/>
        <v>42776.25</v>
      </c>
      <c r="N386" s="14">
        <v>42776.25</v>
      </c>
      <c r="O386" s="14" t="str">
        <f t="shared" si="31"/>
        <v>Feb/2017</v>
      </c>
      <c r="P386" s="14" t="str">
        <f t="shared" si="32"/>
        <v>2017</v>
      </c>
      <c r="Q386" s="11" t="s">
        <v>2083</v>
      </c>
      <c r="R386" s="11" t="s">
        <v>2092</v>
      </c>
      <c r="S386">
        <v>1489039200</v>
      </c>
      <c r="T386" s="9">
        <f t="shared" si="33"/>
        <v>42803.25</v>
      </c>
      <c r="U386" t="b">
        <v>1</v>
      </c>
      <c r="V386" t="b">
        <v>1</v>
      </c>
      <c r="W386" t="s">
        <v>42</v>
      </c>
      <c r="X386" t="s">
        <v>2041</v>
      </c>
      <c r="Y386" t="s">
        <v>2042</v>
      </c>
    </row>
    <row r="387" spans="1:25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1.4616709511568124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 s="14">
        <f t="shared" ref="M387:M450" si="36">(((L387/60)/60)/24)+DATE(1970,1,1)</f>
        <v>43553.208333333328</v>
      </c>
      <c r="N387" s="14">
        <v>43553.208333333328</v>
      </c>
      <c r="O387" s="14" t="str">
        <f t="shared" ref="O387:O450" si="37">TEXT(N387,"mmm/yyyy")</f>
        <v>Mar/2019</v>
      </c>
      <c r="P387" s="14" t="str">
        <f t="shared" ref="P387:P450" si="38">TEXT(N387,"yyyy")</f>
        <v>2019</v>
      </c>
      <c r="Q387" s="11" t="s">
        <v>2079</v>
      </c>
      <c r="R387" s="11" t="s">
        <v>2090</v>
      </c>
      <c r="S387">
        <v>1556600400</v>
      </c>
      <c r="T387" s="9">
        <f t="shared" ref="T387:T450" si="39">(((S387/60)/60)/24)+DATE(1970,1,1)</f>
        <v>43585.208333333328</v>
      </c>
      <c r="U387" t="b">
        <v>0</v>
      </c>
      <c r="V387" t="b">
        <v>0</v>
      </c>
      <c r="W387" t="s">
        <v>68</v>
      </c>
      <c r="X387" t="s">
        <v>2047</v>
      </c>
      <c r="Y387" t="s">
        <v>2048</v>
      </c>
    </row>
    <row r="388" spans="1:25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E388/D388</f>
        <v>0.76423616236162362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14">
        <f t="shared" si="36"/>
        <v>40355.208333333336</v>
      </c>
      <c r="N388" s="14">
        <v>40355.208333333336</v>
      </c>
      <c r="O388" s="14" t="str">
        <f t="shared" si="37"/>
        <v>Jun/2010</v>
      </c>
      <c r="P388" s="14" t="str">
        <f t="shared" si="38"/>
        <v>2010</v>
      </c>
      <c r="Q388" s="11" t="s">
        <v>2078</v>
      </c>
      <c r="R388" s="11" t="s">
        <v>2093</v>
      </c>
      <c r="S388">
        <v>1278565200</v>
      </c>
      <c r="T388" s="9">
        <f t="shared" si="39"/>
        <v>40367.208333333336</v>
      </c>
      <c r="U388" t="b">
        <v>0</v>
      </c>
      <c r="V388" t="b">
        <v>0</v>
      </c>
      <c r="W388" t="s">
        <v>33</v>
      </c>
      <c r="X388" t="s">
        <v>2039</v>
      </c>
      <c r="Y388" t="s">
        <v>2040</v>
      </c>
    </row>
    <row r="389" spans="1:25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0.39261467889908258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 s="14">
        <f t="shared" si="36"/>
        <v>41072.208333333336</v>
      </c>
      <c r="N389" s="14">
        <v>41072.208333333336</v>
      </c>
      <c r="O389" s="14" t="str">
        <f t="shared" si="37"/>
        <v>Jun/2012</v>
      </c>
      <c r="P389" s="14" t="str">
        <f t="shared" si="38"/>
        <v>2012</v>
      </c>
      <c r="Q389" s="11" t="s">
        <v>2078</v>
      </c>
      <c r="R389" s="11" t="s">
        <v>2091</v>
      </c>
      <c r="S389">
        <v>1339909200</v>
      </c>
      <c r="T389" s="9">
        <f t="shared" si="39"/>
        <v>41077.208333333336</v>
      </c>
      <c r="U389" t="b">
        <v>0</v>
      </c>
      <c r="V389" t="b">
        <v>0</v>
      </c>
      <c r="W389" t="s">
        <v>65</v>
      </c>
      <c r="X389" t="s">
        <v>2037</v>
      </c>
      <c r="Y389" t="s">
        <v>2046</v>
      </c>
    </row>
    <row r="390" spans="1:25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0.11270034843205574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 s="14">
        <f t="shared" si="36"/>
        <v>40912.25</v>
      </c>
      <c r="N390" s="14">
        <v>40912.25</v>
      </c>
      <c r="O390" s="14" t="str">
        <f t="shared" si="37"/>
        <v>Jan/2012</v>
      </c>
      <c r="P390" s="14" t="str">
        <f t="shared" si="38"/>
        <v>2012</v>
      </c>
      <c r="Q390" s="11" t="s">
        <v>2075</v>
      </c>
      <c r="R390" s="11" t="s">
        <v>2091</v>
      </c>
      <c r="S390">
        <v>1325829600</v>
      </c>
      <c r="T390" s="9">
        <f t="shared" si="39"/>
        <v>40914.25</v>
      </c>
      <c r="U390" t="b">
        <v>0</v>
      </c>
      <c r="V390" t="b">
        <v>0</v>
      </c>
      <c r="W390" t="s">
        <v>60</v>
      </c>
      <c r="X390" t="s">
        <v>2035</v>
      </c>
      <c r="Y390" t="s">
        <v>2045</v>
      </c>
    </row>
    <row r="391" spans="1:25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1.2211084337349398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 s="14">
        <f t="shared" si="36"/>
        <v>40479.208333333336</v>
      </c>
      <c r="N391" s="14">
        <v>40479.208333333336</v>
      </c>
      <c r="O391" s="14" t="str">
        <f t="shared" si="37"/>
        <v>Oct/2010</v>
      </c>
      <c r="P391" s="14" t="str">
        <f t="shared" si="38"/>
        <v>2010</v>
      </c>
      <c r="Q391" s="11" t="s">
        <v>2077</v>
      </c>
      <c r="R391" s="11" t="s">
        <v>2093</v>
      </c>
      <c r="S391">
        <v>1290578400</v>
      </c>
      <c r="T391" s="9">
        <f t="shared" si="39"/>
        <v>40506.25</v>
      </c>
      <c r="U391" t="b">
        <v>0</v>
      </c>
      <c r="V391" t="b">
        <v>0</v>
      </c>
      <c r="W391" t="s">
        <v>33</v>
      </c>
      <c r="X391" t="s">
        <v>2039</v>
      </c>
      <c r="Y391" t="s">
        <v>2040</v>
      </c>
    </row>
    <row r="392" spans="1:25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1.8654166666666667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 s="14">
        <f t="shared" si="36"/>
        <v>41530.208333333336</v>
      </c>
      <c r="N392" s="14">
        <v>41530.208333333336</v>
      </c>
      <c r="O392" s="14" t="str">
        <f t="shared" si="37"/>
        <v>Sep/2013</v>
      </c>
      <c r="P392" s="14" t="str">
        <f t="shared" si="38"/>
        <v>2013</v>
      </c>
      <c r="Q392" s="11" t="s">
        <v>2076</v>
      </c>
      <c r="R392" s="11" t="s">
        <v>2089</v>
      </c>
      <c r="S392">
        <v>1380344400</v>
      </c>
      <c r="T392" s="9">
        <f t="shared" si="39"/>
        <v>41545.208333333336</v>
      </c>
      <c r="U392" t="b">
        <v>0</v>
      </c>
      <c r="V392" t="b">
        <v>0</v>
      </c>
      <c r="W392" t="s">
        <v>122</v>
      </c>
      <c r="X392" t="s">
        <v>2054</v>
      </c>
      <c r="Y392" t="s">
        <v>2055</v>
      </c>
    </row>
    <row r="393" spans="1:25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7.27317880794702E-2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 s="14">
        <f t="shared" si="36"/>
        <v>41653.25</v>
      </c>
      <c r="N393" s="14">
        <v>41653.25</v>
      </c>
      <c r="O393" s="14" t="str">
        <f t="shared" si="37"/>
        <v>Jan/2014</v>
      </c>
      <c r="P393" s="14" t="str">
        <f t="shared" si="38"/>
        <v>2014</v>
      </c>
      <c r="Q393" s="11" t="s">
        <v>2075</v>
      </c>
      <c r="R393" s="11" t="s">
        <v>2088</v>
      </c>
      <c r="S393">
        <v>1389852000</v>
      </c>
      <c r="T393" s="9">
        <f t="shared" si="39"/>
        <v>41655.25</v>
      </c>
      <c r="U393" t="b">
        <v>0</v>
      </c>
      <c r="V393" t="b">
        <v>0</v>
      </c>
      <c r="W393" t="s">
        <v>68</v>
      </c>
      <c r="X393" t="s">
        <v>2047</v>
      </c>
      <c r="Y393" t="s">
        <v>2048</v>
      </c>
    </row>
    <row r="394" spans="1:25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0.65642371234207963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 s="14">
        <f t="shared" si="36"/>
        <v>40549.25</v>
      </c>
      <c r="N394" s="14">
        <v>40549.25</v>
      </c>
      <c r="O394" s="14" t="str">
        <f t="shared" si="37"/>
        <v>Jan/2011</v>
      </c>
      <c r="P394" s="14" t="str">
        <f t="shared" si="38"/>
        <v>2011</v>
      </c>
      <c r="Q394" s="11" t="s">
        <v>2075</v>
      </c>
      <c r="R394" s="11" t="s">
        <v>2095</v>
      </c>
      <c r="S394">
        <v>1294466400</v>
      </c>
      <c r="T394" s="9">
        <f t="shared" si="39"/>
        <v>40551.25</v>
      </c>
      <c r="U394" t="b">
        <v>0</v>
      </c>
      <c r="V394" t="b">
        <v>0</v>
      </c>
      <c r="W394" t="s">
        <v>65</v>
      </c>
      <c r="X394" t="s">
        <v>2037</v>
      </c>
      <c r="Y394" t="s">
        <v>2046</v>
      </c>
    </row>
    <row r="395" spans="1:25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2.2896178343949045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 s="14">
        <f t="shared" si="36"/>
        <v>42933.208333333328</v>
      </c>
      <c r="N395" s="14">
        <v>42933.208333333328</v>
      </c>
      <c r="O395" s="14" t="str">
        <f t="shared" si="37"/>
        <v>Jul/2017</v>
      </c>
      <c r="P395" s="14" t="str">
        <f t="shared" si="38"/>
        <v>2017</v>
      </c>
      <c r="Q395" s="11" t="s">
        <v>2081</v>
      </c>
      <c r="R395" s="11" t="s">
        <v>2092</v>
      </c>
      <c r="S395">
        <v>1500354000</v>
      </c>
      <c r="T395" s="9">
        <f t="shared" si="39"/>
        <v>42934.208333333328</v>
      </c>
      <c r="U395" t="b">
        <v>0</v>
      </c>
      <c r="V395" t="b">
        <v>0</v>
      </c>
      <c r="W395" t="s">
        <v>159</v>
      </c>
      <c r="X395" t="s">
        <v>2035</v>
      </c>
      <c r="Y395" t="s">
        <v>2058</v>
      </c>
    </row>
    <row r="396" spans="1:25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4.6937499999999996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 s="14">
        <f t="shared" si="36"/>
        <v>41484.208333333336</v>
      </c>
      <c r="N396" s="14">
        <v>41484.208333333336</v>
      </c>
      <c r="O396" s="14" t="str">
        <f t="shared" si="37"/>
        <v>Jul/2013</v>
      </c>
      <c r="P396" s="14" t="str">
        <f t="shared" si="38"/>
        <v>2013</v>
      </c>
      <c r="Q396" s="11" t="s">
        <v>2081</v>
      </c>
      <c r="R396" s="11" t="s">
        <v>2089</v>
      </c>
      <c r="S396">
        <v>1375938000</v>
      </c>
      <c r="T396" s="9">
        <f t="shared" si="39"/>
        <v>41494.208333333336</v>
      </c>
      <c r="U396" t="b">
        <v>0</v>
      </c>
      <c r="V396" t="b">
        <v>1</v>
      </c>
      <c r="W396" t="s">
        <v>42</v>
      </c>
      <c r="X396" t="s">
        <v>2041</v>
      </c>
      <c r="Y396" t="s">
        <v>2042</v>
      </c>
    </row>
    <row r="397" spans="1:25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1.3011267605633803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 s="14">
        <f t="shared" si="36"/>
        <v>40885.25</v>
      </c>
      <c r="N397" s="14">
        <v>40885.25</v>
      </c>
      <c r="O397" s="14" t="str">
        <f t="shared" si="37"/>
        <v>Dec/2011</v>
      </c>
      <c r="P397" s="14" t="str">
        <f t="shared" si="38"/>
        <v>2011</v>
      </c>
      <c r="Q397" s="11" t="s">
        <v>2080</v>
      </c>
      <c r="R397" s="11" t="s">
        <v>2095</v>
      </c>
      <c r="S397">
        <v>1323410400</v>
      </c>
      <c r="T397" s="9">
        <f t="shared" si="39"/>
        <v>40886.25</v>
      </c>
      <c r="U397" t="b">
        <v>1</v>
      </c>
      <c r="V397" t="b">
        <v>0</v>
      </c>
      <c r="W397" t="s">
        <v>33</v>
      </c>
      <c r="X397" t="s">
        <v>2039</v>
      </c>
      <c r="Y397" t="s">
        <v>2040</v>
      </c>
    </row>
    <row r="398" spans="1:25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1.6705422993492407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 s="14">
        <f t="shared" si="36"/>
        <v>43378.208333333328</v>
      </c>
      <c r="N398" s="14">
        <v>43378.208333333328</v>
      </c>
      <c r="O398" s="14" t="str">
        <f t="shared" si="37"/>
        <v>Oct/2018</v>
      </c>
      <c r="P398" s="14" t="str">
        <f t="shared" si="38"/>
        <v>2018</v>
      </c>
      <c r="Q398" s="11" t="s">
        <v>2077</v>
      </c>
      <c r="R398" s="11" t="s">
        <v>2096</v>
      </c>
      <c r="S398">
        <v>1539406800</v>
      </c>
      <c r="T398" s="9">
        <f t="shared" si="39"/>
        <v>43386.208333333328</v>
      </c>
      <c r="U398" t="b">
        <v>0</v>
      </c>
      <c r="V398" t="b">
        <v>0</v>
      </c>
      <c r="W398" t="s">
        <v>53</v>
      </c>
      <c r="X398" t="s">
        <v>2041</v>
      </c>
      <c r="Y398" t="s">
        <v>2044</v>
      </c>
    </row>
    <row r="399" spans="1:25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1.738641975308642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 s="14">
        <f t="shared" si="36"/>
        <v>41417.208333333336</v>
      </c>
      <c r="N399" s="14">
        <v>41417.208333333336</v>
      </c>
      <c r="O399" s="14" t="str">
        <f t="shared" si="37"/>
        <v>May/2013</v>
      </c>
      <c r="P399" s="14" t="str">
        <f t="shared" si="38"/>
        <v>2013</v>
      </c>
      <c r="Q399" s="11" t="s">
        <v>2084</v>
      </c>
      <c r="R399" s="11" t="s">
        <v>2089</v>
      </c>
      <c r="S399">
        <v>1369803600</v>
      </c>
      <c r="T399" s="9">
        <f t="shared" si="39"/>
        <v>41423.208333333336</v>
      </c>
      <c r="U399" t="b">
        <v>0</v>
      </c>
      <c r="V399" t="b">
        <v>0</v>
      </c>
      <c r="W399" t="s">
        <v>23</v>
      </c>
      <c r="X399" t="s">
        <v>2035</v>
      </c>
      <c r="Y399" t="s">
        <v>2036</v>
      </c>
    </row>
    <row r="400" spans="1:25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7.1776470588235295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 s="14">
        <f t="shared" si="36"/>
        <v>43228.208333333328</v>
      </c>
      <c r="N400" s="14">
        <v>43228.208333333328</v>
      </c>
      <c r="O400" s="14" t="str">
        <f t="shared" si="37"/>
        <v>May/2018</v>
      </c>
      <c r="P400" s="14" t="str">
        <f t="shared" si="38"/>
        <v>2018</v>
      </c>
      <c r="Q400" s="11" t="s">
        <v>2084</v>
      </c>
      <c r="R400" s="11" t="s">
        <v>2096</v>
      </c>
      <c r="S400">
        <v>1525928400</v>
      </c>
      <c r="T400" s="9">
        <f t="shared" si="39"/>
        <v>43230.208333333328</v>
      </c>
      <c r="U400" t="b">
        <v>0</v>
      </c>
      <c r="V400" t="b">
        <v>1</v>
      </c>
      <c r="W400" t="s">
        <v>71</v>
      </c>
      <c r="X400" t="s">
        <v>2041</v>
      </c>
      <c r="Y400" t="s">
        <v>2049</v>
      </c>
    </row>
    <row r="401" spans="1:25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0.63850976361767731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 s="14">
        <f t="shared" si="36"/>
        <v>40576.25</v>
      </c>
      <c r="N401" s="14">
        <v>40576.25</v>
      </c>
      <c r="O401" s="14" t="str">
        <f t="shared" si="37"/>
        <v>Feb/2011</v>
      </c>
      <c r="P401" s="14" t="str">
        <f t="shared" si="38"/>
        <v>2011</v>
      </c>
      <c r="Q401" s="11" t="s">
        <v>2083</v>
      </c>
      <c r="R401" s="11" t="s">
        <v>2095</v>
      </c>
      <c r="S401">
        <v>1297231200</v>
      </c>
      <c r="T401" s="9">
        <f t="shared" si="39"/>
        <v>40583.25</v>
      </c>
      <c r="U401" t="b">
        <v>0</v>
      </c>
      <c r="V401" t="b">
        <v>0</v>
      </c>
      <c r="W401" t="s">
        <v>60</v>
      </c>
      <c r="X401" t="s">
        <v>2035</v>
      </c>
      <c r="Y401" t="s">
        <v>2045</v>
      </c>
    </row>
    <row r="402" spans="1:25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0.02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 s="14">
        <f t="shared" si="36"/>
        <v>41502.208333333336</v>
      </c>
      <c r="N402" s="14">
        <v>41502.208333333336</v>
      </c>
      <c r="O402" s="14" t="str">
        <f t="shared" si="37"/>
        <v>Aug/2013</v>
      </c>
      <c r="P402" s="14" t="str">
        <f t="shared" si="38"/>
        <v>2013</v>
      </c>
      <c r="Q402" s="11" t="s">
        <v>2074</v>
      </c>
      <c r="R402" s="11" t="s">
        <v>2089</v>
      </c>
      <c r="S402">
        <v>1378530000</v>
      </c>
      <c r="T402" s="9">
        <f t="shared" si="39"/>
        <v>41524.208333333336</v>
      </c>
      <c r="U402" t="b">
        <v>0</v>
      </c>
      <c r="V402" t="b">
        <v>1</v>
      </c>
      <c r="W402" t="s">
        <v>122</v>
      </c>
      <c r="X402" t="s">
        <v>2054</v>
      </c>
      <c r="Y402" t="s">
        <v>2055</v>
      </c>
    </row>
    <row r="403" spans="1:25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15.302222222222222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 s="14">
        <f t="shared" si="36"/>
        <v>43765.208333333328</v>
      </c>
      <c r="N403" s="14">
        <v>43765.208333333328</v>
      </c>
      <c r="O403" s="14" t="str">
        <f t="shared" si="37"/>
        <v>Oct/2019</v>
      </c>
      <c r="P403" s="14" t="str">
        <f t="shared" si="38"/>
        <v>2019</v>
      </c>
      <c r="Q403" s="11" t="s">
        <v>2077</v>
      </c>
      <c r="R403" s="11" t="s">
        <v>2090</v>
      </c>
      <c r="S403">
        <v>1572152400</v>
      </c>
      <c r="T403" s="9">
        <f t="shared" si="39"/>
        <v>43765.208333333328</v>
      </c>
      <c r="U403" t="b">
        <v>0</v>
      </c>
      <c r="V403" t="b">
        <v>0</v>
      </c>
      <c r="W403" t="s">
        <v>33</v>
      </c>
      <c r="X403" t="s">
        <v>2039</v>
      </c>
      <c r="Y403" t="s">
        <v>2040</v>
      </c>
    </row>
    <row r="404" spans="1:25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0.40356164383561643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 s="14">
        <f t="shared" si="36"/>
        <v>40914.25</v>
      </c>
      <c r="N404" s="14">
        <v>40914.25</v>
      </c>
      <c r="O404" s="14" t="str">
        <f t="shared" si="37"/>
        <v>Jan/2012</v>
      </c>
      <c r="P404" s="14" t="str">
        <f t="shared" si="38"/>
        <v>2012</v>
      </c>
      <c r="Q404" s="11" t="s">
        <v>2075</v>
      </c>
      <c r="R404" s="11" t="s">
        <v>2091</v>
      </c>
      <c r="S404">
        <v>1329890400</v>
      </c>
      <c r="T404" s="9">
        <f t="shared" si="39"/>
        <v>40961.25</v>
      </c>
      <c r="U404" t="b">
        <v>0</v>
      </c>
      <c r="V404" t="b">
        <v>1</v>
      </c>
      <c r="W404" t="s">
        <v>100</v>
      </c>
      <c r="X404" t="s">
        <v>2041</v>
      </c>
      <c r="Y404" t="s">
        <v>2052</v>
      </c>
    </row>
    <row r="405" spans="1:25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0.86220633299284988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 s="14">
        <f t="shared" si="36"/>
        <v>40310.208333333336</v>
      </c>
      <c r="N405" s="14">
        <v>40310.208333333336</v>
      </c>
      <c r="O405" s="14" t="str">
        <f t="shared" si="37"/>
        <v>May/2010</v>
      </c>
      <c r="P405" s="14" t="str">
        <f t="shared" si="38"/>
        <v>2010</v>
      </c>
      <c r="Q405" s="11" t="s">
        <v>2084</v>
      </c>
      <c r="R405" s="11" t="s">
        <v>2093</v>
      </c>
      <c r="S405">
        <v>1276750800</v>
      </c>
      <c r="T405" s="9">
        <f t="shared" si="39"/>
        <v>40346.208333333336</v>
      </c>
      <c r="U405" t="b">
        <v>0</v>
      </c>
      <c r="V405" t="b">
        <v>1</v>
      </c>
      <c r="W405" t="s">
        <v>33</v>
      </c>
      <c r="X405" t="s">
        <v>2039</v>
      </c>
      <c r="Y405" t="s">
        <v>2040</v>
      </c>
    </row>
    <row r="406" spans="1:25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3.1558486707566464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 s="14">
        <f t="shared" si="36"/>
        <v>43053.25</v>
      </c>
      <c r="N406" s="14">
        <v>43053.25</v>
      </c>
      <c r="O406" s="14" t="str">
        <f t="shared" si="37"/>
        <v>Nov/2017</v>
      </c>
      <c r="P406" s="14" t="str">
        <f t="shared" si="38"/>
        <v>2017</v>
      </c>
      <c r="Q406" s="11" t="s">
        <v>2073</v>
      </c>
      <c r="R406" s="11" t="s">
        <v>2092</v>
      </c>
      <c r="S406">
        <v>1510898400</v>
      </c>
      <c r="T406" s="9">
        <f t="shared" si="39"/>
        <v>43056.25</v>
      </c>
      <c r="U406" t="b">
        <v>0</v>
      </c>
      <c r="V406" t="b">
        <v>0</v>
      </c>
      <c r="W406" t="s">
        <v>33</v>
      </c>
      <c r="X406" t="s">
        <v>2039</v>
      </c>
      <c r="Y406" t="s">
        <v>2040</v>
      </c>
    </row>
    <row r="407" spans="1:25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0.89618243243243245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 s="14">
        <f t="shared" si="36"/>
        <v>43255.208333333328</v>
      </c>
      <c r="N407" s="14">
        <v>43255.208333333328</v>
      </c>
      <c r="O407" s="14" t="str">
        <f t="shared" si="37"/>
        <v>Jun/2018</v>
      </c>
      <c r="P407" s="14" t="str">
        <f t="shared" si="38"/>
        <v>2018</v>
      </c>
      <c r="Q407" s="11" t="s">
        <v>2078</v>
      </c>
      <c r="R407" s="11" t="s">
        <v>2096</v>
      </c>
      <c r="S407">
        <v>1532408400</v>
      </c>
      <c r="T407" s="9">
        <f t="shared" si="39"/>
        <v>43305.208333333328</v>
      </c>
      <c r="U407" t="b">
        <v>0</v>
      </c>
      <c r="V407" t="b">
        <v>0</v>
      </c>
      <c r="W407" t="s">
        <v>33</v>
      </c>
      <c r="X407" t="s">
        <v>2039</v>
      </c>
      <c r="Y407" t="s">
        <v>2040</v>
      </c>
    </row>
    <row r="408" spans="1:25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1.8214503816793892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 s="14">
        <f t="shared" si="36"/>
        <v>41304.25</v>
      </c>
      <c r="N408" s="14">
        <v>41304.25</v>
      </c>
      <c r="O408" s="14" t="str">
        <f t="shared" si="37"/>
        <v>Jan/2013</v>
      </c>
      <c r="P408" s="14" t="str">
        <f t="shared" si="38"/>
        <v>2013</v>
      </c>
      <c r="Q408" s="11" t="s">
        <v>2075</v>
      </c>
      <c r="R408" s="11" t="s">
        <v>2089</v>
      </c>
      <c r="S408">
        <v>1360562400</v>
      </c>
      <c r="T408" s="9">
        <f t="shared" si="39"/>
        <v>41316.25</v>
      </c>
      <c r="U408" t="b">
        <v>1</v>
      </c>
      <c r="V408" t="b">
        <v>0</v>
      </c>
      <c r="W408" t="s">
        <v>42</v>
      </c>
      <c r="X408" t="s">
        <v>2041</v>
      </c>
      <c r="Y408" t="s">
        <v>2042</v>
      </c>
    </row>
    <row r="409" spans="1:25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3.5588235294117645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 s="14">
        <f t="shared" si="36"/>
        <v>43751.208333333328</v>
      </c>
      <c r="N409" s="14">
        <v>43751.208333333328</v>
      </c>
      <c r="O409" s="14" t="str">
        <f t="shared" si="37"/>
        <v>Oct/2019</v>
      </c>
      <c r="P409" s="14" t="str">
        <f t="shared" si="38"/>
        <v>2019</v>
      </c>
      <c r="Q409" s="11" t="s">
        <v>2077</v>
      </c>
      <c r="R409" s="11" t="s">
        <v>2090</v>
      </c>
      <c r="S409">
        <v>1571547600</v>
      </c>
      <c r="T409" s="9">
        <f t="shared" si="39"/>
        <v>43758.208333333328</v>
      </c>
      <c r="U409" t="b">
        <v>0</v>
      </c>
      <c r="V409" t="b">
        <v>0</v>
      </c>
      <c r="W409" t="s">
        <v>33</v>
      </c>
      <c r="X409" t="s">
        <v>2039</v>
      </c>
      <c r="Y409" t="s">
        <v>2040</v>
      </c>
    </row>
    <row r="410" spans="1:25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1.3183695652173912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 s="14">
        <f t="shared" si="36"/>
        <v>42541.208333333328</v>
      </c>
      <c r="N410" s="14">
        <v>42541.208333333328</v>
      </c>
      <c r="O410" s="14" t="str">
        <f t="shared" si="37"/>
        <v>Jun/2016</v>
      </c>
      <c r="P410" s="14" t="str">
        <f t="shared" si="38"/>
        <v>2016</v>
      </c>
      <c r="Q410" s="11" t="s">
        <v>2078</v>
      </c>
      <c r="R410" s="11" t="s">
        <v>2094</v>
      </c>
      <c r="S410">
        <v>1468126800</v>
      </c>
      <c r="T410" s="9">
        <f t="shared" si="39"/>
        <v>42561.208333333328</v>
      </c>
      <c r="U410" t="b">
        <v>0</v>
      </c>
      <c r="V410" t="b">
        <v>0</v>
      </c>
      <c r="W410" t="s">
        <v>42</v>
      </c>
      <c r="X410" t="s">
        <v>2041</v>
      </c>
      <c r="Y410" t="s">
        <v>2042</v>
      </c>
    </row>
    <row r="411" spans="1:25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0.46315634218289087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 s="14">
        <f t="shared" si="36"/>
        <v>42843.208333333328</v>
      </c>
      <c r="N411" s="14">
        <v>42843.208333333328</v>
      </c>
      <c r="O411" s="14" t="str">
        <f t="shared" si="37"/>
        <v>Apr/2017</v>
      </c>
      <c r="P411" s="14" t="str">
        <f t="shared" si="38"/>
        <v>2017</v>
      </c>
      <c r="Q411" s="11" t="s">
        <v>2082</v>
      </c>
      <c r="R411" s="11" t="s">
        <v>2092</v>
      </c>
      <c r="S411">
        <v>1492837200</v>
      </c>
      <c r="T411" s="9">
        <f t="shared" si="39"/>
        <v>42847.208333333328</v>
      </c>
      <c r="U411" t="b">
        <v>0</v>
      </c>
      <c r="V411" t="b">
        <v>0</v>
      </c>
      <c r="W411" t="s">
        <v>23</v>
      </c>
      <c r="X411" t="s">
        <v>2035</v>
      </c>
      <c r="Y411" t="s">
        <v>2036</v>
      </c>
    </row>
    <row r="412" spans="1:25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0.36132726089785294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 s="14">
        <f t="shared" si="36"/>
        <v>42122.208333333328</v>
      </c>
      <c r="N412" s="14">
        <v>42122.208333333328</v>
      </c>
      <c r="O412" s="14" t="str">
        <f t="shared" si="37"/>
        <v>Apr/2015</v>
      </c>
      <c r="P412" s="14" t="str">
        <f t="shared" si="38"/>
        <v>2015</v>
      </c>
      <c r="Q412" s="11" t="s">
        <v>2082</v>
      </c>
      <c r="R412" s="11" t="s">
        <v>2085</v>
      </c>
      <c r="S412">
        <v>1430197200</v>
      </c>
      <c r="T412" s="9">
        <f t="shared" si="39"/>
        <v>42122.208333333328</v>
      </c>
      <c r="U412" t="b">
        <v>0</v>
      </c>
      <c r="V412" t="b">
        <v>0</v>
      </c>
      <c r="W412" t="s">
        <v>292</v>
      </c>
      <c r="X412" t="s">
        <v>2050</v>
      </c>
      <c r="Y412" t="s">
        <v>2061</v>
      </c>
    </row>
    <row r="413" spans="1:25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1.0462820512820512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 s="14">
        <f t="shared" si="36"/>
        <v>42884.208333333328</v>
      </c>
      <c r="N413" s="14">
        <v>42884.208333333328</v>
      </c>
      <c r="O413" s="14" t="str">
        <f t="shared" si="37"/>
        <v>May/2017</v>
      </c>
      <c r="P413" s="14" t="str">
        <f t="shared" si="38"/>
        <v>2017</v>
      </c>
      <c r="Q413" s="11" t="s">
        <v>2084</v>
      </c>
      <c r="R413" s="11" t="s">
        <v>2092</v>
      </c>
      <c r="S413">
        <v>1496206800</v>
      </c>
      <c r="T413" s="9">
        <f t="shared" si="39"/>
        <v>42886.208333333328</v>
      </c>
      <c r="U413" t="b">
        <v>0</v>
      </c>
      <c r="V413" t="b">
        <v>0</v>
      </c>
      <c r="W413" t="s">
        <v>33</v>
      </c>
      <c r="X413" t="s">
        <v>2039</v>
      </c>
      <c r="Y413" t="s">
        <v>2040</v>
      </c>
    </row>
    <row r="414" spans="1:25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6.6885714285714286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 s="14">
        <f t="shared" si="36"/>
        <v>41642.25</v>
      </c>
      <c r="N414" s="14">
        <v>41642.25</v>
      </c>
      <c r="O414" s="14" t="str">
        <f t="shared" si="37"/>
        <v>Jan/2014</v>
      </c>
      <c r="P414" s="14" t="str">
        <f t="shared" si="38"/>
        <v>2014</v>
      </c>
      <c r="Q414" s="11" t="s">
        <v>2075</v>
      </c>
      <c r="R414" s="11" t="s">
        <v>2088</v>
      </c>
      <c r="S414">
        <v>1389592800</v>
      </c>
      <c r="T414" s="9">
        <f t="shared" si="39"/>
        <v>41652.25</v>
      </c>
      <c r="U414" t="b">
        <v>0</v>
      </c>
      <c r="V414" t="b">
        <v>0</v>
      </c>
      <c r="W414" t="s">
        <v>119</v>
      </c>
      <c r="X414" t="s">
        <v>2047</v>
      </c>
      <c r="Y414" t="s">
        <v>2053</v>
      </c>
    </row>
    <row r="415" spans="1:25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0.62072823218997364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 s="14">
        <f t="shared" si="36"/>
        <v>43431.25</v>
      </c>
      <c r="N415" s="14">
        <v>43431.25</v>
      </c>
      <c r="O415" s="14" t="str">
        <f t="shared" si="37"/>
        <v>Nov/2018</v>
      </c>
      <c r="P415" s="14" t="str">
        <f t="shared" si="38"/>
        <v>2018</v>
      </c>
      <c r="Q415" s="11" t="s">
        <v>2073</v>
      </c>
      <c r="R415" s="11" t="s">
        <v>2096</v>
      </c>
      <c r="S415">
        <v>1545631200</v>
      </c>
      <c r="T415" s="9">
        <f t="shared" si="39"/>
        <v>43458.25</v>
      </c>
      <c r="U415" t="b">
        <v>0</v>
      </c>
      <c r="V415" t="b">
        <v>0</v>
      </c>
      <c r="W415" t="s">
        <v>71</v>
      </c>
      <c r="X415" t="s">
        <v>2041</v>
      </c>
      <c r="Y415" t="s">
        <v>2049</v>
      </c>
    </row>
    <row r="416" spans="1:25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0.84699787460148779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 s="14">
        <f t="shared" si="36"/>
        <v>40288.208333333336</v>
      </c>
      <c r="N416" s="14">
        <v>40288.208333333336</v>
      </c>
      <c r="O416" s="14" t="str">
        <f t="shared" si="37"/>
        <v>Apr/2010</v>
      </c>
      <c r="P416" s="14" t="str">
        <f t="shared" si="38"/>
        <v>2010</v>
      </c>
      <c r="Q416" s="11" t="s">
        <v>2082</v>
      </c>
      <c r="R416" s="11" t="s">
        <v>2093</v>
      </c>
      <c r="S416">
        <v>1272430800</v>
      </c>
      <c r="T416" s="9">
        <f t="shared" si="39"/>
        <v>40296.208333333336</v>
      </c>
      <c r="U416" t="b">
        <v>0</v>
      </c>
      <c r="V416" t="b">
        <v>1</v>
      </c>
      <c r="W416" t="s">
        <v>17</v>
      </c>
      <c r="X416" t="s">
        <v>2033</v>
      </c>
      <c r="Y416" t="s">
        <v>2034</v>
      </c>
    </row>
    <row r="417" spans="1:25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0.11059030837004405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 s="14">
        <f t="shared" si="36"/>
        <v>40921.25</v>
      </c>
      <c r="N417" s="14">
        <v>40921.25</v>
      </c>
      <c r="O417" s="14" t="str">
        <f t="shared" si="37"/>
        <v>Jan/2012</v>
      </c>
      <c r="P417" s="14" t="str">
        <f t="shared" si="38"/>
        <v>2012</v>
      </c>
      <c r="Q417" s="11" t="s">
        <v>2075</v>
      </c>
      <c r="R417" s="11" t="s">
        <v>2091</v>
      </c>
      <c r="S417">
        <v>1327903200</v>
      </c>
      <c r="T417" s="9">
        <f t="shared" si="39"/>
        <v>40938.25</v>
      </c>
      <c r="U417" t="b">
        <v>0</v>
      </c>
      <c r="V417" t="b">
        <v>0</v>
      </c>
      <c r="W417" t="s">
        <v>33</v>
      </c>
      <c r="X417" t="s">
        <v>2039</v>
      </c>
      <c r="Y417" t="s">
        <v>2040</v>
      </c>
    </row>
    <row r="418" spans="1:25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0.43838781575037145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 s="14">
        <f t="shared" si="36"/>
        <v>40560.25</v>
      </c>
      <c r="N418" s="14">
        <v>40560.25</v>
      </c>
      <c r="O418" s="14" t="str">
        <f t="shared" si="37"/>
        <v>Jan/2011</v>
      </c>
      <c r="P418" s="14" t="str">
        <f t="shared" si="38"/>
        <v>2011</v>
      </c>
      <c r="Q418" s="11" t="s">
        <v>2075</v>
      </c>
      <c r="R418" s="11" t="s">
        <v>2095</v>
      </c>
      <c r="S418">
        <v>1296021600</v>
      </c>
      <c r="T418" s="9">
        <f t="shared" si="39"/>
        <v>40569.25</v>
      </c>
      <c r="U418" t="b">
        <v>0</v>
      </c>
      <c r="V418" t="b">
        <v>1</v>
      </c>
      <c r="W418" t="s">
        <v>42</v>
      </c>
      <c r="X418" t="s">
        <v>2041</v>
      </c>
      <c r="Y418" t="s">
        <v>2042</v>
      </c>
    </row>
    <row r="419" spans="1:25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0.55470588235294116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 s="14">
        <f t="shared" si="36"/>
        <v>43407.208333333328</v>
      </c>
      <c r="N419" s="14">
        <v>43407.208333333328</v>
      </c>
      <c r="O419" s="14" t="str">
        <f t="shared" si="37"/>
        <v>Nov/2018</v>
      </c>
      <c r="P419" s="14" t="str">
        <f t="shared" si="38"/>
        <v>2018</v>
      </c>
      <c r="Q419" s="11" t="s">
        <v>2073</v>
      </c>
      <c r="R419" s="11" t="s">
        <v>2096</v>
      </c>
      <c r="S419">
        <v>1543298400</v>
      </c>
      <c r="T419" s="9">
        <f t="shared" si="39"/>
        <v>43431.25</v>
      </c>
      <c r="U419" t="b">
        <v>0</v>
      </c>
      <c r="V419" t="b">
        <v>0</v>
      </c>
      <c r="W419" t="s">
        <v>33</v>
      </c>
      <c r="X419" t="s">
        <v>2039</v>
      </c>
      <c r="Y419" t="s">
        <v>2040</v>
      </c>
    </row>
    <row r="420" spans="1:25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0.57399511301160655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 s="14">
        <f t="shared" si="36"/>
        <v>41035.208333333336</v>
      </c>
      <c r="N420" s="14">
        <v>41035.208333333336</v>
      </c>
      <c r="O420" s="14" t="str">
        <f t="shared" si="37"/>
        <v>May/2012</v>
      </c>
      <c r="P420" s="14" t="str">
        <f t="shared" si="38"/>
        <v>2012</v>
      </c>
      <c r="Q420" s="11" t="s">
        <v>2084</v>
      </c>
      <c r="R420" s="11" t="s">
        <v>2091</v>
      </c>
      <c r="S420">
        <v>1336366800</v>
      </c>
      <c r="T420" s="9">
        <f t="shared" si="39"/>
        <v>41036.208333333336</v>
      </c>
      <c r="U420" t="b">
        <v>0</v>
      </c>
      <c r="V420" t="b">
        <v>0</v>
      </c>
      <c r="W420" t="s">
        <v>42</v>
      </c>
      <c r="X420" t="s">
        <v>2041</v>
      </c>
      <c r="Y420" t="s">
        <v>2042</v>
      </c>
    </row>
    <row r="421" spans="1:25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1.2343497363796134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 s="14">
        <f t="shared" si="36"/>
        <v>40899.25</v>
      </c>
      <c r="N421" s="14">
        <v>40899.25</v>
      </c>
      <c r="O421" s="14" t="str">
        <f t="shared" si="37"/>
        <v>Dec/2011</v>
      </c>
      <c r="P421" s="14" t="str">
        <f t="shared" si="38"/>
        <v>2011</v>
      </c>
      <c r="Q421" s="11" t="s">
        <v>2080</v>
      </c>
      <c r="R421" s="11" t="s">
        <v>2095</v>
      </c>
      <c r="S421">
        <v>1325052000</v>
      </c>
      <c r="T421" s="9">
        <f t="shared" si="39"/>
        <v>40905.25</v>
      </c>
      <c r="U421" t="b">
        <v>0</v>
      </c>
      <c r="V421" t="b">
        <v>0</v>
      </c>
      <c r="W421" t="s">
        <v>28</v>
      </c>
      <c r="X421" t="s">
        <v>2037</v>
      </c>
      <c r="Y421" t="s">
        <v>2038</v>
      </c>
    </row>
    <row r="422" spans="1:25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1.2846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 s="14">
        <f t="shared" si="36"/>
        <v>42911.208333333328</v>
      </c>
      <c r="N422" s="14">
        <v>42911.208333333328</v>
      </c>
      <c r="O422" s="14" t="str">
        <f t="shared" si="37"/>
        <v>Jun/2017</v>
      </c>
      <c r="P422" s="14" t="str">
        <f t="shared" si="38"/>
        <v>2017</v>
      </c>
      <c r="Q422" s="11" t="s">
        <v>2078</v>
      </c>
      <c r="R422" s="11" t="s">
        <v>2092</v>
      </c>
      <c r="S422">
        <v>1499576400</v>
      </c>
      <c r="T422" s="9">
        <f t="shared" si="39"/>
        <v>42925.208333333328</v>
      </c>
      <c r="U422" t="b">
        <v>0</v>
      </c>
      <c r="V422" t="b">
        <v>0</v>
      </c>
      <c r="W422" t="s">
        <v>33</v>
      </c>
      <c r="X422" t="s">
        <v>2039</v>
      </c>
      <c r="Y422" t="s">
        <v>2040</v>
      </c>
    </row>
    <row r="423" spans="1:25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0.63989361702127656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 s="14">
        <f t="shared" si="36"/>
        <v>42915.208333333328</v>
      </c>
      <c r="N423" s="14">
        <v>42915.208333333328</v>
      </c>
      <c r="O423" s="14" t="str">
        <f t="shared" si="37"/>
        <v>Jun/2017</v>
      </c>
      <c r="P423" s="14" t="str">
        <f t="shared" si="38"/>
        <v>2017</v>
      </c>
      <c r="Q423" s="11" t="s">
        <v>2078</v>
      </c>
      <c r="R423" s="11" t="s">
        <v>2092</v>
      </c>
      <c r="S423">
        <v>1501304400</v>
      </c>
      <c r="T423" s="9">
        <f t="shared" si="39"/>
        <v>42945.208333333328</v>
      </c>
      <c r="U423" t="b">
        <v>0</v>
      </c>
      <c r="V423" t="b">
        <v>1</v>
      </c>
      <c r="W423" t="s">
        <v>65</v>
      </c>
      <c r="X423" t="s">
        <v>2037</v>
      </c>
      <c r="Y423" t="s">
        <v>2046</v>
      </c>
    </row>
    <row r="424" spans="1:25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1.2729885057471264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 s="14">
        <f t="shared" si="36"/>
        <v>40285.208333333336</v>
      </c>
      <c r="N424" s="14">
        <v>40285.208333333336</v>
      </c>
      <c r="O424" s="14" t="str">
        <f t="shared" si="37"/>
        <v>Apr/2010</v>
      </c>
      <c r="P424" s="14" t="str">
        <f t="shared" si="38"/>
        <v>2010</v>
      </c>
      <c r="Q424" s="11" t="s">
        <v>2082</v>
      </c>
      <c r="R424" s="11" t="s">
        <v>2093</v>
      </c>
      <c r="S424">
        <v>1273208400</v>
      </c>
      <c r="T424" s="9">
        <f t="shared" si="39"/>
        <v>40305.208333333336</v>
      </c>
      <c r="U424" t="b">
        <v>0</v>
      </c>
      <c r="V424" t="b">
        <v>1</v>
      </c>
      <c r="W424" t="s">
        <v>33</v>
      </c>
      <c r="X424" t="s">
        <v>2039</v>
      </c>
      <c r="Y424" t="s">
        <v>2040</v>
      </c>
    </row>
    <row r="425" spans="1:25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0.10638024357239513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 s="14">
        <f t="shared" si="36"/>
        <v>40808.208333333336</v>
      </c>
      <c r="N425" s="14">
        <v>40808.208333333336</v>
      </c>
      <c r="O425" s="14" t="str">
        <f t="shared" si="37"/>
        <v>Sep/2011</v>
      </c>
      <c r="P425" s="14" t="str">
        <f t="shared" si="38"/>
        <v>2011</v>
      </c>
      <c r="Q425" s="11" t="s">
        <v>2076</v>
      </c>
      <c r="R425" s="11" t="s">
        <v>2095</v>
      </c>
      <c r="S425">
        <v>1316840400</v>
      </c>
      <c r="T425" s="9">
        <f t="shared" si="39"/>
        <v>40810.208333333336</v>
      </c>
      <c r="U425" t="b">
        <v>0</v>
      </c>
      <c r="V425" t="b">
        <v>1</v>
      </c>
      <c r="W425" t="s">
        <v>17</v>
      </c>
      <c r="X425" t="s">
        <v>2033</v>
      </c>
      <c r="Y425" t="s">
        <v>2034</v>
      </c>
    </row>
    <row r="426" spans="1:25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0.40470588235294119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 s="14">
        <f t="shared" si="36"/>
        <v>43208.208333333328</v>
      </c>
      <c r="N426" s="14">
        <v>43208.208333333328</v>
      </c>
      <c r="O426" s="14" t="str">
        <f t="shared" si="37"/>
        <v>Apr/2018</v>
      </c>
      <c r="P426" s="14" t="str">
        <f t="shared" si="38"/>
        <v>2018</v>
      </c>
      <c r="Q426" s="11" t="s">
        <v>2082</v>
      </c>
      <c r="R426" s="11" t="s">
        <v>2096</v>
      </c>
      <c r="S426">
        <v>1524546000</v>
      </c>
      <c r="T426" s="9">
        <f t="shared" si="39"/>
        <v>43214.208333333328</v>
      </c>
      <c r="U426" t="b">
        <v>0</v>
      </c>
      <c r="V426" t="b">
        <v>0</v>
      </c>
      <c r="W426" t="s">
        <v>60</v>
      </c>
      <c r="X426" t="s">
        <v>2035</v>
      </c>
      <c r="Y426" t="s">
        <v>2045</v>
      </c>
    </row>
    <row r="427" spans="1:25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2.8766666666666665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 s="14">
        <f t="shared" si="36"/>
        <v>42213.208333333328</v>
      </c>
      <c r="N427" s="14">
        <v>42213.208333333328</v>
      </c>
      <c r="O427" s="14" t="str">
        <f t="shared" si="37"/>
        <v>Jul/2015</v>
      </c>
      <c r="P427" s="14" t="str">
        <f t="shared" si="38"/>
        <v>2015</v>
      </c>
      <c r="Q427" s="11" t="s">
        <v>2081</v>
      </c>
      <c r="R427" s="11" t="s">
        <v>2085</v>
      </c>
      <c r="S427">
        <v>1438578000</v>
      </c>
      <c r="T427" s="9">
        <f t="shared" si="39"/>
        <v>42219.208333333328</v>
      </c>
      <c r="U427" t="b">
        <v>0</v>
      </c>
      <c r="V427" t="b">
        <v>0</v>
      </c>
      <c r="W427" t="s">
        <v>122</v>
      </c>
      <c r="X427" t="s">
        <v>2054</v>
      </c>
      <c r="Y427" t="s">
        <v>2055</v>
      </c>
    </row>
    <row r="428" spans="1:25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5.7294444444444448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 s="14">
        <f t="shared" si="36"/>
        <v>41332.25</v>
      </c>
      <c r="N428" s="14">
        <v>41332.25</v>
      </c>
      <c r="O428" s="14" t="str">
        <f t="shared" si="37"/>
        <v>Feb/2013</v>
      </c>
      <c r="P428" s="14" t="str">
        <f t="shared" si="38"/>
        <v>2013</v>
      </c>
      <c r="Q428" s="11" t="s">
        <v>2083</v>
      </c>
      <c r="R428" s="11" t="s">
        <v>2089</v>
      </c>
      <c r="S428">
        <v>1362549600</v>
      </c>
      <c r="T428" s="9">
        <f t="shared" si="39"/>
        <v>41339.25</v>
      </c>
      <c r="U428" t="b">
        <v>0</v>
      </c>
      <c r="V428" t="b">
        <v>0</v>
      </c>
      <c r="W428" t="s">
        <v>33</v>
      </c>
      <c r="X428" t="s">
        <v>2039</v>
      </c>
      <c r="Y428" t="s">
        <v>2040</v>
      </c>
    </row>
    <row r="429" spans="1:25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1.1290429799426933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 s="14">
        <f t="shared" si="36"/>
        <v>41895.208333333336</v>
      </c>
      <c r="N429" s="14">
        <v>41895.208333333336</v>
      </c>
      <c r="O429" s="14" t="str">
        <f t="shared" si="37"/>
        <v>Sep/2014</v>
      </c>
      <c r="P429" s="14" t="str">
        <f t="shared" si="38"/>
        <v>2014</v>
      </c>
      <c r="Q429" s="11" t="s">
        <v>2076</v>
      </c>
      <c r="R429" s="11" t="s">
        <v>2088</v>
      </c>
      <c r="S429">
        <v>1413349200</v>
      </c>
      <c r="T429" s="9">
        <f t="shared" si="39"/>
        <v>41927.208333333336</v>
      </c>
      <c r="U429" t="b">
        <v>0</v>
      </c>
      <c r="V429" t="b">
        <v>1</v>
      </c>
      <c r="W429" t="s">
        <v>33</v>
      </c>
      <c r="X429" t="s">
        <v>2039</v>
      </c>
      <c r="Y429" t="s">
        <v>2040</v>
      </c>
    </row>
    <row r="430" spans="1:25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0.46387573964497042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 s="14">
        <f t="shared" si="36"/>
        <v>40585.25</v>
      </c>
      <c r="N430" s="14">
        <v>40585.25</v>
      </c>
      <c r="O430" s="14" t="str">
        <f t="shared" si="37"/>
        <v>Feb/2011</v>
      </c>
      <c r="P430" s="14" t="str">
        <f t="shared" si="38"/>
        <v>2011</v>
      </c>
      <c r="Q430" s="11" t="s">
        <v>2083</v>
      </c>
      <c r="R430" s="11" t="s">
        <v>2095</v>
      </c>
      <c r="S430">
        <v>1298008800</v>
      </c>
      <c r="T430" s="9">
        <f t="shared" si="39"/>
        <v>40592.25</v>
      </c>
      <c r="U430" t="b">
        <v>0</v>
      </c>
      <c r="V430" t="b">
        <v>0</v>
      </c>
      <c r="W430" t="s">
        <v>71</v>
      </c>
      <c r="X430" t="s">
        <v>2041</v>
      </c>
      <c r="Y430" t="s">
        <v>2049</v>
      </c>
    </row>
    <row r="431" spans="1:25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0.90675916230366493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 s="14">
        <f t="shared" si="36"/>
        <v>41680.25</v>
      </c>
      <c r="N431" s="14">
        <v>41680.25</v>
      </c>
      <c r="O431" s="14" t="str">
        <f t="shared" si="37"/>
        <v>Feb/2014</v>
      </c>
      <c r="P431" s="14" t="str">
        <f t="shared" si="38"/>
        <v>2014</v>
      </c>
      <c r="Q431" s="11" t="s">
        <v>2083</v>
      </c>
      <c r="R431" s="11" t="s">
        <v>2088</v>
      </c>
      <c r="S431">
        <v>1394427600</v>
      </c>
      <c r="T431" s="9">
        <f t="shared" si="39"/>
        <v>41708.208333333336</v>
      </c>
      <c r="U431" t="b">
        <v>0</v>
      </c>
      <c r="V431" t="b">
        <v>1</v>
      </c>
      <c r="W431" t="s">
        <v>122</v>
      </c>
      <c r="X431" t="s">
        <v>2054</v>
      </c>
      <c r="Y431" t="s">
        <v>2055</v>
      </c>
    </row>
    <row r="432" spans="1:25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0.67740740740740746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 s="14">
        <f t="shared" si="36"/>
        <v>43737.208333333328</v>
      </c>
      <c r="N432" s="14">
        <v>43737.208333333328</v>
      </c>
      <c r="O432" s="14" t="str">
        <f t="shared" si="37"/>
        <v>Sep/2019</v>
      </c>
      <c r="P432" s="14" t="str">
        <f t="shared" si="38"/>
        <v>2019</v>
      </c>
      <c r="Q432" s="11" t="s">
        <v>2076</v>
      </c>
      <c r="R432" s="11" t="s">
        <v>2090</v>
      </c>
      <c r="S432">
        <v>1572670800</v>
      </c>
      <c r="T432" s="9">
        <f t="shared" si="39"/>
        <v>43771.208333333328</v>
      </c>
      <c r="U432" t="b">
        <v>0</v>
      </c>
      <c r="V432" t="b">
        <v>0</v>
      </c>
      <c r="W432" t="s">
        <v>33</v>
      </c>
      <c r="X432" t="s">
        <v>2039</v>
      </c>
      <c r="Y432" t="s">
        <v>2040</v>
      </c>
    </row>
    <row r="433" spans="1:25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1.9249019607843136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 s="14">
        <f t="shared" si="36"/>
        <v>43273.208333333328</v>
      </c>
      <c r="N433" s="14">
        <v>43273.208333333328</v>
      </c>
      <c r="O433" s="14" t="str">
        <f t="shared" si="37"/>
        <v>Jun/2018</v>
      </c>
      <c r="P433" s="14" t="str">
        <f t="shared" si="38"/>
        <v>2018</v>
      </c>
      <c r="Q433" s="11" t="s">
        <v>2078</v>
      </c>
      <c r="R433" s="11" t="s">
        <v>2096</v>
      </c>
      <c r="S433">
        <v>1531112400</v>
      </c>
      <c r="T433" s="9">
        <f t="shared" si="39"/>
        <v>43290.208333333328</v>
      </c>
      <c r="U433" t="b">
        <v>1</v>
      </c>
      <c r="V433" t="b">
        <v>0</v>
      </c>
      <c r="W433" t="s">
        <v>33</v>
      </c>
      <c r="X433" t="s">
        <v>2039</v>
      </c>
      <c r="Y433" t="s">
        <v>2040</v>
      </c>
    </row>
    <row r="434" spans="1:25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0.82714285714285718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 s="14">
        <f t="shared" si="36"/>
        <v>41761.208333333336</v>
      </c>
      <c r="N434" s="14">
        <v>41761.208333333336</v>
      </c>
      <c r="O434" s="14" t="str">
        <f t="shared" si="37"/>
        <v>May/2014</v>
      </c>
      <c r="P434" s="14" t="str">
        <f t="shared" si="38"/>
        <v>2014</v>
      </c>
      <c r="Q434" s="11" t="s">
        <v>2084</v>
      </c>
      <c r="R434" s="11" t="s">
        <v>2088</v>
      </c>
      <c r="S434">
        <v>1400734800</v>
      </c>
      <c r="T434" s="9">
        <f t="shared" si="39"/>
        <v>41781.208333333336</v>
      </c>
      <c r="U434" t="b">
        <v>0</v>
      </c>
      <c r="V434" t="b">
        <v>0</v>
      </c>
      <c r="W434" t="s">
        <v>33</v>
      </c>
      <c r="X434" t="s">
        <v>2039</v>
      </c>
      <c r="Y434" t="s">
        <v>2040</v>
      </c>
    </row>
    <row r="435" spans="1:25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0.54163920922570019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 s="14">
        <f t="shared" si="36"/>
        <v>41603.25</v>
      </c>
      <c r="N435" s="14">
        <v>41603.25</v>
      </c>
      <c r="O435" s="14" t="str">
        <f t="shared" si="37"/>
        <v>Nov/2013</v>
      </c>
      <c r="P435" s="14" t="str">
        <f t="shared" si="38"/>
        <v>2013</v>
      </c>
      <c r="Q435" s="11" t="s">
        <v>2073</v>
      </c>
      <c r="R435" s="11" t="s">
        <v>2089</v>
      </c>
      <c r="S435">
        <v>1386741600</v>
      </c>
      <c r="T435" s="9">
        <f t="shared" si="39"/>
        <v>41619.25</v>
      </c>
      <c r="U435" t="b">
        <v>0</v>
      </c>
      <c r="V435" t="b">
        <v>1</v>
      </c>
      <c r="W435" t="s">
        <v>42</v>
      </c>
      <c r="X435" t="s">
        <v>2041</v>
      </c>
      <c r="Y435" t="s">
        <v>2042</v>
      </c>
    </row>
    <row r="436" spans="1:25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0.16722222222222222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 s="14">
        <f t="shared" si="36"/>
        <v>42705.25</v>
      </c>
      <c r="N436" s="14">
        <v>42705.25</v>
      </c>
      <c r="O436" s="14" t="str">
        <f t="shared" si="37"/>
        <v>Dec/2016</v>
      </c>
      <c r="P436" s="14" t="str">
        <f t="shared" si="38"/>
        <v>2016</v>
      </c>
      <c r="Q436" s="11" t="s">
        <v>2080</v>
      </c>
      <c r="R436" s="11" t="s">
        <v>2094</v>
      </c>
      <c r="S436">
        <v>1481781600</v>
      </c>
      <c r="T436" s="9">
        <f t="shared" si="39"/>
        <v>42719.25</v>
      </c>
      <c r="U436" t="b">
        <v>1</v>
      </c>
      <c r="V436" t="b">
        <v>0</v>
      </c>
      <c r="W436" t="s">
        <v>33</v>
      </c>
      <c r="X436" t="s">
        <v>2039</v>
      </c>
      <c r="Y436" t="s">
        <v>2040</v>
      </c>
    </row>
    <row r="437" spans="1:25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1.168766404199475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 s="14">
        <f t="shared" si="36"/>
        <v>41988.25</v>
      </c>
      <c r="N437" s="14">
        <v>41988.25</v>
      </c>
      <c r="O437" s="14" t="str">
        <f t="shared" si="37"/>
        <v>Dec/2014</v>
      </c>
      <c r="P437" s="14" t="str">
        <f t="shared" si="38"/>
        <v>2014</v>
      </c>
      <c r="Q437" s="11" t="s">
        <v>2080</v>
      </c>
      <c r="R437" s="11" t="s">
        <v>2088</v>
      </c>
      <c r="S437">
        <v>1419660000</v>
      </c>
      <c r="T437" s="9">
        <f t="shared" si="39"/>
        <v>42000.25</v>
      </c>
      <c r="U437" t="b">
        <v>0</v>
      </c>
      <c r="V437" t="b">
        <v>1</v>
      </c>
      <c r="W437" t="s">
        <v>33</v>
      </c>
      <c r="X437" t="s">
        <v>2039</v>
      </c>
      <c r="Y437" t="s">
        <v>2040</v>
      </c>
    </row>
    <row r="438" spans="1:25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10.521538461538462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 s="14">
        <f t="shared" si="36"/>
        <v>43575.208333333328</v>
      </c>
      <c r="N438" s="14">
        <v>43575.208333333328</v>
      </c>
      <c r="O438" s="14" t="str">
        <f t="shared" si="37"/>
        <v>Apr/2019</v>
      </c>
      <c r="P438" s="14" t="str">
        <f t="shared" si="38"/>
        <v>2019</v>
      </c>
      <c r="Q438" s="11" t="s">
        <v>2082</v>
      </c>
      <c r="R438" s="11" t="s">
        <v>2090</v>
      </c>
      <c r="S438">
        <v>1555822800</v>
      </c>
      <c r="T438" s="9">
        <f t="shared" si="39"/>
        <v>43576.208333333328</v>
      </c>
      <c r="U438" t="b">
        <v>0</v>
      </c>
      <c r="V438" t="b">
        <v>0</v>
      </c>
      <c r="W438" t="s">
        <v>159</v>
      </c>
      <c r="X438" t="s">
        <v>2035</v>
      </c>
      <c r="Y438" t="s">
        <v>2058</v>
      </c>
    </row>
    <row r="439" spans="1:25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1.2307407407407407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 s="14">
        <f t="shared" si="36"/>
        <v>42260.208333333328</v>
      </c>
      <c r="N439" s="14">
        <v>42260.208333333328</v>
      </c>
      <c r="O439" s="14" t="str">
        <f t="shared" si="37"/>
        <v>Sep/2015</v>
      </c>
      <c r="P439" s="14" t="str">
        <f t="shared" si="38"/>
        <v>2015</v>
      </c>
      <c r="Q439" s="11" t="s">
        <v>2076</v>
      </c>
      <c r="R439" s="11" t="s">
        <v>2085</v>
      </c>
      <c r="S439">
        <v>1442379600</v>
      </c>
      <c r="T439" s="9">
        <f t="shared" si="39"/>
        <v>42263.208333333328</v>
      </c>
      <c r="U439" t="b">
        <v>0</v>
      </c>
      <c r="V439" t="b">
        <v>1</v>
      </c>
      <c r="W439" t="s">
        <v>71</v>
      </c>
      <c r="X439" t="s">
        <v>2041</v>
      </c>
      <c r="Y439" t="s">
        <v>2049</v>
      </c>
    </row>
    <row r="440" spans="1:25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1.7863855421686747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 s="14">
        <f t="shared" si="36"/>
        <v>41337.25</v>
      </c>
      <c r="N440" s="14">
        <v>41337.25</v>
      </c>
      <c r="O440" s="14" t="str">
        <f t="shared" si="37"/>
        <v>Mar/2013</v>
      </c>
      <c r="P440" s="14" t="str">
        <f t="shared" si="38"/>
        <v>2013</v>
      </c>
      <c r="Q440" s="11" t="s">
        <v>2079</v>
      </c>
      <c r="R440" s="11" t="s">
        <v>2089</v>
      </c>
      <c r="S440">
        <v>1364965200</v>
      </c>
      <c r="T440" s="9">
        <f t="shared" si="39"/>
        <v>41367.208333333336</v>
      </c>
      <c r="U440" t="b">
        <v>0</v>
      </c>
      <c r="V440" t="b">
        <v>0</v>
      </c>
      <c r="W440" t="s">
        <v>33</v>
      </c>
      <c r="X440" t="s">
        <v>2039</v>
      </c>
      <c r="Y440" t="s">
        <v>2040</v>
      </c>
    </row>
    <row r="441" spans="1:25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3.5528169014084505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 s="14">
        <f t="shared" si="36"/>
        <v>42680.208333333328</v>
      </c>
      <c r="N441" s="14">
        <v>42680.208333333328</v>
      </c>
      <c r="O441" s="14" t="str">
        <f t="shared" si="37"/>
        <v>Nov/2016</v>
      </c>
      <c r="P441" s="14" t="str">
        <f t="shared" si="38"/>
        <v>2016</v>
      </c>
      <c r="Q441" s="11" t="s">
        <v>2073</v>
      </c>
      <c r="R441" s="11" t="s">
        <v>2094</v>
      </c>
      <c r="S441">
        <v>1479016800</v>
      </c>
      <c r="T441" s="9">
        <f t="shared" si="39"/>
        <v>42687.25</v>
      </c>
      <c r="U441" t="b">
        <v>0</v>
      </c>
      <c r="V441" t="b">
        <v>0</v>
      </c>
      <c r="W441" t="s">
        <v>474</v>
      </c>
      <c r="X441" t="s">
        <v>2041</v>
      </c>
      <c r="Y441" t="s">
        <v>2063</v>
      </c>
    </row>
    <row r="442" spans="1:25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1.6190634146341463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 s="14">
        <f t="shared" si="36"/>
        <v>42916.208333333328</v>
      </c>
      <c r="N442" s="14">
        <v>42916.208333333328</v>
      </c>
      <c r="O442" s="14" t="str">
        <f t="shared" si="37"/>
        <v>Jun/2017</v>
      </c>
      <c r="P442" s="14" t="str">
        <f t="shared" si="38"/>
        <v>2017</v>
      </c>
      <c r="Q442" s="11" t="s">
        <v>2078</v>
      </c>
      <c r="R442" s="11" t="s">
        <v>2092</v>
      </c>
      <c r="S442">
        <v>1499662800</v>
      </c>
      <c r="T442" s="9">
        <f t="shared" si="39"/>
        <v>42926.208333333328</v>
      </c>
      <c r="U442" t="b">
        <v>0</v>
      </c>
      <c r="V442" t="b">
        <v>0</v>
      </c>
      <c r="W442" t="s">
        <v>269</v>
      </c>
      <c r="X442" t="s">
        <v>2041</v>
      </c>
      <c r="Y442" t="s">
        <v>2060</v>
      </c>
    </row>
    <row r="443" spans="1:25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0.24914285714285714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 s="14">
        <f t="shared" si="36"/>
        <v>41025.208333333336</v>
      </c>
      <c r="N443" s="14">
        <v>41025.208333333336</v>
      </c>
      <c r="O443" s="14" t="str">
        <f t="shared" si="37"/>
        <v>Apr/2012</v>
      </c>
      <c r="P443" s="14" t="str">
        <f t="shared" si="38"/>
        <v>2012</v>
      </c>
      <c r="Q443" s="11" t="s">
        <v>2082</v>
      </c>
      <c r="R443" s="11" t="s">
        <v>2091</v>
      </c>
      <c r="S443">
        <v>1337835600</v>
      </c>
      <c r="T443" s="9">
        <f t="shared" si="39"/>
        <v>41053.208333333336</v>
      </c>
      <c r="U443" t="b">
        <v>0</v>
      </c>
      <c r="V443" t="b">
        <v>0</v>
      </c>
      <c r="W443" t="s">
        <v>65</v>
      </c>
      <c r="X443" t="s">
        <v>2037</v>
      </c>
      <c r="Y443" t="s">
        <v>2046</v>
      </c>
    </row>
    <row r="444" spans="1:25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1.9872222222222222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 s="14">
        <f t="shared" si="36"/>
        <v>42980.208333333328</v>
      </c>
      <c r="N444" s="14">
        <v>42980.208333333328</v>
      </c>
      <c r="O444" s="14" t="str">
        <f t="shared" si="37"/>
        <v>Sep/2017</v>
      </c>
      <c r="P444" s="14" t="str">
        <f t="shared" si="38"/>
        <v>2017</v>
      </c>
      <c r="Q444" s="11" t="s">
        <v>2076</v>
      </c>
      <c r="R444" s="11" t="s">
        <v>2092</v>
      </c>
      <c r="S444">
        <v>1505710800</v>
      </c>
      <c r="T444" s="9">
        <f t="shared" si="39"/>
        <v>42996.208333333328</v>
      </c>
      <c r="U444" t="b">
        <v>0</v>
      </c>
      <c r="V444" t="b">
        <v>0</v>
      </c>
      <c r="W444" t="s">
        <v>33</v>
      </c>
      <c r="X444" t="s">
        <v>2039</v>
      </c>
      <c r="Y444" t="s">
        <v>2040</v>
      </c>
    </row>
    <row r="445" spans="1:25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0.34752688172043011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 s="14">
        <f t="shared" si="36"/>
        <v>40451.208333333336</v>
      </c>
      <c r="N445" s="14">
        <v>40451.208333333336</v>
      </c>
      <c r="O445" s="14" t="str">
        <f t="shared" si="37"/>
        <v>Sep/2010</v>
      </c>
      <c r="P445" s="14" t="str">
        <f t="shared" si="38"/>
        <v>2010</v>
      </c>
      <c r="Q445" s="11" t="s">
        <v>2076</v>
      </c>
      <c r="R445" s="11" t="s">
        <v>2093</v>
      </c>
      <c r="S445">
        <v>1287464400</v>
      </c>
      <c r="T445" s="9">
        <f t="shared" si="39"/>
        <v>40470.208333333336</v>
      </c>
      <c r="U445" t="b">
        <v>0</v>
      </c>
      <c r="V445" t="b">
        <v>0</v>
      </c>
      <c r="W445" t="s">
        <v>33</v>
      </c>
      <c r="X445" t="s">
        <v>2039</v>
      </c>
      <c r="Y445" t="s">
        <v>2040</v>
      </c>
    </row>
    <row r="446" spans="1:25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1.7641935483870967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 s="14">
        <f t="shared" si="36"/>
        <v>40748.208333333336</v>
      </c>
      <c r="N446" s="14">
        <v>40748.208333333336</v>
      </c>
      <c r="O446" s="14" t="str">
        <f t="shared" si="37"/>
        <v>Jul/2011</v>
      </c>
      <c r="P446" s="14" t="str">
        <f t="shared" si="38"/>
        <v>2011</v>
      </c>
      <c r="Q446" s="11" t="s">
        <v>2081</v>
      </c>
      <c r="R446" s="11" t="s">
        <v>2095</v>
      </c>
      <c r="S446">
        <v>1311656400</v>
      </c>
      <c r="T446" s="9">
        <f t="shared" si="39"/>
        <v>40750.208333333336</v>
      </c>
      <c r="U446" t="b">
        <v>0</v>
      </c>
      <c r="V446" t="b">
        <v>1</v>
      </c>
      <c r="W446" t="s">
        <v>60</v>
      </c>
      <c r="X446" t="s">
        <v>2035</v>
      </c>
      <c r="Y446" t="s">
        <v>2045</v>
      </c>
    </row>
    <row r="447" spans="1:25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5.1138095238095236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 s="14">
        <f t="shared" si="36"/>
        <v>40515.25</v>
      </c>
      <c r="N447" s="14">
        <v>40515.25</v>
      </c>
      <c r="O447" s="14" t="str">
        <f t="shared" si="37"/>
        <v>Dec/2010</v>
      </c>
      <c r="P447" s="14" t="str">
        <f t="shared" si="38"/>
        <v>2010</v>
      </c>
      <c r="Q447" s="11" t="s">
        <v>2080</v>
      </c>
      <c r="R447" s="11" t="s">
        <v>2093</v>
      </c>
      <c r="S447">
        <v>1293170400</v>
      </c>
      <c r="T447" s="9">
        <f t="shared" si="39"/>
        <v>40536.25</v>
      </c>
      <c r="U447" t="b">
        <v>0</v>
      </c>
      <c r="V447" t="b">
        <v>1</v>
      </c>
      <c r="W447" t="s">
        <v>33</v>
      </c>
      <c r="X447" t="s">
        <v>2039</v>
      </c>
      <c r="Y447" t="s">
        <v>2040</v>
      </c>
    </row>
    <row r="448" spans="1:25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0.82044117647058823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 s="14">
        <f t="shared" si="36"/>
        <v>41261.25</v>
      </c>
      <c r="N448" s="14">
        <v>41261.25</v>
      </c>
      <c r="O448" s="14" t="str">
        <f t="shared" si="37"/>
        <v>Dec/2012</v>
      </c>
      <c r="P448" s="14" t="str">
        <f t="shared" si="38"/>
        <v>2012</v>
      </c>
      <c r="Q448" s="11" t="s">
        <v>2080</v>
      </c>
      <c r="R448" s="11" t="s">
        <v>2091</v>
      </c>
      <c r="S448">
        <v>1355983200</v>
      </c>
      <c r="T448" s="9">
        <f t="shared" si="39"/>
        <v>41263.25</v>
      </c>
      <c r="U448" t="b">
        <v>0</v>
      </c>
      <c r="V448" t="b">
        <v>0</v>
      </c>
      <c r="W448" t="s">
        <v>65</v>
      </c>
      <c r="X448" t="s">
        <v>2037</v>
      </c>
      <c r="Y448" t="s">
        <v>2046</v>
      </c>
    </row>
    <row r="449" spans="1:25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0.24326030927835052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 s="14">
        <f t="shared" si="36"/>
        <v>43088.25</v>
      </c>
      <c r="N449" s="14">
        <v>43088.25</v>
      </c>
      <c r="O449" s="14" t="str">
        <f t="shared" si="37"/>
        <v>Dec/2017</v>
      </c>
      <c r="P449" s="14" t="str">
        <f t="shared" si="38"/>
        <v>2017</v>
      </c>
      <c r="Q449" s="11" t="s">
        <v>2080</v>
      </c>
      <c r="R449" s="11" t="s">
        <v>2092</v>
      </c>
      <c r="S449">
        <v>1515045600</v>
      </c>
      <c r="T449" s="9">
        <f t="shared" si="39"/>
        <v>43104.25</v>
      </c>
      <c r="U449" t="b">
        <v>0</v>
      </c>
      <c r="V449" t="b">
        <v>0</v>
      </c>
      <c r="W449" t="s">
        <v>269</v>
      </c>
      <c r="X449" t="s">
        <v>2041</v>
      </c>
      <c r="Y449" t="s">
        <v>2060</v>
      </c>
    </row>
    <row r="450" spans="1:25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0.50482758620689661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 s="14">
        <f t="shared" si="36"/>
        <v>41378.208333333336</v>
      </c>
      <c r="N450" s="14">
        <v>41378.208333333336</v>
      </c>
      <c r="O450" s="14" t="str">
        <f t="shared" si="37"/>
        <v>Apr/2013</v>
      </c>
      <c r="P450" s="14" t="str">
        <f t="shared" si="38"/>
        <v>2013</v>
      </c>
      <c r="Q450" s="11" t="s">
        <v>2082</v>
      </c>
      <c r="R450" s="11" t="s">
        <v>2089</v>
      </c>
      <c r="S450">
        <v>1366088400</v>
      </c>
      <c r="T450" s="9">
        <f t="shared" si="39"/>
        <v>41380.208333333336</v>
      </c>
      <c r="U450" t="b">
        <v>0</v>
      </c>
      <c r="V450" t="b">
        <v>1</v>
      </c>
      <c r="W450" t="s">
        <v>89</v>
      </c>
      <c r="X450" t="s">
        <v>2050</v>
      </c>
      <c r="Y450" t="s">
        <v>2051</v>
      </c>
    </row>
    <row r="451" spans="1:25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9.67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 s="14">
        <f t="shared" ref="M451:M514" si="42">(((L451/60)/60)/24)+DATE(1970,1,1)</f>
        <v>43530.25</v>
      </c>
      <c r="N451" s="14">
        <v>43530.25</v>
      </c>
      <c r="O451" s="14" t="str">
        <f t="shared" ref="O451:O514" si="43">TEXT(N451,"mmm/yyyy")</f>
        <v>Mar/2019</v>
      </c>
      <c r="P451" s="14" t="str">
        <f t="shared" ref="P451:P514" si="44">TEXT(N451,"yyyy")</f>
        <v>2019</v>
      </c>
      <c r="Q451" s="11" t="s">
        <v>2079</v>
      </c>
      <c r="R451" s="11" t="s">
        <v>2090</v>
      </c>
      <c r="S451">
        <v>1553317200</v>
      </c>
      <c r="T451" s="9">
        <f t="shared" ref="T451:T514" si="45">(((S451/60)/60)/24)+DATE(1970,1,1)</f>
        <v>43547.208333333328</v>
      </c>
      <c r="U451" t="b">
        <v>0</v>
      </c>
      <c r="V451" t="b">
        <v>0</v>
      </c>
      <c r="W451" t="s">
        <v>89</v>
      </c>
      <c r="X451" t="s">
        <v>2050</v>
      </c>
      <c r="Y451" t="s">
        <v>2051</v>
      </c>
    </row>
    <row r="452" spans="1:25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E452/D452</f>
        <v>0.04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 s="14">
        <f t="shared" si="42"/>
        <v>43394.208333333328</v>
      </c>
      <c r="N452" s="14">
        <v>43394.208333333328</v>
      </c>
      <c r="O452" s="14" t="str">
        <f t="shared" si="43"/>
        <v>Oct/2018</v>
      </c>
      <c r="P452" s="14" t="str">
        <f t="shared" si="44"/>
        <v>2018</v>
      </c>
      <c r="Q452" s="11" t="s">
        <v>2077</v>
      </c>
      <c r="R452" s="11" t="s">
        <v>2096</v>
      </c>
      <c r="S452">
        <v>1542088800</v>
      </c>
      <c r="T452" s="9">
        <f t="shared" si="45"/>
        <v>43417.25</v>
      </c>
      <c r="U452" t="b">
        <v>0</v>
      </c>
      <c r="V452" t="b">
        <v>0</v>
      </c>
      <c r="W452" t="s">
        <v>71</v>
      </c>
      <c r="X452" t="s">
        <v>2041</v>
      </c>
      <c r="Y452" t="s">
        <v>2049</v>
      </c>
    </row>
    <row r="453" spans="1:25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1.2284501347708894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 s="14">
        <f t="shared" si="42"/>
        <v>42935.208333333328</v>
      </c>
      <c r="N453" s="14">
        <v>42935.208333333328</v>
      </c>
      <c r="O453" s="14" t="str">
        <f t="shared" si="43"/>
        <v>Jul/2017</v>
      </c>
      <c r="P453" s="14" t="str">
        <f t="shared" si="44"/>
        <v>2017</v>
      </c>
      <c r="Q453" s="11" t="s">
        <v>2081</v>
      </c>
      <c r="R453" s="11" t="s">
        <v>2092</v>
      </c>
      <c r="S453">
        <v>1503118800</v>
      </c>
      <c r="T453" s="9">
        <f t="shared" si="45"/>
        <v>42966.208333333328</v>
      </c>
      <c r="U453" t="b">
        <v>0</v>
      </c>
      <c r="V453" t="b">
        <v>0</v>
      </c>
      <c r="W453" t="s">
        <v>23</v>
      </c>
      <c r="X453" t="s">
        <v>2035</v>
      </c>
      <c r="Y453" t="s">
        <v>2036</v>
      </c>
    </row>
    <row r="454" spans="1:25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0.63437500000000002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 s="14">
        <f t="shared" si="42"/>
        <v>40365.208333333336</v>
      </c>
      <c r="N454" s="14">
        <v>40365.208333333336</v>
      </c>
      <c r="O454" s="14" t="str">
        <f t="shared" si="43"/>
        <v>Jul/2010</v>
      </c>
      <c r="P454" s="14" t="str">
        <f t="shared" si="44"/>
        <v>2010</v>
      </c>
      <c r="Q454" s="11" t="s">
        <v>2081</v>
      </c>
      <c r="R454" s="11" t="s">
        <v>2093</v>
      </c>
      <c r="S454">
        <v>1278478800</v>
      </c>
      <c r="T454" s="9">
        <f t="shared" si="45"/>
        <v>40366.208333333336</v>
      </c>
      <c r="U454" t="b">
        <v>0</v>
      </c>
      <c r="V454" t="b">
        <v>0</v>
      </c>
      <c r="W454" t="s">
        <v>53</v>
      </c>
      <c r="X454" t="s">
        <v>2041</v>
      </c>
      <c r="Y454" t="s">
        <v>2044</v>
      </c>
    </row>
    <row r="455" spans="1:25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0.56331688596491225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 s="14">
        <f t="shared" si="42"/>
        <v>42705.25</v>
      </c>
      <c r="N455" s="14">
        <v>42705.25</v>
      </c>
      <c r="O455" s="14" t="str">
        <f t="shared" si="43"/>
        <v>Dec/2016</v>
      </c>
      <c r="P455" s="14" t="str">
        <f t="shared" si="44"/>
        <v>2016</v>
      </c>
      <c r="Q455" s="11" t="s">
        <v>2080</v>
      </c>
      <c r="R455" s="11" t="s">
        <v>2094</v>
      </c>
      <c r="S455">
        <v>1484114400</v>
      </c>
      <c r="T455" s="9">
        <f t="shared" si="45"/>
        <v>42746.25</v>
      </c>
      <c r="U455" t="b">
        <v>0</v>
      </c>
      <c r="V455" t="b">
        <v>0</v>
      </c>
      <c r="W455" t="s">
        <v>474</v>
      </c>
      <c r="X455" t="s">
        <v>2041</v>
      </c>
      <c r="Y455" t="s">
        <v>2063</v>
      </c>
    </row>
    <row r="456" spans="1:25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0.44074999999999998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 s="14">
        <f t="shared" si="42"/>
        <v>41568.208333333336</v>
      </c>
      <c r="N456" s="14">
        <v>41568.208333333336</v>
      </c>
      <c r="O456" s="14" t="str">
        <f t="shared" si="43"/>
        <v>Oct/2013</v>
      </c>
      <c r="P456" s="14" t="str">
        <f t="shared" si="44"/>
        <v>2013</v>
      </c>
      <c r="Q456" s="11" t="s">
        <v>2077</v>
      </c>
      <c r="R456" s="11" t="s">
        <v>2089</v>
      </c>
      <c r="S456">
        <v>1385445600</v>
      </c>
      <c r="T456" s="9">
        <f t="shared" si="45"/>
        <v>41604.25</v>
      </c>
      <c r="U456" t="b">
        <v>0</v>
      </c>
      <c r="V456" t="b">
        <v>1</v>
      </c>
      <c r="W456" t="s">
        <v>53</v>
      </c>
      <c r="X456" t="s">
        <v>2041</v>
      </c>
      <c r="Y456" t="s">
        <v>2044</v>
      </c>
    </row>
    <row r="457" spans="1:25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1.1837253218884121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 s="14">
        <f t="shared" si="42"/>
        <v>40809.208333333336</v>
      </c>
      <c r="N457" s="14">
        <v>40809.208333333336</v>
      </c>
      <c r="O457" s="14" t="str">
        <f t="shared" si="43"/>
        <v>Sep/2011</v>
      </c>
      <c r="P457" s="14" t="str">
        <f t="shared" si="44"/>
        <v>2011</v>
      </c>
      <c r="Q457" s="11" t="s">
        <v>2076</v>
      </c>
      <c r="R457" s="11" t="s">
        <v>2095</v>
      </c>
      <c r="S457">
        <v>1318741200</v>
      </c>
      <c r="T457" s="9">
        <f t="shared" si="45"/>
        <v>40832.208333333336</v>
      </c>
      <c r="U457" t="b">
        <v>0</v>
      </c>
      <c r="V457" t="b">
        <v>0</v>
      </c>
      <c r="W457" t="s">
        <v>33</v>
      </c>
      <c r="X457" t="s">
        <v>2039</v>
      </c>
      <c r="Y457" t="s">
        <v>2040</v>
      </c>
    </row>
    <row r="458" spans="1:25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1.041243169398907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 s="14">
        <f t="shared" si="42"/>
        <v>43141.25</v>
      </c>
      <c r="N458" s="14">
        <v>43141.25</v>
      </c>
      <c r="O458" s="14" t="str">
        <f t="shared" si="43"/>
        <v>Feb/2018</v>
      </c>
      <c r="P458" s="14" t="str">
        <f t="shared" si="44"/>
        <v>2018</v>
      </c>
      <c r="Q458" s="11" t="s">
        <v>2083</v>
      </c>
      <c r="R458" s="11" t="s">
        <v>2096</v>
      </c>
      <c r="S458">
        <v>1518242400</v>
      </c>
      <c r="T458" s="9">
        <f t="shared" si="45"/>
        <v>43141.25</v>
      </c>
      <c r="U458" t="b">
        <v>0</v>
      </c>
      <c r="V458" t="b">
        <v>1</v>
      </c>
      <c r="W458" t="s">
        <v>60</v>
      </c>
      <c r="X458" t="s">
        <v>2035</v>
      </c>
      <c r="Y458" t="s">
        <v>2045</v>
      </c>
    </row>
    <row r="459" spans="1:25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0.26640000000000003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 s="14">
        <f t="shared" si="42"/>
        <v>42657.208333333328</v>
      </c>
      <c r="N459" s="14">
        <v>42657.208333333328</v>
      </c>
      <c r="O459" s="14" t="str">
        <f t="shared" si="43"/>
        <v>Oct/2016</v>
      </c>
      <c r="P459" s="14" t="str">
        <f t="shared" si="44"/>
        <v>2016</v>
      </c>
      <c r="Q459" s="11" t="s">
        <v>2077</v>
      </c>
      <c r="R459" s="11" t="s">
        <v>2094</v>
      </c>
      <c r="S459">
        <v>1476594000</v>
      </c>
      <c r="T459" s="9">
        <f t="shared" si="45"/>
        <v>42659.208333333328</v>
      </c>
      <c r="U459" t="b">
        <v>0</v>
      </c>
      <c r="V459" t="b">
        <v>0</v>
      </c>
      <c r="W459" t="s">
        <v>33</v>
      </c>
      <c r="X459" t="s">
        <v>2039</v>
      </c>
      <c r="Y459" t="s">
        <v>2040</v>
      </c>
    </row>
    <row r="460" spans="1:25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3.5120118343195266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 s="14">
        <f t="shared" si="42"/>
        <v>40265.208333333336</v>
      </c>
      <c r="N460" s="14">
        <v>40265.208333333336</v>
      </c>
      <c r="O460" s="14" t="str">
        <f t="shared" si="43"/>
        <v>Mar/2010</v>
      </c>
      <c r="P460" s="14" t="str">
        <f t="shared" si="44"/>
        <v>2010</v>
      </c>
      <c r="Q460" s="11" t="s">
        <v>2079</v>
      </c>
      <c r="R460" s="11" t="s">
        <v>2093</v>
      </c>
      <c r="S460">
        <v>1273554000</v>
      </c>
      <c r="T460" s="9">
        <f t="shared" si="45"/>
        <v>40309.208333333336</v>
      </c>
      <c r="U460" t="b">
        <v>0</v>
      </c>
      <c r="V460" t="b">
        <v>0</v>
      </c>
      <c r="W460" t="s">
        <v>33</v>
      </c>
      <c r="X460" t="s">
        <v>2039</v>
      </c>
      <c r="Y460" t="s">
        <v>2040</v>
      </c>
    </row>
    <row r="461" spans="1:25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0.90063492063492068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 s="14">
        <f t="shared" si="42"/>
        <v>42001.25</v>
      </c>
      <c r="N461" s="14">
        <v>42001.25</v>
      </c>
      <c r="O461" s="14" t="str">
        <f t="shared" si="43"/>
        <v>Dec/2014</v>
      </c>
      <c r="P461" s="14" t="str">
        <f t="shared" si="44"/>
        <v>2014</v>
      </c>
      <c r="Q461" s="11" t="s">
        <v>2080</v>
      </c>
      <c r="R461" s="11" t="s">
        <v>2088</v>
      </c>
      <c r="S461">
        <v>1421906400</v>
      </c>
      <c r="T461" s="9">
        <f t="shared" si="45"/>
        <v>42026.25</v>
      </c>
      <c r="U461" t="b">
        <v>0</v>
      </c>
      <c r="V461" t="b">
        <v>0</v>
      </c>
      <c r="W461" t="s">
        <v>42</v>
      </c>
      <c r="X461" t="s">
        <v>2041</v>
      </c>
      <c r="Y461" t="s">
        <v>2042</v>
      </c>
    </row>
    <row r="462" spans="1:25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1.7162500000000001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 s="14">
        <f t="shared" si="42"/>
        <v>40399.208333333336</v>
      </c>
      <c r="N462" s="14">
        <v>40399.208333333336</v>
      </c>
      <c r="O462" s="14" t="str">
        <f t="shared" si="43"/>
        <v>Aug/2010</v>
      </c>
      <c r="P462" s="14" t="str">
        <f t="shared" si="44"/>
        <v>2010</v>
      </c>
      <c r="Q462" s="11" t="s">
        <v>2074</v>
      </c>
      <c r="R462" s="11" t="s">
        <v>2093</v>
      </c>
      <c r="S462">
        <v>1281589200</v>
      </c>
      <c r="T462" s="9">
        <f t="shared" si="45"/>
        <v>40402.208333333336</v>
      </c>
      <c r="U462" t="b">
        <v>0</v>
      </c>
      <c r="V462" t="b">
        <v>0</v>
      </c>
      <c r="W462" t="s">
        <v>33</v>
      </c>
      <c r="X462" t="s">
        <v>2039</v>
      </c>
      <c r="Y462" t="s">
        <v>2040</v>
      </c>
    </row>
    <row r="463" spans="1:25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1.4104655870445344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 s="14">
        <f t="shared" si="42"/>
        <v>41757.208333333336</v>
      </c>
      <c r="N463" s="14">
        <v>41757.208333333336</v>
      </c>
      <c r="O463" s="14" t="str">
        <f t="shared" si="43"/>
        <v>Apr/2014</v>
      </c>
      <c r="P463" s="14" t="str">
        <f t="shared" si="44"/>
        <v>2014</v>
      </c>
      <c r="Q463" s="11" t="s">
        <v>2082</v>
      </c>
      <c r="R463" s="11" t="s">
        <v>2088</v>
      </c>
      <c r="S463">
        <v>1400389200</v>
      </c>
      <c r="T463" s="9">
        <f t="shared" si="45"/>
        <v>41777.208333333336</v>
      </c>
      <c r="U463" t="b">
        <v>0</v>
      </c>
      <c r="V463" t="b">
        <v>0</v>
      </c>
      <c r="W463" t="s">
        <v>53</v>
      </c>
      <c r="X463" t="s">
        <v>2041</v>
      </c>
      <c r="Y463" t="s">
        <v>2044</v>
      </c>
    </row>
    <row r="464" spans="1:25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0.30579449152542371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 s="14">
        <f t="shared" si="42"/>
        <v>41304.25</v>
      </c>
      <c r="N464" s="14">
        <v>41304.25</v>
      </c>
      <c r="O464" s="14" t="str">
        <f t="shared" si="43"/>
        <v>Jan/2013</v>
      </c>
      <c r="P464" s="14" t="str">
        <f t="shared" si="44"/>
        <v>2013</v>
      </c>
      <c r="Q464" s="11" t="s">
        <v>2075</v>
      </c>
      <c r="R464" s="11" t="s">
        <v>2089</v>
      </c>
      <c r="S464">
        <v>1362808800</v>
      </c>
      <c r="T464" s="9">
        <f t="shared" si="45"/>
        <v>41342.25</v>
      </c>
      <c r="U464" t="b">
        <v>0</v>
      </c>
      <c r="V464" t="b">
        <v>0</v>
      </c>
      <c r="W464" t="s">
        <v>292</v>
      </c>
      <c r="X464" t="s">
        <v>2050</v>
      </c>
      <c r="Y464" t="s">
        <v>2061</v>
      </c>
    </row>
    <row r="465" spans="1:25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1.0816455696202532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 s="14">
        <f t="shared" si="42"/>
        <v>41639.25</v>
      </c>
      <c r="N465" s="14">
        <v>41639.25</v>
      </c>
      <c r="O465" s="14" t="str">
        <f t="shared" si="43"/>
        <v>Dec/2013</v>
      </c>
      <c r="P465" s="14" t="str">
        <f t="shared" si="44"/>
        <v>2013</v>
      </c>
      <c r="Q465" s="11" t="s">
        <v>2080</v>
      </c>
      <c r="R465" s="11" t="s">
        <v>2089</v>
      </c>
      <c r="S465">
        <v>1388815200</v>
      </c>
      <c r="T465" s="9">
        <f t="shared" si="45"/>
        <v>41643.25</v>
      </c>
      <c r="U465" t="b">
        <v>0</v>
      </c>
      <c r="V465" t="b">
        <v>0</v>
      </c>
      <c r="W465" t="s">
        <v>71</v>
      </c>
      <c r="X465" t="s">
        <v>2041</v>
      </c>
      <c r="Y465" t="s">
        <v>2049</v>
      </c>
    </row>
    <row r="466" spans="1:25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1.3345505617977529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 s="14">
        <f t="shared" si="42"/>
        <v>43142.25</v>
      </c>
      <c r="N466" s="14">
        <v>43142.25</v>
      </c>
      <c r="O466" s="14" t="str">
        <f t="shared" si="43"/>
        <v>Feb/2018</v>
      </c>
      <c r="P466" s="14" t="str">
        <f t="shared" si="44"/>
        <v>2018</v>
      </c>
      <c r="Q466" s="11" t="s">
        <v>2083</v>
      </c>
      <c r="R466" s="11" t="s">
        <v>2096</v>
      </c>
      <c r="S466">
        <v>1519538400</v>
      </c>
      <c r="T466" s="9">
        <f t="shared" si="45"/>
        <v>43156.25</v>
      </c>
      <c r="U466" t="b">
        <v>0</v>
      </c>
      <c r="V466" t="b">
        <v>0</v>
      </c>
      <c r="W466" t="s">
        <v>33</v>
      </c>
      <c r="X466" t="s">
        <v>2039</v>
      </c>
      <c r="Y466" t="s">
        <v>2040</v>
      </c>
    </row>
    <row r="467" spans="1:25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1.8785106382978722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 s="14">
        <f t="shared" si="42"/>
        <v>43127.25</v>
      </c>
      <c r="N467" s="14">
        <v>43127.25</v>
      </c>
      <c r="O467" s="14" t="str">
        <f t="shared" si="43"/>
        <v>Jan/2018</v>
      </c>
      <c r="P467" s="14" t="str">
        <f t="shared" si="44"/>
        <v>2018</v>
      </c>
      <c r="Q467" s="11" t="s">
        <v>2075</v>
      </c>
      <c r="R467" s="11" t="s">
        <v>2096</v>
      </c>
      <c r="S467">
        <v>1517810400</v>
      </c>
      <c r="T467" s="9">
        <f t="shared" si="45"/>
        <v>43136.25</v>
      </c>
      <c r="U467" t="b">
        <v>0</v>
      </c>
      <c r="V467" t="b">
        <v>0</v>
      </c>
      <c r="W467" t="s">
        <v>206</v>
      </c>
      <c r="X467" t="s">
        <v>2047</v>
      </c>
      <c r="Y467" t="s">
        <v>2059</v>
      </c>
    </row>
    <row r="468" spans="1:25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3.32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 s="14">
        <f t="shared" si="42"/>
        <v>41409.208333333336</v>
      </c>
      <c r="N468" s="14">
        <v>41409.208333333336</v>
      </c>
      <c r="O468" s="14" t="str">
        <f t="shared" si="43"/>
        <v>May/2013</v>
      </c>
      <c r="P468" s="14" t="str">
        <f t="shared" si="44"/>
        <v>2013</v>
      </c>
      <c r="Q468" s="11" t="s">
        <v>2084</v>
      </c>
      <c r="R468" s="11" t="s">
        <v>2089</v>
      </c>
      <c r="S468">
        <v>1370581200</v>
      </c>
      <c r="T468" s="9">
        <f t="shared" si="45"/>
        <v>41432.208333333336</v>
      </c>
      <c r="U468" t="b">
        <v>0</v>
      </c>
      <c r="V468" t="b">
        <v>1</v>
      </c>
      <c r="W468" t="s">
        <v>65</v>
      </c>
      <c r="X468" t="s">
        <v>2037</v>
      </c>
      <c r="Y468" t="s">
        <v>2046</v>
      </c>
    </row>
    <row r="469" spans="1:25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5.7521428571428572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 s="14">
        <f t="shared" si="42"/>
        <v>42331.25</v>
      </c>
      <c r="N469" s="14">
        <v>42331.25</v>
      </c>
      <c r="O469" s="14" t="str">
        <f t="shared" si="43"/>
        <v>Nov/2015</v>
      </c>
      <c r="P469" s="14" t="str">
        <f t="shared" si="44"/>
        <v>2015</v>
      </c>
      <c r="Q469" s="11" t="s">
        <v>2073</v>
      </c>
      <c r="R469" s="11" t="s">
        <v>2085</v>
      </c>
      <c r="S469">
        <v>1448863200</v>
      </c>
      <c r="T469" s="9">
        <f t="shared" si="45"/>
        <v>42338.25</v>
      </c>
      <c r="U469" t="b">
        <v>0</v>
      </c>
      <c r="V469" t="b">
        <v>1</v>
      </c>
      <c r="W469" t="s">
        <v>28</v>
      </c>
      <c r="X469" t="s">
        <v>2037</v>
      </c>
      <c r="Y469" t="s">
        <v>2038</v>
      </c>
    </row>
    <row r="470" spans="1:25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0.40500000000000003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 s="14">
        <f t="shared" si="42"/>
        <v>43569.208333333328</v>
      </c>
      <c r="N470" s="14">
        <v>43569.208333333328</v>
      </c>
      <c r="O470" s="14" t="str">
        <f t="shared" si="43"/>
        <v>Apr/2019</v>
      </c>
      <c r="P470" s="14" t="str">
        <f t="shared" si="44"/>
        <v>2019</v>
      </c>
      <c r="Q470" s="11" t="s">
        <v>2082</v>
      </c>
      <c r="R470" s="11" t="s">
        <v>2090</v>
      </c>
      <c r="S470">
        <v>1556600400</v>
      </c>
      <c r="T470" s="9">
        <f t="shared" si="45"/>
        <v>43585.208333333328</v>
      </c>
      <c r="U470" t="b">
        <v>0</v>
      </c>
      <c r="V470" t="b">
        <v>0</v>
      </c>
      <c r="W470" t="s">
        <v>33</v>
      </c>
      <c r="X470" t="s">
        <v>2039</v>
      </c>
      <c r="Y470" t="s">
        <v>2040</v>
      </c>
    </row>
    <row r="471" spans="1:25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1.8442857142857143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 s="14">
        <f t="shared" si="42"/>
        <v>42142.208333333328</v>
      </c>
      <c r="N471" s="14">
        <v>42142.208333333328</v>
      </c>
      <c r="O471" s="14" t="str">
        <f t="shared" si="43"/>
        <v>May/2015</v>
      </c>
      <c r="P471" s="14" t="str">
        <f t="shared" si="44"/>
        <v>2015</v>
      </c>
      <c r="Q471" s="11" t="s">
        <v>2084</v>
      </c>
      <c r="R471" s="11" t="s">
        <v>2085</v>
      </c>
      <c r="S471">
        <v>1432098000</v>
      </c>
      <c r="T471" s="9">
        <f t="shared" si="45"/>
        <v>42144.208333333328</v>
      </c>
      <c r="U471" t="b">
        <v>0</v>
      </c>
      <c r="V471" t="b">
        <v>0</v>
      </c>
      <c r="W471" t="s">
        <v>53</v>
      </c>
      <c r="X471" t="s">
        <v>2041</v>
      </c>
      <c r="Y471" t="s">
        <v>2044</v>
      </c>
    </row>
    <row r="472" spans="1:25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2.8580555555555556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 s="14">
        <f t="shared" si="42"/>
        <v>42716.25</v>
      </c>
      <c r="N472" s="14">
        <v>42716.25</v>
      </c>
      <c r="O472" s="14" t="str">
        <f t="shared" si="43"/>
        <v>Dec/2016</v>
      </c>
      <c r="P472" s="14" t="str">
        <f t="shared" si="44"/>
        <v>2016</v>
      </c>
      <c r="Q472" s="11" t="s">
        <v>2080</v>
      </c>
      <c r="R472" s="11" t="s">
        <v>2094</v>
      </c>
      <c r="S472">
        <v>1482127200</v>
      </c>
      <c r="T472" s="9">
        <f t="shared" si="45"/>
        <v>42723.25</v>
      </c>
      <c r="U472" t="b">
        <v>0</v>
      </c>
      <c r="V472" t="b">
        <v>0</v>
      </c>
      <c r="W472" t="s">
        <v>65</v>
      </c>
      <c r="X472" t="s">
        <v>2037</v>
      </c>
      <c r="Y472" t="s">
        <v>2046</v>
      </c>
    </row>
    <row r="473" spans="1:25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3.19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 s="14">
        <f t="shared" si="42"/>
        <v>41031.208333333336</v>
      </c>
      <c r="N473" s="14">
        <v>41031.208333333336</v>
      </c>
      <c r="O473" s="14" t="str">
        <f t="shared" si="43"/>
        <v>May/2012</v>
      </c>
      <c r="P473" s="14" t="str">
        <f t="shared" si="44"/>
        <v>2012</v>
      </c>
      <c r="Q473" s="11" t="s">
        <v>2084</v>
      </c>
      <c r="R473" s="11" t="s">
        <v>2091</v>
      </c>
      <c r="S473">
        <v>1335934800</v>
      </c>
      <c r="T473" s="9">
        <f t="shared" si="45"/>
        <v>41031.208333333336</v>
      </c>
      <c r="U473" t="b">
        <v>0</v>
      </c>
      <c r="V473" t="b">
        <v>1</v>
      </c>
      <c r="W473" t="s">
        <v>17</v>
      </c>
      <c r="X473" t="s">
        <v>2033</v>
      </c>
      <c r="Y473" t="s">
        <v>2034</v>
      </c>
    </row>
    <row r="474" spans="1:25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0.39234070221066319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 s="14">
        <f t="shared" si="42"/>
        <v>43535.208333333328</v>
      </c>
      <c r="N474" s="14">
        <v>43535.208333333328</v>
      </c>
      <c r="O474" s="14" t="str">
        <f t="shared" si="43"/>
        <v>Mar/2019</v>
      </c>
      <c r="P474" s="14" t="str">
        <f t="shared" si="44"/>
        <v>2019</v>
      </c>
      <c r="Q474" s="11" t="s">
        <v>2079</v>
      </c>
      <c r="R474" s="11" t="s">
        <v>2090</v>
      </c>
      <c r="S474">
        <v>1556946000</v>
      </c>
      <c r="T474" s="9">
        <f t="shared" si="45"/>
        <v>43589.208333333328</v>
      </c>
      <c r="U474" t="b">
        <v>0</v>
      </c>
      <c r="V474" t="b">
        <v>0</v>
      </c>
      <c r="W474" t="s">
        <v>23</v>
      </c>
      <c r="X474" t="s">
        <v>2035</v>
      </c>
      <c r="Y474" t="s">
        <v>2036</v>
      </c>
    </row>
    <row r="475" spans="1:25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1.7814000000000001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 s="14">
        <f t="shared" si="42"/>
        <v>43277.208333333328</v>
      </c>
      <c r="N475" s="14">
        <v>43277.208333333328</v>
      </c>
      <c r="O475" s="14" t="str">
        <f t="shared" si="43"/>
        <v>Jun/2018</v>
      </c>
      <c r="P475" s="14" t="str">
        <f t="shared" si="44"/>
        <v>2018</v>
      </c>
      <c r="Q475" s="11" t="s">
        <v>2078</v>
      </c>
      <c r="R475" s="11" t="s">
        <v>2096</v>
      </c>
      <c r="S475">
        <v>1530075600</v>
      </c>
      <c r="T475" s="9">
        <f t="shared" si="45"/>
        <v>43278.208333333328</v>
      </c>
      <c r="U475" t="b">
        <v>0</v>
      </c>
      <c r="V475" t="b">
        <v>0</v>
      </c>
      <c r="W475" t="s">
        <v>50</v>
      </c>
      <c r="X475" t="s">
        <v>2035</v>
      </c>
      <c r="Y475" t="s">
        <v>2043</v>
      </c>
    </row>
    <row r="476" spans="1:25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3.6515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 s="14">
        <f t="shared" si="42"/>
        <v>41989.25</v>
      </c>
      <c r="N476" s="14">
        <v>41989.25</v>
      </c>
      <c r="O476" s="14" t="str">
        <f t="shared" si="43"/>
        <v>Dec/2014</v>
      </c>
      <c r="P476" s="14" t="str">
        <f t="shared" si="44"/>
        <v>2014</v>
      </c>
      <c r="Q476" s="11" t="s">
        <v>2080</v>
      </c>
      <c r="R476" s="11" t="s">
        <v>2088</v>
      </c>
      <c r="S476">
        <v>1418796000</v>
      </c>
      <c r="T476" s="9">
        <f t="shared" si="45"/>
        <v>41990.25</v>
      </c>
      <c r="U476" t="b">
        <v>0</v>
      </c>
      <c r="V476" t="b">
        <v>0</v>
      </c>
      <c r="W476" t="s">
        <v>269</v>
      </c>
      <c r="X476" t="s">
        <v>2041</v>
      </c>
      <c r="Y476" t="s">
        <v>2060</v>
      </c>
    </row>
    <row r="477" spans="1:25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1.1394594594594594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 s="14">
        <f t="shared" si="42"/>
        <v>41450.208333333336</v>
      </c>
      <c r="N477" s="14">
        <v>41450.208333333336</v>
      </c>
      <c r="O477" s="14" t="str">
        <f t="shared" si="43"/>
        <v>Jun/2013</v>
      </c>
      <c r="P477" s="14" t="str">
        <f t="shared" si="44"/>
        <v>2013</v>
      </c>
      <c r="Q477" s="11" t="s">
        <v>2078</v>
      </c>
      <c r="R477" s="11" t="s">
        <v>2089</v>
      </c>
      <c r="S477">
        <v>1372482000</v>
      </c>
      <c r="T477" s="9">
        <f t="shared" si="45"/>
        <v>41454.208333333336</v>
      </c>
      <c r="U477" t="b">
        <v>0</v>
      </c>
      <c r="V477" t="b">
        <v>1</v>
      </c>
      <c r="W477" t="s">
        <v>206</v>
      </c>
      <c r="X477" t="s">
        <v>2047</v>
      </c>
      <c r="Y477" t="s">
        <v>2059</v>
      </c>
    </row>
    <row r="478" spans="1:25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0.29828720626631855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 s="14">
        <f t="shared" si="42"/>
        <v>43322.208333333328</v>
      </c>
      <c r="N478" s="14">
        <v>43322.208333333328</v>
      </c>
      <c r="O478" s="14" t="str">
        <f t="shared" si="43"/>
        <v>Aug/2018</v>
      </c>
      <c r="P478" s="14" t="str">
        <f t="shared" si="44"/>
        <v>2018</v>
      </c>
      <c r="Q478" s="11" t="s">
        <v>2074</v>
      </c>
      <c r="R478" s="11" t="s">
        <v>2096</v>
      </c>
      <c r="S478">
        <v>1534395600</v>
      </c>
      <c r="T478" s="9">
        <f t="shared" si="45"/>
        <v>43328.208333333328</v>
      </c>
      <c r="U478" t="b">
        <v>0</v>
      </c>
      <c r="V478" t="b">
        <v>0</v>
      </c>
      <c r="W478" t="s">
        <v>119</v>
      </c>
      <c r="X478" t="s">
        <v>2047</v>
      </c>
      <c r="Y478" t="s">
        <v>2053</v>
      </c>
    </row>
    <row r="479" spans="1:25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0.54270588235294115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 s="14">
        <f t="shared" si="42"/>
        <v>40720.208333333336</v>
      </c>
      <c r="N479" s="14">
        <v>40720.208333333336</v>
      </c>
      <c r="O479" s="14" t="str">
        <f t="shared" si="43"/>
        <v>Jun/2011</v>
      </c>
      <c r="P479" s="14" t="str">
        <f t="shared" si="44"/>
        <v>2011</v>
      </c>
      <c r="Q479" s="11" t="s">
        <v>2078</v>
      </c>
      <c r="R479" s="11" t="s">
        <v>2095</v>
      </c>
      <c r="S479">
        <v>1311397200</v>
      </c>
      <c r="T479" s="9">
        <f t="shared" si="45"/>
        <v>40747.208333333336</v>
      </c>
      <c r="U479" t="b">
        <v>0</v>
      </c>
      <c r="V479" t="b">
        <v>0</v>
      </c>
      <c r="W479" t="s">
        <v>474</v>
      </c>
      <c r="X479" t="s">
        <v>2041</v>
      </c>
      <c r="Y479" t="s">
        <v>2063</v>
      </c>
    </row>
    <row r="480" spans="1:25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2.3634156976744185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 s="14">
        <f t="shared" si="42"/>
        <v>42072.208333333328</v>
      </c>
      <c r="N480" s="14">
        <v>42072.208333333328</v>
      </c>
      <c r="O480" s="14" t="str">
        <f t="shared" si="43"/>
        <v>Mar/2015</v>
      </c>
      <c r="P480" s="14" t="str">
        <f t="shared" si="44"/>
        <v>2015</v>
      </c>
      <c r="Q480" s="11" t="s">
        <v>2079</v>
      </c>
      <c r="R480" s="11" t="s">
        <v>2085</v>
      </c>
      <c r="S480">
        <v>1426914000</v>
      </c>
      <c r="T480" s="9">
        <f t="shared" si="45"/>
        <v>42084.208333333328</v>
      </c>
      <c r="U480" t="b">
        <v>0</v>
      </c>
      <c r="V480" t="b">
        <v>0</v>
      </c>
      <c r="W480" t="s">
        <v>65</v>
      </c>
      <c r="X480" t="s">
        <v>2037</v>
      </c>
      <c r="Y480" t="s">
        <v>2046</v>
      </c>
    </row>
    <row r="481" spans="1:25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5.1291666666666664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 s="14">
        <f t="shared" si="42"/>
        <v>42945.208333333328</v>
      </c>
      <c r="N481" s="14">
        <v>42945.208333333328</v>
      </c>
      <c r="O481" s="14" t="str">
        <f t="shared" si="43"/>
        <v>Jul/2017</v>
      </c>
      <c r="P481" s="14" t="str">
        <f t="shared" si="44"/>
        <v>2017</v>
      </c>
      <c r="Q481" s="11" t="s">
        <v>2081</v>
      </c>
      <c r="R481" s="11" t="s">
        <v>2092</v>
      </c>
      <c r="S481">
        <v>1501477200</v>
      </c>
      <c r="T481" s="9">
        <f t="shared" si="45"/>
        <v>42947.208333333328</v>
      </c>
      <c r="U481" t="b">
        <v>0</v>
      </c>
      <c r="V481" t="b">
        <v>0</v>
      </c>
      <c r="W481" t="s">
        <v>17</v>
      </c>
      <c r="X481" t="s">
        <v>2033</v>
      </c>
      <c r="Y481" t="s">
        <v>2034</v>
      </c>
    </row>
    <row r="482" spans="1:25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1.0065116279069768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 s="14">
        <f t="shared" si="42"/>
        <v>40248.25</v>
      </c>
      <c r="N482" s="14">
        <v>40248.25</v>
      </c>
      <c r="O482" s="14" t="str">
        <f t="shared" si="43"/>
        <v>Mar/2010</v>
      </c>
      <c r="P482" s="14" t="str">
        <f t="shared" si="44"/>
        <v>2010</v>
      </c>
      <c r="Q482" s="11" t="s">
        <v>2079</v>
      </c>
      <c r="R482" s="11" t="s">
        <v>2093</v>
      </c>
      <c r="S482">
        <v>1269061200</v>
      </c>
      <c r="T482" s="9">
        <f t="shared" si="45"/>
        <v>40257.208333333336</v>
      </c>
      <c r="U482" t="b">
        <v>0</v>
      </c>
      <c r="V482" t="b">
        <v>1</v>
      </c>
      <c r="W482" t="s">
        <v>122</v>
      </c>
      <c r="X482" t="s">
        <v>2054</v>
      </c>
      <c r="Y482" t="s">
        <v>2055</v>
      </c>
    </row>
    <row r="483" spans="1:25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0.81348423194303154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 s="14">
        <f t="shared" si="42"/>
        <v>41913.208333333336</v>
      </c>
      <c r="N483" s="14">
        <v>41913.208333333336</v>
      </c>
      <c r="O483" s="14" t="str">
        <f t="shared" si="43"/>
        <v>Oct/2014</v>
      </c>
      <c r="P483" s="14" t="str">
        <f t="shared" si="44"/>
        <v>2014</v>
      </c>
      <c r="Q483" s="11" t="s">
        <v>2077</v>
      </c>
      <c r="R483" s="11" t="s">
        <v>2088</v>
      </c>
      <c r="S483">
        <v>1415772000</v>
      </c>
      <c r="T483" s="9">
        <f t="shared" si="45"/>
        <v>41955.25</v>
      </c>
      <c r="U483" t="b">
        <v>0</v>
      </c>
      <c r="V483" t="b">
        <v>1</v>
      </c>
      <c r="W483" t="s">
        <v>33</v>
      </c>
      <c r="X483" t="s">
        <v>2039</v>
      </c>
      <c r="Y483" t="s">
        <v>2040</v>
      </c>
    </row>
    <row r="484" spans="1:25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0.16404761904761905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 s="14">
        <f t="shared" si="42"/>
        <v>40963.25</v>
      </c>
      <c r="N484" s="14">
        <v>40963.25</v>
      </c>
      <c r="O484" s="14" t="str">
        <f t="shared" si="43"/>
        <v>Feb/2012</v>
      </c>
      <c r="P484" s="14" t="str">
        <f t="shared" si="44"/>
        <v>2012</v>
      </c>
      <c r="Q484" s="11" t="s">
        <v>2083</v>
      </c>
      <c r="R484" s="11" t="s">
        <v>2091</v>
      </c>
      <c r="S484">
        <v>1331013600</v>
      </c>
      <c r="T484" s="9">
        <f t="shared" si="45"/>
        <v>40974.25</v>
      </c>
      <c r="U484" t="b">
        <v>0</v>
      </c>
      <c r="V484" t="b">
        <v>1</v>
      </c>
      <c r="W484" t="s">
        <v>119</v>
      </c>
      <c r="X484" t="s">
        <v>2047</v>
      </c>
      <c r="Y484" t="s">
        <v>2053</v>
      </c>
    </row>
    <row r="485" spans="1:25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0.52774617067833696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 s="14">
        <f t="shared" si="42"/>
        <v>43811.25</v>
      </c>
      <c r="N485" s="14">
        <v>43811.25</v>
      </c>
      <c r="O485" s="14" t="str">
        <f t="shared" si="43"/>
        <v>Dec/2019</v>
      </c>
      <c r="P485" s="14" t="str">
        <f t="shared" si="44"/>
        <v>2019</v>
      </c>
      <c r="Q485" s="11" t="s">
        <v>2080</v>
      </c>
      <c r="R485" s="11" t="s">
        <v>2090</v>
      </c>
      <c r="S485">
        <v>1576735200</v>
      </c>
      <c r="T485" s="9">
        <f t="shared" si="45"/>
        <v>43818.25</v>
      </c>
      <c r="U485" t="b">
        <v>0</v>
      </c>
      <c r="V485" t="b">
        <v>0</v>
      </c>
      <c r="W485" t="s">
        <v>33</v>
      </c>
      <c r="X485" t="s">
        <v>2039</v>
      </c>
      <c r="Y485" t="s">
        <v>2040</v>
      </c>
    </row>
    <row r="486" spans="1:25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2.6020608108108108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 s="14">
        <f t="shared" si="42"/>
        <v>41855.208333333336</v>
      </c>
      <c r="N486" s="14">
        <v>41855.208333333336</v>
      </c>
      <c r="O486" s="14" t="str">
        <f t="shared" si="43"/>
        <v>Aug/2014</v>
      </c>
      <c r="P486" s="14" t="str">
        <f t="shared" si="44"/>
        <v>2014</v>
      </c>
      <c r="Q486" s="11" t="s">
        <v>2074</v>
      </c>
      <c r="R486" s="11" t="s">
        <v>2088</v>
      </c>
      <c r="S486">
        <v>1411362000</v>
      </c>
      <c r="T486" s="9">
        <f t="shared" si="45"/>
        <v>41904.208333333336</v>
      </c>
      <c r="U486" t="b">
        <v>0</v>
      </c>
      <c r="V486" t="b">
        <v>1</v>
      </c>
      <c r="W486" t="s">
        <v>17</v>
      </c>
      <c r="X486" t="s">
        <v>2033</v>
      </c>
      <c r="Y486" t="s">
        <v>2034</v>
      </c>
    </row>
    <row r="487" spans="1:25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0.30732891832229581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 s="14">
        <f t="shared" si="42"/>
        <v>43626.208333333328</v>
      </c>
      <c r="N487" s="14">
        <v>43626.208333333328</v>
      </c>
      <c r="O487" s="14" t="str">
        <f t="shared" si="43"/>
        <v>Jun/2019</v>
      </c>
      <c r="P487" s="14" t="str">
        <f t="shared" si="44"/>
        <v>2019</v>
      </c>
      <c r="Q487" s="11" t="s">
        <v>2078</v>
      </c>
      <c r="R487" s="11" t="s">
        <v>2090</v>
      </c>
      <c r="S487">
        <v>1563685200</v>
      </c>
      <c r="T487" s="9">
        <f t="shared" si="45"/>
        <v>43667.208333333328</v>
      </c>
      <c r="U487" t="b">
        <v>0</v>
      </c>
      <c r="V487" t="b">
        <v>0</v>
      </c>
      <c r="W487" t="s">
        <v>33</v>
      </c>
      <c r="X487" t="s">
        <v>2039</v>
      </c>
      <c r="Y487" t="s">
        <v>2040</v>
      </c>
    </row>
    <row r="488" spans="1:25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0.13500000000000001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 s="14">
        <f t="shared" si="42"/>
        <v>43168.25</v>
      </c>
      <c r="N488" s="14">
        <v>43168.25</v>
      </c>
      <c r="O488" s="14" t="str">
        <f t="shared" si="43"/>
        <v>Mar/2018</v>
      </c>
      <c r="P488" s="14" t="str">
        <f t="shared" si="44"/>
        <v>2018</v>
      </c>
      <c r="Q488" s="11" t="s">
        <v>2079</v>
      </c>
      <c r="R488" s="11" t="s">
        <v>2096</v>
      </c>
      <c r="S488">
        <v>1521867600</v>
      </c>
      <c r="T488" s="9">
        <f t="shared" si="45"/>
        <v>43183.208333333328</v>
      </c>
      <c r="U488" t="b">
        <v>0</v>
      </c>
      <c r="V488" t="b">
        <v>1</v>
      </c>
      <c r="W488" t="s">
        <v>206</v>
      </c>
      <c r="X488" t="s">
        <v>2047</v>
      </c>
      <c r="Y488" t="s">
        <v>2059</v>
      </c>
    </row>
    <row r="489" spans="1:25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1.7862556663644606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 s="14">
        <f t="shared" si="42"/>
        <v>42845.208333333328</v>
      </c>
      <c r="N489" s="14">
        <v>42845.208333333328</v>
      </c>
      <c r="O489" s="14" t="str">
        <f t="shared" si="43"/>
        <v>Apr/2017</v>
      </c>
      <c r="P489" s="14" t="str">
        <f t="shared" si="44"/>
        <v>2017</v>
      </c>
      <c r="Q489" s="11" t="s">
        <v>2082</v>
      </c>
      <c r="R489" s="11" t="s">
        <v>2092</v>
      </c>
      <c r="S489">
        <v>1495515600</v>
      </c>
      <c r="T489" s="9">
        <f t="shared" si="45"/>
        <v>42878.208333333328</v>
      </c>
      <c r="U489" t="b">
        <v>0</v>
      </c>
      <c r="V489" t="b">
        <v>0</v>
      </c>
      <c r="W489" t="s">
        <v>33</v>
      </c>
      <c r="X489" t="s">
        <v>2039</v>
      </c>
      <c r="Y489" t="s">
        <v>2040</v>
      </c>
    </row>
    <row r="490" spans="1:25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2.2005660377358489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 s="14">
        <f t="shared" si="42"/>
        <v>42403.25</v>
      </c>
      <c r="N490" s="14">
        <v>42403.25</v>
      </c>
      <c r="O490" s="14" t="str">
        <f t="shared" si="43"/>
        <v>Feb/2016</v>
      </c>
      <c r="P490" s="14" t="str">
        <f t="shared" si="44"/>
        <v>2016</v>
      </c>
      <c r="Q490" s="11" t="s">
        <v>2083</v>
      </c>
      <c r="R490" s="11" t="s">
        <v>2094</v>
      </c>
      <c r="S490">
        <v>1455948000</v>
      </c>
      <c r="T490" s="9">
        <f t="shared" si="45"/>
        <v>42420.25</v>
      </c>
      <c r="U490" t="b">
        <v>0</v>
      </c>
      <c r="V490" t="b">
        <v>0</v>
      </c>
      <c r="W490" t="s">
        <v>33</v>
      </c>
      <c r="X490" t="s">
        <v>2039</v>
      </c>
      <c r="Y490" t="s">
        <v>2040</v>
      </c>
    </row>
    <row r="491" spans="1:25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1.015108695652174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 s="14">
        <f t="shared" si="42"/>
        <v>40406.208333333336</v>
      </c>
      <c r="N491" s="14">
        <v>40406.208333333336</v>
      </c>
      <c r="O491" s="14" t="str">
        <f t="shared" si="43"/>
        <v>Aug/2010</v>
      </c>
      <c r="P491" s="14" t="str">
        <f t="shared" si="44"/>
        <v>2010</v>
      </c>
      <c r="Q491" s="11" t="s">
        <v>2074</v>
      </c>
      <c r="R491" s="11" t="s">
        <v>2093</v>
      </c>
      <c r="S491">
        <v>1282366800</v>
      </c>
      <c r="T491" s="9">
        <f t="shared" si="45"/>
        <v>40411.208333333336</v>
      </c>
      <c r="U491" t="b">
        <v>0</v>
      </c>
      <c r="V491" t="b">
        <v>0</v>
      </c>
      <c r="W491" t="s">
        <v>65</v>
      </c>
      <c r="X491" t="s">
        <v>2037</v>
      </c>
      <c r="Y491" t="s">
        <v>2046</v>
      </c>
    </row>
    <row r="492" spans="1:25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1.915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 s="14">
        <f t="shared" si="42"/>
        <v>43786.25</v>
      </c>
      <c r="N492" s="14">
        <v>43786.25</v>
      </c>
      <c r="O492" s="14" t="str">
        <f t="shared" si="43"/>
        <v>Nov/2019</v>
      </c>
      <c r="P492" s="14" t="str">
        <f t="shared" si="44"/>
        <v>2019</v>
      </c>
      <c r="Q492" s="11" t="s">
        <v>2073</v>
      </c>
      <c r="R492" s="11" t="s">
        <v>2090</v>
      </c>
      <c r="S492">
        <v>1574575200</v>
      </c>
      <c r="T492" s="9">
        <f t="shared" si="45"/>
        <v>43793.25</v>
      </c>
      <c r="U492" t="b">
        <v>0</v>
      </c>
      <c r="V492" t="b">
        <v>0</v>
      </c>
      <c r="W492" t="s">
        <v>1029</v>
      </c>
      <c r="X492" t="s">
        <v>2064</v>
      </c>
      <c r="Y492" t="s">
        <v>2065</v>
      </c>
    </row>
    <row r="493" spans="1:25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3.0534683098591549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 s="14">
        <f t="shared" si="42"/>
        <v>41456.208333333336</v>
      </c>
      <c r="N493" s="14">
        <v>41456.208333333336</v>
      </c>
      <c r="O493" s="14" t="str">
        <f t="shared" si="43"/>
        <v>Jul/2013</v>
      </c>
      <c r="P493" s="14" t="str">
        <f t="shared" si="44"/>
        <v>2013</v>
      </c>
      <c r="Q493" s="11" t="s">
        <v>2081</v>
      </c>
      <c r="R493" s="11" t="s">
        <v>2089</v>
      </c>
      <c r="S493">
        <v>1374901200</v>
      </c>
      <c r="T493" s="9">
        <f t="shared" si="45"/>
        <v>41482.208333333336</v>
      </c>
      <c r="U493" t="b">
        <v>0</v>
      </c>
      <c r="V493" t="b">
        <v>1</v>
      </c>
      <c r="W493" t="s">
        <v>17</v>
      </c>
      <c r="X493" t="s">
        <v>2033</v>
      </c>
      <c r="Y493" t="s">
        <v>2034</v>
      </c>
    </row>
    <row r="494" spans="1:25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0.23995287958115183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 s="14">
        <f t="shared" si="42"/>
        <v>40336.208333333336</v>
      </c>
      <c r="N494" s="14">
        <v>40336.208333333336</v>
      </c>
      <c r="O494" s="14" t="str">
        <f t="shared" si="43"/>
        <v>Jun/2010</v>
      </c>
      <c r="P494" s="14" t="str">
        <f t="shared" si="44"/>
        <v>2010</v>
      </c>
      <c r="Q494" s="11" t="s">
        <v>2078</v>
      </c>
      <c r="R494" s="11" t="s">
        <v>2093</v>
      </c>
      <c r="S494">
        <v>1278910800</v>
      </c>
      <c r="T494" s="9">
        <f t="shared" si="45"/>
        <v>40371.208333333336</v>
      </c>
      <c r="U494" t="b">
        <v>1</v>
      </c>
      <c r="V494" t="b">
        <v>1</v>
      </c>
      <c r="W494" t="s">
        <v>100</v>
      </c>
      <c r="X494" t="s">
        <v>2041</v>
      </c>
      <c r="Y494" t="s">
        <v>2052</v>
      </c>
    </row>
    <row r="495" spans="1:25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7.2377777777777776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 s="14">
        <f t="shared" si="42"/>
        <v>43645.208333333328</v>
      </c>
      <c r="N495" s="14">
        <v>43645.208333333328</v>
      </c>
      <c r="O495" s="14" t="str">
        <f t="shared" si="43"/>
        <v>Jun/2019</v>
      </c>
      <c r="P495" s="14" t="str">
        <f t="shared" si="44"/>
        <v>2019</v>
      </c>
      <c r="Q495" s="11" t="s">
        <v>2078</v>
      </c>
      <c r="R495" s="11" t="s">
        <v>2090</v>
      </c>
      <c r="S495">
        <v>1562907600</v>
      </c>
      <c r="T495" s="9">
        <f t="shared" si="45"/>
        <v>43658.208333333328</v>
      </c>
      <c r="U495" t="b">
        <v>0</v>
      </c>
      <c r="V495" t="b">
        <v>0</v>
      </c>
      <c r="W495" t="s">
        <v>122</v>
      </c>
      <c r="X495" t="s">
        <v>2054</v>
      </c>
      <c r="Y495" t="s">
        <v>2055</v>
      </c>
    </row>
    <row r="496" spans="1:25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5.4736000000000002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 s="14">
        <f t="shared" si="42"/>
        <v>40990.208333333336</v>
      </c>
      <c r="N496" s="14">
        <v>40990.208333333336</v>
      </c>
      <c r="O496" s="14" t="str">
        <f t="shared" si="43"/>
        <v>Mar/2012</v>
      </c>
      <c r="P496" s="14" t="str">
        <f t="shared" si="44"/>
        <v>2012</v>
      </c>
      <c r="Q496" s="11" t="s">
        <v>2079</v>
      </c>
      <c r="R496" s="11" t="s">
        <v>2091</v>
      </c>
      <c r="S496">
        <v>1332478800</v>
      </c>
      <c r="T496" s="9">
        <f t="shared" si="45"/>
        <v>40991.208333333336</v>
      </c>
      <c r="U496" t="b">
        <v>0</v>
      </c>
      <c r="V496" t="b">
        <v>0</v>
      </c>
      <c r="W496" t="s">
        <v>65</v>
      </c>
      <c r="X496" t="s">
        <v>2037</v>
      </c>
      <c r="Y496" t="s">
        <v>2046</v>
      </c>
    </row>
    <row r="497" spans="1:25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4.1449999999999996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 s="14">
        <f t="shared" si="42"/>
        <v>41800.208333333336</v>
      </c>
      <c r="N497" s="14">
        <v>41800.208333333336</v>
      </c>
      <c r="O497" s="14" t="str">
        <f t="shared" si="43"/>
        <v>Jun/2014</v>
      </c>
      <c r="P497" s="14" t="str">
        <f t="shared" si="44"/>
        <v>2014</v>
      </c>
      <c r="Q497" s="11" t="s">
        <v>2078</v>
      </c>
      <c r="R497" s="11" t="s">
        <v>2088</v>
      </c>
      <c r="S497">
        <v>1402722000</v>
      </c>
      <c r="T497" s="9">
        <f t="shared" si="45"/>
        <v>41804.208333333336</v>
      </c>
      <c r="U497" t="b">
        <v>0</v>
      </c>
      <c r="V497" t="b">
        <v>0</v>
      </c>
      <c r="W497" t="s">
        <v>33</v>
      </c>
      <c r="X497" t="s">
        <v>2039</v>
      </c>
      <c r="Y497" t="s">
        <v>2040</v>
      </c>
    </row>
    <row r="498" spans="1:25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9.0696409140369975E-3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 s="14">
        <f t="shared" si="42"/>
        <v>42876.208333333328</v>
      </c>
      <c r="N498" s="14">
        <v>42876.208333333328</v>
      </c>
      <c r="O498" s="14" t="str">
        <f t="shared" si="43"/>
        <v>May/2017</v>
      </c>
      <c r="P498" s="14" t="str">
        <f t="shared" si="44"/>
        <v>2017</v>
      </c>
      <c r="Q498" s="11" t="s">
        <v>2084</v>
      </c>
      <c r="R498" s="11" t="s">
        <v>2092</v>
      </c>
      <c r="S498">
        <v>1496811600</v>
      </c>
      <c r="T498" s="9">
        <f t="shared" si="45"/>
        <v>42893.208333333328</v>
      </c>
      <c r="U498" t="b">
        <v>0</v>
      </c>
      <c r="V498" t="b">
        <v>0</v>
      </c>
      <c r="W498" t="s">
        <v>71</v>
      </c>
      <c r="X498" t="s">
        <v>2041</v>
      </c>
      <c r="Y498" t="s">
        <v>2049</v>
      </c>
    </row>
    <row r="499" spans="1:25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0.34173469387755101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 s="14">
        <f t="shared" si="42"/>
        <v>42724.25</v>
      </c>
      <c r="N499" s="14">
        <v>42724.25</v>
      </c>
      <c r="O499" s="14" t="str">
        <f t="shared" si="43"/>
        <v>Dec/2016</v>
      </c>
      <c r="P499" s="14" t="str">
        <f t="shared" si="44"/>
        <v>2016</v>
      </c>
      <c r="Q499" s="11" t="s">
        <v>2080</v>
      </c>
      <c r="R499" s="11" t="s">
        <v>2094</v>
      </c>
      <c r="S499">
        <v>1482213600</v>
      </c>
      <c r="T499" s="9">
        <f t="shared" si="45"/>
        <v>42724.25</v>
      </c>
      <c r="U499" t="b">
        <v>0</v>
      </c>
      <c r="V499" t="b">
        <v>1</v>
      </c>
      <c r="W499" t="s">
        <v>65</v>
      </c>
      <c r="X499" t="s">
        <v>2037</v>
      </c>
      <c r="Y499" t="s">
        <v>2046</v>
      </c>
    </row>
    <row r="500" spans="1:25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0.239488107549121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 s="14">
        <f t="shared" si="42"/>
        <v>42005.25</v>
      </c>
      <c r="N500" s="14">
        <v>42005.25</v>
      </c>
      <c r="O500" s="14" t="str">
        <f t="shared" si="43"/>
        <v>Jan/2015</v>
      </c>
      <c r="P500" s="14" t="str">
        <f t="shared" si="44"/>
        <v>2015</v>
      </c>
      <c r="Q500" s="11" t="s">
        <v>2075</v>
      </c>
      <c r="R500" s="11" t="s">
        <v>2085</v>
      </c>
      <c r="S500">
        <v>1420264800</v>
      </c>
      <c r="T500" s="9">
        <f t="shared" si="45"/>
        <v>42007.25</v>
      </c>
      <c r="U500" t="b">
        <v>0</v>
      </c>
      <c r="V500" t="b">
        <v>0</v>
      </c>
      <c r="W500" t="s">
        <v>28</v>
      </c>
      <c r="X500" t="s">
        <v>2037</v>
      </c>
      <c r="Y500" t="s">
        <v>2038</v>
      </c>
    </row>
    <row r="501" spans="1:25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0.48072649572649573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 s="14">
        <f t="shared" si="42"/>
        <v>42444.208333333328</v>
      </c>
      <c r="N501" s="14">
        <v>42444.208333333328</v>
      </c>
      <c r="O501" s="14" t="str">
        <f t="shared" si="43"/>
        <v>Mar/2016</v>
      </c>
      <c r="P501" s="14" t="str">
        <f t="shared" si="44"/>
        <v>2016</v>
      </c>
      <c r="Q501" s="11" t="s">
        <v>2079</v>
      </c>
      <c r="R501" s="11" t="s">
        <v>2094</v>
      </c>
      <c r="S501">
        <v>1458450000</v>
      </c>
      <c r="T501" s="9">
        <f t="shared" si="45"/>
        <v>42449.208333333328</v>
      </c>
      <c r="U501" t="b">
        <v>0</v>
      </c>
      <c r="V501" t="b">
        <v>1</v>
      </c>
      <c r="W501" t="s">
        <v>42</v>
      </c>
      <c r="X501" t="s">
        <v>2041</v>
      </c>
      <c r="Y501" t="s">
        <v>2042</v>
      </c>
    </row>
    <row r="502" spans="1:25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 s="14">
        <f t="shared" si="42"/>
        <v>41395.208333333336</v>
      </c>
      <c r="N502" s="14">
        <v>41395.208333333336</v>
      </c>
      <c r="O502" s="14" t="str">
        <f t="shared" si="43"/>
        <v>May/2013</v>
      </c>
      <c r="P502" s="14" t="str">
        <f t="shared" si="44"/>
        <v>2013</v>
      </c>
      <c r="Q502" s="11" t="s">
        <v>2084</v>
      </c>
      <c r="R502" s="11" t="s">
        <v>2089</v>
      </c>
      <c r="S502">
        <v>1369803600</v>
      </c>
      <c r="T502" s="9">
        <f t="shared" si="45"/>
        <v>41423.208333333336</v>
      </c>
      <c r="U502" t="b">
        <v>0</v>
      </c>
      <c r="V502" t="b">
        <v>1</v>
      </c>
      <c r="W502" t="s">
        <v>33</v>
      </c>
      <c r="X502" t="s">
        <v>2039</v>
      </c>
      <c r="Y502" t="s">
        <v>2040</v>
      </c>
    </row>
    <row r="503" spans="1:25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0.70145182291666663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 s="14">
        <f t="shared" si="42"/>
        <v>41345.208333333336</v>
      </c>
      <c r="N503" s="14">
        <v>41345.208333333336</v>
      </c>
      <c r="O503" s="14" t="str">
        <f t="shared" si="43"/>
        <v>Mar/2013</v>
      </c>
      <c r="P503" s="14" t="str">
        <f t="shared" si="44"/>
        <v>2013</v>
      </c>
      <c r="Q503" s="11" t="s">
        <v>2079</v>
      </c>
      <c r="R503" s="11" t="s">
        <v>2089</v>
      </c>
      <c r="S503">
        <v>1363237200</v>
      </c>
      <c r="T503" s="9">
        <f t="shared" si="45"/>
        <v>41347.208333333336</v>
      </c>
      <c r="U503" t="b">
        <v>0</v>
      </c>
      <c r="V503" t="b">
        <v>0</v>
      </c>
      <c r="W503" t="s">
        <v>42</v>
      </c>
      <c r="X503" t="s">
        <v>2041</v>
      </c>
      <c r="Y503" t="s">
        <v>2042</v>
      </c>
    </row>
    <row r="504" spans="1:25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5.2992307692307694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 s="14">
        <f t="shared" si="42"/>
        <v>41117.208333333336</v>
      </c>
      <c r="N504" s="14">
        <v>41117.208333333336</v>
      </c>
      <c r="O504" s="14" t="str">
        <f t="shared" si="43"/>
        <v>Jul/2012</v>
      </c>
      <c r="P504" s="14" t="str">
        <f t="shared" si="44"/>
        <v>2012</v>
      </c>
      <c r="Q504" s="11" t="s">
        <v>2081</v>
      </c>
      <c r="R504" s="11" t="s">
        <v>2091</v>
      </c>
      <c r="S504">
        <v>1345870800</v>
      </c>
      <c r="T504" s="9">
        <f t="shared" si="45"/>
        <v>41146.208333333336</v>
      </c>
      <c r="U504" t="b">
        <v>0</v>
      </c>
      <c r="V504" t="b">
        <v>1</v>
      </c>
      <c r="W504" t="s">
        <v>89</v>
      </c>
      <c r="X504" t="s">
        <v>2050</v>
      </c>
      <c r="Y504" t="s">
        <v>2051</v>
      </c>
    </row>
    <row r="505" spans="1:25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1.8032549019607844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 s="14">
        <f t="shared" si="42"/>
        <v>42186.208333333328</v>
      </c>
      <c r="N505" s="14">
        <v>42186.208333333328</v>
      </c>
      <c r="O505" s="14" t="str">
        <f t="shared" si="43"/>
        <v>Jul/2015</v>
      </c>
      <c r="P505" s="14" t="str">
        <f t="shared" si="44"/>
        <v>2015</v>
      </c>
      <c r="Q505" s="11" t="s">
        <v>2081</v>
      </c>
      <c r="R505" s="11" t="s">
        <v>2085</v>
      </c>
      <c r="S505">
        <v>1437454800</v>
      </c>
      <c r="T505" s="9">
        <f t="shared" si="45"/>
        <v>42206.208333333328</v>
      </c>
      <c r="U505" t="b">
        <v>0</v>
      </c>
      <c r="V505" t="b">
        <v>0</v>
      </c>
      <c r="W505" t="s">
        <v>53</v>
      </c>
      <c r="X505" t="s">
        <v>2041</v>
      </c>
      <c r="Y505" t="s">
        <v>2044</v>
      </c>
    </row>
    <row r="506" spans="1:25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0.92320000000000002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 s="14">
        <f t="shared" si="42"/>
        <v>42142.208333333328</v>
      </c>
      <c r="N506" s="14">
        <v>42142.208333333328</v>
      </c>
      <c r="O506" s="14" t="str">
        <f t="shared" si="43"/>
        <v>May/2015</v>
      </c>
      <c r="P506" s="14" t="str">
        <f t="shared" si="44"/>
        <v>2015</v>
      </c>
      <c r="Q506" s="11" t="s">
        <v>2084</v>
      </c>
      <c r="R506" s="11" t="s">
        <v>2085</v>
      </c>
      <c r="S506">
        <v>1432011600</v>
      </c>
      <c r="T506" s="9">
        <f t="shared" si="45"/>
        <v>42143.208333333328</v>
      </c>
      <c r="U506" t="b">
        <v>0</v>
      </c>
      <c r="V506" t="b">
        <v>0</v>
      </c>
      <c r="W506" t="s">
        <v>23</v>
      </c>
      <c r="X506" t="s">
        <v>2035</v>
      </c>
      <c r="Y506" t="s">
        <v>2036</v>
      </c>
    </row>
    <row r="507" spans="1:25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0.13901001112347053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 s="14">
        <f t="shared" si="42"/>
        <v>41341.25</v>
      </c>
      <c r="N507" s="14">
        <v>41341.25</v>
      </c>
      <c r="O507" s="14" t="str">
        <f t="shared" si="43"/>
        <v>Mar/2013</v>
      </c>
      <c r="P507" s="14" t="str">
        <f t="shared" si="44"/>
        <v>2013</v>
      </c>
      <c r="Q507" s="11" t="s">
        <v>2079</v>
      </c>
      <c r="R507" s="11" t="s">
        <v>2089</v>
      </c>
      <c r="S507">
        <v>1366347600</v>
      </c>
      <c r="T507" s="9">
        <f t="shared" si="45"/>
        <v>41383.208333333336</v>
      </c>
      <c r="U507" t="b">
        <v>0</v>
      </c>
      <c r="V507" t="b">
        <v>1</v>
      </c>
      <c r="W507" t="s">
        <v>133</v>
      </c>
      <c r="X507" t="s">
        <v>2047</v>
      </c>
      <c r="Y507" t="s">
        <v>2056</v>
      </c>
    </row>
    <row r="508" spans="1:25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9.2707777777777771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 s="14">
        <f t="shared" si="42"/>
        <v>43062.25</v>
      </c>
      <c r="N508" s="14">
        <v>43062.25</v>
      </c>
      <c r="O508" s="14" t="str">
        <f t="shared" si="43"/>
        <v>Nov/2017</v>
      </c>
      <c r="P508" s="14" t="str">
        <f t="shared" si="44"/>
        <v>2017</v>
      </c>
      <c r="Q508" s="11" t="s">
        <v>2073</v>
      </c>
      <c r="R508" s="11" t="s">
        <v>2092</v>
      </c>
      <c r="S508">
        <v>1512885600</v>
      </c>
      <c r="T508" s="9">
        <f t="shared" si="45"/>
        <v>43079.25</v>
      </c>
      <c r="U508" t="b">
        <v>0</v>
      </c>
      <c r="V508" t="b">
        <v>1</v>
      </c>
      <c r="W508" t="s">
        <v>33</v>
      </c>
      <c r="X508" t="s">
        <v>2039</v>
      </c>
      <c r="Y508" t="s">
        <v>2040</v>
      </c>
    </row>
    <row r="509" spans="1:25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0.39857142857142858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 s="14">
        <f t="shared" si="42"/>
        <v>41373.208333333336</v>
      </c>
      <c r="N509" s="14">
        <v>41373.208333333336</v>
      </c>
      <c r="O509" s="14" t="str">
        <f t="shared" si="43"/>
        <v>Apr/2013</v>
      </c>
      <c r="P509" s="14" t="str">
        <f t="shared" si="44"/>
        <v>2013</v>
      </c>
      <c r="Q509" s="11" t="s">
        <v>2082</v>
      </c>
      <c r="R509" s="11" t="s">
        <v>2089</v>
      </c>
      <c r="S509">
        <v>1369717200</v>
      </c>
      <c r="T509" s="9">
        <f t="shared" si="45"/>
        <v>41422.208333333336</v>
      </c>
      <c r="U509" t="b">
        <v>0</v>
      </c>
      <c r="V509" t="b">
        <v>1</v>
      </c>
      <c r="W509" t="s">
        <v>28</v>
      </c>
      <c r="X509" t="s">
        <v>2037</v>
      </c>
      <c r="Y509" t="s">
        <v>2038</v>
      </c>
    </row>
    <row r="510" spans="1:25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1.1222929936305732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 s="14">
        <f t="shared" si="42"/>
        <v>43310.208333333328</v>
      </c>
      <c r="N510" s="14">
        <v>43310.208333333328</v>
      </c>
      <c r="O510" s="14" t="str">
        <f t="shared" si="43"/>
        <v>Jul/2018</v>
      </c>
      <c r="P510" s="14" t="str">
        <f t="shared" si="44"/>
        <v>2018</v>
      </c>
      <c r="Q510" s="11" t="s">
        <v>2081</v>
      </c>
      <c r="R510" s="11" t="s">
        <v>2096</v>
      </c>
      <c r="S510">
        <v>1534654800</v>
      </c>
      <c r="T510" s="9">
        <f t="shared" si="45"/>
        <v>43331.208333333328</v>
      </c>
      <c r="U510" t="b">
        <v>0</v>
      </c>
      <c r="V510" t="b">
        <v>0</v>
      </c>
      <c r="W510" t="s">
        <v>33</v>
      </c>
      <c r="X510" t="s">
        <v>2039</v>
      </c>
      <c r="Y510" t="s">
        <v>2040</v>
      </c>
    </row>
    <row r="511" spans="1:25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0.70925816023738875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 s="14">
        <f t="shared" si="42"/>
        <v>41034.208333333336</v>
      </c>
      <c r="N511" s="14">
        <v>41034.208333333336</v>
      </c>
      <c r="O511" s="14" t="str">
        <f t="shared" si="43"/>
        <v>May/2012</v>
      </c>
      <c r="P511" s="14" t="str">
        <f t="shared" si="44"/>
        <v>2012</v>
      </c>
      <c r="Q511" s="11" t="s">
        <v>2084</v>
      </c>
      <c r="R511" s="11" t="s">
        <v>2091</v>
      </c>
      <c r="S511">
        <v>1337058000</v>
      </c>
      <c r="T511" s="9">
        <f t="shared" si="45"/>
        <v>41044.208333333336</v>
      </c>
      <c r="U511" t="b">
        <v>0</v>
      </c>
      <c r="V511" t="b">
        <v>0</v>
      </c>
      <c r="W511" t="s">
        <v>33</v>
      </c>
      <c r="X511" t="s">
        <v>2039</v>
      </c>
      <c r="Y511" t="s">
        <v>2040</v>
      </c>
    </row>
    <row r="512" spans="1:25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1.1908974358974358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 s="14">
        <f t="shared" si="42"/>
        <v>43251.208333333328</v>
      </c>
      <c r="N512" s="14">
        <v>43251.208333333328</v>
      </c>
      <c r="O512" s="14" t="str">
        <f t="shared" si="43"/>
        <v>May/2018</v>
      </c>
      <c r="P512" s="14" t="str">
        <f t="shared" si="44"/>
        <v>2018</v>
      </c>
      <c r="Q512" s="11" t="s">
        <v>2084</v>
      </c>
      <c r="R512" s="11" t="s">
        <v>2096</v>
      </c>
      <c r="S512">
        <v>1529816400</v>
      </c>
      <c r="T512" s="9">
        <f t="shared" si="45"/>
        <v>43275.208333333328</v>
      </c>
      <c r="U512" t="b">
        <v>0</v>
      </c>
      <c r="V512" t="b">
        <v>0</v>
      </c>
      <c r="W512" t="s">
        <v>53</v>
      </c>
      <c r="X512" t="s">
        <v>2041</v>
      </c>
      <c r="Y512" t="s">
        <v>2044</v>
      </c>
    </row>
    <row r="513" spans="1:25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0.24017591339648173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 s="14">
        <f t="shared" si="42"/>
        <v>43671.208333333328</v>
      </c>
      <c r="N513" s="14">
        <v>43671.208333333328</v>
      </c>
      <c r="O513" s="14" t="str">
        <f t="shared" si="43"/>
        <v>Jul/2019</v>
      </c>
      <c r="P513" s="14" t="str">
        <f t="shared" si="44"/>
        <v>2019</v>
      </c>
      <c r="Q513" s="11" t="s">
        <v>2081</v>
      </c>
      <c r="R513" s="11" t="s">
        <v>2090</v>
      </c>
      <c r="S513">
        <v>1564894800</v>
      </c>
      <c r="T513" s="9">
        <f t="shared" si="45"/>
        <v>43681.208333333328</v>
      </c>
      <c r="U513" t="b">
        <v>0</v>
      </c>
      <c r="V513" t="b">
        <v>0</v>
      </c>
      <c r="W513" t="s">
        <v>33</v>
      </c>
      <c r="X513" t="s">
        <v>2039</v>
      </c>
      <c r="Y513" t="s">
        <v>2040</v>
      </c>
    </row>
    <row r="514" spans="1:25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1.3931868131868133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 s="14">
        <f t="shared" si="42"/>
        <v>41825.208333333336</v>
      </c>
      <c r="N514" s="14">
        <v>41825.208333333336</v>
      </c>
      <c r="O514" s="14" t="str">
        <f t="shared" si="43"/>
        <v>Jul/2014</v>
      </c>
      <c r="P514" s="14" t="str">
        <f t="shared" si="44"/>
        <v>2014</v>
      </c>
      <c r="Q514" s="11" t="s">
        <v>2081</v>
      </c>
      <c r="R514" s="11" t="s">
        <v>2088</v>
      </c>
      <c r="S514">
        <v>1404622800</v>
      </c>
      <c r="T514" s="9">
        <f t="shared" si="45"/>
        <v>41826.208333333336</v>
      </c>
      <c r="U514" t="b">
        <v>0</v>
      </c>
      <c r="V514" t="b">
        <v>1</v>
      </c>
      <c r="W514" t="s">
        <v>89</v>
      </c>
      <c r="X514" t="s">
        <v>2050</v>
      </c>
      <c r="Y514" t="s">
        <v>2051</v>
      </c>
    </row>
    <row r="515" spans="1:25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0.39277108433734942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 s="14">
        <f t="shared" ref="M515:M578" si="48">(((L515/60)/60)/24)+DATE(1970,1,1)</f>
        <v>40430.208333333336</v>
      </c>
      <c r="N515" s="14">
        <v>40430.208333333336</v>
      </c>
      <c r="O515" s="14" t="str">
        <f t="shared" ref="O515:O578" si="49">TEXT(N515,"mmm/yyyy")</f>
        <v>Sep/2010</v>
      </c>
      <c r="P515" s="14" t="str">
        <f t="shared" ref="P515:P578" si="50">TEXT(N515,"yyyy")</f>
        <v>2010</v>
      </c>
      <c r="Q515" s="11" t="s">
        <v>2076</v>
      </c>
      <c r="R515" s="11" t="s">
        <v>2093</v>
      </c>
      <c r="S515">
        <v>1284181200</v>
      </c>
      <c r="T515" s="9">
        <f t="shared" ref="T515:T578" si="51">(((S515/60)/60)/24)+DATE(1970,1,1)</f>
        <v>40432.208333333336</v>
      </c>
      <c r="U515" t="b">
        <v>0</v>
      </c>
      <c r="V515" t="b">
        <v>0</v>
      </c>
      <c r="W515" t="s">
        <v>269</v>
      </c>
      <c r="X515" t="s">
        <v>2041</v>
      </c>
      <c r="Y515" t="s">
        <v>2060</v>
      </c>
    </row>
    <row r="516" spans="1:25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E516/D516</f>
        <v>0.22439077144917088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14">
        <f t="shared" si="48"/>
        <v>41614.25</v>
      </c>
      <c r="N516" s="14">
        <v>41614.25</v>
      </c>
      <c r="O516" s="14" t="str">
        <f t="shared" si="49"/>
        <v>Dec/2013</v>
      </c>
      <c r="P516" s="14" t="str">
        <f t="shared" si="50"/>
        <v>2013</v>
      </c>
      <c r="Q516" s="11" t="s">
        <v>2080</v>
      </c>
      <c r="R516" s="11" t="s">
        <v>2089</v>
      </c>
      <c r="S516">
        <v>1386741600</v>
      </c>
      <c r="T516" s="9">
        <f t="shared" si="51"/>
        <v>41619.25</v>
      </c>
      <c r="U516" t="b">
        <v>0</v>
      </c>
      <c r="V516" t="b">
        <v>1</v>
      </c>
      <c r="W516" t="s">
        <v>23</v>
      </c>
      <c r="X516" t="s">
        <v>2035</v>
      </c>
      <c r="Y516" t="s">
        <v>2036</v>
      </c>
    </row>
    <row r="517" spans="1:25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0.55779069767441858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 s="14">
        <f t="shared" si="48"/>
        <v>40900.25</v>
      </c>
      <c r="N517" s="14">
        <v>40900.25</v>
      </c>
      <c r="O517" s="14" t="str">
        <f t="shared" si="49"/>
        <v>Dec/2011</v>
      </c>
      <c r="P517" s="14" t="str">
        <f t="shared" si="50"/>
        <v>2011</v>
      </c>
      <c r="Q517" s="11" t="s">
        <v>2080</v>
      </c>
      <c r="R517" s="11" t="s">
        <v>2095</v>
      </c>
      <c r="S517">
        <v>1324792800</v>
      </c>
      <c r="T517" s="9">
        <f t="shared" si="51"/>
        <v>40902.25</v>
      </c>
      <c r="U517" t="b">
        <v>0</v>
      </c>
      <c r="V517" t="b">
        <v>1</v>
      </c>
      <c r="W517" t="s">
        <v>33</v>
      </c>
      <c r="X517" t="s">
        <v>2039</v>
      </c>
      <c r="Y517" t="s">
        <v>2040</v>
      </c>
    </row>
    <row r="518" spans="1:25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0.42523125996810207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 s="14">
        <f t="shared" si="48"/>
        <v>40396.208333333336</v>
      </c>
      <c r="N518" s="14">
        <v>40396.208333333336</v>
      </c>
      <c r="O518" s="14" t="str">
        <f t="shared" si="49"/>
        <v>Aug/2010</v>
      </c>
      <c r="P518" s="14" t="str">
        <f t="shared" si="50"/>
        <v>2010</v>
      </c>
      <c r="Q518" s="11" t="s">
        <v>2074</v>
      </c>
      <c r="R518" s="11" t="s">
        <v>2093</v>
      </c>
      <c r="S518">
        <v>1284354000</v>
      </c>
      <c r="T518" s="9">
        <f t="shared" si="51"/>
        <v>40434.208333333336</v>
      </c>
      <c r="U518" t="b">
        <v>0</v>
      </c>
      <c r="V518" t="b">
        <v>0</v>
      </c>
      <c r="W518" t="s">
        <v>68</v>
      </c>
      <c r="X518" t="s">
        <v>2047</v>
      </c>
      <c r="Y518" t="s">
        <v>2048</v>
      </c>
    </row>
    <row r="519" spans="1:25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1.1200000000000001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 s="14">
        <f t="shared" si="48"/>
        <v>42860.208333333328</v>
      </c>
      <c r="N519" s="14">
        <v>42860.208333333328</v>
      </c>
      <c r="O519" s="14" t="str">
        <f t="shared" si="49"/>
        <v>May/2017</v>
      </c>
      <c r="P519" s="14" t="str">
        <f t="shared" si="50"/>
        <v>2017</v>
      </c>
      <c r="Q519" s="11" t="s">
        <v>2084</v>
      </c>
      <c r="R519" s="11" t="s">
        <v>2092</v>
      </c>
      <c r="S519">
        <v>1494392400</v>
      </c>
      <c r="T519" s="9">
        <f t="shared" si="51"/>
        <v>42865.208333333328</v>
      </c>
      <c r="U519" t="b">
        <v>0</v>
      </c>
      <c r="V519" t="b">
        <v>0</v>
      </c>
      <c r="W519" t="s">
        <v>17</v>
      </c>
      <c r="X519" t="s">
        <v>2033</v>
      </c>
      <c r="Y519" t="s">
        <v>2034</v>
      </c>
    </row>
    <row r="520" spans="1:25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7.0681818181818179E-2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 s="14">
        <f t="shared" si="48"/>
        <v>43154.25</v>
      </c>
      <c r="N520" s="14">
        <v>43154.25</v>
      </c>
      <c r="O520" s="14" t="str">
        <f t="shared" si="49"/>
        <v>Feb/2018</v>
      </c>
      <c r="P520" s="14" t="str">
        <f t="shared" si="50"/>
        <v>2018</v>
      </c>
      <c r="Q520" s="11" t="s">
        <v>2083</v>
      </c>
      <c r="R520" s="11" t="s">
        <v>2096</v>
      </c>
      <c r="S520">
        <v>1519538400</v>
      </c>
      <c r="T520" s="9">
        <f t="shared" si="51"/>
        <v>43156.25</v>
      </c>
      <c r="U520" t="b">
        <v>0</v>
      </c>
      <c r="V520" t="b">
        <v>1</v>
      </c>
      <c r="W520" t="s">
        <v>71</v>
      </c>
      <c r="X520" t="s">
        <v>2041</v>
      </c>
      <c r="Y520" t="s">
        <v>2049</v>
      </c>
    </row>
    <row r="521" spans="1:25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1.0174563871693867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 s="14">
        <f t="shared" si="48"/>
        <v>42012.25</v>
      </c>
      <c r="N521" s="14">
        <v>42012.25</v>
      </c>
      <c r="O521" s="14" t="str">
        <f t="shared" si="49"/>
        <v>Jan/2015</v>
      </c>
      <c r="P521" s="14" t="str">
        <f t="shared" si="50"/>
        <v>2015</v>
      </c>
      <c r="Q521" s="11" t="s">
        <v>2075</v>
      </c>
      <c r="R521" s="11" t="s">
        <v>2085</v>
      </c>
      <c r="S521">
        <v>1421906400</v>
      </c>
      <c r="T521" s="9">
        <f t="shared" si="51"/>
        <v>42026.25</v>
      </c>
      <c r="U521" t="b">
        <v>0</v>
      </c>
      <c r="V521" t="b">
        <v>1</v>
      </c>
      <c r="W521" t="s">
        <v>23</v>
      </c>
      <c r="X521" t="s">
        <v>2035</v>
      </c>
      <c r="Y521" t="s">
        <v>2036</v>
      </c>
    </row>
    <row r="522" spans="1:25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4.2575000000000003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 s="14">
        <f t="shared" si="48"/>
        <v>43574.208333333328</v>
      </c>
      <c r="N522" s="14">
        <v>43574.208333333328</v>
      </c>
      <c r="O522" s="14" t="str">
        <f t="shared" si="49"/>
        <v>Apr/2019</v>
      </c>
      <c r="P522" s="14" t="str">
        <f t="shared" si="50"/>
        <v>2019</v>
      </c>
      <c r="Q522" s="11" t="s">
        <v>2082</v>
      </c>
      <c r="R522" s="11" t="s">
        <v>2090</v>
      </c>
      <c r="S522">
        <v>1555909200</v>
      </c>
      <c r="T522" s="9">
        <f t="shared" si="51"/>
        <v>43577.208333333328</v>
      </c>
      <c r="U522" t="b">
        <v>0</v>
      </c>
      <c r="V522" t="b">
        <v>0</v>
      </c>
      <c r="W522" t="s">
        <v>33</v>
      </c>
      <c r="X522" t="s">
        <v>2039</v>
      </c>
      <c r="Y522" t="s">
        <v>2040</v>
      </c>
    </row>
    <row r="523" spans="1:25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1.4553947368421052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 s="14">
        <f t="shared" si="48"/>
        <v>42605.208333333328</v>
      </c>
      <c r="N523" s="14">
        <v>42605.208333333328</v>
      </c>
      <c r="O523" s="14" t="str">
        <f t="shared" si="49"/>
        <v>Aug/2016</v>
      </c>
      <c r="P523" s="14" t="str">
        <f t="shared" si="50"/>
        <v>2016</v>
      </c>
      <c r="Q523" s="11" t="s">
        <v>2074</v>
      </c>
      <c r="R523" s="11" t="s">
        <v>2094</v>
      </c>
      <c r="S523">
        <v>1472446800</v>
      </c>
      <c r="T523" s="9">
        <f t="shared" si="51"/>
        <v>42611.208333333328</v>
      </c>
      <c r="U523" t="b">
        <v>0</v>
      </c>
      <c r="V523" t="b">
        <v>1</v>
      </c>
      <c r="W523" t="s">
        <v>53</v>
      </c>
      <c r="X523" t="s">
        <v>2041</v>
      </c>
      <c r="Y523" t="s">
        <v>2044</v>
      </c>
    </row>
    <row r="524" spans="1:25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0.32453465346534655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 s="14">
        <f t="shared" si="48"/>
        <v>41093.208333333336</v>
      </c>
      <c r="N524" s="14">
        <v>41093.208333333336</v>
      </c>
      <c r="O524" s="14" t="str">
        <f t="shared" si="49"/>
        <v>Jul/2012</v>
      </c>
      <c r="P524" s="14" t="str">
        <f t="shared" si="50"/>
        <v>2012</v>
      </c>
      <c r="Q524" s="11" t="s">
        <v>2081</v>
      </c>
      <c r="R524" s="11" t="s">
        <v>2091</v>
      </c>
      <c r="S524">
        <v>1342328400</v>
      </c>
      <c r="T524" s="9">
        <f t="shared" si="51"/>
        <v>41105.208333333336</v>
      </c>
      <c r="U524" t="b">
        <v>0</v>
      </c>
      <c r="V524" t="b">
        <v>0</v>
      </c>
      <c r="W524" t="s">
        <v>100</v>
      </c>
      <c r="X524" t="s">
        <v>2041</v>
      </c>
      <c r="Y524" t="s">
        <v>2052</v>
      </c>
    </row>
    <row r="525" spans="1:25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7.003333333333333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 s="14">
        <f t="shared" si="48"/>
        <v>40241.25</v>
      </c>
      <c r="N525" s="14">
        <v>40241.25</v>
      </c>
      <c r="O525" s="14" t="str">
        <f t="shared" si="49"/>
        <v>Mar/2010</v>
      </c>
      <c r="P525" s="14" t="str">
        <f t="shared" si="50"/>
        <v>2010</v>
      </c>
      <c r="Q525" s="11" t="s">
        <v>2079</v>
      </c>
      <c r="R525" s="11" t="s">
        <v>2093</v>
      </c>
      <c r="S525">
        <v>1268114400</v>
      </c>
      <c r="T525" s="9">
        <f t="shared" si="51"/>
        <v>40246.25</v>
      </c>
      <c r="U525" t="b">
        <v>0</v>
      </c>
      <c r="V525" t="b">
        <v>0</v>
      </c>
      <c r="W525" t="s">
        <v>100</v>
      </c>
      <c r="X525" t="s">
        <v>2041</v>
      </c>
      <c r="Y525" t="s">
        <v>2052</v>
      </c>
    </row>
    <row r="526" spans="1:25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0.83904860392967939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 s="14">
        <f t="shared" si="48"/>
        <v>40294.208333333336</v>
      </c>
      <c r="N526" s="14">
        <v>40294.208333333336</v>
      </c>
      <c r="O526" s="14" t="str">
        <f t="shared" si="49"/>
        <v>Apr/2010</v>
      </c>
      <c r="P526" s="14" t="str">
        <f t="shared" si="50"/>
        <v>2010</v>
      </c>
      <c r="Q526" s="11" t="s">
        <v>2082</v>
      </c>
      <c r="R526" s="11" t="s">
        <v>2093</v>
      </c>
      <c r="S526">
        <v>1273381200</v>
      </c>
      <c r="T526" s="9">
        <f t="shared" si="51"/>
        <v>40307.208333333336</v>
      </c>
      <c r="U526" t="b">
        <v>0</v>
      </c>
      <c r="V526" t="b">
        <v>0</v>
      </c>
      <c r="W526" t="s">
        <v>33</v>
      </c>
      <c r="X526" t="s">
        <v>2039</v>
      </c>
      <c r="Y526" t="s">
        <v>2040</v>
      </c>
    </row>
    <row r="527" spans="1:25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0.84190476190476193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 s="14">
        <f t="shared" si="48"/>
        <v>40505.25</v>
      </c>
      <c r="N527" s="14">
        <v>40505.25</v>
      </c>
      <c r="O527" s="14" t="str">
        <f t="shared" si="49"/>
        <v>Nov/2010</v>
      </c>
      <c r="P527" s="14" t="str">
        <f t="shared" si="50"/>
        <v>2010</v>
      </c>
      <c r="Q527" s="11" t="s">
        <v>2073</v>
      </c>
      <c r="R527" s="11" t="s">
        <v>2093</v>
      </c>
      <c r="S527">
        <v>1290837600</v>
      </c>
      <c r="T527" s="9">
        <f t="shared" si="51"/>
        <v>40509.25</v>
      </c>
      <c r="U527" t="b">
        <v>0</v>
      </c>
      <c r="V527" t="b">
        <v>0</v>
      </c>
      <c r="W527" t="s">
        <v>65</v>
      </c>
      <c r="X527" t="s">
        <v>2037</v>
      </c>
      <c r="Y527" t="s">
        <v>2046</v>
      </c>
    </row>
    <row r="528" spans="1:25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1.5595180722891566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 s="14">
        <f t="shared" si="48"/>
        <v>42364.25</v>
      </c>
      <c r="N528" s="14">
        <v>42364.25</v>
      </c>
      <c r="O528" s="14" t="str">
        <f t="shared" si="49"/>
        <v>Dec/2015</v>
      </c>
      <c r="P528" s="14" t="str">
        <f t="shared" si="50"/>
        <v>2015</v>
      </c>
      <c r="Q528" s="11" t="s">
        <v>2080</v>
      </c>
      <c r="R528" s="11" t="s">
        <v>2085</v>
      </c>
      <c r="S528">
        <v>1454306400</v>
      </c>
      <c r="T528" s="9">
        <f t="shared" si="51"/>
        <v>42401.25</v>
      </c>
      <c r="U528" t="b">
        <v>0</v>
      </c>
      <c r="V528" t="b">
        <v>1</v>
      </c>
      <c r="W528" t="s">
        <v>33</v>
      </c>
      <c r="X528" t="s">
        <v>2039</v>
      </c>
      <c r="Y528" t="s">
        <v>2040</v>
      </c>
    </row>
    <row r="529" spans="1:25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0.99619450317124736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 s="14">
        <f t="shared" si="48"/>
        <v>42405.25</v>
      </c>
      <c r="N529" s="14">
        <v>42405.25</v>
      </c>
      <c r="O529" s="14" t="str">
        <f t="shared" si="49"/>
        <v>Feb/2016</v>
      </c>
      <c r="P529" s="14" t="str">
        <f t="shared" si="50"/>
        <v>2016</v>
      </c>
      <c r="Q529" s="11" t="s">
        <v>2083</v>
      </c>
      <c r="R529" s="11" t="s">
        <v>2094</v>
      </c>
      <c r="S529">
        <v>1457762400</v>
      </c>
      <c r="T529" s="9">
        <f t="shared" si="51"/>
        <v>42441.25</v>
      </c>
      <c r="U529" t="b">
        <v>0</v>
      </c>
      <c r="V529" t="b">
        <v>0</v>
      </c>
      <c r="W529" t="s">
        <v>71</v>
      </c>
      <c r="X529" t="s">
        <v>2041</v>
      </c>
      <c r="Y529" t="s">
        <v>2049</v>
      </c>
    </row>
    <row r="530" spans="1:25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0.80300000000000005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 s="14">
        <f t="shared" si="48"/>
        <v>41601.25</v>
      </c>
      <c r="N530" s="14">
        <v>41601.25</v>
      </c>
      <c r="O530" s="14" t="str">
        <f t="shared" si="49"/>
        <v>Nov/2013</v>
      </c>
      <c r="P530" s="14" t="str">
        <f t="shared" si="50"/>
        <v>2013</v>
      </c>
      <c r="Q530" s="11" t="s">
        <v>2073</v>
      </c>
      <c r="R530" s="11" t="s">
        <v>2089</v>
      </c>
      <c r="S530">
        <v>1389074400</v>
      </c>
      <c r="T530" s="9">
        <f t="shared" si="51"/>
        <v>41646.25</v>
      </c>
      <c r="U530" t="b">
        <v>0</v>
      </c>
      <c r="V530" t="b">
        <v>0</v>
      </c>
      <c r="W530" t="s">
        <v>60</v>
      </c>
      <c r="X530" t="s">
        <v>2035</v>
      </c>
      <c r="Y530" t="s">
        <v>2045</v>
      </c>
    </row>
    <row r="531" spans="1:25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0.11254901960784314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 s="14">
        <f t="shared" si="48"/>
        <v>41769.208333333336</v>
      </c>
      <c r="N531" s="14">
        <v>41769.208333333336</v>
      </c>
      <c r="O531" s="14" t="str">
        <f t="shared" si="49"/>
        <v>May/2014</v>
      </c>
      <c r="P531" s="14" t="str">
        <f t="shared" si="50"/>
        <v>2014</v>
      </c>
      <c r="Q531" s="11" t="s">
        <v>2084</v>
      </c>
      <c r="R531" s="11" t="s">
        <v>2088</v>
      </c>
      <c r="S531">
        <v>1402117200</v>
      </c>
      <c r="T531" s="9">
        <f t="shared" si="51"/>
        <v>41797.208333333336</v>
      </c>
      <c r="U531" t="b">
        <v>0</v>
      </c>
      <c r="V531" t="b">
        <v>0</v>
      </c>
      <c r="W531" t="s">
        <v>89</v>
      </c>
      <c r="X531" t="s">
        <v>2050</v>
      </c>
      <c r="Y531" t="s">
        <v>2051</v>
      </c>
    </row>
    <row r="532" spans="1:25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0.91740952380952379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 s="14">
        <f t="shared" si="48"/>
        <v>40421.208333333336</v>
      </c>
      <c r="N532" s="14">
        <v>40421.208333333336</v>
      </c>
      <c r="O532" s="14" t="str">
        <f t="shared" si="49"/>
        <v>Aug/2010</v>
      </c>
      <c r="P532" s="14" t="str">
        <f t="shared" si="50"/>
        <v>2010</v>
      </c>
      <c r="Q532" s="11" t="s">
        <v>2074</v>
      </c>
      <c r="R532" s="11" t="s">
        <v>2093</v>
      </c>
      <c r="S532">
        <v>1284440400</v>
      </c>
      <c r="T532" s="9">
        <f t="shared" si="51"/>
        <v>40435.208333333336</v>
      </c>
      <c r="U532" t="b">
        <v>0</v>
      </c>
      <c r="V532" t="b">
        <v>1</v>
      </c>
      <c r="W532" t="s">
        <v>119</v>
      </c>
      <c r="X532" t="s">
        <v>2047</v>
      </c>
      <c r="Y532" t="s">
        <v>2053</v>
      </c>
    </row>
    <row r="533" spans="1:25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0.95521156936261387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 s="14">
        <f t="shared" si="48"/>
        <v>41589.25</v>
      </c>
      <c r="N533" s="14">
        <v>41589.25</v>
      </c>
      <c r="O533" s="14" t="str">
        <f t="shared" si="49"/>
        <v>Nov/2013</v>
      </c>
      <c r="P533" s="14" t="str">
        <f t="shared" si="50"/>
        <v>2013</v>
      </c>
      <c r="Q533" s="11" t="s">
        <v>2073</v>
      </c>
      <c r="R533" s="11" t="s">
        <v>2089</v>
      </c>
      <c r="S533">
        <v>1388988000</v>
      </c>
      <c r="T533" s="9">
        <f t="shared" si="51"/>
        <v>41645.25</v>
      </c>
      <c r="U533" t="b">
        <v>0</v>
      </c>
      <c r="V533" t="b">
        <v>0</v>
      </c>
      <c r="W533" t="s">
        <v>89</v>
      </c>
      <c r="X533" t="s">
        <v>2050</v>
      </c>
      <c r="Y533" t="s">
        <v>2051</v>
      </c>
    </row>
    <row r="534" spans="1:25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5.0287499999999996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 s="14">
        <f t="shared" si="48"/>
        <v>43125.25</v>
      </c>
      <c r="N534" s="14">
        <v>43125.25</v>
      </c>
      <c r="O534" s="14" t="str">
        <f t="shared" si="49"/>
        <v>Jan/2018</v>
      </c>
      <c r="P534" s="14" t="str">
        <f t="shared" si="50"/>
        <v>2018</v>
      </c>
      <c r="Q534" s="11" t="s">
        <v>2075</v>
      </c>
      <c r="R534" s="11" t="s">
        <v>2096</v>
      </c>
      <c r="S534">
        <v>1516946400</v>
      </c>
      <c r="T534" s="9">
        <f t="shared" si="51"/>
        <v>43126.25</v>
      </c>
      <c r="U534" t="b">
        <v>0</v>
      </c>
      <c r="V534" t="b">
        <v>0</v>
      </c>
      <c r="W534" t="s">
        <v>33</v>
      </c>
      <c r="X534" t="s">
        <v>2039</v>
      </c>
      <c r="Y534" t="s">
        <v>2040</v>
      </c>
    </row>
    <row r="535" spans="1:25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1.5924394463667819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 s="14">
        <f t="shared" si="48"/>
        <v>41479.208333333336</v>
      </c>
      <c r="N535" s="14">
        <v>41479.208333333336</v>
      </c>
      <c r="O535" s="14" t="str">
        <f t="shared" si="49"/>
        <v>Jul/2013</v>
      </c>
      <c r="P535" s="14" t="str">
        <f t="shared" si="50"/>
        <v>2013</v>
      </c>
      <c r="Q535" s="11" t="s">
        <v>2081</v>
      </c>
      <c r="R535" s="11" t="s">
        <v>2089</v>
      </c>
      <c r="S535">
        <v>1377752400</v>
      </c>
      <c r="T535" s="9">
        <f t="shared" si="51"/>
        <v>41515.208333333336</v>
      </c>
      <c r="U535" t="b">
        <v>0</v>
      </c>
      <c r="V535" t="b">
        <v>0</v>
      </c>
      <c r="W535" t="s">
        <v>60</v>
      </c>
      <c r="X535" t="s">
        <v>2035</v>
      </c>
      <c r="Y535" t="s">
        <v>2045</v>
      </c>
    </row>
    <row r="536" spans="1:25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0.15022446689113356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 s="14">
        <f t="shared" si="48"/>
        <v>43329.208333333328</v>
      </c>
      <c r="N536" s="14">
        <v>43329.208333333328</v>
      </c>
      <c r="O536" s="14" t="str">
        <f t="shared" si="49"/>
        <v>Aug/2018</v>
      </c>
      <c r="P536" s="14" t="str">
        <f t="shared" si="50"/>
        <v>2018</v>
      </c>
      <c r="Q536" s="11" t="s">
        <v>2074</v>
      </c>
      <c r="R536" s="11" t="s">
        <v>2096</v>
      </c>
      <c r="S536">
        <v>1534568400</v>
      </c>
      <c r="T536" s="9">
        <f t="shared" si="51"/>
        <v>43330.208333333328</v>
      </c>
      <c r="U536" t="b">
        <v>0</v>
      </c>
      <c r="V536" t="b">
        <v>1</v>
      </c>
      <c r="W536" t="s">
        <v>53</v>
      </c>
      <c r="X536" t="s">
        <v>2041</v>
      </c>
      <c r="Y536" t="s">
        <v>2044</v>
      </c>
    </row>
    <row r="537" spans="1:25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4.820384615384615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 s="14">
        <f t="shared" si="48"/>
        <v>43259.208333333328</v>
      </c>
      <c r="N537" s="14">
        <v>43259.208333333328</v>
      </c>
      <c r="O537" s="14" t="str">
        <f t="shared" si="49"/>
        <v>Jun/2018</v>
      </c>
      <c r="P537" s="14" t="str">
        <f t="shared" si="50"/>
        <v>2018</v>
      </c>
      <c r="Q537" s="11" t="s">
        <v>2078</v>
      </c>
      <c r="R537" s="11" t="s">
        <v>2096</v>
      </c>
      <c r="S537">
        <v>1528606800</v>
      </c>
      <c r="T537" s="9">
        <f t="shared" si="51"/>
        <v>43261.208333333328</v>
      </c>
      <c r="U537" t="b">
        <v>0</v>
      </c>
      <c r="V537" t="b">
        <v>1</v>
      </c>
      <c r="W537" t="s">
        <v>33</v>
      </c>
      <c r="X537" t="s">
        <v>2039</v>
      </c>
      <c r="Y537" t="s">
        <v>2040</v>
      </c>
    </row>
    <row r="538" spans="1:25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1.4996938775510205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 s="14">
        <f t="shared" si="48"/>
        <v>40414.208333333336</v>
      </c>
      <c r="N538" s="14">
        <v>40414.208333333336</v>
      </c>
      <c r="O538" s="14" t="str">
        <f t="shared" si="49"/>
        <v>Aug/2010</v>
      </c>
      <c r="P538" s="14" t="str">
        <f t="shared" si="50"/>
        <v>2010</v>
      </c>
      <c r="Q538" s="11" t="s">
        <v>2074</v>
      </c>
      <c r="R538" s="11" t="s">
        <v>2093</v>
      </c>
      <c r="S538">
        <v>1284872400</v>
      </c>
      <c r="T538" s="9">
        <f t="shared" si="51"/>
        <v>40440.208333333336</v>
      </c>
      <c r="U538" t="b">
        <v>0</v>
      </c>
      <c r="V538" t="b">
        <v>0</v>
      </c>
      <c r="W538" t="s">
        <v>119</v>
      </c>
      <c r="X538" t="s">
        <v>2047</v>
      </c>
      <c r="Y538" t="s">
        <v>2053</v>
      </c>
    </row>
    <row r="539" spans="1:25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1.1722156398104266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 s="14">
        <f t="shared" si="48"/>
        <v>43342.208333333328</v>
      </c>
      <c r="N539" s="14">
        <v>43342.208333333328</v>
      </c>
      <c r="O539" s="14" t="str">
        <f t="shared" si="49"/>
        <v>Aug/2018</v>
      </c>
      <c r="P539" s="14" t="str">
        <f t="shared" si="50"/>
        <v>2018</v>
      </c>
      <c r="Q539" s="11" t="s">
        <v>2074</v>
      </c>
      <c r="R539" s="11" t="s">
        <v>2096</v>
      </c>
      <c r="S539">
        <v>1537592400</v>
      </c>
      <c r="T539" s="9">
        <f t="shared" si="51"/>
        <v>43365.208333333328</v>
      </c>
      <c r="U539" t="b">
        <v>1</v>
      </c>
      <c r="V539" t="b">
        <v>1</v>
      </c>
      <c r="W539" t="s">
        <v>42</v>
      </c>
      <c r="X539" t="s">
        <v>2041</v>
      </c>
      <c r="Y539" t="s">
        <v>2042</v>
      </c>
    </row>
    <row r="540" spans="1:25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0.37695968274950431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 s="14">
        <f t="shared" si="48"/>
        <v>41539.208333333336</v>
      </c>
      <c r="N540" s="14">
        <v>41539.208333333336</v>
      </c>
      <c r="O540" s="14" t="str">
        <f t="shared" si="49"/>
        <v>Sep/2013</v>
      </c>
      <c r="P540" s="14" t="str">
        <f t="shared" si="50"/>
        <v>2013</v>
      </c>
      <c r="Q540" s="11" t="s">
        <v>2076</v>
      </c>
      <c r="R540" s="11" t="s">
        <v>2089</v>
      </c>
      <c r="S540">
        <v>1381208400</v>
      </c>
      <c r="T540" s="9">
        <f t="shared" si="51"/>
        <v>41555.208333333336</v>
      </c>
      <c r="U540" t="b">
        <v>0</v>
      </c>
      <c r="V540" t="b">
        <v>0</v>
      </c>
      <c r="W540" t="s">
        <v>292</v>
      </c>
      <c r="X540" t="s">
        <v>2050</v>
      </c>
      <c r="Y540" t="s">
        <v>2061</v>
      </c>
    </row>
    <row r="541" spans="1:25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0.72653061224489801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 s="14">
        <f t="shared" si="48"/>
        <v>43647.208333333328</v>
      </c>
      <c r="N541" s="14">
        <v>43647.208333333328</v>
      </c>
      <c r="O541" s="14" t="str">
        <f t="shared" si="49"/>
        <v>Jul/2019</v>
      </c>
      <c r="P541" s="14" t="str">
        <f t="shared" si="50"/>
        <v>2019</v>
      </c>
      <c r="Q541" s="11" t="s">
        <v>2081</v>
      </c>
      <c r="R541" s="11" t="s">
        <v>2090</v>
      </c>
      <c r="S541">
        <v>1562475600</v>
      </c>
      <c r="T541" s="9">
        <f t="shared" si="51"/>
        <v>43653.208333333328</v>
      </c>
      <c r="U541" t="b">
        <v>0</v>
      </c>
      <c r="V541" t="b">
        <v>1</v>
      </c>
      <c r="W541" t="s">
        <v>17</v>
      </c>
      <c r="X541" t="s">
        <v>2033</v>
      </c>
      <c r="Y541" t="s">
        <v>2034</v>
      </c>
    </row>
    <row r="542" spans="1:25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2.6598113207547169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 s="14">
        <f t="shared" si="48"/>
        <v>43225.208333333328</v>
      </c>
      <c r="N542" s="14">
        <v>43225.208333333328</v>
      </c>
      <c r="O542" s="14" t="str">
        <f t="shared" si="49"/>
        <v>May/2018</v>
      </c>
      <c r="P542" s="14" t="str">
        <f t="shared" si="50"/>
        <v>2018</v>
      </c>
      <c r="Q542" s="11" t="s">
        <v>2084</v>
      </c>
      <c r="R542" s="11" t="s">
        <v>2096</v>
      </c>
      <c r="S542">
        <v>1527397200</v>
      </c>
      <c r="T542" s="9">
        <f t="shared" si="51"/>
        <v>43247.208333333328</v>
      </c>
      <c r="U542" t="b">
        <v>0</v>
      </c>
      <c r="V542" t="b">
        <v>0</v>
      </c>
      <c r="W542" t="s">
        <v>122</v>
      </c>
      <c r="X542" t="s">
        <v>2054</v>
      </c>
      <c r="Y542" t="s">
        <v>2055</v>
      </c>
    </row>
    <row r="543" spans="1:25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0.24205617977528091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 s="14">
        <f t="shared" si="48"/>
        <v>42165.208333333328</v>
      </c>
      <c r="N543" s="14">
        <v>42165.208333333328</v>
      </c>
      <c r="O543" s="14" t="str">
        <f t="shared" si="49"/>
        <v>Jun/2015</v>
      </c>
      <c r="P543" s="14" t="str">
        <f t="shared" si="50"/>
        <v>2015</v>
      </c>
      <c r="Q543" s="11" t="s">
        <v>2078</v>
      </c>
      <c r="R543" s="11" t="s">
        <v>2085</v>
      </c>
      <c r="S543">
        <v>1436158800</v>
      </c>
      <c r="T543" s="9">
        <f t="shared" si="51"/>
        <v>42191.208333333328</v>
      </c>
      <c r="U543" t="b">
        <v>0</v>
      </c>
      <c r="V543" t="b">
        <v>0</v>
      </c>
      <c r="W543" t="s">
        <v>292</v>
      </c>
      <c r="X543" t="s">
        <v>2050</v>
      </c>
      <c r="Y543" t="s">
        <v>2061</v>
      </c>
    </row>
    <row r="544" spans="1:25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2.5064935064935064E-2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 s="14">
        <f t="shared" si="48"/>
        <v>42391.25</v>
      </c>
      <c r="N544" s="14">
        <v>42391.25</v>
      </c>
      <c r="O544" s="14" t="str">
        <f t="shared" si="49"/>
        <v>Jan/2016</v>
      </c>
      <c r="P544" s="14" t="str">
        <f t="shared" si="50"/>
        <v>2016</v>
      </c>
      <c r="Q544" s="11" t="s">
        <v>2075</v>
      </c>
      <c r="R544" s="11" t="s">
        <v>2094</v>
      </c>
      <c r="S544">
        <v>1456034400</v>
      </c>
      <c r="T544" s="9">
        <f t="shared" si="51"/>
        <v>42421.25</v>
      </c>
      <c r="U544" t="b">
        <v>0</v>
      </c>
      <c r="V544" t="b">
        <v>0</v>
      </c>
      <c r="W544" t="s">
        <v>60</v>
      </c>
      <c r="X544" t="s">
        <v>2035</v>
      </c>
      <c r="Y544" t="s">
        <v>2045</v>
      </c>
    </row>
    <row r="545" spans="1:25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0.1632979976442874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 s="14">
        <f t="shared" si="48"/>
        <v>41528.208333333336</v>
      </c>
      <c r="N545" s="14">
        <v>41528.208333333336</v>
      </c>
      <c r="O545" s="14" t="str">
        <f t="shared" si="49"/>
        <v>Sep/2013</v>
      </c>
      <c r="P545" s="14" t="str">
        <f t="shared" si="50"/>
        <v>2013</v>
      </c>
      <c r="Q545" s="11" t="s">
        <v>2076</v>
      </c>
      <c r="R545" s="11" t="s">
        <v>2089</v>
      </c>
      <c r="S545">
        <v>1380171600</v>
      </c>
      <c r="T545" s="9">
        <f t="shared" si="51"/>
        <v>41543.208333333336</v>
      </c>
      <c r="U545" t="b">
        <v>0</v>
      </c>
      <c r="V545" t="b">
        <v>0</v>
      </c>
      <c r="W545" t="s">
        <v>89</v>
      </c>
      <c r="X545" t="s">
        <v>2050</v>
      </c>
      <c r="Y545" t="s">
        <v>2051</v>
      </c>
    </row>
    <row r="546" spans="1:25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2.7650000000000001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 s="14">
        <f t="shared" si="48"/>
        <v>42377.25</v>
      </c>
      <c r="N546" s="14">
        <v>42377.25</v>
      </c>
      <c r="O546" s="14" t="str">
        <f t="shared" si="49"/>
        <v>Jan/2016</v>
      </c>
      <c r="P546" s="14" t="str">
        <f t="shared" si="50"/>
        <v>2016</v>
      </c>
      <c r="Q546" s="11" t="s">
        <v>2075</v>
      </c>
      <c r="R546" s="11" t="s">
        <v>2094</v>
      </c>
      <c r="S546">
        <v>1453356000</v>
      </c>
      <c r="T546" s="9">
        <f t="shared" si="51"/>
        <v>42390.25</v>
      </c>
      <c r="U546" t="b">
        <v>0</v>
      </c>
      <c r="V546" t="b">
        <v>0</v>
      </c>
      <c r="W546" t="s">
        <v>23</v>
      </c>
      <c r="X546" t="s">
        <v>2035</v>
      </c>
      <c r="Y546" t="s">
        <v>2036</v>
      </c>
    </row>
    <row r="547" spans="1:25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0.88803571428571426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 s="14">
        <f t="shared" si="48"/>
        <v>43824.25</v>
      </c>
      <c r="N547" s="14">
        <v>43824.25</v>
      </c>
      <c r="O547" s="14" t="str">
        <f t="shared" si="49"/>
        <v>Dec/2019</v>
      </c>
      <c r="P547" s="14" t="str">
        <f t="shared" si="50"/>
        <v>2019</v>
      </c>
      <c r="Q547" s="11" t="s">
        <v>2080</v>
      </c>
      <c r="R547" s="11" t="s">
        <v>2090</v>
      </c>
      <c r="S547">
        <v>1578981600</v>
      </c>
      <c r="T547" s="9">
        <f t="shared" si="51"/>
        <v>43844.25</v>
      </c>
      <c r="U547" t="b">
        <v>0</v>
      </c>
      <c r="V547" t="b">
        <v>0</v>
      </c>
      <c r="W547" t="s">
        <v>33</v>
      </c>
      <c r="X547" t="s">
        <v>2039</v>
      </c>
      <c r="Y547" t="s">
        <v>2040</v>
      </c>
    </row>
    <row r="548" spans="1:25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1.6357142857142857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 s="14">
        <f t="shared" si="48"/>
        <v>43360.208333333328</v>
      </c>
      <c r="N548" s="14">
        <v>43360.208333333328</v>
      </c>
      <c r="O548" s="14" t="str">
        <f t="shared" si="49"/>
        <v>Sep/2018</v>
      </c>
      <c r="P548" s="14" t="str">
        <f t="shared" si="50"/>
        <v>2018</v>
      </c>
      <c r="Q548" s="11" t="s">
        <v>2076</v>
      </c>
      <c r="R548" s="11" t="s">
        <v>2096</v>
      </c>
      <c r="S548">
        <v>1537419600</v>
      </c>
      <c r="T548" s="9">
        <f t="shared" si="51"/>
        <v>43363.208333333328</v>
      </c>
      <c r="U548" t="b">
        <v>0</v>
      </c>
      <c r="V548" t="b">
        <v>1</v>
      </c>
      <c r="W548" t="s">
        <v>33</v>
      </c>
      <c r="X548" t="s">
        <v>2039</v>
      </c>
      <c r="Y548" t="s">
        <v>2040</v>
      </c>
    </row>
    <row r="549" spans="1:25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9.69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 s="14">
        <f t="shared" si="48"/>
        <v>42029.25</v>
      </c>
      <c r="N549" s="14">
        <v>42029.25</v>
      </c>
      <c r="O549" s="14" t="str">
        <f t="shared" si="49"/>
        <v>Jan/2015</v>
      </c>
      <c r="P549" s="14" t="str">
        <f t="shared" si="50"/>
        <v>2015</v>
      </c>
      <c r="Q549" s="11" t="s">
        <v>2075</v>
      </c>
      <c r="R549" s="11" t="s">
        <v>2085</v>
      </c>
      <c r="S549">
        <v>1423202400</v>
      </c>
      <c r="T549" s="9">
        <f t="shared" si="51"/>
        <v>42041.25</v>
      </c>
      <c r="U549" t="b">
        <v>0</v>
      </c>
      <c r="V549" t="b">
        <v>0</v>
      </c>
      <c r="W549" t="s">
        <v>53</v>
      </c>
      <c r="X549" t="s">
        <v>2041</v>
      </c>
      <c r="Y549" t="s">
        <v>2044</v>
      </c>
    </row>
    <row r="550" spans="1:25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2.7091376701966716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 s="14">
        <f t="shared" si="48"/>
        <v>42461.208333333328</v>
      </c>
      <c r="N550" s="14">
        <v>42461.208333333328</v>
      </c>
      <c r="O550" s="14" t="str">
        <f t="shared" si="49"/>
        <v>Apr/2016</v>
      </c>
      <c r="P550" s="14" t="str">
        <f t="shared" si="50"/>
        <v>2016</v>
      </c>
      <c r="Q550" s="11" t="s">
        <v>2082</v>
      </c>
      <c r="R550" s="11" t="s">
        <v>2094</v>
      </c>
      <c r="S550">
        <v>1460610000</v>
      </c>
      <c r="T550" s="9">
        <f t="shared" si="51"/>
        <v>42474.208333333328</v>
      </c>
      <c r="U550" t="b">
        <v>0</v>
      </c>
      <c r="V550" t="b">
        <v>0</v>
      </c>
      <c r="W550" t="s">
        <v>33</v>
      </c>
      <c r="X550" t="s">
        <v>2039</v>
      </c>
      <c r="Y550" t="s">
        <v>2040</v>
      </c>
    </row>
    <row r="551" spans="1:25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2.8421355932203389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 s="14">
        <f t="shared" si="48"/>
        <v>41422.208333333336</v>
      </c>
      <c r="N551" s="14">
        <v>41422.208333333336</v>
      </c>
      <c r="O551" s="14" t="str">
        <f t="shared" si="49"/>
        <v>May/2013</v>
      </c>
      <c r="P551" s="14" t="str">
        <f t="shared" si="50"/>
        <v>2013</v>
      </c>
      <c r="Q551" s="11" t="s">
        <v>2084</v>
      </c>
      <c r="R551" s="11" t="s">
        <v>2089</v>
      </c>
      <c r="S551">
        <v>1370494800</v>
      </c>
      <c r="T551" s="9">
        <f t="shared" si="51"/>
        <v>41431.208333333336</v>
      </c>
      <c r="U551" t="b">
        <v>0</v>
      </c>
      <c r="V551" t="b">
        <v>0</v>
      </c>
      <c r="W551" t="s">
        <v>65</v>
      </c>
      <c r="X551" t="s">
        <v>2037</v>
      </c>
      <c r="Y551" t="s">
        <v>2046</v>
      </c>
    </row>
    <row r="552" spans="1:25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0.04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 s="14">
        <f t="shared" si="48"/>
        <v>40968.25</v>
      </c>
      <c r="N552" s="14">
        <v>40968.25</v>
      </c>
      <c r="O552" s="14" t="str">
        <f t="shared" si="49"/>
        <v>Feb/2012</v>
      </c>
      <c r="P552" s="14" t="str">
        <f t="shared" si="50"/>
        <v>2012</v>
      </c>
      <c r="Q552" s="11" t="s">
        <v>2083</v>
      </c>
      <c r="R552" s="11" t="s">
        <v>2091</v>
      </c>
      <c r="S552">
        <v>1332306000</v>
      </c>
      <c r="T552" s="9">
        <f t="shared" si="51"/>
        <v>40989.208333333336</v>
      </c>
      <c r="U552" t="b">
        <v>0</v>
      </c>
      <c r="V552" t="b">
        <v>0</v>
      </c>
      <c r="W552" t="s">
        <v>60</v>
      </c>
      <c r="X552" t="s">
        <v>2035</v>
      </c>
      <c r="Y552" t="s">
        <v>2045</v>
      </c>
    </row>
    <row r="553" spans="1:25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0.58632981676846196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 s="14">
        <f t="shared" si="48"/>
        <v>41993.25</v>
      </c>
      <c r="N553" s="14">
        <v>41993.25</v>
      </c>
      <c r="O553" s="14" t="str">
        <f t="shared" si="49"/>
        <v>Dec/2014</v>
      </c>
      <c r="P553" s="14" t="str">
        <f t="shared" si="50"/>
        <v>2014</v>
      </c>
      <c r="Q553" s="11" t="s">
        <v>2080</v>
      </c>
      <c r="R553" s="11" t="s">
        <v>2088</v>
      </c>
      <c r="S553">
        <v>1422511200</v>
      </c>
      <c r="T553" s="9">
        <f t="shared" si="51"/>
        <v>42033.25</v>
      </c>
      <c r="U553" t="b">
        <v>0</v>
      </c>
      <c r="V553" t="b">
        <v>1</v>
      </c>
      <c r="W553" t="s">
        <v>28</v>
      </c>
      <c r="X553" t="s">
        <v>2037</v>
      </c>
      <c r="Y553" t="s">
        <v>2038</v>
      </c>
    </row>
    <row r="554" spans="1:25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0.98511111111111116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 s="14">
        <f t="shared" si="48"/>
        <v>42700.25</v>
      </c>
      <c r="N554" s="14">
        <v>42700.25</v>
      </c>
      <c r="O554" s="14" t="str">
        <f t="shared" si="49"/>
        <v>Nov/2016</v>
      </c>
      <c r="P554" s="14" t="str">
        <f t="shared" si="50"/>
        <v>2016</v>
      </c>
      <c r="Q554" s="11" t="s">
        <v>2073</v>
      </c>
      <c r="R554" s="11" t="s">
        <v>2094</v>
      </c>
      <c r="S554">
        <v>1480312800</v>
      </c>
      <c r="T554" s="9">
        <f t="shared" si="51"/>
        <v>42702.25</v>
      </c>
      <c r="U554" t="b">
        <v>0</v>
      </c>
      <c r="V554" t="b">
        <v>0</v>
      </c>
      <c r="W554" t="s">
        <v>33</v>
      </c>
      <c r="X554" t="s">
        <v>2039</v>
      </c>
      <c r="Y554" t="s">
        <v>2040</v>
      </c>
    </row>
    <row r="555" spans="1:25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0.43975381008206332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 s="14">
        <f t="shared" si="48"/>
        <v>40545.25</v>
      </c>
      <c r="N555" s="14">
        <v>40545.25</v>
      </c>
      <c r="O555" s="14" t="str">
        <f t="shared" si="49"/>
        <v>Jan/2011</v>
      </c>
      <c r="P555" s="14" t="str">
        <f t="shared" si="50"/>
        <v>2011</v>
      </c>
      <c r="Q555" s="11" t="s">
        <v>2075</v>
      </c>
      <c r="R555" s="11" t="s">
        <v>2095</v>
      </c>
      <c r="S555">
        <v>1294034400</v>
      </c>
      <c r="T555" s="9">
        <f t="shared" si="51"/>
        <v>40546.25</v>
      </c>
      <c r="U555" t="b">
        <v>0</v>
      </c>
      <c r="V555" t="b">
        <v>0</v>
      </c>
      <c r="W555" t="s">
        <v>23</v>
      </c>
      <c r="X555" t="s">
        <v>2035</v>
      </c>
      <c r="Y555" t="s">
        <v>2036</v>
      </c>
    </row>
    <row r="556" spans="1:25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1.5166315789473683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 s="14">
        <f t="shared" si="48"/>
        <v>42723.25</v>
      </c>
      <c r="N556" s="14">
        <v>42723.25</v>
      </c>
      <c r="O556" s="14" t="str">
        <f t="shared" si="49"/>
        <v>Dec/2016</v>
      </c>
      <c r="P556" s="14" t="str">
        <f t="shared" si="50"/>
        <v>2016</v>
      </c>
      <c r="Q556" s="11" t="s">
        <v>2080</v>
      </c>
      <c r="R556" s="11" t="s">
        <v>2094</v>
      </c>
      <c r="S556">
        <v>1482645600</v>
      </c>
      <c r="T556" s="9">
        <f t="shared" si="51"/>
        <v>42729.25</v>
      </c>
      <c r="U556" t="b">
        <v>0</v>
      </c>
      <c r="V556" t="b">
        <v>0</v>
      </c>
      <c r="W556" t="s">
        <v>60</v>
      </c>
      <c r="X556" t="s">
        <v>2035</v>
      </c>
      <c r="Y556" t="s">
        <v>2045</v>
      </c>
    </row>
    <row r="557" spans="1:25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2.2363492063492063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 s="14">
        <f t="shared" si="48"/>
        <v>41731.208333333336</v>
      </c>
      <c r="N557" s="14">
        <v>41731.208333333336</v>
      </c>
      <c r="O557" s="14" t="str">
        <f t="shared" si="49"/>
        <v>Apr/2014</v>
      </c>
      <c r="P557" s="14" t="str">
        <f t="shared" si="50"/>
        <v>2014</v>
      </c>
      <c r="Q557" s="11" t="s">
        <v>2082</v>
      </c>
      <c r="R557" s="11" t="s">
        <v>2088</v>
      </c>
      <c r="S557">
        <v>1399093200</v>
      </c>
      <c r="T557" s="9">
        <f t="shared" si="51"/>
        <v>41762.208333333336</v>
      </c>
      <c r="U557" t="b">
        <v>0</v>
      </c>
      <c r="V557" t="b">
        <v>0</v>
      </c>
      <c r="W557" t="s">
        <v>23</v>
      </c>
      <c r="X557" t="s">
        <v>2035</v>
      </c>
      <c r="Y557" t="s">
        <v>2036</v>
      </c>
    </row>
    <row r="558" spans="1:25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2.3975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 s="14">
        <f t="shared" si="48"/>
        <v>40792.208333333336</v>
      </c>
      <c r="N558" s="14">
        <v>40792.208333333336</v>
      </c>
      <c r="O558" s="14" t="str">
        <f t="shared" si="49"/>
        <v>Sep/2011</v>
      </c>
      <c r="P558" s="14" t="str">
        <f t="shared" si="50"/>
        <v>2011</v>
      </c>
      <c r="Q558" s="11" t="s">
        <v>2076</v>
      </c>
      <c r="R558" s="11" t="s">
        <v>2095</v>
      </c>
      <c r="S558">
        <v>1315890000</v>
      </c>
      <c r="T558" s="9">
        <f t="shared" si="51"/>
        <v>40799.208333333336</v>
      </c>
      <c r="U558" t="b">
        <v>0</v>
      </c>
      <c r="V558" t="b">
        <v>1</v>
      </c>
      <c r="W558" t="s">
        <v>206</v>
      </c>
      <c r="X558" t="s">
        <v>2047</v>
      </c>
      <c r="Y558" t="s">
        <v>2059</v>
      </c>
    </row>
    <row r="559" spans="1:25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1.9933333333333334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 s="14">
        <f t="shared" si="48"/>
        <v>42279.208333333328</v>
      </c>
      <c r="N559" s="14">
        <v>42279.208333333328</v>
      </c>
      <c r="O559" s="14" t="str">
        <f t="shared" si="49"/>
        <v>Oct/2015</v>
      </c>
      <c r="P559" s="14" t="str">
        <f t="shared" si="50"/>
        <v>2015</v>
      </c>
      <c r="Q559" s="11" t="s">
        <v>2077</v>
      </c>
      <c r="R559" s="11" t="s">
        <v>2085</v>
      </c>
      <c r="S559">
        <v>1444021200</v>
      </c>
      <c r="T559" s="9">
        <f t="shared" si="51"/>
        <v>42282.208333333328</v>
      </c>
      <c r="U559" t="b">
        <v>0</v>
      </c>
      <c r="V559" t="b">
        <v>1</v>
      </c>
      <c r="W559" t="s">
        <v>474</v>
      </c>
      <c r="X559" t="s">
        <v>2041</v>
      </c>
      <c r="Y559" t="s">
        <v>2063</v>
      </c>
    </row>
    <row r="560" spans="1:25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1.373448275862069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 s="14">
        <f t="shared" si="48"/>
        <v>42424.25</v>
      </c>
      <c r="N560" s="14">
        <v>42424.25</v>
      </c>
      <c r="O560" s="14" t="str">
        <f t="shared" si="49"/>
        <v>Feb/2016</v>
      </c>
      <c r="P560" s="14" t="str">
        <f t="shared" si="50"/>
        <v>2016</v>
      </c>
      <c r="Q560" s="11" t="s">
        <v>2083</v>
      </c>
      <c r="R560" s="11" t="s">
        <v>2094</v>
      </c>
      <c r="S560">
        <v>1460005200</v>
      </c>
      <c r="T560" s="9">
        <f t="shared" si="51"/>
        <v>42467.208333333328</v>
      </c>
      <c r="U560" t="b">
        <v>0</v>
      </c>
      <c r="V560" t="b">
        <v>0</v>
      </c>
      <c r="W560" t="s">
        <v>33</v>
      </c>
      <c r="X560" t="s">
        <v>2039</v>
      </c>
      <c r="Y560" t="s">
        <v>2040</v>
      </c>
    </row>
    <row r="561" spans="1:25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1.009696106362773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 s="14">
        <f t="shared" si="48"/>
        <v>42584.208333333328</v>
      </c>
      <c r="N561" s="14">
        <v>42584.208333333328</v>
      </c>
      <c r="O561" s="14" t="str">
        <f t="shared" si="49"/>
        <v>Aug/2016</v>
      </c>
      <c r="P561" s="14" t="str">
        <f t="shared" si="50"/>
        <v>2016</v>
      </c>
      <c r="Q561" s="11" t="s">
        <v>2074</v>
      </c>
      <c r="R561" s="11" t="s">
        <v>2094</v>
      </c>
      <c r="S561">
        <v>1470718800</v>
      </c>
      <c r="T561" s="9">
        <f t="shared" si="51"/>
        <v>42591.208333333328</v>
      </c>
      <c r="U561" t="b">
        <v>0</v>
      </c>
      <c r="V561" t="b">
        <v>0</v>
      </c>
      <c r="W561" t="s">
        <v>33</v>
      </c>
      <c r="X561" t="s">
        <v>2039</v>
      </c>
      <c r="Y561" t="s">
        <v>2040</v>
      </c>
    </row>
    <row r="562" spans="1:25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7.9416000000000002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 s="14">
        <f t="shared" si="48"/>
        <v>40865.25</v>
      </c>
      <c r="N562" s="14">
        <v>40865.25</v>
      </c>
      <c r="O562" s="14" t="str">
        <f t="shared" si="49"/>
        <v>Nov/2011</v>
      </c>
      <c r="P562" s="14" t="str">
        <f t="shared" si="50"/>
        <v>2011</v>
      </c>
      <c r="Q562" s="11" t="s">
        <v>2073</v>
      </c>
      <c r="R562" s="11" t="s">
        <v>2095</v>
      </c>
      <c r="S562">
        <v>1325052000</v>
      </c>
      <c r="T562" s="9">
        <f t="shared" si="51"/>
        <v>40905.25</v>
      </c>
      <c r="U562" t="b">
        <v>0</v>
      </c>
      <c r="V562" t="b">
        <v>0</v>
      </c>
      <c r="W562" t="s">
        <v>71</v>
      </c>
      <c r="X562" t="s">
        <v>2041</v>
      </c>
      <c r="Y562" t="s">
        <v>2049</v>
      </c>
    </row>
    <row r="563" spans="1:25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3.6970000000000001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 s="14">
        <f t="shared" si="48"/>
        <v>40833.208333333336</v>
      </c>
      <c r="N563" s="14">
        <v>40833.208333333336</v>
      </c>
      <c r="O563" s="14" t="str">
        <f t="shared" si="49"/>
        <v>Oct/2011</v>
      </c>
      <c r="P563" s="14" t="str">
        <f t="shared" si="50"/>
        <v>2011</v>
      </c>
      <c r="Q563" s="11" t="s">
        <v>2077</v>
      </c>
      <c r="R563" s="11" t="s">
        <v>2095</v>
      </c>
      <c r="S563">
        <v>1319000400</v>
      </c>
      <c r="T563" s="9">
        <f t="shared" si="51"/>
        <v>40835.208333333336</v>
      </c>
      <c r="U563" t="b">
        <v>0</v>
      </c>
      <c r="V563" t="b">
        <v>0</v>
      </c>
      <c r="W563" t="s">
        <v>33</v>
      </c>
      <c r="X563" t="s">
        <v>2039</v>
      </c>
      <c r="Y563" t="s">
        <v>2040</v>
      </c>
    </row>
    <row r="564" spans="1:25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0.12818181818181817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 s="14">
        <f t="shared" si="48"/>
        <v>43536.208333333328</v>
      </c>
      <c r="N564" s="14">
        <v>43536.208333333328</v>
      </c>
      <c r="O564" s="14" t="str">
        <f t="shared" si="49"/>
        <v>Mar/2019</v>
      </c>
      <c r="P564" s="14" t="str">
        <f t="shared" si="50"/>
        <v>2019</v>
      </c>
      <c r="Q564" s="11" t="s">
        <v>2079</v>
      </c>
      <c r="R564" s="11" t="s">
        <v>2090</v>
      </c>
      <c r="S564">
        <v>1552539600</v>
      </c>
      <c r="T564" s="9">
        <f t="shared" si="51"/>
        <v>43538.208333333328</v>
      </c>
      <c r="U564" t="b">
        <v>0</v>
      </c>
      <c r="V564" t="b">
        <v>0</v>
      </c>
      <c r="W564" t="s">
        <v>23</v>
      </c>
      <c r="X564" t="s">
        <v>2035</v>
      </c>
      <c r="Y564" t="s">
        <v>2036</v>
      </c>
    </row>
    <row r="565" spans="1:25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1.3802702702702703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 s="14">
        <f t="shared" si="48"/>
        <v>43417.25</v>
      </c>
      <c r="N565" s="14">
        <v>43417.25</v>
      </c>
      <c r="O565" s="14" t="str">
        <f t="shared" si="49"/>
        <v>Nov/2018</v>
      </c>
      <c r="P565" s="14" t="str">
        <f t="shared" si="50"/>
        <v>2018</v>
      </c>
      <c r="Q565" s="11" t="s">
        <v>2073</v>
      </c>
      <c r="R565" s="11" t="s">
        <v>2096</v>
      </c>
      <c r="S565">
        <v>1543816800</v>
      </c>
      <c r="T565" s="9">
        <f t="shared" si="51"/>
        <v>43437.25</v>
      </c>
      <c r="U565" t="b">
        <v>0</v>
      </c>
      <c r="V565" t="b">
        <v>0</v>
      </c>
      <c r="W565" t="s">
        <v>42</v>
      </c>
      <c r="X565" t="s">
        <v>2041</v>
      </c>
      <c r="Y565" t="s">
        <v>2042</v>
      </c>
    </row>
    <row r="566" spans="1:25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0.83813278008298753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 s="14">
        <f t="shared" si="48"/>
        <v>42078.208333333328</v>
      </c>
      <c r="N566" s="14">
        <v>42078.208333333328</v>
      </c>
      <c r="O566" s="14" t="str">
        <f t="shared" si="49"/>
        <v>Mar/2015</v>
      </c>
      <c r="P566" s="14" t="str">
        <f t="shared" si="50"/>
        <v>2015</v>
      </c>
      <c r="Q566" s="11" t="s">
        <v>2079</v>
      </c>
      <c r="R566" s="11" t="s">
        <v>2085</v>
      </c>
      <c r="S566">
        <v>1427086800</v>
      </c>
      <c r="T566" s="9">
        <f t="shared" si="51"/>
        <v>42086.208333333328</v>
      </c>
      <c r="U566" t="b">
        <v>0</v>
      </c>
      <c r="V566" t="b">
        <v>0</v>
      </c>
      <c r="W566" t="s">
        <v>33</v>
      </c>
      <c r="X566" t="s">
        <v>2039</v>
      </c>
      <c r="Y566" t="s">
        <v>2040</v>
      </c>
    </row>
    <row r="567" spans="1:25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2.0460063224446787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 s="14">
        <f t="shared" si="48"/>
        <v>40862.25</v>
      </c>
      <c r="N567" s="14">
        <v>40862.25</v>
      </c>
      <c r="O567" s="14" t="str">
        <f t="shared" si="49"/>
        <v>Nov/2011</v>
      </c>
      <c r="P567" s="14" t="str">
        <f t="shared" si="50"/>
        <v>2011</v>
      </c>
      <c r="Q567" s="11" t="s">
        <v>2073</v>
      </c>
      <c r="R567" s="11" t="s">
        <v>2095</v>
      </c>
      <c r="S567">
        <v>1323064800</v>
      </c>
      <c r="T567" s="9">
        <f t="shared" si="51"/>
        <v>40882.25</v>
      </c>
      <c r="U567" t="b">
        <v>0</v>
      </c>
      <c r="V567" t="b">
        <v>0</v>
      </c>
      <c r="W567" t="s">
        <v>33</v>
      </c>
      <c r="X567" t="s">
        <v>2039</v>
      </c>
      <c r="Y567" t="s">
        <v>2040</v>
      </c>
    </row>
    <row r="568" spans="1:25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0.44344086021505374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 s="14">
        <f t="shared" si="48"/>
        <v>42424.25</v>
      </c>
      <c r="N568" s="14">
        <v>42424.25</v>
      </c>
      <c r="O568" s="14" t="str">
        <f t="shared" si="49"/>
        <v>Feb/2016</v>
      </c>
      <c r="P568" s="14" t="str">
        <f t="shared" si="50"/>
        <v>2016</v>
      </c>
      <c r="Q568" s="11" t="s">
        <v>2083</v>
      </c>
      <c r="R568" s="11" t="s">
        <v>2094</v>
      </c>
      <c r="S568">
        <v>1458277200</v>
      </c>
      <c r="T568" s="9">
        <f t="shared" si="51"/>
        <v>42447.208333333328</v>
      </c>
      <c r="U568" t="b">
        <v>0</v>
      </c>
      <c r="V568" t="b">
        <v>1</v>
      </c>
      <c r="W568" t="s">
        <v>50</v>
      </c>
      <c r="X568" t="s">
        <v>2035</v>
      </c>
      <c r="Y568" t="s">
        <v>2043</v>
      </c>
    </row>
    <row r="569" spans="1:25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2.1860294117647059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 s="14">
        <f t="shared" si="48"/>
        <v>41830.208333333336</v>
      </c>
      <c r="N569" s="14">
        <v>41830.208333333336</v>
      </c>
      <c r="O569" s="14" t="str">
        <f t="shared" si="49"/>
        <v>Jul/2014</v>
      </c>
      <c r="P569" s="14" t="str">
        <f t="shared" si="50"/>
        <v>2014</v>
      </c>
      <c r="Q569" s="11" t="s">
        <v>2081</v>
      </c>
      <c r="R569" s="11" t="s">
        <v>2088</v>
      </c>
      <c r="S569">
        <v>1405141200</v>
      </c>
      <c r="T569" s="9">
        <f t="shared" si="51"/>
        <v>41832.208333333336</v>
      </c>
      <c r="U569" t="b">
        <v>0</v>
      </c>
      <c r="V569" t="b">
        <v>0</v>
      </c>
      <c r="W569" t="s">
        <v>23</v>
      </c>
      <c r="X569" t="s">
        <v>2035</v>
      </c>
      <c r="Y569" t="s">
        <v>2036</v>
      </c>
    </row>
    <row r="570" spans="1:25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1.8603314917127072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 s="14">
        <f t="shared" si="48"/>
        <v>40374.208333333336</v>
      </c>
      <c r="N570" s="14">
        <v>40374.208333333336</v>
      </c>
      <c r="O570" s="14" t="str">
        <f t="shared" si="49"/>
        <v>Jul/2010</v>
      </c>
      <c r="P570" s="14" t="str">
        <f t="shared" si="50"/>
        <v>2010</v>
      </c>
      <c r="Q570" s="11" t="s">
        <v>2081</v>
      </c>
      <c r="R570" s="11" t="s">
        <v>2093</v>
      </c>
      <c r="S570">
        <v>1283058000</v>
      </c>
      <c r="T570" s="9">
        <f t="shared" si="51"/>
        <v>40419.208333333336</v>
      </c>
      <c r="U570" t="b">
        <v>0</v>
      </c>
      <c r="V570" t="b">
        <v>0</v>
      </c>
      <c r="W570" t="s">
        <v>33</v>
      </c>
      <c r="X570" t="s">
        <v>2039</v>
      </c>
      <c r="Y570" t="s">
        <v>2040</v>
      </c>
    </row>
    <row r="571" spans="1:25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2.3733830845771142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 s="14">
        <f t="shared" si="48"/>
        <v>40554.25</v>
      </c>
      <c r="N571" s="14">
        <v>40554.25</v>
      </c>
      <c r="O571" s="14" t="str">
        <f t="shared" si="49"/>
        <v>Jan/2011</v>
      </c>
      <c r="P571" s="14" t="str">
        <f t="shared" si="50"/>
        <v>2011</v>
      </c>
      <c r="Q571" s="11" t="s">
        <v>2075</v>
      </c>
      <c r="R571" s="11" t="s">
        <v>2095</v>
      </c>
      <c r="S571">
        <v>1295762400</v>
      </c>
      <c r="T571" s="9">
        <f t="shared" si="51"/>
        <v>40566.25</v>
      </c>
      <c r="U571" t="b">
        <v>0</v>
      </c>
      <c r="V571" t="b">
        <v>0</v>
      </c>
      <c r="W571" t="s">
        <v>71</v>
      </c>
      <c r="X571" t="s">
        <v>2041</v>
      </c>
      <c r="Y571" t="s">
        <v>2049</v>
      </c>
    </row>
    <row r="572" spans="1:25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3.0565384615384614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 s="14">
        <f t="shared" si="48"/>
        <v>41993.25</v>
      </c>
      <c r="N572" s="14">
        <v>41993.25</v>
      </c>
      <c r="O572" s="14" t="str">
        <f t="shared" si="49"/>
        <v>Dec/2014</v>
      </c>
      <c r="P572" s="14" t="str">
        <f t="shared" si="50"/>
        <v>2014</v>
      </c>
      <c r="Q572" s="11" t="s">
        <v>2080</v>
      </c>
      <c r="R572" s="11" t="s">
        <v>2088</v>
      </c>
      <c r="S572">
        <v>1419573600</v>
      </c>
      <c r="T572" s="9">
        <f t="shared" si="51"/>
        <v>41999.25</v>
      </c>
      <c r="U572" t="b">
        <v>0</v>
      </c>
      <c r="V572" t="b">
        <v>1</v>
      </c>
      <c r="W572" t="s">
        <v>23</v>
      </c>
      <c r="X572" t="s">
        <v>2035</v>
      </c>
      <c r="Y572" t="s">
        <v>2036</v>
      </c>
    </row>
    <row r="573" spans="1:25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0.94142857142857139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 s="14">
        <f t="shared" si="48"/>
        <v>42174.208333333328</v>
      </c>
      <c r="N573" s="14">
        <v>42174.208333333328</v>
      </c>
      <c r="O573" s="14" t="str">
        <f t="shared" si="49"/>
        <v>Jun/2015</v>
      </c>
      <c r="P573" s="14" t="str">
        <f t="shared" si="50"/>
        <v>2015</v>
      </c>
      <c r="Q573" s="11" t="s">
        <v>2078</v>
      </c>
      <c r="R573" s="11" t="s">
        <v>2085</v>
      </c>
      <c r="S573">
        <v>1438750800</v>
      </c>
      <c r="T573" s="9">
        <f t="shared" si="51"/>
        <v>42221.208333333328</v>
      </c>
      <c r="U573" t="b">
        <v>0</v>
      </c>
      <c r="V573" t="b">
        <v>0</v>
      </c>
      <c r="W573" t="s">
        <v>100</v>
      </c>
      <c r="X573" t="s">
        <v>2041</v>
      </c>
      <c r="Y573" t="s">
        <v>2052</v>
      </c>
    </row>
    <row r="574" spans="1:25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0.54400000000000004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 s="14">
        <f t="shared" si="48"/>
        <v>42275.208333333328</v>
      </c>
      <c r="N574" s="14">
        <v>42275.208333333328</v>
      </c>
      <c r="O574" s="14" t="str">
        <f t="shared" si="49"/>
        <v>Sep/2015</v>
      </c>
      <c r="P574" s="14" t="str">
        <f t="shared" si="50"/>
        <v>2015</v>
      </c>
      <c r="Q574" s="11" t="s">
        <v>2076</v>
      </c>
      <c r="R574" s="11" t="s">
        <v>2085</v>
      </c>
      <c r="S574">
        <v>1444798800</v>
      </c>
      <c r="T574" s="9">
        <f t="shared" si="51"/>
        <v>42291.208333333328</v>
      </c>
      <c r="U574" t="b">
        <v>0</v>
      </c>
      <c r="V574" t="b">
        <v>1</v>
      </c>
      <c r="W574" t="s">
        <v>23</v>
      </c>
      <c r="X574" t="s">
        <v>2035</v>
      </c>
      <c r="Y574" t="s">
        <v>2036</v>
      </c>
    </row>
    <row r="575" spans="1:25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1.1188059701492536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 s="14">
        <f t="shared" si="48"/>
        <v>41761.208333333336</v>
      </c>
      <c r="N575" s="14">
        <v>41761.208333333336</v>
      </c>
      <c r="O575" s="14" t="str">
        <f t="shared" si="49"/>
        <v>May/2014</v>
      </c>
      <c r="P575" s="14" t="str">
        <f t="shared" si="50"/>
        <v>2014</v>
      </c>
      <c r="Q575" s="11" t="s">
        <v>2084</v>
      </c>
      <c r="R575" s="11" t="s">
        <v>2088</v>
      </c>
      <c r="S575">
        <v>1399179600</v>
      </c>
      <c r="T575" s="9">
        <f t="shared" si="51"/>
        <v>41763.208333333336</v>
      </c>
      <c r="U575" t="b">
        <v>0</v>
      </c>
      <c r="V575" t="b">
        <v>0</v>
      </c>
      <c r="W575" t="s">
        <v>1029</v>
      </c>
      <c r="X575" t="s">
        <v>2064</v>
      </c>
      <c r="Y575" t="s">
        <v>2065</v>
      </c>
    </row>
    <row r="576" spans="1:25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3.6914814814814814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 s="14">
        <f t="shared" si="48"/>
        <v>43806.25</v>
      </c>
      <c r="N576" s="14">
        <v>43806.25</v>
      </c>
      <c r="O576" s="14" t="str">
        <f t="shared" si="49"/>
        <v>Dec/2019</v>
      </c>
      <c r="P576" s="14" t="str">
        <f t="shared" si="50"/>
        <v>2019</v>
      </c>
      <c r="Q576" s="11" t="s">
        <v>2080</v>
      </c>
      <c r="R576" s="11" t="s">
        <v>2090</v>
      </c>
      <c r="S576">
        <v>1576562400</v>
      </c>
      <c r="T576" s="9">
        <f t="shared" si="51"/>
        <v>43816.25</v>
      </c>
      <c r="U576" t="b">
        <v>0</v>
      </c>
      <c r="V576" t="b">
        <v>1</v>
      </c>
      <c r="W576" t="s">
        <v>17</v>
      </c>
      <c r="X576" t="s">
        <v>2033</v>
      </c>
      <c r="Y576" t="s">
        <v>2034</v>
      </c>
    </row>
    <row r="577" spans="1:25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0.62930372148859548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 s="14">
        <f t="shared" si="48"/>
        <v>41779.208333333336</v>
      </c>
      <c r="N577" s="14">
        <v>41779.208333333336</v>
      </c>
      <c r="O577" s="14" t="str">
        <f t="shared" si="49"/>
        <v>May/2014</v>
      </c>
      <c r="P577" s="14" t="str">
        <f t="shared" si="50"/>
        <v>2014</v>
      </c>
      <c r="Q577" s="11" t="s">
        <v>2084</v>
      </c>
      <c r="R577" s="11" t="s">
        <v>2088</v>
      </c>
      <c r="S577">
        <v>1400821200</v>
      </c>
      <c r="T577" s="9">
        <f t="shared" si="51"/>
        <v>41782.208333333336</v>
      </c>
      <c r="U577" t="b">
        <v>0</v>
      </c>
      <c r="V577" t="b">
        <v>1</v>
      </c>
      <c r="W577" t="s">
        <v>33</v>
      </c>
      <c r="X577" t="s">
        <v>2039</v>
      </c>
      <c r="Y577" t="s">
        <v>2040</v>
      </c>
    </row>
    <row r="578" spans="1:25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0.6492783505154639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 s="14">
        <f t="shared" si="48"/>
        <v>43040.208333333328</v>
      </c>
      <c r="N578" s="14">
        <v>43040.208333333328</v>
      </c>
      <c r="O578" s="14" t="str">
        <f t="shared" si="49"/>
        <v>Nov/2017</v>
      </c>
      <c r="P578" s="14" t="str">
        <f t="shared" si="50"/>
        <v>2017</v>
      </c>
      <c r="Q578" s="11" t="s">
        <v>2073</v>
      </c>
      <c r="R578" s="11" t="s">
        <v>2092</v>
      </c>
      <c r="S578">
        <v>1510984800</v>
      </c>
      <c r="T578" s="9">
        <f t="shared" si="51"/>
        <v>43057.25</v>
      </c>
      <c r="U578" t="b">
        <v>0</v>
      </c>
      <c r="V578" t="b">
        <v>0</v>
      </c>
      <c r="W578" t="s">
        <v>33</v>
      </c>
      <c r="X578" t="s">
        <v>2039</v>
      </c>
      <c r="Y578" t="s">
        <v>2040</v>
      </c>
    </row>
    <row r="579" spans="1:25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0.18853658536585366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 s="14">
        <f t="shared" ref="M579:M642" si="54">(((L579/60)/60)/24)+DATE(1970,1,1)</f>
        <v>40613.25</v>
      </c>
      <c r="N579" s="14">
        <v>40613.25</v>
      </c>
      <c r="O579" s="14" t="str">
        <f t="shared" ref="O579:O642" si="55">TEXT(N579,"mmm/yyyy")</f>
        <v>Mar/2011</v>
      </c>
      <c r="P579" s="14" t="str">
        <f t="shared" ref="P579:P642" si="56">TEXT(N579,"yyyy")</f>
        <v>2011</v>
      </c>
      <c r="Q579" s="11" t="s">
        <v>2079</v>
      </c>
      <c r="R579" s="11" t="s">
        <v>2095</v>
      </c>
      <c r="S579">
        <v>1302066000</v>
      </c>
      <c r="T579" s="9">
        <f t="shared" ref="T579:T642" si="57">(((S579/60)/60)/24)+DATE(1970,1,1)</f>
        <v>40639.208333333336</v>
      </c>
      <c r="U579" t="b">
        <v>0</v>
      </c>
      <c r="V579" t="b">
        <v>0</v>
      </c>
      <c r="W579" t="s">
        <v>159</v>
      </c>
      <c r="X579" t="s">
        <v>2035</v>
      </c>
      <c r="Y579" t="s">
        <v>2058</v>
      </c>
    </row>
    <row r="580" spans="1:25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E580/D580</f>
        <v>0.1675440414507772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14">
        <f t="shared" si="54"/>
        <v>40878.25</v>
      </c>
      <c r="N580" s="14">
        <v>40878.25</v>
      </c>
      <c r="O580" s="14" t="str">
        <f t="shared" si="55"/>
        <v>Dec/2011</v>
      </c>
      <c r="P580" s="14" t="str">
        <f t="shared" si="56"/>
        <v>2011</v>
      </c>
      <c r="Q580" s="11" t="s">
        <v>2080</v>
      </c>
      <c r="R580" s="11" t="s">
        <v>2095</v>
      </c>
      <c r="S580">
        <v>1322978400</v>
      </c>
      <c r="T580" s="9">
        <f t="shared" si="57"/>
        <v>40881.25</v>
      </c>
      <c r="U580" t="b">
        <v>0</v>
      </c>
      <c r="V580" t="b">
        <v>0</v>
      </c>
      <c r="W580" t="s">
        <v>474</v>
      </c>
      <c r="X580" t="s">
        <v>2041</v>
      </c>
      <c r="Y580" t="s">
        <v>2063</v>
      </c>
    </row>
    <row r="581" spans="1:25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1.0111290322580646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 s="14">
        <f t="shared" si="54"/>
        <v>40762.208333333336</v>
      </c>
      <c r="N581" s="14">
        <v>40762.208333333336</v>
      </c>
      <c r="O581" s="14" t="str">
        <f t="shared" si="55"/>
        <v>Aug/2011</v>
      </c>
      <c r="P581" s="14" t="str">
        <f t="shared" si="56"/>
        <v>2011</v>
      </c>
      <c r="Q581" s="11" t="s">
        <v>2074</v>
      </c>
      <c r="R581" s="11" t="s">
        <v>2095</v>
      </c>
      <c r="S581">
        <v>1313730000</v>
      </c>
      <c r="T581" s="9">
        <f t="shared" si="57"/>
        <v>40774.208333333336</v>
      </c>
      <c r="U581" t="b">
        <v>0</v>
      </c>
      <c r="V581" t="b">
        <v>0</v>
      </c>
      <c r="W581" t="s">
        <v>159</v>
      </c>
      <c r="X581" t="s">
        <v>2035</v>
      </c>
      <c r="Y581" t="s">
        <v>2058</v>
      </c>
    </row>
    <row r="582" spans="1:25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3.4150228310502282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 s="14">
        <f t="shared" si="54"/>
        <v>41696.25</v>
      </c>
      <c r="N582" s="14">
        <v>41696.25</v>
      </c>
      <c r="O582" s="14" t="str">
        <f t="shared" si="55"/>
        <v>Feb/2014</v>
      </c>
      <c r="P582" s="14" t="str">
        <f t="shared" si="56"/>
        <v>2014</v>
      </c>
      <c r="Q582" s="11" t="s">
        <v>2083</v>
      </c>
      <c r="R582" s="11" t="s">
        <v>2088</v>
      </c>
      <c r="S582">
        <v>1394085600</v>
      </c>
      <c r="T582" s="9">
        <f t="shared" si="57"/>
        <v>41704.25</v>
      </c>
      <c r="U582" t="b">
        <v>0</v>
      </c>
      <c r="V582" t="b">
        <v>0</v>
      </c>
      <c r="W582" t="s">
        <v>33</v>
      </c>
      <c r="X582" t="s">
        <v>2039</v>
      </c>
      <c r="Y582" t="s">
        <v>2040</v>
      </c>
    </row>
    <row r="583" spans="1:25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0.64016666666666666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 s="14">
        <f t="shared" si="54"/>
        <v>40662.208333333336</v>
      </c>
      <c r="N583" s="14">
        <v>40662.208333333336</v>
      </c>
      <c r="O583" s="14" t="str">
        <f t="shared" si="55"/>
        <v>Apr/2011</v>
      </c>
      <c r="P583" s="14" t="str">
        <f t="shared" si="56"/>
        <v>2011</v>
      </c>
      <c r="Q583" s="11" t="s">
        <v>2082</v>
      </c>
      <c r="R583" s="11" t="s">
        <v>2095</v>
      </c>
      <c r="S583">
        <v>1305349200</v>
      </c>
      <c r="T583" s="9">
        <f t="shared" si="57"/>
        <v>40677.208333333336</v>
      </c>
      <c r="U583" t="b">
        <v>0</v>
      </c>
      <c r="V583" t="b">
        <v>0</v>
      </c>
      <c r="W583" t="s">
        <v>28</v>
      </c>
      <c r="X583" t="s">
        <v>2037</v>
      </c>
      <c r="Y583" t="s">
        <v>2038</v>
      </c>
    </row>
    <row r="584" spans="1:25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0.5208045977011494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 s="14">
        <f t="shared" si="54"/>
        <v>42165.208333333328</v>
      </c>
      <c r="N584" s="14">
        <v>42165.208333333328</v>
      </c>
      <c r="O584" s="14" t="str">
        <f t="shared" si="55"/>
        <v>Jun/2015</v>
      </c>
      <c r="P584" s="14" t="str">
        <f t="shared" si="56"/>
        <v>2015</v>
      </c>
      <c r="Q584" s="11" t="s">
        <v>2078</v>
      </c>
      <c r="R584" s="11" t="s">
        <v>2085</v>
      </c>
      <c r="S584">
        <v>1434344400</v>
      </c>
      <c r="T584" s="9">
        <f t="shared" si="57"/>
        <v>42170.208333333328</v>
      </c>
      <c r="U584" t="b">
        <v>0</v>
      </c>
      <c r="V584" t="b">
        <v>1</v>
      </c>
      <c r="W584" t="s">
        <v>89</v>
      </c>
      <c r="X584" t="s">
        <v>2050</v>
      </c>
      <c r="Y584" t="s">
        <v>2051</v>
      </c>
    </row>
    <row r="585" spans="1:25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3.2240211640211642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 s="14">
        <f t="shared" si="54"/>
        <v>40959.25</v>
      </c>
      <c r="N585" s="14">
        <v>40959.25</v>
      </c>
      <c r="O585" s="14" t="str">
        <f t="shared" si="55"/>
        <v>Feb/2012</v>
      </c>
      <c r="P585" s="14" t="str">
        <f t="shared" si="56"/>
        <v>2012</v>
      </c>
      <c r="Q585" s="11" t="s">
        <v>2083</v>
      </c>
      <c r="R585" s="11" t="s">
        <v>2091</v>
      </c>
      <c r="S585">
        <v>1331186400</v>
      </c>
      <c r="T585" s="9">
        <f t="shared" si="57"/>
        <v>40976.25</v>
      </c>
      <c r="U585" t="b">
        <v>0</v>
      </c>
      <c r="V585" t="b">
        <v>0</v>
      </c>
      <c r="W585" t="s">
        <v>42</v>
      </c>
      <c r="X585" t="s">
        <v>2041</v>
      </c>
      <c r="Y585" t="s">
        <v>2042</v>
      </c>
    </row>
    <row r="586" spans="1:25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1.1950810185185186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 s="14">
        <f t="shared" si="54"/>
        <v>41024.208333333336</v>
      </c>
      <c r="N586" s="14">
        <v>41024.208333333336</v>
      </c>
      <c r="O586" s="14" t="str">
        <f t="shared" si="55"/>
        <v>Apr/2012</v>
      </c>
      <c r="P586" s="14" t="str">
        <f t="shared" si="56"/>
        <v>2012</v>
      </c>
      <c r="Q586" s="11" t="s">
        <v>2082</v>
      </c>
      <c r="R586" s="11" t="s">
        <v>2091</v>
      </c>
      <c r="S586">
        <v>1336539600</v>
      </c>
      <c r="T586" s="9">
        <f t="shared" si="57"/>
        <v>41038.208333333336</v>
      </c>
      <c r="U586" t="b">
        <v>0</v>
      </c>
      <c r="V586" t="b">
        <v>0</v>
      </c>
      <c r="W586" t="s">
        <v>28</v>
      </c>
      <c r="X586" t="s">
        <v>2037</v>
      </c>
      <c r="Y586" t="s">
        <v>2038</v>
      </c>
    </row>
    <row r="587" spans="1:25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1.4679775280898877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 s="14">
        <f t="shared" si="54"/>
        <v>40255.208333333336</v>
      </c>
      <c r="N587" s="14">
        <v>40255.208333333336</v>
      </c>
      <c r="O587" s="14" t="str">
        <f t="shared" si="55"/>
        <v>Mar/2010</v>
      </c>
      <c r="P587" s="14" t="str">
        <f t="shared" si="56"/>
        <v>2010</v>
      </c>
      <c r="Q587" s="11" t="s">
        <v>2079</v>
      </c>
      <c r="R587" s="11" t="s">
        <v>2093</v>
      </c>
      <c r="S587">
        <v>1269752400</v>
      </c>
      <c r="T587" s="9">
        <f t="shared" si="57"/>
        <v>40265.208333333336</v>
      </c>
      <c r="U587" t="b">
        <v>0</v>
      </c>
      <c r="V587" t="b">
        <v>0</v>
      </c>
      <c r="W587" t="s">
        <v>206</v>
      </c>
      <c r="X587" t="s">
        <v>2047</v>
      </c>
      <c r="Y587" t="s">
        <v>2059</v>
      </c>
    </row>
    <row r="588" spans="1:25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9.5057142857142853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 s="14">
        <f t="shared" si="54"/>
        <v>40499.25</v>
      </c>
      <c r="N588" s="14">
        <v>40499.25</v>
      </c>
      <c r="O588" s="14" t="str">
        <f t="shared" si="55"/>
        <v>Nov/2010</v>
      </c>
      <c r="P588" s="14" t="str">
        <f t="shared" si="56"/>
        <v>2010</v>
      </c>
      <c r="Q588" s="11" t="s">
        <v>2073</v>
      </c>
      <c r="R588" s="11" t="s">
        <v>2093</v>
      </c>
      <c r="S588">
        <v>1291615200</v>
      </c>
      <c r="T588" s="9">
        <f t="shared" si="57"/>
        <v>40518.25</v>
      </c>
      <c r="U588" t="b">
        <v>0</v>
      </c>
      <c r="V588" t="b">
        <v>0</v>
      </c>
      <c r="W588" t="s">
        <v>23</v>
      </c>
      <c r="X588" t="s">
        <v>2035</v>
      </c>
      <c r="Y588" t="s">
        <v>2036</v>
      </c>
    </row>
    <row r="589" spans="1:25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0.72893617021276591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 s="14">
        <f t="shared" si="54"/>
        <v>43484.25</v>
      </c>
      <c r="N589" s="14">
        <v>43484.25</v>
      </c>
      <c r="O589" s="14" t="str">
        <f t="shared" si="55"/>
        <v>Jan/2019</v>
      </c>
      <c r="P589" s="14" t="str">
        <f t="shared" si="56"/>
        <v>2019</v>
      </c>
      <c r="Q589" s="11" t="s">
        <v>2075</v>
      </c>
      <c r="R589" s="11" t="s">
        <v>2090</v>
      </c>
      <c r="S589">
        <v>1552366800</v>
      </c>
      <c r="T589" s="9">
        <f t="shared" si="57"/>
        <v>43536.208333333328</v>
      </c>
      <c r="U589" t="b">
        <v>0</v>
      </c>
      <c r="V589" t="b">
        <v>1</v>
      </c>
      <c r="W589" t="s">
        <v>17</v>
      </c>
      <c r="X589" t="s">
        <v>2033</v>
      </c>
      <c r="Y589" t="s">
        <v>2034</v>
      </c>
    </row>
    <row r="590" spans="1:25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0.7900824873096447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 s="14">
        <f t="shared" si="54"/>
        <v>40262.208333333336</v>
      </c>
      <c r="N590" s="14">
        <v>40262.208333333336</v>
      </c>
      <c r="O590" s="14" t="str">
        <f t="shared" si="55"/>
        <v>Mar/2010</v>
      </c>
      <c r="P590" s="14" t="str">
        <f t="shared" si="56"/>
        <v>2010</v>
      </c>
      <c r="Q590" s="11" t="s">
        <v>2079</v>
      </c>
      <c r="R590" s="11" t="s">
        <v>2093</v>
      </c>
      <c r="S590">
        <v>1272171600</v>
      </c>
      <c r="T590" s="9">
        <f t="shared" si="57"/>
        <v>40293.208333333336</v>
      </c>
      <c r="U590" t="b">
        <v>0</v>
      </c>
      <c r="V590" t="b">
        <v>0</v>
      </c>
      <c r="W590" t="s">
        <v>33</v>
      </c>
      <c r="X590" t="s">
        <v>2039</v>
      </c>
      <c r="Y590" t="s">
        <v>2040</v>
      </c>
    </row>
    <row r="591" spans="1:25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0.64721518987341775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 s="14">
        <f t="shared" si="54"/>
        <v>42190.208333333328</v>
      </c>
      <c r="N591" s="14">
        <v>42190.208333333328</v>
      </c>
      <c r="O591" s="14" t="str">
        <f t="shared" si="55"/>
        <v>Jul/2015</v>
      </c>
      <c r="P591" s="14" t="str">
        <f t="shared" si="56"/>
        <v>2015</v>
      </c>
      <c r="Q591" s="11" t="s">
        <v>2081</v>
      </c>
      <c r="R591" s="11" t="s">
        <v>2085</v>
      </c>
      <c r="S591">
        <v>1436677200</v>
      </c>
      <c r="T591" s="9">
        <f t="shared" si="57"/>
        <v>42197.208333333328</v>
      </c>
      <c r="U591" t="b">
        <v>0</v>
      </c>
      <c r="V591" t="b">
        <v>0</v>
      </c>
      <c r="W591" t="s">
        <v>42</v>
      </c>
      <c r="X591" t="s">
        <v>2041</v>
      </c>
      <c r="Y591" t="s">
        <v>2042</v>
      </c>
    </row>
    <row r="592" spans="1:25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0.82028169014084507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 s="14">
        <f t="shared" si="54"/>
        <v>41994.25</v>
      </c>
      <c r="N592" s="14">
        <v>41994.25</v>
      </c>
      <c r="O592" s="14" t="str">
        <f t="shared" si="55"/>
        <v>Dec/2014</v>
      </c>
      <c r="P592" s="14" t="str">
        <f t="shared" si="56"/>
        <v>2014</v>
      </c>
      <c r="Q592" s="11" t="s">
        <v>2080</v>
      </c>
      <c r="R592" s="11" t="s">
        <v>2088</v>
      </c>
      <c r="S592">
        <v>1420092000</v>
      </c>
      <c r="T592" s="9">
        <f t="shared" si="57"/>
        <v>42005.25</v>
      </c>
      <c r="U592" t="b">
        <v>0</v>
      </c>
      <c r="V592" t="b">
        <v>0</v>
      </c>
      <c r="W592" t="s">
        <v>133</v>
      </c>
      <c r="X592" t="s">
        <v>2047</v>
      </c>
      <c r="Y592" t="s">
        <v>2056</v>
      </c>
    </row>
    <row r="593" spans="1:25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10.376666666666667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 s="14">
        <f t="shared" si="54"/>
        <v>40373.208333333336</v>
      </c>
      <c r="N593" s="14">
        <v>40373.208333333336</v>
      </c>
      <c r="O593" s="14" t="str">
        <f t="shared" si="55"/>
        <v>Jul/2010</v>
      </c>
      <c r="P593" s="14" t="str">
        <f t="shared" si="56"/>
        <v>2010</v>
      </c>
      <c r="Q593" s="11" t="s">
        <v>2081</v>
      </c>
      <c r="R593" s="11" t="s">
        <v>2093</v>
      </c>
      <c r="S593">
        <v>1279947600</v>
      </c>
      <c r="T593" s="9">
        <f t="shared" si="57"/>
        <v>40383.208333333336</v>
      </c>
      <c r="U593" t="b">
        <v>0</v>
      </c>
      <c r="V593" t="b">
        <v>0</v>
      </c>
      <c r="W593" t="s">
        <v>89</v>
      </c>
      <c r="X593" t="s">
        <v>2050</v>
      </c>
      <c r="Y593" t="s">
        <v>2051</v>
      </c>
    </row>
    <row r="594" spans="1:25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0.12910076530612244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 s="14">
        <f t="shared" si="54"/>
        <v>41789.208333333336</v>
      </c>
      <c r="N594" s="14">
        <v>41789.208333333336</v>
      </c>
      <c r="O594" s="14" t="str">
        <f t="shared" si="55"/>
        <v>May/2014</v>
      </c>
      <c r="P594" s="14" t="str">
        <f t="shared" si="56"/>
        <v>2014</v>
      </c>
      <c r="Q594" s="11" t="s">
        <v>2084</v>
      </c>
      <c r="R594" s="11" t="s">
        <v>2088</v>
      </c>
      <c r="S594">
        <v>1402203600</v>
      </c>
      <c r="T594" s="9">
        <f t="shared" si="57"/>
        <v>41798.208333333336</v>
      </c>
      <c r="U594" t="b">
        <v>0</v>
      </c>
      <c r="V594" t="b">
        <v>0</v>
      </c>
      <c r="W594" t="s">
        <v>33</v>
      </c>
      <c r="X594" t="s">
        <v>2039</v>
      </c>
      <c r="Y594" t="s">
        <v>2040</v>
      </c>
    </row>
    <row r="595" spans="1:25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1.5484210526315789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 s="14">
        <f t="shared" si="54"/>
        <v>41724.208333333336</v>
      </c>
      <c r="N595" s="14">
        <v>41724.208333333336</v>
      </c>
      <c r="O595" s="14" t="str">
        <f t="shared" si="55"/>
        <v>Mar/2014</v>
      </c>
      <c r="P595" s="14" t="str">
        <f t="shared" si="56"/>
        <v>2014</v>
      </c>
      <c r="Q595" s="11" t="s">
        <v>2079</v>
      </c>
      <c r="R595" s="11" t="s">
        <v>2088</v>
      </c>
      <c r="S595">
        <v>1396933200</v>
      </c>
      <c r="T595" s="9">
        <f t="shared" si="57"/>
        <v>41737.208333333336</v>
      </c>
      <c r="U595" t="b">
        <v>0</v>
      </c>
      <c r="V595" t="b">
        <v>0</v>
      </c>
      <c r="W595" t="s">
        <v>71</v>
      </c>
      <c r="X595" t="s">
        <v>2041</v>
      </c>
      <c r="Y595" t="s">
        <v>2049</v>
      </c>
    </row>
    <row r="596" spans="1:25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7.0991735537190084E-2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 s="14">
        <f t="shared" si="54"/>
        <v>42548.208333333328</v>
      </c>
      <c r="N596" s="14">
        <v>42548.208333333328</v>
      </c>
      <c r="O596" s="14" t="str">
        <f t="shared" si="55"/>
        <v>Jun/2016</v>
      </c>
      <c r="P596" s="14" t="str">
        <f t="shared" si="56"/>
        <v>2016</v>
      </c>
      <c r="Q596" s="11" t="s">
        <v>2078</v>
      </c>
      <c r="R596" s="11" t="s">
        <v>2094</v>
      </c>
      <c r="S596">
        <v>1467262800</v>
      </c>
      <c r="T596" s="9">
        <f t="shared" si="57"/>
        <v>42551.208333333328</v>
      </c>
      <c r="U596" t="b">
        <v>0</v>
      </c>
      <c r="V596" t="b">
        <v>1</v>
      </c>
      <c r="W596" t="s">
        <v>33</v>
      </c>
      <c r="X596" t="s">
        <v>2039</v>
      </c>
      <c r="Y596" t="s">
        <v>2040</v>
      </c>
    </row>
    <row r="597" spans="1:25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2.0852773826458035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 s="14">
        <f t="shared" si="54"/>
        <v>40253.208333333336</v>
      </c>
      <c r="N597" s="14">
        <v>40253.208333333336</v>
      </c>
      <c r="O597" s="14" t="str">
        <f t="shared" si="55"/>
        <v>Mar/2010</v>
      </c>
      <c r="P597" s="14" t="str">
        <f t="shared" si="56"/>
        <v>2010</v>
      </c>
      <c r="Q597" s="11" t="s">
        <v>2079</v>
      </c>
      <c r="R597" s="11" t="s">
        <v>2093</v>
      </c>
      <c r="S597">
        <v>1270530000</v>
      </c>
      <c r="T597" s="9">
        <f t="shared" si="57"/>
        <v>40274.208333333336</v>
      </c>
      <c r="U597" t="b">
        <v>0</v>
      </c>
      <c r="V597" t="b">
        <v>1</v>
      </c>
      <c r="W597" t="s">
        <v>33</v>
      </c>
      <c r="X597" t="s">
        <v>2039</v>
      </c>
      <c r="Y597" t="s">
        <v>2040</v>
      </c>
    </row>
    <row r="598" spans="1:25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0.99683544303797467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 s="14">
        <f t="shared" si="54"/>
        <v>42434.25</v>
      </c>
      <c r="N598" s="14">
        <v>42434.25</v>
      </c>
      <c r="O598" s="14" t="str">
        <f t="shared" si="55"/>
        <v>Mar/2016</v>
      </c>
      <c r="P598" s="14" t="str">
        <f t="shared" si="56"/>
        <v>2016</v>
      </c>
      <c r="Q598" s="11" t="s">
        <v>2079</v>
      </c>
      <c r="R598" s="11" t="s">
        <v>2094</v>
      </c>
      <c r="S598">
        <v>1457762400</v>
      </c>
      <c r="T598" s="9">
        <f t="shared" si="57"/>
        <v>42441.25</v>
      </c>
      <c r="U598" t="b">
        <v>0</v>
      </c>
      <c r="V598" t="b">
        <v>1</v>
      </c>
      <c r="W598" t="s">
        <v>53</v>
      </c>
      <c r="X598" t="s">
        <v>2041</v>
      </c>
      <c r="Y598" t="s">
        <v>2044</v>
      </c>
    </row>
    <row r="599" spans="1:25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2.0159756097560977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 s="14">
        <f t="shared" si="54"/>
        <v>43786.25</v>
      </c>
      <c r="N599" s="14">
        <v>43786.25</v>
      </c>
      <c r="O599" s="14" t="str">
        <f t="shared" si="55"/>
        <v>Nov/2019</v>
      </c>
      <c r="P599" s="14" t="str">
        <f t="shared" si="56"/>
        <v>2019</v>
      </c>
      <c r="Q599" s="11" t="s">
        <v>2073</v>
      </c>
      <c r="R599" s="11" t="s">
        <v>2090</v>
      </c>
      <c r="S599">
        <v>1575525600</v>
      </c>
      <c r="T599" s="9">
        <f t="shared" si="57"/>
        <v>43804.25</v>
      </c>
      <c r="U599" t="b">
        <v>0</v>
      </c>
      <c r="V599" t="b">
        <v>0</v>
      </c>
      <c r="W599" t="s">
        <v>33</v>
      </c>
      <c r="X599" t="s">
        <v>2039</v>
      </c>
      <c r="Y599" t="s">
        <v>2040</v>
      </c>
    </row>
    <row r="600" spans="1:25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1.6209032258064515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 s="14">
        <f t="shared" si="54"/>
        <v>40344.208333333336</v>
      </c>
      <c r="N600" s="14">
        <v>40344.208333333336</v>
      </c>
      <c r="O600" s="14" t="str">
        <f t="shared" si="55"/>
        <v>Jun/2010</v>
      </c>
      <c r="P600" s="14" t="str">
        <f t="shared" si="56"/>
        <v>2010</v>
      </c>
      <c r="Q600" s="11" t="s">
        <v>2078</v>
      </c>
      <c r="R600" s="11" t="s">
        <v>2093</v>
      </c>
      <c r="S600">
        <v>1279083600</v>
      </c>
      <c r="T600" s="9">
        <f t="shared" si="57"/>
        <v>40373.208333333336</v>
      </c>
      <c r="U600" t="b">
        <v>0</v>
      </c>
      <c r="V600" t="b">
        <v>0</v>
      </c>
      <c r="W600" t="s">
        <v>23</v>
      </c>
      <c r="X600" t="s">
        <v>2035</v>
      </c>
      <c r="Y600" t="s">
        <v>2036</v>
      </c>
    </row>
    <row r="601" spans="1:25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3.6436208125445471E-2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 s="14">
        <f t="shared" si="54"/>
        <v>42047.25</v>
      </c>
      <c r="N601" s="14">
        <v>42047.25</v>
      </c>
      <c r="O601" s="14" t="str">
        <f t="shared" si="55"/>
        <v>Feb/2015</v>
      </c>
      <c r="P601" s="14" t="str">
        <f t="shared" si="56"/>
        <v>2015</v>
      </c>
      <c r="Q601" s="11" t="s">
        <v>2083</v>
      </c>
      <c r="R601" s="11" t="s">
        <v>2085</v>
      </c>
      <c r="S601">
        <v>1424412000</v>
      </c>
      <c r="T601" s="9">
        <f t="shared" si="57"/>
        <v>42055.25</v>
      </c>
      <c r="U601" t="b">
        <v>0</v>
      </c>
      <c r="V601" t="b">
        <v>0</v>
      </c>
      <c r="W601" t="s">
        <v>42</v>
      </c>
      <c r="X601" t="s">
        <v>2041</v>
      </c>
      <c r="Y601" t="s">
        <v>2042</v>
      </c>
    </row>
    <row r="602" spans="1:25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0.05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 s="14">
        <f t="shared" si="54"/>
        <v>41485.208333333336</v>
      </c>
      <c r="N602" s="14">
        <v>41485.208333333336</v>
      </c>
      <c r="O602" s="14" t="str">
        <f t="shared" si="55"/>
        <v>Jul/2013</v>
      </c>
      <c r="P602" s="14" t="str">
        <f t="shared" si="56"/>
        <v>2013</v>
      </c>
      <c r="Q602" s="11" t="s">
        <v>2081</v>
      </c>
      <c r="R602" s="11" t="s">
        <v>2089</v>
      </c>
      <c r="S602">
        <v>1376197200</v>
      </c>
      <c r="T602" s="9">
        <f t="shared" si="57"/>
        <v>41497.208333333336</v>
      </c>
      <c r="U602" t="b">
        <v>0</v>
      </c>
      <c r="V602" t="b">
        <v>0</v>
      </c>
      <c r="W602" t="s">
        <v>17</v>
      </c>
      <c r="X602" t="s">
        <v>2033</v>
      </c>
      <c r="Y602" t="s">
        <v>2034</v>
      </c>
    </row>
    <row r="603" spans="1:25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2.0663492063492064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 s="14">
        <f t="shared" si="54"/>
        <v>41789.208333333336</v>
      </c>
      <c r="N603" s="14">
        <v>41789.208333333336</v>
      </c>
      <c r="O603" s="14" t="str">
        <f t="shared" si="55"/>
        <v>May/2014</v>
      </c>
      <c r="P603" s="14" t="str">
        <f t="shared" si="56"/>
        <v>2014</v>
      </c>
      <c r="Q603" s="11" t="s">
        <v>2084</v>
      </c>
      <c r="R603" s="11" t="s">
        <v>2088</v>
      </c>
      <c r="S603">
        <v>1402894800</v>
      </c>
      <c r="T603" s="9">
        <f t="shared" si="57"/>
        <v>41806.208333333336</v>
      </c>
      <c r="U603" t="b">
        <v>1</v>
      </c>
      <c r="V603" t="b">
        <v>0</v>
      </c>
      <c r="W603" t="s">
        <v>65</v>
      </c>
      <c r="X603" t="s">
        <v>2037</v>
      </c>
      <c r="Y603" t="s">
        <v>2046</v>
      </c>
    </row>
    <row r="604" spans="1:25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1.2823628691983122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 s="14">
        <f t="shared" si="54"/>
        <v>42160.208333333328</v>
      </c>
      <c r="N604" s="14">
        <v>42160.208333333328</v>
      </c>
      <c r="O604" s="14" t="str">
        <f t="shared" si="55"/>
        <v>Jun/2015</v>
      </c>
      <c r="P604" s="14" t="str">
        <f t="shared" si="56"/>
        <v>2015</v>
      </c>
      <c r="Q604" s="11" t="s">
        <v>2078</v>
      </c>
      <c r="R604" s="11" t="s">
        <v>2085</v>
      </c>
      <c r="S604">
        <v>1434430800</v>
      </c>
      <c r="T604" s="9">
        <f t="shared" si="57"/>
        <v>42171.208333333328</v>
      </c>
      <c r="U604" t="b">
        <v>0</v>
      </c>
      <c r="V604" t="b">
        <v>0</v>
      </c>
      <c r="W604" t="s">
        <v>33</v>
      </c>
      <c r="X604" t="s">
        <v>2039</v>
      </c>
      <c r="Y604" t="s">
        <v>2040</v>
      </c>
    </row>
    <row r="605" spans="1:25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1.1966037735849056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 s="14">
        <f t="shared" si="54"/>
        <v>43573.208333333328</v>
      </c>
      <c r="N605" s="14">
        <v>43573.208333333328</v>
      </c>
      <c r="O605" s="14" t="str">
        <f t="shared" si="55"/>
        <v>Apr/2019</v>
      </c>
      <c r="P605" s="14" t="str">
        <f t="shared" si="56"/>
        <v>2019</v>
      </c>
      <c r="Q605" s="11" t="s">
        <v>2082</v>
      </c>
      <c r="R605" s="11" t="s">
        <v>2090</v>
      </c>
      <c r="S605">
        <v>1557896400</v>
      </c>
      <c r="T605" s="9">
        <f t="shared" si="57"/>
        <v>43600.208333333328</v>
      </c>
      <c r="U605" t="b">
        <v>0</v>
      </c>
      <c r="V605" t="b">
        <v>0</v>
      </c>
      <c r="W605" t="s">
        <v>33</v>
      </c>
      <c r="X605" t="s">
        <v>2039</v>
      </c>
      <c r="Y605" t="s">
        <v>2040</v>
      </c>
    </row>
    <row r="606" spans="1:25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1.7073055242390078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 s="14">
        <f t="shared" si="54"/>
        <v>40565.25</v>
      </c>
      <c r="N606" s="14">
        <v>40565.25</v>
      </c>
      <c r="O606" s="14" t="str">
        <f t="shared" si="55"/>
        <v>Jan/2011</v>
      </c>
      <c r="P606" s="14" t="str">
        <f t="shared" si="56"/>
        <v>2011</v>
      </c>
      <c r="Q606" s="11" t="s">
        <v>2075</v>
      </c>
      <c r="R606" s="11" t="s">
        <v>2095</v>
      </c>
      <c r="S606">
        <v>1297490400</v>
      </c>
      <c r="T606" s="9">
        <f t="shared" si="57"/>
        <v>40586.25</v>
      </c>
      <c r="U606" t="b">
        <v>0</v>
      </c>
      <c r="V606" t="b">
        <v>0</v>
      </c>
      <c r="W606" t="s">
        <v>33</v>
      </c>
      <c r="X606" t="s">
        <v>2039</v>
      </c>
      <c r="Y606" t="s">
        <v>2040</v>
      </c>
    </row>
    <row r="607" spans="1:25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1.8721212121212121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 s="14">
        <f t="shared" si="54"/>
        <v>42280.208333333328</v>
      </c>
      <c r="N607" s="14">
        <v>42280.208333333328</v>
      </c>
      <c r="O607" s="14" t="str">
        <f t="shared" si="55"/>
        <v>Oct/2015</v>
      </c>
      <c r="P607" s="14" t="str">
        <f t="shared" si="56"/>
        <v>2015</v>
      </c>
      <c r="Q607" s="11" t="s">
        <v>2077</v>
      </c>
      <c r="R607" s="11" t="s">
        <v>2085</v>
      </c>
      <c r="S607">
        <v>1447394400</v>
      </c>
      <c r="T607" s="9">
        <f t="shared" si="57"/>
        <v>42321.25</v>
      </c>
      <c r="U607" t="b">
        <v>0</v>
      </c>
      <c r="V607" t="b">
        <v>0</v>
      </c>
      <c r="W607" t="s">
        <v>68</v>
      </c>
      <c r="X607" t="s">
        <v>2047</v>
      </c>
      <c r="Y607" t="s">
        <v>2048</v>
      </c>
    </row>
    <row r="608" spans="1:25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1.8838235294117647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 s="14">
        <f t="shared" si="54"/>
        <v>42436.25</v>
      </c>
      <c r="N608" s="14">
        <v>42436.25</v>
      </c>
      <c r="O608" s="14" t="str">
        <f t="shared" si="55"/>
        <v>Mar/2016</v>
      </c>
      <c r="P608" s="14" t="str">
        <f t="shared" si="56"/>
        <v>2016</v>
      </c>
      <c r="Q608" s="11" t="s">
        <v>2079</v>
      </c>
      <c r="R608" s="11" t="s">
        <v>2094</v>
      </c>
      <c r="S608">
        <v>1458277200</v>
      </c>
      <c r="T608" s="9">
        <f t="shared" si="57"/>
        <v>42447.208333333328</v>
      </c>
      <c r="U608" t="b">
        <v>0</v>
      </c>
      <c r="V608" t="b">
        <v>0</v>
      </c>
      <c r="W608" t="s">
        <v>23</v>
      </c>
      <c r="X608" t="s">
        <v>2035</v>
      </c>
      <c r="Y608" t="s">
        <v>2036</v>
      </c>
    </row>
    <row r="609" spans="1:25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1.3129869186046512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 s="14">
        <f t="shared" si="54"/>
        <v>41721.208333333336</v>
      </c>
      <c r="N609" s="14">
        <v>41721.208333333336</v>
      </c>
      <c r="O609" s="14" t="str">
        <f t="shared" si="55"/>
        <v>Mar/2014</v>
      </c>
      <c r="P609" s="14" t="str">
        <f t="shared" si="56"/>
        <v>2014</v>
      </c>
      <c r="Q609" s="11" t="s">
        <v>2079</v>
      </c>
      <c r="R609" s="11" t="s">
        <v>2088</v>
      </c>
      <c r="S609">
        <v>1395723600</v>
      </c>
      <c r="T609" s="9">
        <f t="shared" si="57"/>
        <v>41723.208333333336</v>
      </c>
      <c r="U609" t="b">
        <v>0</v>
      </c>
      <c r="V609" t="b">
        <v>0</v>
      </c>
      <c r="W609" t="s">
        <v>17</v>
      </c>
      <c r="X609" t="s">
        <v>2033</v>
      </c>
      <c r="Y609" t="s">
        <v>2034</v>
      </c>
    </row>
    <row r="610" spans="1:25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2.8397435897435899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 s="14">
        <f t="shared" si="54"/>
        <v>43530.25</v>
      </c>
      <c r="N610" s="14">
        <v>43530.25</v>
      </c>
      <c r="O610" s="14" t="str">
        <f t="shared" si="55"/>
        <v>Mar/2019</v>
      </c>
      <c r="P610" s="14" t="str">
        <f t="shared" si="56"/>
        <v>2019</v>
      </c>
      <c r="Q610" s="11" t="s">
        <v>2079</v>
      </c>
      <c r="R610" s="11" t="s">
        <v>2090</v>
      </c>
      <c r="S610">
        <v>1552197600</v>
      </c>
      <c r="T610" s="9">
        <f t="shared" si="57"/>
        <v>43534.25</v>
      </c>
      <c r="U610" t="b">
        <v>0</v>
      </c>
      <c r="V610" t="b">
        <v>1</v>
      </c>
      <c r="W610" t="s">
        <v>159</v>
      </c>
      <c r="X610" t="s">
        <v>2035</v>
      </c>
      <c r="Y610" t="s">
        <v>2058</v>
      </c>
    </row>
    <row r="611" spans="1:25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1.2041999999999999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 s="14">
        <f t="shared" si="54"/>
        <v>43481.25</v>
      </c>
      <c r="N611" s="14">
        <v>43481.25</v>
      </c>
      <c r="O611" s="14" t="str">
        <f t="shared" si="55"/>
        <v>Jan/2019</v>
      </c>
      <c r="P611" s="14" t="str">
        <f t="shared" si="56"/>
        <v>2019</v>
      </c>
      <c r="Q611" s="11" t="s">
        <v>2075</v>
      </c>
      <c r="R611" s="11" t="s">
        <v>2090</v>
      </c>
      <c r="S611">
        <v>1549087200</v>
      </c>
      <c r="T611" s="9">
        <f t="shared" si="57"/>
        <v>43498.25</v>
      </c>
      <c r="U611" t="b">
        <v>0</v>
      </c>
      <c r="V611" t="b">
        <v>0</v>
      </c>
      <c r="W611" t="s">
        <v>474</v>
      </c>
      <c r="X611" t="s">
        <v>2041</v>
      </c>
      <c r="Y611" t="s">
        <v>2063</v>
      </c>
    </row>
    <row r="612" spans="1:25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4.1905607476635511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 s="14">
        <f t="shared" si="54"/>
        <v>41259.25</v>
      </c>
      <c r="N612" s="14">
        <v>41259.25</v>
      </c>
      <c r="O612" s="14" t="str">
        <f t="shared" si="55"/>
        <v>Dec/2012</v>
      </c>
      <c r="P612" s="14" t="str">
        <f t="shared" si="56"/>
        <v>2012</v>
      </c>
      <c r="Q612" s="11" t="s">
        <v>2080</v>
      </c>
      <c r="R612" s="11" t="s">
        <v>2091</v>
      </c>
      <c r="S612">
        <v>1356847200</v>
      </c>
      <c r="T612" s="9">
        <f t="shared" si="57"/>
        <v>41273.25</v>
      </c>
      <c r="U612" t="b">
        <v>0</v>
      </c>
      <c r="V612" t="b">
        <v>0</v>
      </c>
      <c r="W612" t="s">
        <v>33</v>
      </c>
      <c r="X612" t="s">
        <v>2039</v>
      </c>
      <c r="Y612" t="s">
        <v>2040</v>
      </c>
    </row>
    <row r="613" spans="1:25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0.13853658536585367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 s="14">
        <f t="shared" si="54"/>
        <v>41480.208333333336</v>
      </c>
      <c r="N613" s="14">
        <v>41480.208333333336</v>
      </c>
      <c r="O613" s="14" t="str">
        <f t="shared" si="55"/>
        <v>Jul/2013</v>
      </c>
      <c r="P613" s="14" t="str">
        <f t="shared" si="56"/>
        <v>2013</v>
      </c>
      <c r="Q613" s="11" t="s">
        <v>2081</v>
      </c>
      <c r="R613" s="11" t="s">
        <v>2089</v>
      </c>
      <c r="S613">
        <v>1375765200</v>
      </c>
      <c r="T613" s="9">
        <f t="shared" si="57"/>
        <v>41492.208333333336</v>
      </c>
      <c r="U613" t="b">
        <v>0</v>
      </c>
      <c r="V613" t="b">
        <v>0</v>
      </c>
      <c r="W613" t="s">
        <v>33</v>
      </c>
      <c r="X613" t="s">
        <v>2039</v>
      </c>
      <c r="Y613" t="s">
        <v>2040</v>
      </c>
    </row>
    <row r="614" spans="1:25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1.3943548387096774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 s="14">
        <f t="shared" si="54"/>
        <v>40474.208333333336</v>
      </c>
      <c r="N614" s="14">
        <v>40474.208333333336</v>
      </c>
      <c r="O614" s="14" t="str">
        <f t="shared" si="55"/>
        <v>Oct/2010</v>
      </c>
      <c r="P614" s="14" t="str">
        <f t="shared" si="56"/>
        <v>2010</v>
      </c>
      <c r="Q614" s="11" t="s">
        <v>2077</v>
      </c>
      <c r="R614" s="11" t="s">
        <v>2093</v>
      </c>
      <c r="S614">
        <v>1289800800</v>
      </c>
      <c r="T614" s="9">
        <f t="shared" si="57"/>
        <v>40497.25</v>
      </c>
      <c r="U614" t="b">
        <v>0</v>
      </c>
      <c r="V614" t="b">
        <v>0</v>
      </c>
      <c r="W614" t="s">
        <v>50</v>
      </c>
      <c r="X614" t="s">
        <v>2035</v>
      </c>
      <c r="Y614" t="s">
        <v>2043</v>
      </c>
    </row>
    <row r="615" spans="1:25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1.74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 s="14">
        <f t="shared" si="54"/>
        <v>42973.208333333328</v>
      </c>
      <c r="N615" s="14">
        <v>42973.208333333328</v>
      </c>
      <c r="O615" s="14" t="str">
        <f t="shared" si="55"/>
        <v>Aug/2017</v>
      </c>
      <c r="P615" s="14" t="str">
        <f t="shared" si="56"/>
        <v>2017</v>
      </c>
      <c r="Q615" s="11" t="s">
        <v>2074</v>
      </c>
      <c r="R615" s="11" t="s">
        <v>2092</v>
      </c>
      <c r="S615">
        <v>1504501200</v>
      </c>
      <c r="T615" s="9">
        <f t="shared" si="57"/>
        <v>42982.208333333328</v>
      </c>
      <c r="U615" t="b">
        <v>0</v>
      </c>
      <c r="V615" t="b">
        <v>0</v>
      </c>
      <c r="W615" t="s">
        <v>33</v>
      </c>
      <c r="X615" t="s">
        <v>2039</v>
      </c>
      <c r="Y615" t="s">
        <v>2040</v>
      </c>
    </row>
    <row r="616" spans="1:25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1.5549056603773586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 s="14">
        <f t="shared" si="54"/>
        <v>42746.25</v>
      </c>
      <c r="N616" s="14">
        <v>42746.25</v>
      </c>
      <c r="O616" s="14" t="str">
        <f t="shared" si="55"/>
        <v>Jan/2017</v>
      </c>
      <c r="P616" s="14" t="str">
        <f t="shared" si="56"/>
        <v>2017</v>
      </c>
      <c r="Q616" s="11" t="s">
        <v>2075</v>
      </c>
      <c r="R616" s="11" t="s">
        <v>2092</v>
      </c>
      <c r="S616">
        <v>1485669600</v>
      </c>
      <c r="T616" s="9">
        <f t="shared" si="57"/>
        <v>42764.25</v>
      </c>
      <c r="U616" t="b">
        <v>0</v>
      </c>
      <c r="V616" t="b">
        <v>0</v>
      </c>
      <c r="W616" t="s">
        <v>33</v>
      </c>
      <c r="X616" t="s">
        <v>2039</v>
      </c>
      <c r="Y616" t="s">
        <v>2040</v>
      </c>
    </row>
    <row r="617" spans="1:25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1.7044705882352942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 s="14">
        <f t="shared" si="54"/>
        <v>42489.208333333328</v>
      </c>
      <c r="N617" s="14">
        <v>42489.208333333328</v>
      </c>
      <c r="O617" s="14" t="str">
        <f t="shared" si="55"/>
        <v>Apr/2016</v>
      </c>
      <c r="P617" s="14" t="str">
        <f t="shared" si="56"/>
        <v>2016</v>
      </c>
      <c r="Q617" s="11" t="s">
        <v>2082</v>
      </c>
      <c r="R617" s="11" t="s">
        <v>2094</v>
      </c>
      <c r="S617">
        <v>1462770000</v>
      </c>
      <c r="T617" s="9">
        <f t="shared" si="57"/>
        <v>42499.208333333328</v>
      </c>
      <c r="U617" t="b">
        <v>0</v>
      </c>
      <c r="V617" t="b">
        <v>0</v>
      </c>
      <c r="W617" t="s">
        <v>33</v>
      </c>
      <c r="X617" t="s">
        <v>2039</v>
      </c>
      <c r="Y617" t="s">
        <v>2040</v>
      </c>
    </row>
    <row r="618" spans="1:25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1.8951562500000001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 s="14">
        <f t="shared" si="54"/>
        <v>41537.208333333336</v>
      </c>
      <c r="N618" s="14">
        <v>41537.208333333336</v>
      </c>
      <c r="O618" s="14" t="str">
        <f t="shared" si="55"/>
        <v>Sep/2013</v>
      </c>
      <c r="P618" s="14" t="str">
        <f t="shared" si="56"/>
        <v>2013</v>
      </c>
      <c r="Q618" s="11" t="s">
        <v>2076</v>
      </c>
      <c r="R618" s="11" t="s">
        <v>2089</v>
      </c>
      <c r="S618">
        <v>1379739600</v>
      </c>
      <c r="T618" s="9">
        <f t="shared" si="57"/>
        <v>41538.208333333336</v>
      </c>
      <c r="U618" t="b">
        <v>0</v>
      </c>
      <c r="V618" t="b">
        <v>1</v>
      </c>
      <c r="W618" t="s">
        <v>60</v>
      </c>
      <c r="X618" t="s">
        <v>2035</v>
      </c>
      <c r="Y618" t="s">
        <v>2045</v>
      </c>
    </row>
    <row r="619" spans="1:25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2.4971428571428573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 s="14">
        <f t="shared" si="54"/>
        <v>41794.208333333336</v>
      </c>
      <c r="N619" s="14">
        <v>41794.208333333336</v>
      </c>
      <c r="O619" s="14" t="str">
        <f t="shared" si="55"/>
        <v>Jun/2014</v>
      </c>
      <c r="P619" s="14" t="str">
        <f t="shared" si="56"/>
        <v>2014</v>
      </c>
      <c r="Q619" s="11" t="s">
        <v>2078</v>
      </c>
      <c r="R619" s="11" t="s">
        <v>2088</v>
      </c>
      <c r="S619">
        <v>1402722000</v>
      </c>
      <c r="T619" s="9">
        <f t="shared" si="57"/>
        <v>41804.208333333336</v>
      </c>
      <c r="U619" t="b">
        <v>0</v>
      </c>
      <c r="V619" t="b">
        <v>0</v>
      </c>
      <c r="W619" t="s">
        <v>33</v>
      </c>
      <c r="X619" t="s">
        <v>2039</v>
      </c>
      <c r="Y619" t="s">
        <v>2040</v>
      </c>
    </row>
    <row r="620" spans="1:25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0.48860523665659616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 s="14">
        <f t="shared" si="54"/>
        <v>41396.208333333336</v>
      </c>
      <c r="N620" s="14">
        <v>41396.208333333336</v>
      </c>
      <c r="O620" s="14" t="str">
        <f t="shared" si="55"/>
        <v>May/2013</v>
      </c>
      <c r="P620" s="14" t="str">
        <f t="shared" si="56"/>
        <v>2013</v>
      </c>
      <c r="Q620" s="11" t="s">
        <v>2084</v>
      </c>
      <c r="R620" s="11" t="s">
        <v>2089</v>
      </c>
      <c r="S620">
        <v>1369285200</v>
      </c>
      <c r="T620" s="9">
        <f t="shared" si="57"/>
        <v>41417.208333333336</v>
      </c>
      <c r="U620" t="b">
        <v>0</v>
      </c>
      <c r="V620" t="b">
        <v>0</v>
      </c>
      <c r="W620" t="s">
        <v>68</v>
      </c>
      <c r="X620" t="s">
        <v>2047</v>
      </c>
      <c r="Y620" t="s">
        <v>2048</v>
      </c>
    </row>
    <row r="621" spans="1:25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0.28461970393057684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 s="14">
        <f t="shared" si="54"/>
        <v>40669.208333333336</v>
      </c>
      <c r="N621" s="14">
        <v>40669.208333333336</v>
      </c>
      <c r="O621" s="14" t="str">
        <f t="shared" si="55"/>
        <v>May/2011</v>
      </c>
      <c r="P621" s="14" t="str">
        <f t="shared" si="56"/>
        <v>2011</v>
      </c>
      <c r="Q621" s="11" t="s">
        <v>2084</v>
      </c>
      <c r="R621" s="11" t="s">
        <v>2095</v>
      </c>
      <c r="S621">
        <v>1304744400</v>
      </c>
      <c r="T621" s="9">
        <f t="shared" si="57"/>
        <v>40670.208333333336</v>
      </c>
      <c r="U621" t="b">
        <v>1</v>
      </c>
      <c r="V621" t="b">
        <v>1</v>
      </c>
      <c r="W621" t="s">
        <v>33</v>
      </c>
      <c r="X621" t="s">
        <v>2039</v>
      </c>
      <c r="Y621" t="s">
        <v>2040</v>
      </c>
    </row>
    <row r="622" spans="1:25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2.6802325581395348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 s="14">
        <f t="shared" si="54"/>
        <v>42559.208333333328</v>
      </c>
      <c r="N622" s="14">
        <v>42559.208333333328</v>
      </c>
      <c r="O622" s="14" t="str">
        <f t="shared" si="55"/>
        <v>Jul/2016</v>
      </c>
      <c r="P622" s="14" t="str">
        <f t="shared" si="56"/>
        <v>2016</v>
      </c>
      <c r="Q622" s="11" t="s">
        <v>2081</v>
      </c>
      <c r="R622" s="11" t="s">
        <v>2094</v>
      </c>
      <c r="S622">
        <v>1468299600</v>
      </c>
      <c r="T622" s="9">
        <f t="shared" si="57"/>
        <v>42563.208333333328</v>
      </c>
      <c r="U622" t="b">
        <v>0</v>
      </c>
      <c r="V622" t="b">
        <v>0</v>
      </c>
      <c r="W622" t="s">
        <v>122</v>
      </c>
      <c r="X622" t="s">
        <v>2054</v>
      </c>
      <c r="Y622" t="s">
        <v>2055</v>
      </c>
    </row>
    <row r="623" spans="1:25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6.1980078125000002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 s="14">
        <f t="shared" si="54"/>
        <v>42626.208333333328</v>
      </c>
      <c r="N623" s="14">
        <v>42626.208333333328</v>
      </c>
      <c r="O623" s="14" t="str">
        <f t="shared" si="55"/>
        <v>Sep/2016</v>
      </c>
      <c r="P623" s="14" t="str">
        <f t="shared" si="56"/>
        <v>2016</v>
      </c>
      <c r="Q623" s="11" t="s">
        <v>2076</v>
      </c>
      <c r="R623" s="11" t="s">
        <v>2094</v>
      </c>
      <c r="S623">
        <v>1474174800</v>
      </c>
      <c r="T623" s="9">
        <f t="shared" si="57"/>
        <v>42631.208333333328</v>
      </c>
      <c r="U623" t="b">
        <v>0</v>
      </c>
      <c r="V623" t="b">
        <v>0</v>
      </c>
      <c r="W623" t="s">
        <v>33</v>
      </c>
      <c r="X623" t="s">
        <v>2039</v>
      </c>
      <c r="Y623" t="s">
        <v>2040</v>
      </c>
    </row>
    <row r="624" spans="1:25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3.1301587301587303E-2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 s="14">
        <f t="shared" si="54"/>
        <v>43205.208333333328</v>
      </c>
      <c r="N624" s="14">
        <v>43205.208333333328</v>
      </c>
      <c r="O624" s="14" t="str">
        <f t="shared" si="55"/>
        <v>Apr/2018</v>
      </c>
      <c r="P624" s="14" t="str">
        <f t="shared" si="56"/>
        <v>2018</v>
      </c>
      <c r="Q624" s="11" t="s">
        <v>2082</v>
      </c>
      <c r="R624" s="11" t="s">
        <v>2096</v>
      </c>
      <c r="S624">
        <v>1526014800</v>
      </c>
      <c r="T624" s="9">
        <f t="shared" si="57"/>
        <v>43231.208333333328</v>
      </c>
      <c r="U624" t="b">
        <v>0</v>
      </c>
      <c r="V624" t="b">
        <v>0</v>
      </c>
      <c r="W624" t="s">
        <v>60</v>
      </c>
      <c r="X624" t="s">
        <v>2035</v>
      </c>
      <c r="Y624" t="s">
        <v>2045</v>
      </c>
    </row>
    <row r="625" spans="1:25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1.5992152704135738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 s="14">
        <f t="shared" si="54"/>
        <v>42201.208333333328</v>
      </c>
      <c r="N625" s="14">
        <v>42201.208333333328</v>
      </c>
      <c r="O625" s="14" t="str">
        <f t="shared" si="55"/>
        <v>Jul/2015</v>
      </c>
      <c r="P625" s="14" t="str">
        <f t="shared" si="56"/>
        <v>2015</v>
      </c>
      <c r="Q625" s="11" t="s">
        <v>2081</v>
      </c>
      <c r="R625" s="11" t="s">
        <v>2085</v>
      </c>
      <c r="S625">
        <v>1437454800</v>
      </c>
      <c r="T625" s="9">
        <f t="shared" si="57"/>
        <v>42206.208333333328</v>
      </c>
      <c r="U625" t="b">
        <v>0</v>
      </c>
      <c r="V625" t="b">
        <v>0</v>
      </c>
      <c r="W625" t="s">
        <v>33</v>
      </c>
      <c r="X625" t="s">
        <v>2039</v>
      </c>
      <c r="Y625" t="s">
        <v>2040</v>
      </c>
    </row>
    <row r="626" spans="1:25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2.793921568627451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 s="14">
        <f t="shared" si="54"/>
        <v>42029.25</v>
      </c>
      <c r="N626" s="14">
        <v>42029.25</v>
      </c>
      <c r="O626" s="14" t="str">
        <f t="shared" si="55"/>
        <v>Jan/2015</v>
      </c>
      <c r="P626" s="14" t="str">
        <f t="shared" si="56"/>
        <v>2015</v>
      </c>
      <c r="Q626" s="11" t="s">
        <v>2075</v>
      </c>
      <c r="R626" s="11" t="s">
        <v>2085</v>
      </c>
      <c r="S626">
        <v>1422684000</v>
      </c>
      <c r="T626" s="9">
        <f t="shared" si="57"/>
        <v>42035.25</v>
      </c>
      <c r="U626" t="b">
        <v>0</v>
      </c>
      <c r="V626" t="b">
        <v>0</v>
      </c>
      <c r="W626" t="s">
        <v>122</v>
      </c>
      <c r="X626" t="s">
        <v>2054</v>
      </c>
      <c r="Y626" t="s">
        <v>2055</v>
      </c>
    </row>
    <row r="627" spans="1:25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0.77373333333333338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 s="14">
        <f t="shared" si="54"/>
        <v>43857.25</v>
      </c>
      <c r="N627" s="14">
        <v>43857.25</v>
      </c>
      <c r="O627" s="14" t="str">
        <f t="shared" si="55"/>
        <v>Jan/2020</v>
      </c>
      <c r="P627" s="14" t="str">
        <f t="shared" si="56"/>
        <v>2020</v>
      </c>
      <c r="Q627" s="11" t="s">
        <v>2075</v>
      </c>
      <c r="R627" s="11" t="s">
        <v>2097</v>
      </c>
      <c r="S627">
        <v>1581314400</v>
      </c>
      <c r="T627" s="9">
        <f t="shared" si="57"/>
        <v>43871.25</v>
      </c>
      <c r="U627" t="b">
        <v>0</v>
      </c>
      <c r="V627" t="b">
        <v>0</v>
      </c>
      <c r="W627" t="s">
        <v>33</v>
      </c>
      <c r="X627" t="s">
        <v>2039</v>
      </c>
      <c r="Y627" t="s">
        <v>2040</v>
      </c>
    </row>
    <row r="628" spans="1:25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2.0632812500000002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 s="14">
        <f t="shared" si="54"/>
        <v>40449.208333333336</v>
      </c>
      <c r="N628" s="14">
        <v>40449.208333333336</v>
      </c>
      <c r="O628" s="14" t="str">
        <f t="shared" si="55"/>
        <v>Sep/2010</v>
      </c>
      <c r="P628" s="14" t="str">
        <f t="shared" si="56"/>
        <v>2010</v>
      </c>
      <c r="Q628" s="11" t="s">
        <v>2076</v>
      </c>
      <c r="R628" s="11" t="s">
        <v>2093</v>
      </c>
      <c r="S628">
        <v>1286427600</v>
      </c>
      <c r="T628" s="9">
        <f t="shared" si="57"/>
        <v>40458.208333333336</v>
      </c>
      <c r="U628" t="b">
        <v>0</v>
      </c>
      <c r="V628" t="b">
        <v>1</v>
      </c>
      <c r="W628" t="s">
        <v>33</v>
      </c>
      <c r="X628" t="s">
        <v>2039</v>
      </c>
      <c r="Y628" t="s">
        <v>2040</v>
      </c>
    </row>
    <row r="629" spans="1:25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6.9424999999999999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 s="14">
        <f t="shared" si="54"/>
        <v>40345.208333333336</v>
      </c>
      <c r="N629" s="14">
        <v>40345.208333333336</v>
      </c>
      <c r="O629" s="14" t="str">
        <f t="shared" si="55"/>
        <v>Jun/2010</v>
      </c>
      <c r="P629" s="14" t="str">
        <f t="shared" si="56"/>
        <v>2010</v>
      </c>
      <c r="Q629" s="11" t="s">
        <v>2078</v>
      </c>
      <c r="R629" s="11" t="s">
        <v>2093</v>
      </c>
      <c r="S629">
        <v>1278738000</v>
      </c>
      <c r="T629" s="9">
        <f t="shared" si="57"/>
        <v>40369.208333333336</v>
      </c>
      <c r="U629" t="b">
        <v>1</v>
      </c>
      <c r="V629" t="b">
        <v>0</v>
      </c>
      <c r="W629" t="s">
        <v>17</v>
      </c>
      <c r="X629" t="s">
        <v>2033</v>
      </c>
      <c r="Y629" t="s">
        <v>2034</v>
      </c>
    </row>
    <row r="630" spans="1:25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1.5178947368421052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 s="14">
        <f t="shared" si="54"/>
        <v>40455.208333333336</v>
      </c>
      <c r="N630" s="14">
        <v>40455.208333333336</v>
      </c>
      <c r="O630" s="14" t="str">
        <f t="shared" si="55"/>
        <v>Oct/2010</v>
      </c>
      <c r="P630" s="14" t="str">
        <f t="shared" si="56"/>
        <v>2010</v>
      </c>
      <c r="Q630" s="11" t="s">
        <v>2077</v>
      </c>
      <c r="R630" s="11" t="s">
        <v>2093</v>
      </c>
      <c r="S630">
        <v>1286427600</v>
      </c>
      <c r="T630" s="9">
        <f t="shared" si="57"/>
        <v>40458.208333333336</v>
      </c>
      <c r="U630" t="b">
        <v>0</v>
      </c>
      <c r="V630" t="b">
        <v>0</v>
      </c>
      <c r="W630" t="s">
        <v>60</v>
      </c>
      <c r="X630" t="s">
        <v>2035</v>
      </c>
      <c r="Y630" t="s">
        <v>2045</v>
      </c>
    </row>
    <row r="631" spans="1:25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0.64582072176949945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 s="14">
        <f t="shared" si="54"/>
        <v>42557.208333333328</v>
      </c>
      <c r="N631" s="14">
        <v>42557.208333333328</v>
      </c>
      <c r="O631" s="14" t="str">
        <f t="shared" si="55"/>
        <v>Jul/2016</v>
      </c>
      <c r="P631" s="14" t="str">
        <f t="shared" si="56"/>
        <v>2016</v>
      </c>
      <c r="Q631" s="11" t="s">
        <v>2081</v>
      </c>
      <c r="R631" s="11" t="s">
        <v>2094</v>
      </c>
      <c r="S631">
        <v>1467954000</v>
      </c>
      <c r="T631" s="9">
        <f t="shared" si="57"/>
        <v>42559.208333333328</v>
      </c>
      <c r="U631" t="b">
        <v>0</v>
      </c>
      <c r="V631" t="b">
        <v>1</v>
      </c>
      <c r="W631" t="s">
        <v>33</v>
      </c>
      <c r="X631" t="s">
        <v>2039</v>
      </c>
      <c r="Y631" t="s">
        <v>2040</v>
      </c>
    </row>
    <row r="632" spans="1:25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0.62873684210526315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 s="14">
        <f t="shared" si="54"/>
        <v>43586.208333333328</v>
      </c>
      <c r="N632" s="14">
        <v>43586.208333333328</v>
      </c>
      <c r="O632" s="14" t="str">
        <f t="shared" si="55"/>
        <v>May/2019</v>
      </c>
      <c r="P632" s="14" t="str">
        <f t="shared" si="56"/>
        <v>2019</v>
      </c>
      <c r="Q632" s="11" t="s">
        <v>2084</v>
      </c>
      <c r="R632" s="11" t="s">
        <v>2090</v>
      </c>
      <c r="S632">
        <v>1557637200</v>
      </c>
      <c r="T632" s="9">
        <f t="shared" si="57"/>
        <v>43597.208333333328</v>
      </c>
      <c r="U632" t="b">
        <v>0</v>
      </c>
      <c r="V632" t="b">
        <v>1</v>
      </c>
      <c r="W632" t="s">
        <v>33</v>
      </c>
      <c r="X632" t="s">
        <v>2039</v>
      </c>
      <c r="Y632" t="s">
        <v>2040</v>
      </c>
    </row>
    <row r="633" spans="1:25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3.1039864864864866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 s="14">
        <f t="shared" si="54"/>
        <v>43550.208333333328</v>
      </c>
      <c r="N633" s="14">
        <v>43550.208333333328</v>
      </c>
      <c r="O633" s="14" t="str">
        <f t="shared" si="55"/>
        <v>Mar/2019</v>
      </c>
      <c r="P633" s="14" t="str">
        <f t="shared" si="56"/>
        <v>2019</v>
      </c>
      <c r="Q633" s="11" t="s">
        <v>2079</v>
      </c>
      <c r="R633" s="11" t="s">
        <v>2090</v>
      </c>
      <c r="S633">
        <v>1553922000</v>
      </c>
      <c r="T633" s="9">
        <f t="shared" si="57"/>
        <v>43554.208333333328</v>
      </c>
      <c r="U633" t="b">
        <v>0</v>
      </c>
      <c r="V633" t="b">
        <v>0</v>
      </c>
      <c r="W633" t="s">
        <v>33</v>
      </c>
      <c r="X633" t="s">
        <v>2039</v>
      </c>
      <c r="Y633" t="s">
        <v>2040</v>
      </c>
    </row>
    <row r="634" spans="1:25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0.42859916782246882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 s="14">
        <f t="shared" si="54"/>
        <v>41945.208333333336</v>
      </c>
      <c r="N634" s="14">
        <v>41945.208333333336</v>
      </c>
      <c r="O634" s="14" t="str">
        <f t="shared" si="55"/>
        <v>Nov/2014</v>
      </c>
      <c r="P634" s="14" t="str">
        <f t="shared" si="56"/>
        <v>2014</v>
      </c>
      <c r="Q634" s="11" t="s">
        <v>2073</v>
      </c>
      <c r="R634" s="11" t="s">
        <v>2088</v>
      </c>
      <c r="S634">
        <v>1416463200</v>
      </c>
      <c r="T634" s="9">
        <f t="shared" si="57"/>
        <v>41963.25</v>
      </c>
      <c r="U634" t="b">
        <v>0</v>
      </c>
      <c r="V634" t="b">
        <v>0</v>
      </c>
      <c r="W634" t="s">
        <v>33</v>
      </c>
      <c r="X634" t="s">
        <v>2039</v>
      </c>
      <c r="Y634" t="s">
        <v>2040</v>
      </c>
    </row>
    <row r="635" spans="1:25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0.83119402985074631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 s="14">
        <f t="shared" si="54"/>
        <v>42315.25</v>
      </c>
      <c r="N635" s="14">
        <v>42315.25</v>
      </c>
      <c r="O635" s="14" t="str">
        <f t="shared" si="55"/>
        <v>Nov/2015</v>
      </c>
      <c r="P635" s="14" t="str">
        <f t="shared" si="56"/>
        <v>2015</v>
      </c>
      <c r="Q635" s="11" t="s">
        <v>2073</v>
      </c>
      <c r="R635" s="11" t="s">
        <v>2085</v>
      </c>
      <c r="S635">
        <v>1447221600</v>
      </c>
      <c r="T635" s="9">
        <f t="shared" si="57"/>
        <v>42319.25</v>
      </c>
      <c r="U635" t="b">
        <v>0</v>
      </c>
      <c r="V635" t="b">
        <v>0</v>
      </c>
      <c r="W635" t="s">
        <v>71</v>
      </c>
      <c r="X635" t="s">
        <v>2041</v>
      </c>
      <c r="Y635" t="s">
        <v>2049</v>
      </c>
    </row>
    <row r="636" spans="1:25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0.78531302876480547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 s="14">
        <f t="shared" si="54"/>
        <v>42819.208333333328</v>
      </c>
      <c r="N636" s="14">
        <v>42819.208333333328</v>
      </c>
      <c r="O636" s="14" t="str">
        <f t="shared" si="55"/>
        <v>Mar/2017</v>
      </c>
      <c r="P636" s="14" t="str">
        <f t="shared" si="56"/>
        <v>2017</v>
      </c>
      <c r="Q636" s="11" t="s">
        <v>2079</v>
      </c>
      <c r="R636" s="11" t="s">
        <v>2092</v>
      </c>
      <c r="S636">
        <v>1491627600</v>
      </c>
      <c r="T636" s="9">
        <f t="shared" si="57"/>
        <v>42833.208333333328</v>
      </c>
      <c r="U636" t="b">
        <v>0</v>
      </c>
      <c r="V636" t="b">
        <v>0</v>
      </c>
      <c r="W636" t="s">
        <v>269</v>
      </c>
      <c r="X636" t="s">
        <v>2041</v>
      </c>
      <c r="Y636" t="s">
        <v>2060</v>
      </c>
    </row>
    <row r="637" spans="1:25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1.1409352517985611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 s="14">
        <f t="shared" si="54"/>
        <v>41314.25</v>
      </c>
      <c r="N637" s="14">
        <v>41314.25</v>
      </c>
      <c r="O637" s="14" t="str">
        <f t="shared" si="55"/>
        <v>Feb/2013</v>
      </c>
      <c r="P637" s="14" t="str">
        <f t="shared" si="56"/>
        <v>2013</v>
      </c>
      <c r="Q637" s="11" t="s">
        <v>2083</v>
      </c>
      <c r="R637" s="11" t="s">
        <v>2089</v>
      </c>
      <c r="S637">
        <v>1363150800</v>
      </c>
      <c r="T637" s="9">
        <f t="shared" si="57"/>
        <v>41346.208333333336</v>
      </c>
      <c r="U637" t="b">
        <v>0</v>
      </c>
      <c r="V637" t="b">
        <v>0</v>
      </c>
      <c r="W637" t="s">
        <v>269</v>
      </c>
      <c r="X637" t="s">
        <v>2041</v>
      </c>
      <c r="Y637" t="s">
        <v>2060</v>
      </c>
    </row>
    <row r="638" spans="1:25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0.64537683358624176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 s="14">
        <f t="shared" si="54"/>
        <v>40926.25</v>
      </c>
      <c r="N638" s="14">
        <v>40926.25</v>
      </c>
      <c r="O638" s="14" t="str">
        <f t="shared" si="55"/>
        <v>Jan/2012</v>
      </c>
      <c r="P638" s="14" t="str">
        <f t="shared" si="56"/>
        <v>2012</v>
      </c>
      <c r="Q638" s="11" t="s">
        <v>2075</v>
      </c>
      <c r="R638" s="11" t="s">
        <v>2091</v>
      </c>
      <c r="S638">
        <v>1330754400</v>
      </c>
      <c r="T638" s="9">
        <f t="shared" si="57"/>
        <v>40971.25</v>
      </c>
      <c r="U638" t="b">
        <v>0</v>
      </c>
      <c r="V638" t="b">
        <v>1</v>
      </c>
      <c r="W638" t="s">
        <v>71</v>
      </c>
      <c r="X638" t="s">
        <v>2041</v>
      </c>
      <c r="Y638" t="s">
        <v>2049</v>
      </c>
    </row>
    <row r="639" spans="1:25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0.79411764705882348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 s="14">
        <f t="shared" si="54"/>
        <v>42688.25</v>
      </c>
      <c r="N639" s="14">
        <v>42688.25</v>
      </c>
      <c r="O639" s="14" t="str">
        <f t="shared" si="55"/>
        <v>Nov/2016</v>
      </c>
      <c r="P639" s="14" t="str">
        <f t="shared" si="56"/>
        <v>2016</v>
      </c>
      <c r="Q639" s="11" t="s">
        <v>2073</v>
      </c>
      <c r="R639" s="11" t="s">
        <v>2094</v>
      </c>
      <c r="S639">
        <v>1479794400</v>
      </c>
      <c r="T639" s="9">
        <f t="shared" si="57"/>
        <v>42696.25</v>
      </c>
      <c r="U639" t="b">
        <v>0</v>
      </c>
      <c r="V639" t="b">
        <v>0</v>
      </c>
      <c r="W639" t="s">
        <v>33</v>
      </c>
      <c r="X639" t="s">
        <v>2039</v>
      </c>
      <c r="Y639" t="s">
        <v>2040</v>
      </c>
    </row>
    <row r="640" spans="1:25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0.11419117647058824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 s="14">
        <f t="shared" si="54"/>
        <v>40386.208333333336</v>
      </c>
      <c r="N640" s="14">
        <v>40386.208333333336</v>
      </c>
      <c r="O640" s="14" t="str">
        <f t="shared" si="55"/>
        <v>Jul/2010</v>
      </c>
      <c r="P640" s="14" t="str">
        <f t="shared" si="56"/>
        <v>2010</v>
      </c>
      <c r="Q640" s="11" t="s">
        <v>2081</v>
      </c>
      <c r="R640" s="11" t="s">
        <v>2093</v>
      </c>
      <c r="S640">
        <v>1281243600</v>
      </c>
      <c r="T640" s="9">
        <f t="shared" si="57"/>
        <v>40398.208333333336</v>
      </c>
      <c r="U640" t="b">
        <v>0</v>
      </c>
      <c r="V640" t="b">
        <v>1</v>
      </c>
      <c r="W640" t="s">
        <v>33</v>
      </c>
      <c r="X640" t="s">
        <v>2039</v>
      </c>
      <c r="Y640" t="s">
        <v>2040</v>
      </c>
    </row>
    <row r="641" spans="1:25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0.56186046511627907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 s="14">
        <f t="shared" si="54"/>
        <v>43309.208333333328</v>
      </c>
      <c r="N641" s="14">
        <v>43309.208333333328</v>
      </c>
      <c r="O641" s="14" t="str">
        <f t="shared" si="55"/>
        <v>Jul/2018</v>
      </c>
      <c r="P641" s="14" t="str">
        <f t="shared" si="56"/>
        <v>2018</v>
      </c>
      <c r="Q641" s="11" t="s">
        <v>2081</v>
      </c>
      <c r="R641" s="11" t="s">
        <v>2096</v>
      </c>
      <c r="S641">
        <v>1532754000</v>
      </c>
      <c r="T641" s="9">
        <f t="shared" si="57"/>
        <v>43309.208333333328</v>
      </c>
      <c r="U641" t="b">
        <v>0</v>
      </c>
      <c r="V641" t="b">
        <v>1</v>
      </c>
      <c r="W641" t="s">
        <v>53</v>
      </c>
      <c r="X641" t="s">
        <v>2041</v>
      </c>
      <c r="Y641" t="s">
        <v>2044</v>
      </c>
    </row>
    <row r="642" spans="1:25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0.16501669449081802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 s="14">
        <f t="shared" si="54"/>
        <v>42387.25</v>
      </c>
      <c r="N642" s="14">
        <v>42387.25</v>
      </c>
      <c r="O642" s="14" t="str">
        <f t="shared" si="55"/>
        <v>Jan/2016</v>
      </c>
      <c r="P642" s="14" t="str">
        <f t="shared" si="56"/>
        <v>2016</v>
      </c>
      <c r="Q642" s="11" t="s">
        <v>2075</v>
      </c>
      <c r="R642" s="11" t="s">
        <v>2094</v>
      </c>
      <c r="S642">
        <v>1453356000</v>
      </c>
      <c r="T642" s="9">
        <f t="shared" si="57"/>
        <v>42390.25</v>
      </c>
      <c r="U642" t="b">
        <v>0</v>
      </c>
      <c r="V642" t="b">
        <v>0</v>
      </c>
      <c r="W642" t="s">
        <v>33</v>
      </c>
      <c r="X642" t="s">
        <v>2039</v>
      </c>
      <c r="Y642" t="s">
        <v>2040</v>
      </c>
    </row>
    <row r="643" spans="1:25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1.1996808510638297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 s="14">
        <f t="shared" ref="M643:M706" si="60">(((L643/60)/60)/24)+DATE(1970,1,1)</f>
        <v>42786.25</v>
      </c>
      <c r="N643" s="14">
        <v>42786.25</v>
      </c>
      <c r="O643" s="14" t="str">
        <f t="shared" ref="O643:O706" si="61">TEXT(N643,"mmm/yyyy")</f>
        <v>Feb/2017</v>
      </c>
      <c r="P643" s="14" t="str">
        <f t="shared" ref="P643:P706" si="62">TEXT(N643,"yyyy")</f>
        <v>2017</v>
      </c>
      <c r="Q643" s="11" t="s">
        <v>2083</v>
      </c>
      <c r="R643" s="11" t="s">
        <v>2092</v>
      </c>
      <c r="S643">
        <v>1489986000</v>
      </c>
      <c r="T643" s="9">
        <f t="shared" ref="T643:T706" si="63">(((S643/60)/60)/24)+DATE(1970,1,1)</f>
        <v>42814.208333333328</v>
      </c>
      <c r="U643" t="b">
        <v>0</v>
      </c>
      <c r="V643" t="b">
        <v>0</v>
      </c>
      <c r="W643" t="s">
        <v>33</v>
      </c>
      <c r="X643" t="s">
        <v>2039</v>
      </c>
      <c r="Y643" t="s">
        <v>2040</v>
      </c>
    </row>
    <row r="644" spans="1:25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E644/D644</f>
        <v>1.4545652173913044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14">
        <f t="shared" si="60"/>
        <v>43451.25</v>
      </c>
      <c r="N644" s="14">
        <v>43451.25</v>
      </c>
      <c r="O644" s="14" t="str">
        <f t="shared" si="61"/>
        <v>Dec/2018</v>
      </c>
      <c r="P644" s="14" t="str">
        <f t="shared" si="62"/>
        <v>2018</v>
      </c>
      <c r="Q644" s="11" t="s">
        <v>2080</v>
      </c>
      <c r="R644" s="11" t="s">
        <v>2096</v>
      </c>
      <c r="S644">
        <v>1545804000</v>
      </c>
      <c r="T644" s="9">
        <f t="shared" si="63"/>
        <v>43460.25</v>
      </c>
      <c r="U644" t="b">
        <v>0</v>
      </c>
      <c r="V644" t="b">
        <v>0</v>
      </c>
      <c r="W644" t="s">
        <v>65</v>
      </c>
      <c r="X644" t="s">
        <v>2037</v>
      </c>
      <c r="Y644" t="s">
        <v>2046</v>
      </c>
    </row>
    <row r="645" spans="1:25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2.2138255033557046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 s="14">
        <f t="shared" si="60"/>
        <v>42795.25</v>
      </c>
      <c r="N645" s="14">
        <v>42795.25</v>
      </c>
      <c r="O645" s="14" t="str">
        <f t="shared" si="61"/>
        <v>Mar/2017</v>
      </c>
      <c r="P645" s="14" t="str">
        <f t="shared" si="62"/>
        <v>2017</v>
      </c>
      <c r="Q645" s="11" t="s">
        <v>2079</v>
      </c>
      <c r="R645" s="11" t="s">
        <v>2092</v>
      </c>
      <c r="S645">
        <v>1489899600</v>
      </c>
      <c r="T645" s="9">
        <f t="shared" si="63"/>
        <v>42813.208333333328</v>
      </c>
      <c r="U645" t="b">
        <v>0</v>
      </c>
      <c r="V645" t="b">
        <v>0</v>
      </c>
      <c r="W645" t="s">
        <v>33</v>
      </c>
      <c r="X645" t="s">
        <v>2039</v>
      </c>
      <c r="Y645" t="s">
        <v>2040</v>
      </c>
    </row>
    <row r="646" spans="1:25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0.48396694214876035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 s="14">
        <f t="shared" si="60"/>
        <v>43452.25</v>
      </c>
      <c r="N646" s="14">
        <v>43452.25</v>
      </c>
      <c r="O646" s="14" t="str">
        <f t="shared" si="61"/>
        <v>Dec/2018</v>
      </c>
      <c r="P646" s="14" t="str">
        <f t="shared" si="62"/>
        <v>2018</v>
      </c>
      <c r="Q646" s="11" t="s">
        <v>2080</v>
      </c>
      <c r="R646" s="11" t="s">
        <v>2096</v>
      </c>
      <c r="S646">
        <v>1546495200</v>
      </c>
      <c r="T646" s="9">
        <f t="shared" si="63"/>
        <v>43468.25</v>
      </c>
      <c r="U646" t="b">
        <v>0</v>
      </c>
      <c r="V646" t="b">
        <v>0</v>
      </c>
      <c r="W646" t="s">
        <v>33</v>
      </c>
      <c r="X646" t="s">
        <v>2039</v>
      </c>
      <c r="Y646" t="s">
        <v>2040</v>
      </c>
    </row>
    <row r="647" spans="1:25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0.92911504424778757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 s="14">
        <f t="shared" si="60"/>
        <v>43369.208333333328</v>
      </c>
      <c r="N647" s="14">
        <v>43369.208333333328</v>
      </c>
      <c r="O647" s="14" t="str">
        <f t="shared" si="61"/>
        <v>Sep/2018</v>
      </c>
      <c r="P647" s="14" t="str">
        <f t="shared" si="62"/>
        <v>2018</v>
      </c>
      <c r="Q647" s="11" t="s">
        <v>2076</v>
      </c>
      <c r="R647" s="11" t="s">
        <v>2096</v>
      </c>
      <c r="S647">
        <v>1539752400</v>
      </c>
      <c r="T647" s="9">
        <f t="shared" si="63"/>
        <v>43390.208333333328</v>
      </c>
      <c r="U647" t="b">
        <v>0</v>
      </c>
      <c r="V647" t="b">
        <v>1</v>
      </c>
      <c r="W647" t="s">
        <v>23</v>
      </c>
      <c r="X647" t="s">
        <v>2035</v>
      </c>
      <c r="Y647" t="s">
        <v>2036</v>
      </c>
    </row>
    <row r="648" spans="1:25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0.88599797365754818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 s="14">
        <f t="shared" si="60"/>
        <v>41346.208333333336</v>
      </c>
      <c r="N648" s="14">
        <v>41346.208333333336</v>
      </c>
      <c r="O648" s="14" t="str">
        <f t="shared" si="61"/>
        <v>Mar/2013</v>
      </c>
      <c r="P648" s="14" t="str">
        <f t="shared" si="62"/>
        <v>2013</v>
      </c>
      <c r="Q648" s="11" t="s">
        <v>2079</v>
      </c>
      <c r="R648" s="11" t="s">
        <v>2089</v>
      </c>
      <c r="S648">
        <v>1364101200</v>
      </c>
      <c r="T648" s="9">
        <f t="shared" si="63"/>
        <v>41357.208333333336</v>
      </c>
      <c r="U648" t="b">
        <v>0</v>
      </c>
      <c r="V648" t="b">
        <v>0</v>
      </c>
      <c r="W648" t="s">
        <v>89</v>
      </c>
      <c r="X648" t="s">
        <v>2050</v>
      </c>
      <c r="Y648" t="s">
        <v>2051</v>
      </c>
    </row>
    <row r="649" spans="1:25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0.41399999999999998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 s="14">
        <f t="shared" si="60"/>
        <v>43199.208333333328</v>
      </c>
      <c r="N649" s="14">
        <v>43199.208333333328</v>
      </c>
      <c r="O649" s="14" t="str">
        <f t="shared" si="61"/>
        <v>Apr/2018</v>
      </c>
      <c r="P649" s="14" t="str">
        <f t="shared" si="62"/>
        <v>2018</v>
      </c>
      <c r="Q649" s="11" t="s">
        <v>2082</v>
      </c>
      <c r="R649" s="11" t="s">
        <v>2096</v>
      </c>
      <c r="S649">
        <v>1525323600</v>
      </c>
      <c r="T649" s="9">
        <f t="shared" si="63"/>
        <v>43223.208333333328</v>
      </c>
      <c r="U649" t="b">
        <v>0</v>
      </c>
      <c r="V649" t="b">
        <v>0</v>
      </c>
      <c r="W649" t="s">
        <v>206</v>
      </c>
      <c r="X649" t="s">
        <v>2047</v>
      </c>
      <c r="Y649" t="s">
        <v>2059</v>
      </c>
    </row>
    <row r="650" spans="1:25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0.63056795131845844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 s="14">
        <f t="shared" si="60"/>
        <v>42922.208333333328</v>
      </c>
      <c r="N650" s="14">
        <v>42922.208333333328</v>
      </c>
      <c r="O650" s="14" t="str">
        <f t="shared" si="61"/>
        <v>Jul/2017</v>
      </c>
      <c r="P650" s="14" t="str">
        <f t="shared" si="62"/>
        <v>2017</v>
      </c>
      <c r="Q650" s="11" t="s">
        <v>2081</v>
      </c>
      <c r="R650" s="11" t="s">
        <v>2092</v>
      </c>
      <c r="S650">
        <v>1500872400</v>
      </c>
      <c r="T650" s="9">
        <f t="shared" si="63"/>
        <v>42940.208333333328</v>
      </c>
      <c r="U650" t="b">
        <v>1</v>
      </c>
      <c r="V650" t="b">
        <v>0</v>
      </c>
      <c r="W650" t="s">
        <v>17</v>
      </c>
      <c r="X650" t="s">
        <v>2033</v>
      </c>
      <c r="Y650" t="s">
        <v>2034</v>
      </c>
    </row>
    <row r="651" spans="1:25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0.48482333607230893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 s="14">
        <f t="shared" si="60"/>
        <v>40471.208333333336</v>
      </c>
      <c r="N651" s="14">
        <v>40471.208333333336</v>
      </c>
      <c r="O651" s="14" t="str">
        <f t="shared" si="61"/>
        <v>Oct/2010</v>
      </c>
      <c r="P651" s="14" t="str">
        <f t="shared" si="62"/>
        <v>2010</v>
      </c>
      <c r="Q651" s="11" t="s">
        <v>2077</v>
      </c>
      <c r="R651" s="11" t="s">
        <v>2093</v>
      </c>
      <c r="S651">
        <v>1288501200</v>
      </c>
      <c r="T651" s="9">
        <f t="shared" si="63"/>
        <v>40482.208333333336</v>
      </c>
      <c r="U651" t="b">
        <v>1</v>
      </c>
      <c r="V651" t="b">
        <v>1</v>
      </c>
      <c r="W651" t="s">
        <v>33</v>
      </c>
      <c r="X651" t="s">
        <v>2039</v>
      </c>
      <c r="Y651" t="s">
        <v>2040</v>
      </c>
    </row>
    <row r="652" spans="1:25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0.02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 s="14">
        <f t="shared" si="60"/>
        <v>41828.208333333336</v>
      </c>
      <c r="N652" s="14">
        <v>41828.208333333336</v>
      </c>
      <c r="O652" s="14" t="str">
        <f t="shared" si="61"/>
        <v>Jul/2014</v>
      </c>
      <c r="P652" s="14" t="str">
        <f t="shared" si="62"/>
        <v>2014</v>
      </c>
      <c r="Q652" s="11" t="s">
        <v>2081</v>
      </c>
      <c r="R652" s="11" t="s">
        <v>2088</v>
      </c>
      <c r="S652">
        <v>1407128400</v>
      </c>
      <c r="T652" s="9">
        <f t="shared" si="63"/>
        <v>41855.208333333336</v>
      </c>
      <c r="U652" t="b">
        <v>0</v>
      </c>
      <c r="V652" t="b">
        <v>0</v>
      </c>
      <c r="W652" t="s">
        <v>159</v>
      </c>
      <c r="X652" t="s">
        <v>2035</v>
      </c>
      <c r="Y652" t="s">
        <v>2058</v>
      </c>
    </row>
    <row r="653" spans="1:25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0.88479410269445857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 s="14">
        <f t="shared" si="60"/>
        <v>41692.25</v>
      </c>
      <c r="N653" s="14">
        <v>41692.25</v>
      </c>
      <c r="O653" s="14" t="str">
        <f t="shared" si="61"/>
        <v>Feb/2014</v>
      </c>
      <c r="P653" s="14" t="str">
        <f t="shared" si="62"/>
        <v>2014</v>
      </c>
      <c r="Q653" s="11" t="s">
        <v>2083</v>
      </c>
      <c r="R653" s="11" t="s">
        <v>2088</v>
      </c>
      <c r="S653">
        <v>1394344800</v>
      </c>
      <c r="T653" s="9">
        <f t="shared" si="63"/>
        <v>41707.25</v>
      </c>
      <c r="U653" t="b">
        <v>0</v>
      </c>
      <c r="V653" t="b">
        <v>0</v>
      </c>
      <c r="W653" t="s">
        <v>100</v>
      </c>
      <c r="X653" t="s">
        <v>2041</v>
      </c>
      <c r="Y653" t="s">
        <v>2052</v>
      </c>
    </row>
    <row r="654" spans="1:25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1.2684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 s="14">
        <f t="shared" si="60"/>
        <v>42587.208333333328</v>
      </c>
      <c r="N654" s="14">
        <v>42587.208333333328</v>
      </c>
      <c r="O654" s="14" t="str">
        <f t="shared" si="61"/>
        <v>Aug/2016</v>
      </c>
      <c r="P654" s="14" t="str">
        <f t="shared" si="62"/>
        <v>2016</v>
      </c>
      <c r="Q654" s="11" t="s">
        <v>2074</v>
      </c>
      <c r="R654" s="11" t="s">
        <v>2094</v>
      </c>
      <c r="S654">
        <v>1474088400</v>
      </c>
      <c r="T654" s="9">
        <f t="shared" si="63"/>
        <v>42630.208333333328</v>
      </c>
      <c r="U654" t="b">
        <v>0</v>
      </c>
      <c r="V654" t="b">
        <v>0</v>
      </c>
      <c r="W654" t="s">
        <v>28</v>
      </c>
      <c r="X654" t="s">
        <v>2037</v>
      </c>
      <c r="Y654" t="s">
        <v>2038</v>
      </c>
    </row>
    <row r="655" spans="1:25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23.388333333333332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 s="14">
        <f t="shared" si="60"/>
        <v>42468.208333333328</v>
      </c>
      <c r="N655" s="14">
        <v>42468.208333333328</v>
      </c>
      <c r="O655" s="14" t="str">
        <f t="shared" si="61"/>
        <v>Apr/2016</v>
      </c>
      <c r="P655" s="14" t="str">
        <f t="shared" si="62"/>
        <v>2016</v>
      </c>
      <c r="Q655" s="11" t="s">
        <v>2082</v>
      </c>
      <c r="R655" s="11" t="s">
        <v>2094</v>
      </c>
      <c r="S655">
        <v>1460264400</v>
      </c>
      <c r="T655" s="9">
        <f t="shared" si="63"/>
        <v>42470.208333333328</v>
      </c>
      <c r="U655" t="b">
        <v>0</v>
      </c>
      <c r="V655" t="b">
        <v>0</v>
      </c>
      <c r="W655" t="s">
        <v>28</v>
      </c>
      <c r="X655" t="s">
        <v>2037</v>
      </c>
      <c r="Y655" t="s">
        <v>2038</v>
      </c>
    </row>
    <row r="656" spans="1:25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5.0838857142857146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 s="14">
        <f t="shared" si="60"/>
        <v>42240.208333333328</v>
      </c>
      <c r="N656" s="14">
        <v>42240.208333333328</v>
      </c>
      <c r="O656" s="14" t="str">
        <f t="shared" si="61"/>
        <v>Aug/2015</v>
      </c>
      <c r="P656" s="14" t="str">
        <f t="shared" si="62"/>
        <v>2015</v>
      </c>
      <c r="Q656" s="11" t="s">
        <v>2074</v>
      </c>
      <c r="R656" s="11" t="s">
        <v>2085</v>
      </c>
      <c r="S656">
        <v>1440824400</v>
      </c>
      <c r="T656" s="9">
        <f t="shared" si="63"/>
        <v>42245.208333333328</v>
      </c>
      <c r="U656" t="b">
        <v>0</v>
      </c>
      <c r="V656" t="b">
        <v>0</v>
      </c>
      <c r="W656" t="s">
        <v>148</v>
      </c>
      <c r="X656" t="s">
        <v>2035</v>
      </c>
      <c r="Y656" t="s">
        <v>2057</v>
      </c>
    </row>
    <row r="657" spans="1:25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1.9147826086956521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 s="14">
        <f t="shared" si="60"/>
        <v>42796.25</v>
      </c>
      <c r="N657" s="14">
        <v>42796.25</v>
      </c>
      <c r="O657" s="14" t="str">
        <f t="shared" si="61"/>
        <v>Mar/2017</v>
      </c>
      <c r="P657" s="14" t="str">
        <f t="shared" si="62"/>
        <v>2017</v>
      </c>
      <c r="Q657" s="11" t="s">
        <v>2079</v>
      </c>
      <c r="R657" s="11" t="s">
        <v>2092</v>
      </c>
      <c r="S657">
        <v>1489554000</v>
      </c>
      <c r="T657" s="9">
        <f t="shared" si="63"/>
        <v>42809.208333333328</v>
      </c>
      <c r="U657" t="b">
        <v>1</v>
      </c>
      <c r="V657" t="b">
        <v>0</v>
      </c>
      <c r="W657" t="s">
        <v>122</v>
      </c>
      <c r="X657" t="s">
        <v>2054</v>
      </c>
      <c r="Y657" t="s">
        <v>2055</v>
      </c>
    </row>
    <row r="658" spans="1:25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0.42127533783783783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 s="14">
        <f t="shared" si="60"/>
        <v>43097.25</v>
      </c>
      <c r="N658" s="14">
        <v>43097.25</v>
      </c>
      <c r="O658" s="14" t="str">
        <f t="shared" si="61"/>
        <v>Dec/2017</v>
      </c>
      <c r="P658" s="14" t="str">
        <f t="shared" si="62"/>
        <v>2017</v>
      </c>
      <c r="Q658" s="11" t="s">
        <v>2080</v>
      </c>
      <c r="R658" s="11" t="s">
        <v>2092</v>
      </c>
      <c r="S658">
        <v>1514872800</v>
      </c>
      <c r="T658" s="9">
        <f t="shared" si="63"/>
        <v>43102.25</v>
      </c>
      <c r="U658" t="b">
        <v>0</v>
      </c>
      <c r="V658" t="b">
        <v>0</v>
      </c>
      <c r="W658" t="s">
        <v>17</v>
      </c>
      <c r="X658" t="s">
        <v>2033</v>
      </c>
      <c r="Y658" t="s">
        <v>2034</v>
      </c>
    </row>
    <row r="659" spans="1:25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8.2400000000000001E-2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 s="14">
        <f t="shared" si="60"/>
        <v>43096.25</v>
      </c>
      <c r="N659" s="14">
        <v>43096.25</v>
      </c>
      <c r="O659" s="14" t="str">
        <f t="shared" si="61"/>
        <v>Dec/2017</v>
      </c>
      <c r="P659" s="14" t="str">
        <f t="shared" si="62"/>
        <v>2017</v>
      </c>
      <c r="Q659" s="11" t="s">
        <v>2080</v>
      </c>
      <c r="R659" s="11" t="s">
        <v>2092</v>
      </c>
      <c r="S659">
        <v>1515736800</v>
      </c>
      <c r="T659" s="9">
        <f t="shared" si="63"/>
        <v>43112.25</v>
      </c>
      <c r="U659" t="b">
        <v>0</v>
      </c>
      <c r="V659" t="b">
        <v>0</v>
      </c>
      <c r="W659" t="s">
        <v>474</v>
      </c>
      <c r="X659" t="s">
        <v>2041</v>
      </c>
      <c r="Y659" t="s">
        <v>2063</v>
      </c>
    </row>
    <row r="660" spans="1:25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0.60064638783269964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 s="14">
        <f t="shared" si="60"/>
        <v>42246.208333333328</v>
      </c>
      <c r="N660" s="14">
        <v>42246.208333333328</v>
      </c>
      <c r="O660" s="14" t="str">
        <f t="shared" si="61"/>
        <v>Aug/2015</v>
      </c>
      <c r="P660" s="14" t="str">
        <f t="shared" si="62"/>
        <v>2015</v>
      </c>
      <c r="Q660" s="11" t="s">
        <v>2074</v>
      </c>
      <c r="R660" s="11" t="s">
        <v>2085</v>
      </c>
      <c r="S660">
        <v>1442898000</v>
      </c>
      <c r="T660" s="9">
        <f t="shared" si="63"/>
        <v>42269.208333333328</v>
      </c>
      <c r="U660" t="b">
        <v>0</v>
      </c>
      <c r="V660" t="b">
        <v>0</v>
      </c>
      <c r="W660" t="s">
        <v>23</v>
      </c>
      <c r="X660" t="s">
        <v>2035</v>
      </c>
      <c r="Y660" t="s">
        <v>2036</v>
      </c>
    </row>
    <row r="661" spans="1:25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0.47232808616404309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 s="14">
        <f t="shared" si="60"/>
        <v>40570.25</v>
      </c>
      <c r="N661" s="14">
        <v>40570.25</v>
      </c>
      <c r="O661" s="14" t="str">
        <f t="shared" si="61"/>
        <v>Jan/2011</v>
      </c>
      <c r="P661" s="14" t="str">
        <f t="shared" si="62"/>
        <v>2011</v>
      </c>
      <c r="Q661" s="11" t="s">
        <v>2075</v>
      </c>
      <c r="R661" s="11" t="s">
        <v>2095</v>
      </c>
      <c r="S661">
        <v>1296194400</v>
      </c>
      <c r="T661" s="9">
        <f t="shared" si="63"/>
        <v>40571.25</v>
      </c>
      <c r="U661" t="b">
        <v>0</v>
      </c>
      <c r="V661" t="b">
        <v>0</v>
      </c>
      <c r="W661" t="s">
        <v>42</v>
      </c>
      <c r="X661" t="s">
        <v>2041</v>
      </c>
      <c r="Y661" t="s">
        <v>2042</v>
      </c>
    </row>
    <row r="662" spans="1:25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0.81736263736263737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 s="14">
        <f t="shared" si="60"/>
        <v>42237.208333333328</v>
      </c>
      <c r="N662" s="14">
        <v>42237.208333333328</v>
      </c>
      <c r="O662" s="14" t="str">
        <f t="shared" si="61"/>
        <v>Aug/2015</v>
      </c>
      <c r="P662" s="14" t="str">
        <f t="shared" si="62"/>
        <v>2015</v>
      </c>
      <c r="Q662" s="11" t="s">
        <v>2074</v>
      </c>
      <c r="R662" s="11" t="s">
        <v>2085</v>
      </c>
      <c r="S662">
        <v>1440910800</v>
      </c>
      <c r="T662" s="9">
        <f t="shared" si="63"/>
        <v>42246.208333333328</v>
      </c>
      <c r="U662" t="b">
        <v>1</v>
      </c>
      <c r="V662" t="b">
        <v>0</v>
      </c>
      <c r="W662" t="s">
        <v>33</v>
      </c>
      <c r="X662" t="s">
        <v>2039</v>
      </c>
      <c r="Y662" t="s">
        <v>2040</v>
      </c>
    </row>
    <row r="663" spans="1:25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0.54187265917603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 s="14">
        <f t="shared" si="60"/>
        <v>40996.208333333336</v>
      </c>
      <c r="N663" s="14">
        <v>40996.208333333336</v>
      </c>
      <c r="O663" s="14" t="str">
        <f t="shared" si="61"/>
        <v>Mar/2012</v>
      </c>
      <c r="P663" s="14" t="str">
        <f t="shared" si="62"/>
        <v>2012</v>
      </c>
      <c r="Q663" s="11" t="s">
        <v>2079</v>
      </c>
      <c r="R663" s="11" t="s">
        <v>2091</v>
      </c>
      <c r="S663">
        <v>1335502800</v>
      </c>
      <c r="T663" s="9">
        <f t="shared" si="63"/>
        <v>41026.208333333336</v>
      </c>
      <c r="U663" t="b">
        <v>0</v>
      </c>
      <c r="V663" t="b">
        <v>0</v>
      </c>
      <c r="W663" t="s">
        <v>159</v>
      </c>
      <c r="X663" t="s">
        <v>2035</v>
      </c>
      <c r="Y663" t="s">
        <v>2058</v>
      </c>
    </row>
    <row r="664" spans="1:25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0.97868131868131869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 s="14">
        <f t="shared" si="60"/>
        <v>43443.25</v>
      </c>
      <c r="N664" s="14">
        <v>43443.25</v>
      </c>
      <c r="O664" s="14" t="str">
        <f t="shared" si="61"/>
        <v>Dec/2018</v>
      </c>
      <c r="P664" s="14" t="str">
        <f t="shared" si="62"/>
        <v>2018</v>
      </c>
      <c r="Q664" s="11" t="s">
        <v>2080</v>
      </c>
      <c r="R664" s="11" t="s">
        <v>2096</v>
      </c>
      <c r="S664">
        <v>1544680800</v>
      </c>
      <c r="T664" s="9">
        <f t="shared" si="63"/>
        <v>43447.25</v>
      </c>
      <c r="U664" t="b">
        <v>0</v>
      </c>
      <c r="V664" t="b">
        <v>0</v>
      </c>
      <c r="W664" t="s">
        <v>33</v>
      </c>
      <c r="X664" t="s">
        <v>2039</v>
      </c>
      <c r="Y664" t="s">
        <v>2040</v>
      </c>
    </row>
    <row r="665" spans="1:25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0.77239999999999998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 s="14">
        <f t="shared" si="60"/>
        <v>40458.208333333336</v>
      </c>
      <c r="N665" s="14">
        <v>40458.208333333336</v>
      </c>
      <c r="O665" s="14" t="str">
        <f t="shared" si="61"/>
        <v>Oct/2010</v>
      </c>
      <c r="P665" s="14" t="str">
        <f t="shared" si="62"/>
        <v>2010</v>
      </c>
      <c r="Q665" s="11" t="s">
        <v>2077</v>
      </c>
      <c r="R665" s="11" t="s">
        <v>2093</v>
      </c>
      <c r="S665">
        <v>1288414800</v>
      </c>
      <c r="T665" s="9">
        <f t="shared" si="63"/>
        <v>40481.208333333336</v>
      </c>
      <c r="U665" t="b">
        <v>0</v>
      </c>
      <c r="V665" t="b">
        <v>0</v>
      </c>
      <c r="W665" t="s">
        <v>33</v>
      </c>
      <c r="X665" t="s">
        <v>2039</v>
      </c>
      <c r="Y665" t="s">
        <v>2040</v>
      </c>
    </row>
    <row r="666" spans="1:25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0.33464735516372796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 s="14">
        <f t="shared" si="60"/>
        <v>40959.25</v>
      </c>
      <c r="N666" s="14">
        <v>40959.25</v>
      </c>
      <c r="O666" s="14" t="str">
        <f t="shared" si="61"/>
        <v>Feb/2012</v>
      </c>
      <c r="P666" s="14" t="str">
        <f t="shared" si="62"/>
        <v>2012</v>
      </c>
      <c r="Q666" s="11" t="s">
        <v>2083</v>
      </c>
      <c r="R666" s="11" t="s">
        <v>2091</v>
      </c>
      <c r="S666">
        <v>1330581600</v>
      </c>
      <c r="T666" s="9">
        <f t="shared" si="63"/>
        <v>40969.25</v>
      </c>
      <c r="U666" t="b">
        <v>0</v>
      </c>
      <c r="V666" t="b">
        <v>0</v>
      </c>
      <c r="W666" t="s">
        <v>159</v>
      </c>
      <c r="X666" t="s">
        <v>2035</v>
      </c>
      <c r="Y666" t="s">
        <v>2058</v>
      </c>
    </row>
    <row r="667" spans="1:25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2.3958823529411766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 s="14">
        <f t="shared" si="60"/>
        <v>40733.208333333336</v>
      </c>
      <c r="N667" s="14">
        <v>40733.208333333336</v>
      </c>
      <c r="O667" s="14" t="str">
        <f t="shared" si="61"/>
        <v>Jul/2011</v>
      </c>
      <c r="P667" s="14" t="str">
        <f t="shared" si="62"/>
        <v>2011</v>
      </c>
      <c r="Q667" s="11" t="s">
        <v>2081</v>
      </c>
      <c r="R667" s="11" t="s">
        <v>2095</v>
      </c>
      <c r="S667">
        <v>1311397200</v>
      </c>
      <c r="T667" s="9">
        <f t="shared" si="63"/>
        <v>40747.208333333336</v>
      </c>
      <c r="U667" t="b">
        <v>0</v>
      </c>
      <c r="V667" t="b">
        <v>1</v>
      </c>
      <c r="W667" t="s">
        <v>42</v>
      </c>
      <c r="X667" t="s">
        <v>2041</v>
      </c>
      <c r="Y667" t="s">
        <v>2042</v>
      </c>
    </row>
    <row r="668" spans="1:25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0.64032258064516134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 s="14">
        <f t="shared" si="60"/>
        <v>41516.208333333336</v>
      </c>
      <c r="N668" s="14">
        <v>41516.208333333336</v>
      </c>
      <c r="O668" s="14" t="str">
        <f t="shared" si="61"/>
        <v>Aug/2013</v>
      </c>
      <c r="P668" s="14" t="str">
        <f t="shared" si="62"/>
        <v>2013</v>
      </c>
      <c r="Q668" s="11" t="s">
        <v>2074</v>
      </c>
      <c r="R668" s="11" t="s">
        <v>2089</v>
      </c>
      <c r="S668">
        <v>1378357200</v>
      </c>
      <c r="T668" s="9">
        <f t="shared" si="63"/>
        <v>41522.208333333336</v>
      </c>
      <c r="U668" t="b">
        <v>0</v>
      </c>
      <c r="V668" t="b">
        <v>1</v>
      </c>
      <c r="W668" t="s">
        <v>33</v>
      </c>
      <c r="X668" t="s">
        <v>2039</v>
      </c>
      <c r="Y668" t="s">
        <v>2040</v>
      </c>
    </row>
    <row r="669" spans="1:25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1.7615942028985507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 s="14">
        <f t="shared" si="60"/>
        <v>41892.208333333336</v>
      </c>
      <c r="N669" s="14">
        <v>41892.208333333336</v>
      </c>
      <c r="O669" s="14" t="str">
        <f t="shared" si="61"/>
        <v>Sep/2014</v>
      </c>
      <c r="P669" s="14" t="str">
        <f t="shared" si="62"/>
        <v>2014</v>
      </c>
      <c r="Q669" s="11" t="s">
        <v>2076</v>
      </c>
      <c r="R669" s="11" t="s">
        <v>2088</v>
      </c>
      <c r="S669">
        <v>1411102800</v>
      </c>
      <c r="T669" s="9">
        <f t="shared" si="63"/>
        <v>41901.208333333336</v>
      </c>
      <c r="U669" t="b">
        <v>0</v>
      </c>
      <c r="V669" t="b">
        <v>0</v>
      </c>
      <c r="W669" t="s">
        <v>1029</v>
      </c>
      <c r="X669" t="s">
        <v>2064</v>
      </c>
      <c r="Y669" t="s">
        <v>2065</v>
      </c>
    </row>
    <row r="670" spans="1:25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0.20338181818181819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 s="14">
        <f t="shared" si="60"/>
        <v>41122.208333333336</v>
      </c>
      <c r="N670" s="14">
        <v>41122.208333333336</v>
      </c>
      <c r="O670" s="14" t="str">
        <f t="shared" si="61"/>
        <v>Aug/2012</v>
      </c>
      <c r="P670" s="14" t="str">
        <f t="shared" si="62"/>
        <v>2012</v>
      </c>
      <c r="Q670" s="11" t="s">
        <v>2074</v>
      </c>
      <c r="R670" s="11" t="s">
        <v>2091</v>
      </c>
      <c r="S670">
        <v>1344834000</v>
      </c>
      <c r="T670" s="9">
        <f t="shared" si="63"/>
        <v>41134.208333333336</v>
      </c>
      <c r="U670" t="b">
        <v>0</v>
      </c>
      <c r="V670" t="b">
        <v>0</v>
      </c>
      <c r="W670" t="s">
        <v>33</v>
      </c>
      <c r="X670" t="s">
        <v>2039</v>
      </c>
      <c r="Y670" t="s">
        <v>2040</v>
      </c>
    </row>
    <row r="671" spans="1:25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3.5864754098360656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 s="14">
        <f t="shared" si="60"/>
        <v>42912.208333333328</v>
      </c>
      <c r="N671" s="14">
        <v>42912.208333333328</v>
      </c>
      <c r="O671" s="14" t="str">
        <f t="shared" si="61"/>
        <v>Jun/2017</v>
      </c>
      <c r="P671" s="14" t="str">
        <f t="shared" si="62"/>
        <v>2017</v>
      </c>
      <c r="Q671" s="11" t="s">
        <v>2078</v>
      </c>
      <c r="R671" s="11" t="s">
        <v>2092</v>
      </c>
      <c r="S671">
        <v>1499230800</v>
      </c>
      <c r="T671" s="9">
        <f t="shared" si="63"/>
        <v>42921.208333333328</v>
      </c>
      <c r="U671" t="b">
        <v>0</v>
      </c>
      <c r="V671" t="b">
        <v>0</v>
      </c>
      <c r="W671" t="s">
        <v>33</v>
      </c>
      <c r="X671" t="s">
        <v>2039</v>
      </c>
      <c r="Y671" t="s">
        <v>2040</v>
      </c>
    </row>
    <row r="672" spans="1:25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4.6885802469135802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 s="14">
        <f t="shared" si="60"/>
        <v>42425.25</v>
      </c>
      <c r="N672" s="14">
        <v>42425.25</v>
      </c>
      <c r="O672" s="14" t="str">
        <f t="shared" si="61"/>
        <v>Feb/2016</v>
      </c>
      <c r="P672" s="14" t="str">
        <f t="shared" si="62"/>
        <v>2016</v>
      </c>
      <c r="Q672" s="11" t="s">
        <v>2083</v>
      </c>
      <c r="R672" s="11" t="s">
        <v>2094</v>
      </c>
      <c r="S672">
        <v>1457416800</v>
      </c>
      <c r="T672" s="9">
        <f t="shared" si="63"/>
        <v>42437.25</v>
      </c>
      <c r="U672" t="b">
        <v>0</v>
      </c>
      <c r="V672" t="b">
        <v>0</v>
      </c>
      <c r="W672" t="s">
        <v>60</v>
      </c>
      <c r="X672" t="s">
        <v>2035</v>
      </c>
      <c r="Y672" t="s">
        <v>2045</v>
      </c>
    </row>
    <row r="673" spans="1:25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1.220563524590164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 s="14">
        <f t="shared" si="60"/>
        <v>40390.208333333336</v>
      </c>
      <c r="N673" s="14">
        <v>40390.208333333336</v>
      </c>
      <c r="O673" s="14" t="str">
        <f t="shared" si="61"/>
        <v>Jul/2010</v>
      </c>
      <c r="P673" s="14" t="str">
        <f t="shared" si="62"/>
        <v>2010</v>
      </c>
      <c r="Q673" s="11" t="s">
        <v>2081</v>
      </c>
      <c r="R673" s="11" t="s">
        <v>2093</v>
      </c>
      <c r="S673">
        <v>1280898000</v>
      </c>
      <c r="T673" s="9">
        <f t="shared" si="63"/>
        <v>40394.208333333336</v>
      </c>
      <c r="U673" t="b">
        <v>0</v>
      </c>
      <c r="V673" t="b">
        <v>1</v>
      </c>
      <c r="W673" t="s">
        <v>33</v>
      </c>
      <c r="X673" t="s">
        <v>2039</v>
      </c>
      <c r="Y673" t="s">
        <v>2040</v>
      </c>
    </row>
    <row r="674" spans="1:25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0.55931783729156137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 s="14">
        <f t="shared" si="60"/>
        <v>43180.208333333328</v>
      </c>
      <c r="N674" s="14">
        <v>43180.208333333328</v>
      </c>
      <c r="O674" s="14" t="str">
        <f t="shared" si="61"/>
        <v>Mar/2018</v>
      </c>
      <c r="P674" s="14" t="str">
        <f t="shared" si="62"/>
        <v>2018</v>
      </c>
      <c r="Q674" s="11" t="s">
        <v>2079</v>
      </c>
      <c r="R674" s="11" t="s">
        <v>2096</v>
      </c>
      <c r="S674">
        <v>1522472400</v>
      </c>
      <c r="T674" s="9">
        <f t="shared" si="63"/>
        <v>43190.208333333328</v>
      </c>
      <c r="U674" t="b">
        <v>0</v>
      </c>
      <c r="V674" t="b">
        <v>0</v>
      </c>
      <c r="W674" t="s">
        <v>33</v>
      </c>
      <c r="X674" t="s">
        <v>2039</v>
      </c>
      <c r="Y674" t="s">
        <v>2040</v>
      </c>
    </row>
    <row r="675" spans="1:25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0.43660714285714286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 s="14">
        <f t="shared" si="60"/>
        <v>42475.208333333328</v>
      </c>
      <c r="N675" s="14">
        <v>42475.208333333328</v>
      </c>
      <c r="O675" s="14" t="str">
        <f t="shared" si="61"/>
        <v>Apr/2016</v>
      </c>
      <c r="P675" s="14" t="str">
        <f t="shared" si="62"/>
        <v>2016</v>
      </c>
      <c r="Q675" s="11" t="s">
        <v>2082</v>
      </c>
      <c r="R675" s="11" t="s">
        <v>2094</v>
      </c>
      <c r="S675">
        <v>1462510800</v>
      </c>
      <c r="T675" s="9">
        <f t="shared" si="63"/>
        <v>42496.208333333328</v>
      </c>
      <c r="U675" t="b">
        <v>0</v>
      </c>
      <c r="V675" t="b">
        <v>0</v>
      </c>
      <c r="W675" t="s">
        <v>60</v>
      </c>
      <c r="X675" t="s">
        <v>2035</v>
      </c>
      <c r="Y675" t="s">
        <v>2045</v>
      </c>
    </row>
    <row r="676" spans="1:25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0.33538371411833628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 s="14">
        <f t="shared" si="60"/>
        <v>40774.208333333336</v>
      </c>
      <c r="N676" s="14">
        <v>40774.208333333336</v>
      </c>
      <c r="O676" s="14" t="str">
        <f t="shared" si="61"/>
        <v>Aug/2011</v>
      </c>
      <c r="P676" s="14" t="str">
        <f t="shared" si="62"/>
        <v>2011</v>
      </c>
      <c r="Q676" s="11" t="s">
        <v>2074</v>
      </c>
      <c r="R676" s="11" t="s">
        <v>2095</v>
      </c>
      <c r="S676">
        <v>1317790800</v>
      </c>
      <c r="T676" s="9">
        <f t="shared" si="63"/>
        <v>40821.208333333336</v>
      </c>
      <c r="U676" t="b">
        <v>0</v>
      </c>
      <c r="V676" t="b">
        <v>0</v>
      </c>
      <c r="W676" t="s">
        <v>122</v>
      </c>
      <c r="X676" t="s">
        <v>2054</v>
      </c>
      <c r="Y676" t="s">
        <v>2055</v>
      </c>
    </row>
    <row r="677" spans="1:25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1.2297938144329896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 s="14">
        <f t="shared" si="60"/>
        <v>43719.208333333328</v>
      </c>
      <c r="N677" s="14">
        <v>43719.208333333328</v>
      </c>
      <c r="O677" s="14" t="str">
        <f t="shared" si="61"/>
        <v>Sep/2019</v>
      </c>
      <c r="P677" s="14" t="str">
        <f t="shared" si="62"/>
        <v>2019</v>
      </c>
      <c r="Q677" s="11" t="s">
        <v>2076</v>
      </c>
      <c r="R677" s="11" t="s">
        <v>2090</v>
      </c>
      <c r="S677">
        <v>1568782800</v>
      </c>
      <c r="T677" s="9">
        <f t="shared" si="63"/>
        <v>43726.208333333328</v>
      </c>
      <c r="U677" t="b">
        <v>0</v>
      </c>
      <c r="V677" t="b">
        <v>0</v>
      </c>
      <c r="W677" t="s">
        <v>1029</v>
      </c>
      <c r="X677" t="s">
        <v>2064</v>
      </c>
      <c r="Y677" t="s">
        <v>2065</v>
      </c>
    </row>
    <row r="678" spans="1:25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1.8974959871589085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 s="14">
        <f t="shared" si="60"/>
        <v>41178.208333333336</v>
      </c>
      <c r="N678" s="14">
        <v>41178.208333333336</v>
      </c>
      <c r="O678" s="14" t="str">
        <f t="shared" si="61"/>
        <v>Sep/2012</v>
      </c>
      <c r="P678" s="14" t="str">
        <f t="shared" si="62"/>
        <v>2012</v>
      </c>
      <c r="Q678" s="11" t="s">
        <v>2076</v>
      </c>
      <c r="R678" s="11" t="s">
        <v>2091</v>
      </c>
      <c r="S678">
        <v>1349413200</v>
      </c>
      <c r="T678" s="9">
        <f t="shared" si="63"/>
        <v>41187.208333333336</v>
      </c>
      <c r="U678" t="b">
        <v>0</v>
      </c>
      <c r="V678" t="b">
        <v>0</v>
      </c>
      <c r="W678" t="s">
        <v>122</v>
      </c>
      <c r="X678" t="s">
        <v>2054</v>
      </c>
      <c r="Y678" t="s">
        <v>2055</v>
      </c>
    </row>
    <row r="679" spans="1:25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0.83622641509433959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 s="14">
        <f t="shared" si="60"/>
        <v>42561.208333333328</v>
      </c>
      <c r="N679" s="14">
        <v>42561.208333333328</v>
      </c>
      <c r="O679" s="14" t="str">
        <f t="shared" si="61"/>
        <v>Jul/2016</v>
      </c>
      <c r="P679" s="14" t="str">
        <f t="shared" si="62"/>
        <v>2016</v>
      </c>
      <c r="Q679" s="11" t="s">
        <v>2081</v>
      </c>
      <c r="R679" s="11" t="s">
        <v>2094</v>
      </c>
      <c r="S679">
        <v>1472446800</v>
      </c>
      <c r="T679" s="9">
        <f t="shared" si="63"/>
        <v>42611.208333333328</v>
      </c>
      <c r="U679" t="b">
        <v>0</v>
      </c>
      <c r="V679" t="b">
        <v>0</v>
      </c>
      <c r="W679" t="s">
        <v>119</v>
      </c>
      <c r="X679" t="s">
        <v>2047</v>
      </c>
      <c r="Y679" t="s">
        <v>2053</v>
      </c>
    </row>
    <row r="680" spans="1:25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0.17968844221105529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 s="14">
        <f t="shared" si="60"/>
        <v>43484.25</v>
      </c>
      <c r="N680" s="14">
        <v>43484.25</v>
      </c>
      <c r="O680" s="14" t="str">
        <f t="shared" si="61"/>
        <v>Jan/2019</v>
      </c>
      <c r="P680" s="14" t="str">
        <f t="shared" si="62"/>
        <v>2019</v>
      </c>
      <c r="Q680" s="11" t="s">
        <v>2075</v>
      </c>
      <c r="R680" s="11" t="s">
        <v>2090</v>
      </c>
      <c r="S680">
        <v>1548050400</v>
      </c>
      <c r="T680" s="9">
        <f t="shared" si="63"/>
        <v>43486.25</v>
      </c>
      <c r="U680" t="b">
        <v>0</v>
      </c>
      <c r="V680" t="b">
        <v>0</v>
      </c>
      <c r="W680" t="s">
        <v>53</v>
      </c>
      <c r="X680" t="s">
        <v>2041</v>
      </c>
      <c r="Y680" t="s">
        <v>2044</v>
      </c>
    </row>
    <row r="681" spans="1:25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10.365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 s="14">
        <f t="shared" si="60"/>
        <v>43756.208333333328</v>
      </c>
      <c r="N681" s="14">
        <v>43756.208333333328</v>
      </c>
      <c r="O681" s="14" t="str">
        <f t="shared" si="61"/>
        <v>Oct/2019</v>
      </c>
      <c r="P681" s="14" t="str">
        <f t="shared" si="62"/>
        <v>2019</v>
      </c>
      <c r="Q681" s="11" t="s">
        <v>2077</v>
      </c>
      <c r="R681" s="11" t="s">
        <v>2090</v>
      </c>
      <c r="S681">
        <v>1571806800</v>
      </c>
      <c r="T681" s="9">
        <f t="shared" si="63"/>
        <v>43761.208333333328</v>
      </c>
      <c r="U681" t="b">
        <v>0</v>
      </c>
      <c r="V681" t="b">
        <v>1</v>
      </c>
      <c r="W681" t="s">
        <v>17</v>
      </c>
      <c r="X681" t="s">
        <v>2033</v>
      </c>
      <c r="Y681" t="s">
        <v>2034</v>
      </c>
    </row>
    <row r="682" spans="1:25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0.97405219780219776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 s="14">
        <f t="shared" si="60"/>
        <v>43813.25</v>
      </c>
      <c r="N682" s="14">
        <v>43813.25</v>
      </c>
      <c r="O682" s="14" t="str">
        <f t="shared" si="61"/>
        <v>Dec/2019</v>
      </c>
      <c r="P682" s="14" t="str">
        <f t="shared" si="62"/>
        <v>2019</v>
      </c>
      <c r="Q682" s="11" t="s">
        <v>2080</v>
      </c>
      <c r="R682" s="11" t="s">
        <v>2090</v>
      </c>
      <c r="S682">
        <v>1576476000</v>
      </c>
      <c r="T682" s="9">
        <f t="shared" si="63"/>
        <v>43815.25</v>
      </c>
      <c r="U682" t="b">
        <v>0</v>
      </c>
      <c r="V682" t="b">
        <v>1</v>
      </c>
      <c r="W682" t="s">
        <v>292</v>
      </c>
      <c r="X682" t="s">
        <v>2050</v>
      </c>
      <c r="Y682" t="s">
        <v>2061</v>
      </c>
    </row>
    <row r="683" spans="1:25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0.86386203150461705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 s="14">
        <f t="shared" si="60"/>
        <v>40898.25</v>
      </c>
      <c r="N683" s="14">
        <v>40898.25</v>
      </c>
      <c r="O683" s="14" t="str">
        <f t="shared" si="61"/>
        <v>Dec/2011</v>
      </c>
      <c r="P683" s="14" t="str">
        <f t="shared" si="62"/>
        <v>2011</v>
      </c>
      <c r="Q683" s="11" t="s">
        <v>2080</v>
      </c>
      <c r="R683" s="11" t="s">
        <v>2095</v>
      </c>
      <c r="S683">
        <v>1324965600</v>
      </c>
      <c r="T683" s="9">
        <f t="shared" si="63"/>
        <v>40904.25</v>
      </c>
      <c r="U683" t="b">
        <v>0</v>
      </c>
      <c r="V683" t="b">
        <v>0</v>
      </c>
      <c r="W683" t="s">
        <v>33</v>
      </c>
      <c r="X683" t="s">
        <v>2039</v>
      </c>
      <c r="Y683" t="s">
        <v>2040</v>
      </c>
    </row>
    <row r="684" spans="1:25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1.5016666666666667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 s="14">
        <f t="shared" si="60"/>
        <v>41619.25</v>
      </c>
      <c r="N684" s="14">
        <v>41619.25</v>
      </c>
      <c r="O684" s="14" t="str">
        <f t="shared" si="61"/>
        <v>Dec/2013</v>
      </c>
      <c r="P684" s="14" t="str">
        <f t="shared" si="62"/>
        <v>2013</v>
      </c>
      <c r="Q684" s="11" t="s">
        <v>2080</v>
      </c>
      <c r="R684" s="11" t="s">
        <v>2089</v>
      </c>
      <c r="S684">
        <v>1387519200</v>
      </c>
      <c r="T684" s="9">
        <f t="shared" si="63"/>
        <v>41628.25</v>
      </c>
      <c r="U684" t="b">
        <v>0</v>
      </c>
      <c r="V684" t="b">
        <v>0</v>
      </c>
      <c r="W684" t="s">
        <v>33</v>
      </c>
      <c r="X684" t="s">
        <v>2039</v>
      </c>
      <c r="Y684" t="s">
        <v>2040</v>
      </c>
    </row>
    <row r="685" spans="1:25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3.5843478260869563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 s="14">
        <f t="shared" si="60"/>
        <v>43359.208333333328</v>
      </c>
      <c r="N685" s="14">
        <v>43359.208333333328</v>
      </c>
      <c r="O685" s="14" t="str">
        <f t="shared" si="61"/>
        <v>Sep/2018</v>
      </c>
      <c r="P685" s="14" t="str">
        <f t="shared" si="62"/>
        <v>2018</v>
      </c>
      <c r="Q685" s="11" t="s">
        <v>2076</v>
      </c>
      <c r="R685" s="11" t="s">
        <v>2096</v>
      </c>
      <c r="S685">
        <v>1537246800</v>
      </c>
      <c r="T685" s="9">
        <f t="shared" si="63"/>
        <v>43361.208333333328</v>
      </c>
      <c r="U685" t="b">
        <v>0</v>
      </c>
      <c r="V685" t="b">
        <v>0</v>
      </c>
      <c r="W685" t="s">
        <v>33</v>
      </c>
      <c r="X685" t="s">
        <v>2039</v>
      </c>
      <c r="Y685" t="s">
        <v>2040</v>
      </c>
    </row>
    <row r="686" spans="1:25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5.4285714285714288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 s="14">
        <f t="shared" si="60"/>
        <v>40358.208333333336</v>
      </c>
      <c r="N686" s="14">
        <v>40358.208333333336</v>
      </c>
      <c r="O686" s="14" t="str">
        <f t="shared" si="61"/>
        <v>Jun/2010</v>
      </c>
      <c r="P686" s="14" t="str">
        <f t="shared" si="62"/>
        <v>2010</v>
      </c>
      <c r="Q686" s="11" t="s">
        <v>2078</v>
      </c>
      <c r="R686" s="11" t="s">
        <v>2093</v>
      </c>
      <c r="S686">
        <v>1279515600</v>
      </c>
      <c r="T686" s="9">
        <f t="shared" si="63"/>
        <v>40378.208333333336</v>
      </c>
      <c r="U686" t="b">
        <v>0</v>
      </c>
      <c r="V686" t="b">
        <v>0</v>
      </c>
      <c r="W686" t="s">
        <v>68</v>
      </c>
      <c r="X686" t="s">
        <v>2047</v>
      </c>
      <c r="Y686" t="s">
        <v>2048</v>
      </c>
    </row>
    <row r="687" spans="1:25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0.67500714285714281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 s="14">
        <f t="shared" si="60"/>
        <v>42239.208333333328</v>
      </c>
      <c r="N687" s="14">
        <v>42239.208333333328</v>
      </c>
      <c r="O687" s="14" t="str">
        <f t="shared" si="61"/>
        <v>Aug/2015</v>
      </c>
      <c r="P687" s="14" t="str">
        <f t="shared" si="62"/>
        <v>2015</v>
      </c>
      <c r="Q687" s="11" t="s">
        <v>2074</v>
      </c>
      <c r="R687" s="11" t="s">
        <v>2085</v>
      </c>
      <c r="S687">
        <v>1442379600</v>
      </c>
      <c r="T687" s="9">
        <f t="shared" si="63"/>
        <v>42263.208333333328</v>
      </c>
      <c r="U687" t="b">
        <v>0</v>
      </c>
      <c r="V687" t="b">
        <v>0</v>
      </c>
      <c r="W687" t="s">
        <v>33</v>
      </c>
      <c r="X687" t="s">
        <v>2039</v>
      </c>
      <c r="Y687" t="s">
        <v>2040</v>
      </c>
    </row>
    <row r="688" spans="1:25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1.9174666666666667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 s="14">
        <f t="shared" si="60"/>
        <v>43186.208333333328</v>
      </c>
      <c r="N688" s="14">
        <v>43186.208333333328</v>
      </c>
      <c r="O688" s="14" t="str">
        <f t="shared" si="61"/>
        <v>Mar/2018</v>
      </c>
      <c r="P688" s="14" t="str">
        <f t="shared" si="62"/>
        <v>2018</v>
      </c>
      <c r="Q688" s="11" t="s">
        <v>2079</v>
      </c>
      <c r="R688" s="11" t="s">
        <v>2096</v>
      </c>
      <c r="S688">
        <v>1523077200</v>
      </c>
      <c r="T688" s="9">
        <f t="shared" si="63"/>
        <v>43197.208333333328</v>
      </c>
      <c r="U688" t="b">
        <v>0</v>
      </c>
      <c r="V688" t="b">
        <v>0</v>
      </c>
      <c r="W688" t="s">
        <v>65</v>
      </c>
      <c r="X688" t="s">
        <v>2037</v>
      </c>
      <c r="Y688" t="s">
        <v>2046</v>
      </c>
    </row>
    <row r="689" spans="1:25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9.32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 s="14">
        <f t="shared" si="60"/>
        <v>42806.25</v>
      </c>
      <c r="N689" s="14">
        <v>42806.25</v>
      </c>
      <c r="O689" s="14" t="str">
        <f t="shared" si="61"/>
        <v>Mar/2017</v>
      </c>
      <c r="P689" s="14" t="str">
        <f t="shared" si="62"/>
        <v>2017</v>
      </c>
      <c r="Q689" s="11" t="s">
        <v>2079</v>
      </c>
      <c r="R689" s="11" t="s">
        <v>2092</v>
      </c>
      <c r="S689">
        <v>1489554000</v>
      </c>
      <c r="T689" s="9">
        <f t="shared" si="63"/>
        <v>42809.208333333328</v>
      </c>
      <c r="U689" t="b">
        <v>0</v>
      </c>
      <c r="V689" t="b">
        <v>0</v>
      </c>
      <c r="W689" t="s">
        <v>33</v>
      </c>
      <c r="X689" t="s">
        <v>2039</v>
      </c>
      <c r="Y689" t="s">
        <v>2040</v>
      </c>
    </row>
    <row r="690" spans="1:25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4.2927586206896553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 s="14">
        <f t="shared" si="60"/>
        <v>43475.25</v>
      </c>
      <c r="N690" s="14">
        <v>43475.25</v>
      </c>
      <c r="O690" s="14" t="str">
        <f t="shared" si="61"/>
        <v>Jan/2019</v>
      </c>
      <c r="P690" s="14" t="str">
        <f t="shared" si="62"/>
        <v>2019</v>
      </c>
      <c r="Q690" s="11" t="s">
        <v>2075</v>
      </c>
      <c r="R690" s="11" t="s">
        <v>2090</v>
      </c>
      <c r="S690">
        <v>1548482400</v>
      </c>
      <c r="T690" s="9">
        <f t="shared" si="63"/>
        <v>43491.25</v>
      </c>
      <c r="U690" t="b">
        <v>0</v>
      </c>
      <c r="V690" t="b">
        <v>1</v>
      </c>
      <c r="W690" t="s">
        <v>269</v>
      </c>
      <c r="X690" t="s">
        <v>2041</v>
      </c>
      <c r="Y690" t="s">
        <v>2060</v>
      </c>
    </row>
    <row r="691" spans="1:25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1.0065753424657535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 s="14">
        <f t="shared" si="60"/>
        <v>41576.208333333336</v>
      </c>
      <c r="N691" s="14">
        <v>41576.208333333336</v>
      </c>
      <c r="O691" s="14" t="str">
        <f t="shared" si="61"/>
        <v>Oct/2013</v>
      </c>
      <c r="P691" s="14" t="str">
        <f t="shared" si="62"/>
        <v>2013</v>
      </c>
      <c r="Q691" s="11" t="s">
        <v>2077</v>
      </c>
      <c r="R691" s="11" t="s">
        <v>2089</v>
      </c>
      <c r="S691">
        <v>1384063200</v>
      </c>
      <c r="T691" s="9">
        <f t="shared" si="63"/>
        <v>41588.25</v>
      </c>
      <c r="U691" t="b">
        <v>0</v>
      </c>
      <c r="V691" t="b">
        <v>0</v>
      </c>
      <c r="W691" t="s">
        <v>28</v>
      </c>
      <c r="X691" t="s">
        <v>2037</v>
      </c>
      <c r="Y691" t="s">
        <v>2038</v>
      </c>
    </row>
    <row r="692" spans="1:25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2.266111111111111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 s="14">
        <f t="shared" si="60"/>
        <v>40874.25</v>
      </c>
      <c r="N692" s="14">
        <v>40874.25</v>
      </c>
      <c r="O692" s="14" t="str">
        <f t="shared" si="61"/>
        <v>Nov/2011</v>
      </c>
      <c r="P692" s="14" t="str">
        <f t="shared" si="62"/>
        <v>2011</v>
      </c>
      <c r="Q692" s="11" t="s">
        <v>2073</v>
      </c>
      <c r="R692" s="11" t="s">
        <v>2095</v>
      </c>
      <c r="S692">
        <v>1322892000</v>
      </c>
      <c r="T692" s="9">
        <f t="shared" si="63"/>
        <v>40880.25</v>
      </c>
      <c r="U692" t="b">
        <v>0</v>
      </c>
      <c r="V692" t="b">
        <v>1</v>
      </c>
      <c r="W692" t="s">
        <v>42</v>
      </c>
      <c r="X692" t="s">
        <v>2041</v>
      </c>
      <c r="Y692" t="s">
        <v>2042</v>
      </c>
    </row>
    <row r="693" spans="1:25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1.4238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 s="14">
        <f t="shared" si="60"/>
        <v>41185.208333333336</v>
      </c>
      <c r="N693" s="14">
        <v>41185.208333333336</v>
      </c>
      <c r="O693" s="14" t="str">
        <f t="shared" si="61"/>
        <v>Oct/2012</v>
      </c>
      <c r="P693" s="14" t="str">
        <f t="shared" si="62"/>
        <v>2012</v>
      </c>
      <c r="Q693" s="11" t="s">
        <v>2077</v>
      </c>
      <c r="R693" s="11" t="s">
        <v>2091</v>
      </c>
      <c r="S693">
        <v>1350709200</v>
      </c>
      <c r="T693" s="9">
        <f t="shared" si="63"/>
        <v>41202.208333333336</v>
      </c>
      <c r="U693" t="b">
        <v>1</v>
      </c>
      <c r="V693" t="b">
        <v>1</v>
      </c>
      <c r="W693" t="s">
        <v>42</v>
      </c>
      <c r="X693" t="s">
        <v>2041</v>
      </c>
      <c r="Y693" t="s">
        <v>2042</v>
      </c>
    </row>
    <row r="694" spans="1:25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0.90633333333333332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 s="14">
        <f t="shared" si="60"/>
        <v>43655.208333333328</v>
      </c>
      <c r="N694" s="14">
        <v>43655.208333333328</v>
      </c>
      <c r="O694" s="14" t="str">
        <f t="shared" si="61"/>
        <v>Jul/2019</v>
      </c>
      <c r="P694" s="14" t="str">
        <f t="shared" si="62"/>
        <v>2019</v>
      </c>
      <c r="Q694" s="11" t="s">
        <v>2081</v>
      </c>
      <c r="R694" s="11" t="s">
        <v>2090</v>
      </c>
      <c r="S694">
        <v>1564203600</v>
      </c>
      <c r="T694" s="9">
        <f t="shared" si="63"/>
        <v>43673.208333333328</v>
      </c>
      <c r="U694" t="b">
        <v>0</v>
      </c>
      <c r="V694" t="b">
        <v>0</v>
      </c>
      <c r="W694" t="s">
        <v>23</v>
      </c>
      <c r="X694" t="s">
        <v>2035</v>
      </c>
      <c r="Y694" t="s">
        <v>2036</v>
      </c>
    </row>
    <row r="695" spans="1:25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0.63966740576496672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 s="14">
        <f t="shared" si="60"/>
        <v>43025.208333333328</v>
      </c>
      <c r="N695" s="14">
        <v>43025.208333333328</v>
      </c>
      <c r="O695" s="14" t="str">
        <f t="shared" si="61"/>
        <v>Oct/2017</v>
      </c>
      <c r="P695" s="14" t="str">
        <f t="shared" si="62"/>
        <v>2017</v>
      </c>
      <c r="Q695" s="11" t="s">
        <v>2077</v>
      </c>
      <c r="R695" s="11" t="s">
        <v>2092</v>
      </c>
      <c r="S695">
        <v>1509685200</v>
      </c>
      <c r="T695" s="9">
        <f t="shared" si="63"/>
        <v>43042.208333333328</v>
      </c>
      <c r="U695" t="b">
        <v>0</v>
      </c>
      <c r="V695" t="b">
        <v>0</v>
      </c>
      <c r="W695" t="s">
        <v>33</v>
      </c>
      <c r="X695" t="s">
        <v>2039</v>
      </c>
      <c r="Y695" t="s">
        <v>2040</v>
      </c>
    </row>
    <row r="696" spans="1:25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0.84131868131868137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 s="14">
        <f t="shared" si="60"/>
        <v>43066.25</v>
      </c>
      <c r="N696" s="14">
        <v>43066.25</v>
      </c>
      <c r="O696" s="14" t="str">
        <f t="shared" si="61"/>
        <v>Nov/2017</v>
      </c>
      <c r="P696" s="14" t="str">
        <f t="shared" si="62"/>
        <v>2017</v>
      </c>
      <c r="Q696" s="11" t="s">
        <v>2073</v>
      </c>
      <c r="R696" s="11" t="s">
        <v>2092</v>
      </c>
      <c r="S696">
        <v>1514959200</v>
      </c>
      <c r="T696" s="9">
        <f t="shared" si="63"/>
        <v>43103.25</v>
      </c>
      <c r="U696" t="b">
        <v>0</v>
      </c>
      <c r="V696" t="b">
        <v>0</v>
      </c>
      <c r="W696" t="s">
        <v>33</v>
      </c>
      <c r="X696" t="s">
        <v>2039</v>
      </c>
      <c r="Y696" t="s">
        <v>2040</v>
      </c>
    </row>
    <row r="697" spans="1:25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1.3393478260869565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 s="14">
        <f t="shared" si="60"/>
        <v>42322.25</v>
      </c>
      <c r="N697" s="14">
        <v>42322.25</v>
      </c>
      <c r="O697" s="14" t="str">
        <f t="shared" si="61"/>
        <v>Nov/2015</v>
      </c>
      <c r="P697" s="14" t="str">
        <f t="shared" si="62"/>
        <v>2015</v>
      </c>
      <c r="Q697" s="11" t="s">
        <v>2073</v>
      </c>
      <c r="R697" s="11" t="s">
        <v>2085</v>
      </c>
      <c r="S697">
        <v>1448863200</v>
      </c>
      <c r="T697" s="9">
        <f t="shared" si="63"/>
        <v>42338.25</v>
      </c>
      <c r="U697" t="b">
        <v>1</v>
      </c>
      <c r="V697" t="b">
        <v>0</v>
      </c>
      <c r="W697" t="s">
        <v>23</v>
      </c>
      <c r="X697" t="s">
        <v>2035</v>
      </c>
      <c r="Y697" t="s">
        <v>2036</v>
      </c>
    </row>
    <row r="698" spans="1:25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0.59042047531992692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 s="14">
        <f t="shared" si="60"/>
        <v>42114.208333333328</v>
      </c>
      <c r="N698" s="14">
        <v>42114.208333333328</v>
      </c>
      <c r="O698" s="14" t="str">
        <f t="shared" si="61"/>
        <v>Apr/2015</v>
      </c>
      <c r="P698" s="14" t="str">
        <f t="shared" si="62"/>
        <v>2015</v>
      </c>
      <c r="Q698" s="11" t="s">
        <v>2082</v>
      </c>
      <c r="R698" s="11" t="s">
        <v>2085</v>
      </c>
      <c r="S698">
        <v>1429592400</v>
      </c>
      <c r="T698" s="9">
        <f t="shared" si="63"/>
        <v>42115.208333333328</v>
      </c>
      <c r="U698" t="b">
        <v>0</v>
      </c>
      <c r="V698" t="b">
        <v>1</v>
      </c>
      <c r="W698" t="s">
        <v>33</v>
      </c>
      <c r="X698" t="s">
        <v>2039</v>
      </c>
      <c r="Y698" t="s">
        <v>2040</v>
      </c>
    </row>
    <row r="699" spans="1:25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1.5280062063615205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 s="14">
        <f t="shared" si="60"/>
        <v>43190.208333333328</v>
      </c>
      <c r="N699" s="14">
        <v>43190.208333333328</v>
      </c>
      <c r="O699" s="14" t="str">
        <f t="shared" si="61"/>
        <v>Mar/2018</v>
      </c>
      <c r="P699" s="14" t="str">
        <f t="shared" si="62"/>
        <v>2018</v>
      </c>
      <c r="Q699" s="11" t="s">
        <v>2079</v>
      </c>
      <c r="R699" s="11" t="s">
        <v>2096</v>
      </c>
      <c r="S699">
        <v>1522645200</v>
      </c>
      <c r="T699" s="9">
        <f t="shared" si="63"/>
        <v>43192.208333333328</v>
      </c>
      <c r="U699" t="b">
        <v>0</v>
      </c>
      <c r="V699" t="b">
        <v>0</v>
      </c>
      <c r="W699" t="s">
        <v>50</v>
      </c>
      <c r="X699" t="s">
        <v>2035</v>
      </c>
      <c r="Y699" t="s">
        <v>2043</v>
      </c>
    </row>
    <row r="700" spans="1:25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4.466912114014252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 s="14">
        <f t="shared" si="60"/>
        <v>40871.25</v>
      </c>
      <c r="N700" s="14">
        <v>40871.25</v>
      </c>
      <c r="O700" s="14" t="str">
        <f t="shared" si="61"/>
        <v>Nov/2011</v>
      </c>
      <c r="P700" s="14" t="str">
        <f t="shared" si="62"/>
        <v>2011</v>
      </c>
      <c r="Q700" s="11" t="s">
        <v>2073</v>
      </c>
      <c r="R700" s="11" t="s">
        <v>2095</v>
      </c>
      <c r="S700">
        <v>1323324000</v>
      </c>
      <c r="T700" s="9">
        <f t="shared" si="63"/>
        <v>40885.25</v>
      </c>
      <c r="U700" t="b">
        <v>0</v>
      </c>
      <c r="V700" t="b">
        <v>0</v>
      </c>
      <c r="W700" t="s">
        <v>65</v>
      </c>
      <c r="X700" t="s">
        <v>2037</v>
      </c>
      <c r="Y700" t="s">
        <v>2046</v>
      </c>
    </row>
    <row r="701" spans="1:25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0.8439189189189189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 s="14">
        <f t="shared" si="60"/>
        <v>43641.208333333328</v>
      </c>
      <c r="N701" s="14">
        <v>43641.208333333328</v>
      </c>
      <c r="O701" s="14" t="str">
        <f t="shared" si="61"/>
        <v>Jun/2019</v>
      </c>
      <c r="P701" s="14" t="str">
        <f t="shared" si="62"/>
        <v>2019</v>
      </c>
      <c r="Q701" s="11" t="s">
        <v>2078</v>
      </c>
      <c r="R701" s="11" t="s">
        <v>2090</v>
      </c>
      <c r="S701">
        <v>1561525200</v>
      </c>
      <c r="T701" s="9">
        <f t="shared" si="63"/>
        <v>43642.208333333328</v>
      </c>
      <c r="U701" t="b">
        <v>0</v>
      </c>
      <c r="V701" t="b">
        <v>0</v>
      </c>
      <c r="W701" t="s">
        <v>53</v>
      </c>
      <c r="X701" t="s">
        <v>2041</v>
      </c>
      <c r="Y701" t="s">
        <v>2044</v>
      </c>
    </row>
    <row r="702" spans="1:25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0.03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 s="14">
        <f t="shared" si="60"/>
        <v>40203.25</v>
      </c>
      <c r="N702" s="14">
        <v>40203.25</v>
      </c>
      <c r="O702" s="14" t="str">
        <f t="shared" si="61"/>
        <v>Jan/2010</v>
      </c>
      <c r="P702" s="14" t="str">
        <f t="shared" si="62"/>
        <v>2010</v>
      </c>
      <c r="Q702" s="11" t="s">
        <v>2075</v>
      </c>
      <c r="R702" s="11" t="s">
        <v>2093</v>
      </c>
      <c r="S702">
        <v>1265695200</v>
      </c>
      <c r="T702" s="9">
        <f t="shared" si="63"/>
        <v>40218.25</v>
      </c>
      <c r="U702" t="b">
        <v>0</v>
      </c>
      <c r="V702" t="b">
        <v>0</v>
      </c>
      <c r="W702" t="s">
        <v>65</v>
      </c>
      <c r="X702" t="s">
        <v>2037</v>
      </c>
      <c r="Y702" t="s">
        <v>2046</v>
      </c>
    </row>
    <row r="703" spans="1:25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1.7502692307692307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 s="14">
        <f t="shared" si="60"/>
        <v>40629.208333333336</v>
      </c>
      <c r="N703" s="14">
        <v>40629.208333333336</v>
      </c>
      <c r="O703" s="14" t="str">
        <f t="shared" si="61"/>
        <v>Mar/2011</v>
      </c>
      <c r="P703" s="14" t="str">
        <f t="shared" si="62"/>
        <v>2011</v>
      </c>
      <c r="Q703" s="11" t="s">
        <v>2079</v>
      </c>
      <c r="R703" s="11" t="s">
        <v>2095</v>
      </c>
      <c r="S703">
        <v>1301806800</v>
      </c>
      <c r="T703" s="9">
        <f t="shared" si="63"/>
        <v>40636.208333333336</v>
      </c>
      <c r="U703" t="b">
        <v>1</v>
      </c>
      <c r="V703" t="b">
        <v>0</v>
      </c>
      <c r="W703" t="s">
        <v>33</v>
      </c>
      <c r="X703" t="s">
        <v>2039</v>
      </c>
      <c r="Y703" t="s">
        <v>2040</v>
      </c>
    </row>
    <row r="704" spans="1:25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0.54137931034482756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 s="14">
        <f t="shared" si="60"/>
        <v>41477.208333333336</v>
      </c>
      <c r="N704" s="14">
        <v>41477.208333333336</v>
      </c>
      <c r="O704" s="14" t="str">
        <f t="shared" si="61"/>
        <v>Jul/2013</v>
      </c>
      <c r="P704" s="14" t="str">
        <f t="shared" si="62"/>
        <v>2013</v>
      </c>
      <c r="Q704" s="11" t="s">
        <v>2081</v>
      </c>
      <c r="R704" s="11" t="s">
        <v>2089</v>
      </c>
      <c r="S704">
        <v>1374901200</v>
      </c>
      <c r="T704" s="9">
        <f t="shared" si="63"/>
        <v>41482.208333333336</v>
      </c>
      <c r="U704" t="b">
        <v>0</v>
      </c>
      <c r="V704" t="b">
        <v>0</v>
      </c>
      <c r="W704" t="s">
        <v>65</v>
      </c>
      <c r="X704" t="s">
        <v>2037</v>
      </c>
      <c r="Y704" t="s">
        <v>2046</v>
      </c>
    </row>
    <row r="705" spans="1:25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3.1187381703470032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 s="14">
        <f t="shared" si="60"/>
        <v>41020.208333333336</v>
      </c>
      <c r="N705" s="14">
        <v>41020.208333333336</v>
      </c>
      <c r="O705" s="14" t="str">
        <f t="shared" si="61"/>
        <v>Apr/2012</v>
      </c>
      <c r="P705" s="14" t="str">
        <f t="shared" si="62"/>
        <v>2012</v>
      </c>
      <c r="Q705" s="11" t="s">
        <v>2082</v>
      </c>
      <c r="R705" s="11" t="s">
        <v>2091</v>
      </c>
      <c r="S705">
        <v>1336453200</v>
      </c>
      <c r="T705" s="9">
        <f t="shared" si="63"/>
        <v>41037.208333333336</v>
      </c>
      <c r="U705" t="b">
        <v>1</v>
      </c>
      <c r="V705" t="b">
        <v>1</v>
      </c>
      <c r="W705" t="s">
        <v>206</v>
      </c>
      <c r="X705" t="s">
        <v>2047</v>
      </c>
      <c r="Y705" t="s">
        <v>2059</v>
      </c>
    </row>
    <row r="706" spans="1:25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1.2278160919540231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 s="14">
        <f t="shared" si="60"/>
        <v>42555.208333333328</v>
      </c>
      <c r="N706" s="14">
        <v>42555.208333333328</v>
      </c>
      <c r="O706" s="14" t="str">
        <f t="shared" si="61"/>
        <v>Jul/2016</v>
      </c>
      <c r="P706" s="14" t="str">
        <f t="shared" si="62"/>
        <v>2016</v>
      </c>
      <c r="Q706" s="11" t="s">
        <v>2081</v>
      </c>
      <c r="R706" s="11" t="s">
        <v>2094</v>
      </c>
      <c r="S706">
        <v>1468904400</v>
      </c>
      <c r="T706" s="9">
        <f t="shared" si="63"/>
        <v>42570.208333333328</v>
      </c>
      <c r="U706" t="b">
        <v>0</v>
      </c>
      <c r="V706" t="b">
        <v>0</v>
      </c>
      <c r="W706" t="s">
        <v>71</v>
      </c>
      <c r="X706" t="s">
        <v>2041</v>
      </c>
      <c r="Y706" t="s">
        <v>2049</v>
      </c>
    </row>
    <row r="707" spans="1:25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0.99026517383618151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 s="14">
        <f t="shared" ref="M707:M770" si="66">(((L707/60)/60)/24)+DATE(1970,1,1)</f>
        <v>41619.25</v>
      </c>
      <c r="N707" s="14">
        <v>41619.25</v>
      </c>
      <c r="O707" s="14" t="str">
        <f t="shared" ref="O707:O770" si="67">TEXT(N707,"mmm/yyyy")</f>
        <v>Dec/2013</v>
      </c>
      <c r="P707" s="14" t="str">
        <f t="shared" ref="P707:P770" si="68">TEXT(N707,"yyyy")</f>
        <v>2013</v>
      </c>
      <c r="Q707" s="11" t="s">
        <v>2080</v>
      </c>
      <c r="R707" s="11" t="s">
        <v>2089</v>
      </c>
      <c r="S707">
        <v>1387087200</v>
      </c>
      <c r="T707" s="9">
        <f t="shared" ref="T707:T770" si="69">(((S707/60)/60)/24)+DATE(1970,1,1)</f>
        <v>41623.25</v>
      </c>
      <c r="U707" t="b">
        <v>0</v>
      </c>
      <c r="V707" t="b">
        <v>0</v>
      </c>
      <c r="W707" t="s">
        <v>68</v>
      </c>
      <c r="X707" t="s">
        <v>2047</v>
      </c>
      <c r="Y707" t="s">
        <v>2048</v>
      </c>
    </row>
    <row r="708" spans="1:25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E708/D708</f>
        <v>1.278468634686347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14">
        <f t="shared" si="66"/>
        <v>43471.25</v>
      </c>
      <c r="N708" s="14">
        <v>43471.25</v>
      </c>
      <c r="O708" s="14" t="str">
        <f t="shared" si="67"/>
        <v>Jan/2019</v>
      </c>
      <c r="P708" s="14" t="str">
        <f t="shared" si="68"/>
        <v>2019</v>
      </c>
      <c r="Q708" s="11" t="s">
        <v>2075</v>
      </c>
      <c r="R708" s="11" t="s">
        <v>2090</v>
      </c>
      <c r="S708">
        <v>1547445600</v>
      </c>
      <c r="T708" s="9">
        <f t="shared" si="69"/>
        <v>43479.25</v>
      </c>
      <c r="U708" t="b">
        <v>0</v>
      </c>
      <c r="V708" t="b">
        <v>1</v>
      </c>
      <c r="W708" t="s">
        <v>28</v>
      </c>
      <c r="X708" t="s">
        <v>2037</v>
      </c>
      <c r="Y708" t="s">
        <v>2038</v>
      </c>
    </row>
    <row r="709" spans="1:25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1.5861643835616439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 s="14">
        <f t="shared" si="66"/>
        <v>43442.25</v>
      </c>
      <c r="N709" s="14">
        <v>43442.25</v>
      </c>
      <c r="O709" s="14" t="str">
        <f t="shared" si="67"/>
        <v>Dec/2018</v>
      </c>
      <c r="P709" s="14" t="str">
        <f t="shared" si="68"/>
        <v>2018</v>
      </c>
      <c r="Q709" s="11" t="s">
        <v>2080</v>
      </c>
      <c r="R709" s="11" t="s">
        <v>2096</v>
      </c>
      <c r="S709">
        <v>1547359200</v>
      </c>
      <c r="T709" s="9">
        <f t="shared" si="69"/>
        <v>43478.25</v>
      </c>
      <c r="U709" t="b">
        <v>0</v>
      </c>
      <c r="V709" t="b">
        <v>0</v>
      </c>
      <c r="W709" t="s">
        <v>53</v>
      </c>
      <c r="X709" t="s">
        <v>2041</v>
      </c>
      <c r="Y709" t="s">
        <v>2044</v>
      </c>
    </row>
    <row r="710" spans="1:25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7.0705882352941174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 s="14">
        <f t="shared" si="66"/>
        <v>42877.208333333328</v>
      </c>
      <c r="N710" s="14">
        <v>42877.208333333328</v>
      </c>
      <c r="O710" s="14" t="str">
        <f t="shared" si="67"/>
        <v>May/2017</v>
      </c>
      <c r="P710" s="14" t="str">
        <f t="shared" si="68"/>
        <v>2017</v>
      </c>
      <c r="Q710" s="11" t="s">
        <v>2084</v>
      </c>
      <c r="R710" s="11" t="s">
        <v>2092</v>
      </c>
      <c r="S710">
        <v>1496293200</v>
      </c>
      <c r="T710" s="9">
        <f t="shared" si="69"/>
        <v>42887.208333333328</v>
      </c>
      <c r="U710" t="b">
        <v>0</v>
      </c>
      <c r="V710" t="b">
        <v>0</v>
      </c>
      <c r="W710" t="s">
        <v>33</v>
      </c>
      <c r="X710" t="s">
        <v>2039</v>
      </c>
      <c r="Y710" t="s">
        <v>2040</v>
      </c>
    </row>
    <row r="711" spans="1:25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1.4238775510204082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 s="14">
        <f t="shared" si="66"/>
        <v>41018.208333333336</v>
      </c>
      <c r="N711" s="14">
        <v>41018.208333333336</v>
      </c>
      <c r="O711" s="14" t="str">
        <f t="shared" si="67"/>
        <v>Apr/2012</v>
      </c>
      <c r="P711" s="14" t="str">
        <f t="shared" si="68"/>
        <v>2012</v>
      </c>
      <c r="Q711" s="11" t="s">
        <v>2082</v>
      </c>
      <c r="R711" s="11" t="s">
        <v>2091</v>
      </c>
      <c r="S711">
        <v>1335416400</v>
      </c>
      <c r="T711" s="9">
        <f t="shared" si="69"/>
        <v>41025.208333333336</v>
      </c>
      <c r="U711" t="b">
        <v>0</v>
      </c>
      <c r="V711" t="b">
        <v>0</v>
      </c>
      <c r="W711" t="s">
        <v>33</v>
      </c>
      <c r="X711" t="s">
        <v>2039</v>
      </c>
      <c r="Y711" t="s">
        <v>2040</v>
      </c>
    </row>
    <row r="712" spans="1:25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1.4786046511627906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 s="14">
        <f t="shared" si="66"/>
        <v>43295.208333333328</v>
      </c>
      <c r="N712" s="14">
        <v>43295.208333333328</v>
      </c>
      <c r="O712" s="14" t="str">
        <f t="shared" si="67"/>
        <v>Jul/2018</v>
      </c>
      <c r="P712" s="14" t="str">
        <f t="shared" si="68"/>
        <v>2018</v>
      </c>
      <c r="Q712" s="11" t="s">
        <v>2081</v>
      </c>
      <c r="R712" s="11" t="s">
        <v>2096</v>
      </c>
      <c r="S712">
        <v>1532149200</v>
      </c>
      <c r="T712" s="9">
        <f t="shared" si="69"/>
        <v>43302.208333333328</v>
      </c>
      <c r="U712" t="b">
        <v>0</v>
      </c>
      <c r="V712" t="b">
        <v>1</v>
      </c>
      <c r="W712" t="s">
        <v>33</v>
      </c>
      <c r="X712" t="s">
        <v>2039</v>
      </c>
      <c r="Y712" t="s">
        <v>2040</v>
      </c>
    </row>
    <row r="713" spans="1:25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0.20322580645161289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 s="14">
        <f t="shared" si="66"/>
        <v>42393.25</v>
      </c>
      <c r="N713" s="14">
        <v>42393.25</v>
      </c>
      <c r="O713" s="14" t="str">
        <f t="shared" si="67"/>
        <v>Jan/2016</v>
      </c>
      <c r="P713" s="14" t="str">
        <f t="shared" si="68"/>
        <v>2016</v>
      </c>
      <c r="Q713" s="11" t="s">
        <v>2075</v>
      </c>
      <c r="R713" s="11" t="s">
        <v>2094</v>
      </c>
      <c r="S713">
        <v>1453788000</v>
      </c>
      <c r="T713" s="9">
        <f t="shared" si="69"/>
        <v>42395.25</v>
      </c>
      <c r="U713" t="b">
        <v>1</v>
      </c>
      <c r="V713" t="b">
        <v>1</v>
      </c>
      <c r="W713" t="s">
        <v>33</v>
      </c>
      <c r="X713" t="s">
        <v>2039</v>
      </c>
      <c r="Y713" t="s">
        <v>2040</v>
      </c>
    </row>
    <row r="714" spans="1:25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18.40625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 s="14">
        <f t="shared" si="66"/>
        <v>42559.208333333328</v>
      </c>
      <c r="N714" s="14">
        <v>42559.208333333328</v>
      </c>
      <c r="O714" s="14" t="str">
        <f t="shared" si="67"/>
        <v>Jul/2016</v>
      </c>
      <c r="P714" s="14" t="str">
        <f t="shared" si="68"/>
        <v>2016</v>
      </c>
      <c r="Q714" s="11" t="s">
        <v>2081</v>
      </c>
      <c r="R714" s="11" t="s">
        <v>2094</v>
      </c>
      <c r="S714">
        <v>1471496400</v>
      </c>
      <c r="T714" s="9">
        <f t="shared" si="69"/>
        <v>42600.208333333328</v>
      </c>
      <c r="U714" t="b">
        <v>0</v>
      </c>
      <c r="V714" t="b">
        <v>0</v>
      </c>
      <c r="W714" t="s">
        <v>33</v>
      </c>
      <c r="X714" t="s">
        <v>2039</v>
      </c>
      <c r="Y714" t="s">
        <v>2040</v>
      </c>
    </row>
    <row r="715" spans="1:25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1.6194202898550725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 s="14">
        <f t="shared" si="66"/>
        <v>42604.208333333328</v>
      </c>
      <c r="N715" s="14">
        <v>42604.208333333328</v>
      </c>
      <c r="O715" s="14" t="str">
        <f t="shared" si="67"/>
        <v>Aug/2016</v>
      </c>
      <c r="P715" s="14" t="str">
        <f t="shared" si="68"/>
        <v>2016</v>
      </c>
      <c r="Q715" s="11" t="s">
        <v>2074</v>
      </c>
      <c r="R715" s="11" t="s">
        <v>2094</v>
      </c>
      <c r="S715">
        <v>1472878800</v>
      </c>
      <c r="T715" s="9">
        <f t="shared" si="69"/>
        <v>42616.208333333328</v>
      </c>
      <c r="U715" t="b">
        <v>0</v>
      </c>
      <c r="V715" t="b">
        <v>0</v>
      </c>
      <c r="W715" t="s">
        <v>133</v>
      </c>
      <c r="X715" t="s">
        <v>2047</v>
      </c>
      <c r="Y715" t="s">
        <v>2056</v>
      </c>
    </row>
    <row r="716" spans="1:25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4.7282077922077921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 s="14">
        <f t="shared" si="66"/>
        <v>41870.208333333336</v>
      </c>
      <c r="N716" s="14">
        <v>41870.208333333336</v>
      </c>
      <c r="O716" s="14" t="str">
        <f t="shared" si="67"/>
        <v>Aug/2014</v>
      </c>
      <c r="P716" s="14" t="str">
        <f t="shared" si="68"/>
        <v>2014</v>
      </c>
      <c r="Q716" s="11" t="s">
        <v>2074</v>
      </c>
      <c r="R716" s="11" t="s">
        <v>2088</v>
      </c>
      <c r="S716">
        <v>1408510800</v>
      </c>
      <c r="T716" s="9">
        <f t="shared" si="69"/>
        <v>41871.208333333336</v>
      </c>
      <c r="U716" t="b">
        <v>0</v>
      </c>
      <c r="V716" t="b">
        <v>0</v>
      </c>
      <c r="W716" t="s">
        <v>23</v>
      </c>
      <c r="X716" t="s">
        <v>2035</v>
      </c>
      <c r="Y716" t="s">
        <v>2036</v>
      </c>
    </row>
    <row r="717" spans="1:25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0.24466101694915254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 s="14">
        <f t="shared" si="66"/>
        <v>40397.208333333336</v>
      </c>
      <c r="N717" s="14">
        <v>40397.208333333336</v>
      </c>
      <c r="O717" s="14" t="str">
        <f t="shared" si="67"/>
        <v>Aug/2010</v>
      </c>
      <c r="P717" s="14" t="str">
        <f t="shared" si="68"/>
        <v>2010</v>
      </c>
      <c r="Q717" s="11" t="s">
        <v>2074</v>
      </c>
      <c r="R717" s="11" t="s">
        <v>2093</v>
      </c>
      <c r="S717">
        <v>1281589200</v>
      </c>
      <c r="T717" s="9">
        <f t="shared" si="69"/>
        <v>40402.208333333336</v>
      </c>
      <c r="U717" t="b">
        <v>0</v>
      </c>
      <c r="V717" t="b">
        <v>0</v>
      </c>
      <c r="W717" t="s">
        <v>292</v>
      </c>
      <c r="X717" t="s">
        <v>2050</v>
      </c>
      <c r="Y717" t="s">
        <v>2061</v>
      </c>
    </row>
    <row r="718" spans="1:25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5.1764999999999999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 s="14">
        <f t="shared" si="66"/>
        <v>41465.208333333336</v>
      </c>
      <c r="N718" s="14">
        <v>41465.208333333336</v>
      </c>
      <c r="O718" s="14" t="str">
        <f t="shared" si="67"/>
        <v>Jul/2013</v>
      </c>
      <c r="P718" s="14" t="str">
        <f t="shared" si="68"/>
        <v>2013</v>
      </c>
      <c r="Q718" s="11" t="s">
        <v>2081</v>
      </c>
      <c r="R718" s="11" t="s">
        <v>2089</v>
      </c>
      <c r="S718">
        <v>1375851600</v>
      </c>
      <c r="T718" s="9">
        <f t="shared" si="69"/>
        <v>41493.208333333336</v>
      </c>
      <c r="U718" t="b">
        <v>0</v>
      </c>
      <c r="V718" t="b">
        <v>1</v>
      </c>
      <c r="W718" t="s">
        <v>33</v>
      </c>
      <c r="X718" t="s">
        <v>2039</v>
      </c>
      <c r="Y718" t="s">
        <v>2040</v>
      </c>
    </row>
    <row r="719" spans="1:25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2.4764285714285714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 s="14">
        <f t="shared" si="66"/>
        <v>40777.208333333336</v>
      </c>
      <c r="N719" s="14">
        <v>40777.208333333336</v>
      </c>
      <c r="O719" s="14" t="str">
        <f t="shared" si="67"/>
        <v>Aug/2011</v>
      </c>
      <c r="P719" s="14" t="str">
        <f t="shared" si="68"/>
        <v>2011</v>
      </c>
      <c r="Q719" s="11" t="s">
        <v>2074</v>
      </c>
      <c r="R719" s="11" t="s">
        <v>2095</v>
      </c>
      <c r="S719">
        <v>1315803600</v>
      </c>
      <c r="T719" s="9">
        <f t="shared" si="69"/>
        <v>40798.208333333336</v>
      </c>
      <c r="U719" t="b">
        <v>0</v>
      </c>
      <c r="V719" t="b">
        <v>0</v>
      </c>
      <c r="W719" t="s">
        <v>42</v>
      </c>
      <c r="X719" t="s">
        <v>2041</v>
      </c>
      <c r="Y719" t="s">
        <v>2042</v>
      </c>
    </row>
    <row r="720" spans="1:25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1.0020481927710843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 s="14">
        <f t="shared" si="66"/>
        <v>41442.208333333336</v>
      </c>
      <c r="N720" s="14">
        <v>41442.208333333336</v>
      </c>
      <c r="O720" s="14" t="str">
        <f t="shared" si="67"/>
        <v>Jun/2013</v>
      </c>
      <c r="P720" s="14" t="str">
        <f t="shared" si="68"/>
        <v>2013</v>
      </c>
      <c r="Q720" s="11" t="s">
        <v>2078</v>
      </c>
      <c r="R720" s="11" t="s">
        <v>2089</v>
      </c>
      <c r="S720">
        <v>1373691600</v>
      </c>
      <c r="T720" s="9">
        <f t="shared" si="69"/>
        <v>41468.208333333336</v>
      </c>
      <c r="U720" t="b">
        <v>0</v>
      </c>
      <c r="V720" t="b">
        <v>0</v>
      </c>
      <c r="W720" t="s">
        <v>65</v>
      </c>
      <c r="X720" t="s">
        <v>2037</v>
      </c>
      <c r="Y720" t="s">
        <v>2046</v>
      </c>
    </row>
    <row r="721" spans="1:25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1.53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 s="14">
        <f t="shared" si="66"/>
        <v>41058.208333333336</v>
      </c>
      <c r="N721" s="14">
        <v>41058.208333333336</v>
      </c>
      <c r="O721" s="14" t="str">
        <f t="shared" si="67"/>
        <v>May/2012</v>
      </c>
      <c r="P721" s="14" t="str">
        <f t="shared" si="68"/>
        <v>2012</v>
      </c>
      <c r="Q721" s="11" t="s">
        <v>2084</v>
      </c>
      <c r="R721" s="11" t="s">
        <v>2091</v>
      </c>
      <c r="S721">
        <v>1339218000</v>
      </c>
      <c r="T721" s="9">
        <f t="shared" si="69"/>
        <v>41069.208333333336</v>
      </c>
      <c r="U721" t="b">
        <v>0</v>
      </c>
      <c r="V721" t="b">
        <v>0</v>
      </c>
      <c r="W721" t="s">
        <v>119</v>
      </c>
      <c r="X721" t="s">
        <v>2047</v>
      </c>
      <c r="Y721" t="s">
        <v>2053</v>
      </c>
    </row>
    <row r="722" spans="1:25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0.37091954022988505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 s="14">
        <f t="shared" si="66"/>
        <v>43152.25</v>
      </c>
      <c r="N722" s="14">
        <v>43152.25</v>
      </c>
      <c r="O722" s="14" t="str">
        <f t="shared" si="67"/>
        <v>Feb/2018</v>
      </c>
      <c r="P722" s="14" t="str">
        <f t="shared" si="68"/>
        <v>2018</v>
      </c>
      <c r="Q722" s="11" t="s">
        <v>2083</v>
      </c>
      <c r="R722" s="11" t="s">
        <v>2096</v>
      </c>
      <c r="S722">
        <v>1520402400</v>
      </c>
      <c r="T722" s="9">
        <f t="shared" si="69"/>
        <v>43166.25</v>
      </c>
      <c r="U722" t="b">
        <v>0</v>
      </c>
      <c r="V722" t="b">
        <v>1</v>
      </c>
      <c r="W722" t="s">
        <v>33</v>
      </c>
      <c r="X722" t="s">
        <v>2039</v>
      </c>
      <c r="Y722" t="s">
        <v>2040</v>
      </c>
    </row>
    <row r="723" spans="1:25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4.3923948220064728E-2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 s="14">
        <f t="shared" si="66"/>
        <v>43194.208333333328</v>
      </c>
      <c r="N723" s="14">
        <v>43194.208333333328</v>
      </c>
      <c r="O723" s="14" t="str">
        <f t="shared" si="67"/>
        <v>Apr/2018</v>
      </c>
      <c r="P723" s="14" t="str">
        <f t="shared" si="68"/>
        <v>2018</v>
      </c>
      <c r="Q723" s="11" t="s">
        <v>2082</v>
      </c>
      <c r="R723" s="11" t="s">
        <v>2096</v>
      </c>
      <c r="S723">
        <v>1523336400</v>
      </c>
      <c r="T723" s="9">
        <f t="shared" si="69"/>
        <v>43200.208333333328</v>
      </c>
      <c r="U723" t="b">
        <v>0</v>
      </c>
      <c r="V723" t="b">
        <v>0</v>
      </c>
      <c r="W723" t="s">
        <v>23</v>
      </c>
      <c r="X723" t="s">
        <v>2035</v>
      </c>
      <c r="Y723" t="s">
        <v>2036</v>
      </c>
    </row>
    <row r="724" spans="1:25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1.5650721649484536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 s="14">
        <f t="shared" si="66"/>
        <v>43045.25</v>
      </c>
      <c r="N724" s="14">
        <v>43045.25</v>
      </c>
      <c r="O724" s="14" t="str">
        <f t="shared" si="67"/>
        <v>Nov/2017</v>
      </c>
      <c r="P724" s="14" t="str">
        <f t="shared" si="68"/>
        <v>2017</v>
      </c>
      <c r="Q724" s="11" t="s">
        <v>2073</v>
      </c>
      <c r="R724" s="11" t="s">
        <v>2092</v>
      </c>
      <c r="S724">
        <v>1512280800</v>
      </c>
      <c r="T724" s="9">
        <f t="shared" si="69"/>
        <v>43072.25</v>
      </c>
      <c r="U724" t="b">
        <v>0</v>
      </c>
      <c r="V724" t="b">
        <v>0</v>
      </c>
      <c r="W724" t="s">
        <v>42</v>
      </c>
      <c r="X724" t="s">
        <v>2041</v>
      </c>
      <c r="Y724" t="s">
        <v>2042</v>
      </c>
    </row>
    <row r="725" spans="1:25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2.704081632653061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 s="14">
        <f t="shared" si="66"/>
        <v>42431.25</v>
      </c>
      <c r="N725" s="14">
        <v>42431.25</v>
      </c>
      <c r="O725" s="14" t="str">
        <f t="shared" si="67"/>
        <v>Mar/2016</v>
      </c>
      <c r="P725" s="14" t="str">
        <f t="shared" si="68"/>
        <v>2016</v>
      </c>
      <c r="Q725" s="11" t="s">
        <v>2079</v>
      </c>
      <c r="R725" s="11" t="s">
        <v>2094</v>
      </c>
      <c r="S725">
        <v>1458709200</v>
      </c>
      <c r="T725" s="9">
        <f t="shared" si="69"/>
        <v>42452.208333333328</v>
      </c>
      <c r="U725" t="b">
        <v>0</v>
      </c>
      <c r="V725" t="b">
        <v>0</v>
      </c>
      <c r="W725" t="s">
        <v>33</v>
      </c>
      <c r="X725" t="s">
        <v>2039</v>
      </c>
      <c r="Y725" t="s">
        <v>2040</v>
      </c>
    </row>
    <row r="726" spans="1:25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1.3405952380952382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 s="14">
        <f t="shared" si="66"/>
        <v>41934.208333333336</v>
      </c>
      <c r="N726" s="14">
        <v>41934.208333333336</v>
      </c>
      <c r="O726" s="14" t="str">
        <f t="shared" si="67"/>
        <v>Oct/2014</v>
      </c>
      <c r="P726" s="14" t="str">
        <f t="shared" si="68"/>
        <v>2014</v>
      </c>
      <c r="Q726" s="11" t="s">
        <v>2077</v>
      </c>
      <c r="R726" s="11" t="s">
        <v>2088</v>
      </c>
      <c r="S726">
        <v>1414126800</v>
      </c>
      <c r="T726" s="9">
        <f t="shared" si="69"/>
        <v>41936.208333333336</v>
      </c>
      <c r="U726" t="b">
        <v>0</v>
      </c>
      <c r="V726" t="b">
        <v>1</v>
      </c>
      <c r="W726" t="s">
        <v>33</v>
      </c>
      <c r="X726" t="s">
        <v>2039</v>
      </c>
      <c r="Y726" t="s">
        <v>2040</v>
      </c>
    </row>
    <row r="727" spans="1:25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0.50398033126293995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 s="14">
        <f t="shared" si="66"/>
        <v>41958.25</v>
      </c>
      <c r="N727" s="14">
        <v>41958.25</v>
      </c>
      <c r="O727" s="14" t="str">
        <f t="shared" si="67"/>
        <v>Nov/2014</v>
      </c>
      <c r="P727" s="14" t="str">
        <f t="shared" si="68"/>
        <v>2014</v>
      </c>
      <c r="Q727" s="11" t="s">
        <v>2073</v>
      </c>
      <c r="R727" s="11" t="s">
        <v>2088</v>
      </c>
      <c r="S727">
        <v>1416204000</v>
      </c>
      <c r="T727" s="9">
        <f t="shared" si="69"/>
        <v>41960.25</v>
      </c>
      <c r="U727" t="b">
        <v>0</v>
      </c>
      <c r="V727" t="b">
        <v>0</v>
      </c>
      <c r="W727" t="s">
        <v>292</v>
      </c>
      <c r="X727" t="s">
        <v>2050</v>
      </c>
      <c r="Y727" t="s">
        <v>2061</v>
      </c>
    </row>
    <row r="728" spans="1:25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0.88815837937384901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 s="14">
        <f t="shared" si="66"/>
        <v>40476.208333333336</v>
      </c>
      <c r="N728" s="14">
        <v>40476.208333333336</v>
      </c>
      <c r="O728" s="14" t="str">
        <f t="shared" si="67"/>
        <v>Oct/2010</v>
      </c>
      <c r="P728" s="14" t="str">
        <f t="shared" si="68"/>
        <v>2010</v>
      </c>
      <c r="Q728" s="11" t="s">
        <v>2077</v>
      </c>
      <c r="R728" s="11" t="s">
        <v>2093</v>
      </c>
      <c r="S728">
        <v>1288501200</v>
      </c>
      <c r="T728" s="9">
        <f t="shared" si="69"/>
        <v>40482.208333333336</v>
      </c>
      <c r="U728" t="b">
        <v>0</v>
      </c>
      <c r="V728" t="b">
        <v>1</v>
      </c>
      <c r="W728" t="s">
        <v>33</v>
      </c>
      <c r="X728" t="s">
        <v>2039</v>
      </c>
      <c r="Y728" t="s">
        <v>2040</v>
      </c>
    </row>
    <row r="729" spans="1:25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1.65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 s="14">
        <f t="shared" si="66"/>
        <v>43485.25</v>
      </c>
      <c r="N729" s="14">
        <v>43485.25</v>
      </c>
      <c r="O729" s="14" t="str">
        <f t="shared" si="67"/>
        <v>Jan/2019</v>
      </c>
      <c r="P729" s="14" t="str">
        <f t="shared" si="68"/>
        <v>2019</v>
      </c>
      <c r="Q729" s="11" t="s">
        <v>2075</v>
      </c>
      <c r="R729" s="11" t="s">
        <v>2090</v>
      </c>
      <c r="S729">
        <v>1552971600</v>
      </c>
      <c r="T729" s="9">
        <f t="shared" si="69"/>
        <v>43543.208333333328</v>
      </c>
      <c r="U729" t="b">
        <v>0</v>
      </c>
      <c r="V729" t="b">
        <v>0</v>
      </c>
      <c r="W729" t="s">
        <v>28</v>
      </c>
      <c r="X729" t="s">
        <v>2037</v>
      </c>
      <c r="Y729" t="s">
        <v>2038</v>
      </c>
    </row>
    <row r="730" spans="1:25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0.17499999999999999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 s="14">
        <f t="shared" si="66"/>
        <v>42515.208333333328</v>
      </c>
      <c r="N730" s="14">
        <v>42515.208333333328</v>
      </c>
      <c r="O730" s="14" t="str">
        <f t="shared" si="67"/>
        <v>May/2016</v>
      </c>
      <c r="P730" s="14" t="str">
        <f t="shared" si="68"/>
        <v>2016</v>
      </c>
      <c r="Q730" s="11" t="s">
        <v>2084</v>
      </c>
      <c r="R730" s="11" t="s">
        <v>2094</v>
      </c>
      <c r="S730">
        <v>1465102800</v>
      </c>
      <c r="T730" s="9">
        <f t="shared" si="69"/>
        <v>42526.208333333328</v>
      </c>
      <c r="U730" t="b">
        <v>0</v>
      </c>
      <c r="V730" t="b">
        <v>0</v>
      </c>
      <c r="W730" t="s">
        <v>33</v>
      </c>
      <c r="X730" t="s">
        <v>2039</v>
      </c>
      <c r="Y730" t="s">
        <v>2040</v>
      </c>
    </row>
    <row r="731" spans="1:25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1.8566071428571429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 s="14">
        <f t="shared" si="66"/>
        <v>41309.25</v>
      </c>
      <c r="N731" s="14">
        <v>41309.25</v>
      </c>
      <c r="O731" s="14" t="str">
        <f t="shared" si="67"/>
        <v>Feb/2013</v>
      </c>
      <c r="P731" s="14" t="str">
        <f t="shared" si="68"/>
        <v>2013</v>
      </c>
      <c r="Q731" s="11" t="s">
        <v>2083</v>
      </c>
      <c r="R731" s="11" t="s">
        <v>2089</v>
      </c>
      <c r="S731">
        <v>1360130400</v>
      </c>
      <c r="T731" s="9">
        <f t="shared" si="69"/>
        <v>41311.25</v>
      </c>
      <c r="U731" t="b">
        <v>0</v>
      </c>
      <c r="V731" t="b">
        <v>0</v>
      </c>
      <c r="W731" t="s">
        <v>53</v>
      </c>
      <c r="X731" t="s">
        <v>2041</v>
      </c>
      <c r="Y731" t="s">
        <v>2044</v>
      </c>
    </row>
    <row r="732" spans="1:25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4.1266319444444441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 s="14">
        <f t="shared" si="66"/>
        <v>42147.208333333328</v>
      </c>
      <c r="N732" s="14">
        <v>42147.208333333328</v>
      </c>
      <c r="O732" s="14" t="str">
        <f t="shared" si="67"/>
        <v>May/2015</v>
      </c>
      <c r="P732" s="14" t="str">
        <f t="shared" si="68"/>
        <v>2015</v>
      </c>
      <c r="Q732" s="11" t="s">
        <v>2084</v>
      </c>
      <c r="R732" s="11" t="s">
        <v>2085</v>
      </c>
      <c r="S732">
        <v>1432875600</v>
      </c>
      <c r="T732" s="9">
        <f t="shared" si="69"/>
        <v>42153.208333333328</v>
      </c>
      <c r="U732" t="b">
        <v>0</v>
      </c>
      <c r="V732" t="b">
        <v>0</v>
      </c>
      <c r="W732" t="s">
        <v>65</v>
      </c>
      <c r="X732" t="s">
        <v>2037</v>
      </c>
      <c r="Y732" t="s">
        <v>2046</v>
      </c>
    </row>
    <row r="733" spans="1:25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0.90249999999999997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 s="14">
        <f t="shared" si="66"/>
        <v>42939.208333333328</v>
      </c>
      <c r="N733" s="14">
        <v>42939.208333333328</v>
      </c>
      <c r="O733" s="14" t="str">
        <f t="shared" si="67"/>
        <v>Jul/2017</v>
      </c>
      <c r="P733" s="14" t="str">
        <f t="shared" si="68"/>
        <v>2017</v>
      </c>
      <c r="Q733" s="11" t="s">
        <v>2081</v>
      </c>
      <c r="R733" s="11" t="s">
        <v>2092</v>
      </c>
      <c r="S733">
        <v>1500872400</v>
      </c>
      <c r="T733" s="9">
        <f t="shared" si="69"/>
        <v>42940.208333333328</v>
      </c>
      <c r="U733" t="b">
        <v>0</v>
      </c>
      <c r="V733" t="b">
        <v>0</v>
      </c>
      <c r="W733" t="s">
        <v>28</v>
      </c>
      <c r="X733" t="s">
        <v>2037</v>
      </c>
      <c r="Y733" t="s">
        <v>2038</v>
      </c>
    </row>
    <row r="734" spans="1:25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0.91984615384615387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 s="14">
        <f t="shared" si="66"/>
        <v>42816.208333333328</v>
      </c>
      <c r="N734" s="14">
        <v>42816.208333333328</v>
      </c>
      <c r="O734" s="14" t="str">
        <f t="shared" si="67"/>
        <v>Mar/2017</v>
      </c>
      <c r="P734" s="14" t="str">
        <f t="shared" si="68"/>
        <v>2017</v>
      </c>
      <c r="Q734" s="11" t="s">
        <v>2079</v>
      </c>
      <c r="R734" s="11" t="s">
        <v>2092</v>
      </c>
      <c r="S734">
        <v>1492146000</v>
      </c>
      <c r="T734" s="9">
        <f t="shared" si="69"/>
        <v>42839.208333333328</v>
      </c>
      <c r="U734" t="b">
        <v>0</v>
      </c>
      <c r="V734" t="b">
        <v>1</v>
      </c>
      <c r="W734" t="s">
        <v>23</v>
      </c>
      <c r="X734" t="s">
        <v>2035</v>
      </c>
      <c r="Y734" t="s">
        <v>2036</v>
      </c>
    </row>
    <row r="735" spans="1:25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5.2700632911392402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 s="14">
        <f t="shared" si="66"/>
        <v>41844.208333333336</v>
      </c>
      <c r="N735" s="14">
        <v>41844.208333333336</v>
      </c>
      <c r="O735" s="14" t="str">
        <f t="shared" si="67"/>
        <v>Jul/2014</v>
      </c>
      <c r="P735" s="14" t="str">
        <f t="shared" si="68"/>
        <v>2014</v>
      </c>
      <c r="Q735" s="11" t="s">
        <v>2081</v>
      </c>
      <c r="R735" s="11" t="s">
        <v>2088</v>
      </c>
      <c r="S735">
        <v>1407301200</v>
      </c>
      <c r="T735" s="9">
        <f t="shared" si="69"/>
        <v>41857.208333333336</v>
      </c>
      <c r="U735" t="b">
        <v>0</v>
      </c>
      <c r="V735" t="b">
        <v>0</v>
      </c>
      <c r="W735" t="s">
        <v>148</v>
      </c>
      <c r="X735" t="s">
        <v>2035</v>
      </c>
      <c r="Y735" t="s">
        <v>2057</v>
      </c>
    </row>
    <row r="736" spans="1:25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3.1914285714285713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 s="14">
        <f t="shared" si="66"/>
        <v>42763.25</v>
      </c>
      <c r="N736" s="14">
        <v>42763.25</v>
      </c>
      <c r="O736" s="14" t="str">
        <f t="shared" si="67"/>
        <v>Jan/2017</v>
      </c>
      <c r="P736" s="14" t="str">
        <f t="shared" si="68"/>
        <v>2017</v>
      </c>
      <c r="Q736" s="11" t="s">
        <v>2075</v>
      </c>
      <c r="R736" s="11" t="s">
        <v>2092</v>
      </c>
      <c r="S736">
        <v>1486620000</v>
      </c>
      <c r="T736" s="9">
        <f t="shared" si="69"/>
        <v>42775.25</v>
      </c>
      <c r="U736" t="b">
        <v>0</v>
      </c>
      <c r="V736" t="b">
        <v>1</v>
      </c>
      <c r="W736" t="s">
        <v>33</v>
      </c>
      <c r="X736" t="s">
        <v>2039</v>
      </c>
      <c r="Y736" t="s">
        <v>2040</v>
      </c>
    </row>
    <row r="737" spans="1:25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3.5418867924528303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 s="14">
        <f t="shared" si="66"/>
        <v>42459.208333333328</v>
      </c>
      <c r="N737" s="14">
        <v>42459.208333333328</v>
      </c>
      <c r="O737" s="14" t="str">
        <f t="shared" si="67"/>
        <v>Mar/2016</v>
      </c>
      <c r="P737" s="14" t="str">
        <f t="shared" si="68"/>
        <v>2016</v>
      </c>
      <c r="Q737" s="11" t="s">
        <v>2079</v>
      </c>
      <c r="R737" s="11" t="s">
        <v>2094</v>
      </c>
      <c r="S737">
        <v>1459918800</v>
      </c>
      <c r="T737" s="9">
        <f t="shared" si="69"/>
        <v>42466.208333333328</v>
      </c>
      <c r="U737" t="b">
        <v>0</v>
      </c>
      <c r="V737" t="b">
        <v>0</v>
      </c>
      <c r="W737" t="s">
        <v>122</v>
      </c>
      <c r="X737" t="s">
        <v>2054</v>
      </c>
      <c r="Y737" t="s">
        <v>2055</v>
      </c>
    </row>
    <row r="738" spans="1:25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0.32896103896103895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 s="14">
        <f t="shared" si="66"/>
        <v>42055.25</v>
      </c>
      <c r="N738" s="14">
        <v>42055.25</v>
      </c>
      <c r="O738" s="14" t="str">
        <f t="shared" si="67"/>
        <v>Feb/2015</v>
      </c>
      <c r="P738" s="14" t="str">
        <f t="shared" si="68"/>
        <v>2015</v>
      </c>
      <c r="Q738" s="11" t="s">
        <v>2083</v>
      </c>
      <c r="R738" s="11" t="s">
        <v>2085</v>
      </c>
      <c r="S738">
        <v>1424757600</v>
      </c>
      <c r="T738" s="9">
        <f t="shared" si="69"/>
        <v>42059.25</v>
      </c>
      <c r="U738" t="b">
        <v>0</v>
      </c>
      <c r="V738" t="b">
        <v>0</v>
      </c>
      <c r="W738" t="s">
        <v>68</v>
      </c>
      <c r="X738" t="s">
        <v>2047</v>
      </c>
      <c r="Y738" t="s">
        <v>2048</v>
      </c>
    </row>
    <row r="739" spans="1:25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1.358918918918919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 s="14">
        <f t="shared" si="66"/>
        <v>42685.25</v>
      </c>
      <c r="N739" s="14">
        <v>42685.25</v>
      </c>
      <c r="O739" s="14" t="str">
        <f t="shared" si="67"/>
        <v>Nov/2016</v>
      </c>
      <c r="P739" s="14" t="str">
        <f t="shared" si="68"/>
        <v>2016</v>
      </c>
      <c r="Q739" s="11" t="s">
        <v>2073</v>
      </c>
      <c r="R739" s="11" t="s">
        <v>2094</v>
      </c>
      <c r="S739">
        <v>1479880800</v>
      </c>
      <c r="T739" s="9">
        <f t="shared" si="69"/>
        <v>42697.25</v>
      </c>
      <c r="U739" t="b">
        <v>0</v>
      </c>
      <c r="V739" t="b">
        <v>0</v>
      </c>
      <c r="W739" t="s">
        <v>60</v>
      </c>
      <c r="X739" t="s">
        <v>2035</v>
      </c>
      <c r="Y739" t="s">
        <v>2045</v>
      </c>
    </row>
    <row r="740" spans="1:25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2.0843373493975904E-2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 s="14">
        <f t="shared" si="66"/>
        <v>41959.25</v>
      </c>
      <c r="N740" s="14">
        <v>41959.25</v>
      </c>
      <c r="O740" s="14" t="str">
        <f t="shared" si="67"/>
        <v>Nov/2014</v>
      </c>
      <c r="P740" s="14" t="str">
        <f t="shared" si="68"/>
        <v>2014</v>
      </c>
      <c r="Q740" s="11" t="s">
        <v>2073</v>
      </c>
      <c r="R740" s="11" t="s">
        <v>2088</v>
      </c>
      <c r="S740">
        <v>1418018400</v>
      </c>
      <c r="T740" s="9">
        <f t="shared" si="69"/>
        <v>41981.25</v>
      </c>
      <c r="U740" t="b">
        <v>0</v>
      </c>
      <c r="V740" t="b">
        <v>1</v>
      </c>
      <c r="W740" t="s">
        <v>33</v>
      </c>
      <c r="X740" t="s">
        <v>2039</v>
      </c>
      <c r="Y740" t="s">
        <v>2040</v>
      </c>
    </row>
    <row r="741" spans="1:25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0.61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 s="14">
        <f t="shared" si="66"/>
        <v>41089.208333333336</v>
      </c>
      <c r="N741" s="14">
        <v>41089.208333333336</v>
      </c>
      <c r="O741" s="14" t="str">
        <f t="shared" si="67"/>
        <v>Jun/2012</v>
      </c>
      <c r="P741" s="14" t="str">
        <f t="shared" si="68"/>
        <v>2012</v>
      </c>
      <c r="Q741" s="11" t="s">
        <v>2078</v>
      </c>
      <c r="R741" s="11" t="s">
        <v>2091</v>
      </c>
      <c r="S741">
        <v>1341032400</v>
      </c>
      <c r="T741" s="9">
        <f t="shared" si="69"/>
        <v>41090.208333333336</v>
      </c>
      <c r="U741" t="b">
        <v>0</v>
      </c>
      <c r="V741" t="b">
        <v>0</v>
      </c>
      <c r="W741" t="s">
        <v>60</v>
      </c>
      <c r="X741" t="s">
        <v>2035</v>
      </c>
      <c r="Y741" t="s">
        <v>2045</v>
      </c>
    </row>
    <row r="742" spans="1:25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0.30037735849056602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 s="14">
        <f t="shared" si="66"/>
        <v>42769.25</v>
      </c>
      <c r="N742" s="14">
        <v>42769.25</v>
      </c>
      <c r="O742" s="14" t="str">
        <f t="shared" si="67"/>
        <v>Feb/2017</v>
      </c>
      <c r="P742" s="14" t="str">
        <f t="shared" si="68"/>
        <v>2017</v>
      </c>
      <c r="Q742" s="11" t="s">
        <v>2083</v>
      </c>
      <c r="R742" s="11" t="s">
        <v>2092</v>
      </c>
      <c r="S742">
        <v>1486360800</v>
      </c>
      <c r="T742" s="9">
        <f t="shared" si="69"/>
        <v>42772.25</v>
      </c>
      <c r="U742" t="b">
        <v>0</v>
      </c>
      <c r="V742" t="b">
        <v>0</v>
      </c>
      <c r="W742" t="s">
        <v>33</v>
      </c>
      <c r="X742" t="s">
        <v>2039</v>
      </c>
      <c r="Y742" t="s">
        <v>2040</v>
      </c>
    </row>
    <row r="743" spans="1:25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11.791666666666666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 s="14">
        <f t="shared" si="66"/>
        <v>40321.208333333336</v>
      </c>
      <c r="N743" s="14">
        <v>40321.208333333336</v>
      </c>
      <c r="O743" s="14" t="str">
        <f t="shared" si="67"/>
        <v>May/2010</v>
      </c>
      <c r="P743" s="14" t="str">
        <f t="shared" si="68"/>
        <v>2010</v>
      </c>
      <c r="Q743" s="11" t="s">
        <v>2084</v>
      </c>
      <c r="R743" s="11" t="s">
        <v>2093</v>
      </c>
      <c r="S743">
        <v>1274677200</v>
      </c>
      <c r="T743" s="9">
        <f t="shared" si="69"/>
        <v>40322.208333333336</v>
      </c>
      <c r="U743" t="b">
        <v>0</v>
      </c>
      <c r="V743" t="b">
        <v>0</v>
      </c>
      <c r="W743" t="s">
        <v>33</v>
      </c>
      <c r="X743" t="s">
        <v>2039</v>
      </c>
      <c r="Y743" t="s">
        <v>2040</v>
      </c>
    </row>
    <row r="744" spans="1:25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11.260833333333334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 s="14">
        <f t="shared" si="66"/>
        <v>40197.25</v>
      </c>
      <c r="N744" s="14">
        <v>40197.25</v>
      </c>
      <c r="O744" s="14" t="str">
        <f t="shared" si="67"/>
        <v>Jan/2010</v>
      </c>
      <c r="P744" s="14" t="str">
        <f t="shared" si="68"/>
        <v>2010</v>
      </c>
      <c r="Q744" s="11" t="s">
        <v>2075</v>
      </c>
      <c r="R744" s="11" t="s">
        <v>2093</v>
      </c>
      <c r="S744">
        <v>1267509600</v>
      </c>
      <c r="T744" s="9">
        <f t="shared" si="69"/>
        <v>40239.25</v>
      </c>
      <c r="U744" t="b">
        <v>0</v>
      </c>
      <c r="V744" t="b">
        <v>0</v>
      </c>
      <c r="W744" t="s">
        <v>50</v>
      </c>
      <c r="X744" t="s">
        <v>2035</v>
      </c>
      <c r="Y744" t="s">
        <v>2043</v>
      </c>
    </row>
    <row r="745" spans="1:25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0.12923076923076923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 s="14">
        <f t="shared" si="66"/>
        <v>42298.208333333328</v>
      </c>
      <c r="N745" s="14">
        <v>42298.208333333328</v>
      </c>
      <c r="O745" s="14" t="str">
        <f t="shared" si="67"/>
        <v>Oct/2015</v>
      </c>
      <c r="P745" s="14" t="str">
        <f t="shared" si="68"/>
        <v>2015</v>
      </c>
      <c r="Q745" s="11" t="s">
        <v>2077</v>
      </c>
      <c r="R745" s="11" t="s">
        <v>2085</v>
      </c>
      <c r="S745">
        <v>1445922000</v>
      </c>
      <c r="T745" s="9">
        <f t="shared" si="69"/>
        <v>42304.208333333328</v>
      </c>
      <c r="U745" t="b">
        <v>0</v>
      </c>
      <c r="V745" t="b">
        <v>1</v>
      </c>
      <c r="W745" t="s">
        <v>33</v>
      </c>
      <c r="X745" t="s">
        <v>2039</v>
      </c>
      <c r="Y745" t="s">
        <v>2040</v>
      </c>
    </row>
    <row r="746" spans="1:25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7.12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 s="14">
        <f t="shared" si="66"/>
        <v>43322.208333333328</v>
      </c>
      <c r="N746" s="14">
        <v>43322.208333333328</v>
      </c>
      <c r="O746" s="14" t="str">
        <f t="shared" si="67"/>
        <v>Aug/2018</v>
      </c>
      <c r="P746" s="14" t="str">
        <f t="shared" si="68"/>
        <v>2018</v>
      </c>
      <c r="Q746" s="11" t="s">
        <v>2074</v>
      </c>
      <c r="R746" s="11" t="s">
        <v>2096</v>
      </c>
      <c r="S746">
        <v>1534050000</v>
      </c>
      <c r="T746" s="9">
        <f t="shared" si="69"/>
        <v>43324.208333333328</v>
      </c>
      <c r="U746" t="b">
        <v>0</v>
      </c>
      <c r="V746" t="b">
        <v>1</v>
      </c>
      <c r="W746" t="s">
        <v>33</v>
      </c>
      <c r="X746" t="s">
        <v>2039</v>
      </c>
      <c r="Y746" t="s">
        <v>2040</v>
      </c>
    </row>
    <row r="747" spans="1:25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0.30304347826086958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 s="14">
        <f t="shared" si="66"/>
        <v>40328.208333333336</v>
      </c>
      <c r="N747" s="14">
        <v>40328.208333333336</v>
      </c>
      <c r="O747" s="14" t="str">
        <f t="shared" si="67"/>
        <v>May/2010</v>
      </c>
      <c r="P747" s="14" t="str">
        <f t="shared" si="68"/>
        <v>2010</v>
      </c>
      <c r="Q747" s="11" t="s">
        <v>2084</v>
      </c>
      <c r="R747" s="11" t="s">
        <v>2093</v>
      </c>
      <c r="S747">
        <v>1277528400</v>
      </c>
      <c r="T747" s="9">
        <f t="shared" si="69"/>
        <v>40355.208333333336</v>
      </c>
      <c r="U747" t="b">
        <v>0</v>
      </c>
      <c r="V747" t="b">
        <v>0</v>
      </c>
      <c r="W747" t="s">
        <v>65</v>
      </c>
      <c r="X747" t="s">
        <v>2037</v>
      </c>
      <c r="Y747" t="s">
        <v>2046</v>
      </c>
    </row>
    <row r="748" spans="1:25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2.1250896057347672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 s="14">
        <f t="shared" si="66"/>
        <v>40825.208333333336</v>
      </c>
      <c r="N748" s="14">
        <v>40825.208333333336</v>
      </c>
      <c r="O748" s="14" t="str">
        <f t="shared" si="67"/>
        <v>Oct/2011</v>
      </c>
      <c r="P748" s="14" t="str">
        <f t="shared" si="68"/>
        <v>2011</v>
      </c>
      <c r="Q748" s="11" t="s">
        <v>2077</v>
      </c>
      <c r="R748" s="11" t="s">
        <v>2095</v>
      </c>
      <c r="S748">
        <v>1318568400</v>
      </c>
      <c r="T748" s="9">
        <f t="shared" si="69"/>
        <v>40830.208333333336</v>
      </c>
      <c r="U748" t="b">
        <v>0</v>
      </c>
      <c r="V748" t="b">
        <v>0</v>
      </c>
      <c r="W748" t="s">
        <v>28</v>
      </c>
      <c r="X748" t="s">
        <v>2037</v>
      </c>
      <c r="Y748" t="s">
        <v>2038</v>
      </c>
    </row>
    <row r="749" spans="1:25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2.2885714285714287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 s="14">
        <f t="shared" si="66"/>
        <v>40423.208333333336</v>
      </c>
      <c r="N749" s="14">
        <v>40423.208333333336</v>
      </c>
      <c r="O749" s="14" t="str">
        <f t="shared" si="67"/>
        <v>Sep/2010</v>
      </c>
      <c r="P749" s="14" t="str">
        <f t="shared" si="68"/>
        <v>2010</v>
      </c>
      <c r="Q749" s="11" t="s">
        <v>2076</v>
      </c>
      <c r="R749" s="11" t="s">
        <v>2093</v>
      </c>
      <c r="S749">
        <v>1284354000</v>
      </c>
      <c r="T749" s="9">
        <f t="shared" si="69"/>
        <v>40434.208333333336</v>
      </c>
      <c r="U749" t="b">
        <v>0</v>
      </c>
      <c r="V749" t="b">
        <v>0</v>
      </c>
      <c r="W749" t="s">
        <v>33</v>
      </c>
      <c r="X749" t="s">
        <v>2039</v>
      </c>
      <c r="Y749" t="s">
        <v>2040</v>
      </c>
    </row>
    <row r="750" spans="1:25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0.34959979476654696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 s="14">
        <f t="shared" si="66"/>
        <v>40238.25</v>
      </c>
      <c r="N750" s="14">
        <v>40238.25</v>
      </c>
      <c r="O750" s="14" t="str">
        <f t="shared" si="67"/>
        <v>Mar/2010</v>
      </c>
      <c r="P750" s="14" t="str">
        <f t="shared" si="68"/>
        <v>2010</v>
      </c>
      <c r="Q750" s="11" t="s">
        <v>2079</v>
      </c>
      <c r="R750" s="11" t="s">
        <v>2093</v>
      </c>
      <c r="S750">
        <v>1269579600</v>
      </c>
      <c r="T750" s="9">
        <f t="shared" si="69"/>
        <v>40263.208333333336</v>
      </c>
      <c r="U750" t="b">
        <v>0</v>
      </c>
      <c r="V750" t="b">
        <v>1</v>
      </c>
      <c r="W750" t="s">
        <v>71</v>
      </c>
      <c r="X750" t="s">
        <v>2041</v>
      </c>
      <c r="Y750" t="s">
        <v>2049</v>
      </c>
    </row>
    <row r="751" spans="1:25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1.5729069767441861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 s="14">
        <f t="shared" si="66"/>
        <v>41920.208333333336</v>
      </c>
      <c r="N751" s="14">
        <v>41920.208333333336</v>
      </c>
      <c r="O751" s="14" t="str">
        <f t="shared" si="67"/>
        <v>Oct/2014</v>
      </c>
      <c r="P751" s="14" t="str">
        <f t="shared" si="68"/>
        <v>2014</v>
      </c>
      <c r="Q751" s="11" t="s">
        <v>2077</v>
      </c>
      <c r="R751" s="11" t="s">
        <v>2088</v>
      </c>
      <c r="S751">
        <v>1413781200</v>
      </c>
      <c r="T751" s="9">
        <f t="shared" si="69"/>
        <v>41932.208333333336</v>
      </c>
      <c r="U751" t="b">
        <v>0</v>
      </c>
      <c r="V751" t="b">
        <v>1</v>
      </c>
      <c r="W751" t="s">
        <v>65</v>
      </c>
      <c r="X751" t="s">
        <v>2037</v>
      </c>
      <c r="Y751" t="s">
        <v>2046</v>
      </c>
    </row>
    <row r="752" spans="1:25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0.01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 s="14">
        <f t="shared" si="66"/>
        <v>40360.208333333336</v>
      </c>
      <c r="N752" s="14">
        <v>40360.208333333336</v>
      </c>
      <c r="O752" s="14" t="str">
        <f t="shared" si="67"/>
        <v>Jul/2010</v>
      </c>
      <c r="P752" s="14" t="str">
        <f t="shared" si="68"/>
        <v>2010</v>
      </c>
      <c r="Q752" s="11" t="s">
        <v>2081</v>
      </c>
      <c r="R752" s="11" t="s">
        <v>2093</v>
      </c>
      <c r="S752">
        <v>1280120400</v>
      </c>
      <c r="T752" s="9">
        <f t="shared" si="69"/>
        <v>40385.208333333336</v>
      </c>
      <c r="U752" t="b">
        <v>0</v>
      </c>
      <c r="V752" t="b">
        <v>0</v>
      </c>
      <c r="W752" t="s">
        <v>50</v>
      </c>
      <c r="X752" t="s">
        <v>2035</v>
      </c>
      <c r="Y752" t="s">
        <v>2043</v>
      </c>
    </row>
    <row r="753" spans="1:25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2.3230555555555554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 s="14">
        <f t="shared" si="66"/>
        <v>42446.208333333328</v>
      </c>
      <c r="N753" s="14">
        <v>42446.208333333328</v>
      </c>
      <c r="O753" s="14" t="str">
        <f t="shared" si="67"/>
        <v>Mar/2016</v>
      </c>
      <c r="P753" s="14" t="str">
        <f t="shared" si="68"/>
        <v>2016</v>
      </c>
      <c r="Q753" s="11" t="s">
        <v>2079</v>
      </c>
      <c r="R753" s="11" t="s">
        <v>2094</v>
      </c>
      <c r="S753">
        <v>1459486800</v>
      </c>
      <c r="T753" s="9">
        <f t="shared" si="69"/>
        <v>42461.208333333328</v>
      </c>
      <c r="U753" t="b">
        <v>1</v>
      </c>
      <c r="V753" t="b">
        <v>1</v>
      </c>
      <c r="W753" t="s">
        <v>68</v>
      </c>
      <c r="X753" t="s">
        <v>2047</v>
      </c>
      <c r="Y753" t="s">
        <v>2048</v>
      </c>
    </row>
    <row r="754" spans="1:25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0.92448275862068963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 s="14">
        <f t="shared" si="66"/>
        <v>40395.208333333336</v>
      </c>
      <c r="N754" s="14">
        <v>40395.208333333336</v>
      </c>
      <c r="O754" s="14" t="str">
        <f t="shared" si="67"/>
        <v>Aug/2010</v>
      </c>
      <c r="P754" s="14" t="str">
        <f t="shared" si="68"/>
        <v>2010</v>
      </c>
      <c r="Q754" s="11" t="s">
        <v>2074</v>
      </c>
      <c r="R754" s="11" t="s">
        <v>2093</v>
      </c>
      <c r="S754">
        <v>1282539600</v>
      </c>
      <c r="T754" s="9">
        <f t="shared" si="69"/>
        <v>40413.208333333336</v>
      </c>
      <c r="U754" t="b">
        <v>0</v>
      </c>
      <c r="V754" t="b">
        <v>1</v>
      </c>
      <c r="W754" t="s">
        <v>33</v>
      </c>
      <c r="X754" t="s">
        <v>2039</v>
      </c>
      <c r="Y754" t="s">
        <v>2040</v>
      </c>
    </row>
    <row r="755" spans="1:25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2.5670212765957445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 s="14">
        <f t="shared" si="66"/>
        <v>40321.208333333336</v>
      </c>
      <c r="N755" s="14">
        <v>40321.208333333336</v>
      </c>
      <c r="O755" s="14" t="str">
        <f t="shared" si="67"/>
        <v>May/2010</v>
      </c>
      <c r="P755" s="14" t="str">
        <f t="shared" si="68"/>
        <v>2010</v>
      </c>
      <c r="Q755" s="11" t="s">
        <v>2084</v>
      </c>
      <c r="R755" s="11" t="s">
        <v>2093</v>
      </c>
      <c r="S755">
        <v>1275886800</v>
      </c>
      <c r="T755" s="9">
        <f t="shared" si="69"/>
        <v>40336.208333333336</v>
      </c>
      <c r="U755" t="b">
        <v>0</v>
      </c>
      <c r="V755" t="b">
        <v>0</v>
      </c>
      <c r="W755" t="s">
        <v>122</v>
      </c>
      <c r="X755" t="s">
        <v>2054</v>
      </c>
      <c r="Y755" t="s">
        <v>2055</v>
      </c>
    </row>
    <row r="756" spans="1:25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1.6847017045454546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 s="14">
        <f t="shared" si="66"/>
        <v>41210.208333333336</v>
      </c>
      <c r="N756" s="14">
        <v>41210.208333333336</v>
      </c>
      <c r="O756" s="14" t="str">
        <f t="shared" si="67"/>
        <v>Oct/2012</v>
      </c>
      <c r="P756" s="14" t="str">
        <f t="shared" si="68"/>
        <v>2012</v>
      </c>
      <c r="Q756" s="11" t="s">
        <v>2077</v>
      </c>
      <c r="R756" s="11" t="s">
        <v>2091</v>
      </c>
      <c r="S756">
        <v>1355983200</v>
      </c>
      <c r="T756" s="9">
        <f t="shared" si="69"/>
        <v>41263.25</v>
      </c>
      <c r="U756" t="b">
        <v>0</v>
      </c>
      <c r="V756" t="b">
        <v>0</v>
      </c>
      <c r="W756" t="s">
        <v>33</v>
      </c>
      <c r="X756" t="s">
        <v>2039</v>
      </c>
      <c r="Y756" t="s">
        <v>2040</v>
      </c>
    </row>
    <row r="757" spans="1:25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1.6657777777777778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 s="14">
        <f t="shared" si="66"/>
        <v>43096.25</v>
      </c>
      <c r="N757" s="14">
        <v>43096.25</v>
      </c>
      <c r="O757" s="14" t="str">
        <f t="shared" si="67"/>
        <v>Dec/2017</v>
      </c>
      <c r="P757" s="14" t="str">
        <f t="shared" si="68"/>
        <v>2017</v>
      </c>
      <c r="Q757" s="11" t="s">
        <v>2080</v>
      </c>
      <c r="R757" s="11" t="s">
        <v>2092</v>
      </c>
      <c r="S757">
        <v>1515391200</v>
      </c>
      <c r="T757" s="9">
        <f t="shared" si="69"/>
        <v>43108.25</v>
      </c>
      <c r="U757" t="b">
        <v>0</v>
      </c>
      <c r="V757" t="b">
        <v>1</v>
      </c>
      <c r="W757" t="s">
        <v>33</v>
      </c>
      <c r="X757" t="s">
        <v>2039</v>
      </c>
      <c r="Y757" t="s">
        <v>2040</v>
      </c>
    </row>
    <row r="758" spans="1:25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7.7207692307692311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 s="14">
        <f t="shared" si="66"/>
        <v>42024.25</v>
      </c>
      <c r="N758" s="14">
        <v>42024.25</v>
      </c>
      <c r="O758" s="14" t="str">
        <f t="shared" si="67"/>
        <v>Jan/2015</v>
      </c>
      <c r="P758" s="14" t="str">
        <f t="shared" si="68"/>
        <v>2015</v>
      </c>
      <c r="Q758" s="11" t="s">
        <v>2075</v>
      </c>
      <c r="R758" s="11" t="s">
        <v>2085</v>
      </c>
      <c r="S758">
        <v>1422252000</v>
      </c>
      <c r="T758" s="9">
        <f t="shared" si="69"/>
        <v>42030.25</v>
      </c>
      <c r="U758" t="b">
        <v>0</v>
      </c>
      <c r="V758" t="b">
        <v>0</v>
      </c>
      <c r="W758" t="s">
        <v>33</v>
      </c>
      <c r="X758" t="s">
        <v>2039</v>
      </c>
      <c r="Y758" t="s">
        <v>2040</v>
      </c>
    </row>
    <row r="759" spans="1:25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4.0685714285714285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 s="14">
        <f t="shared" si="66"/>
        <v>40675.208333333336</v>
      </c>
      <c r="N759" s="14">
        <v>40675.208333333336</v>
      </c>
      <c r="O759" s="14" t="str">
        <f t="shared" si="67"/>
        <v>May/2011</v>
      </c>
      <c r="P759" s="14" t="str">
        <f t="shared" si="68"/>
        <v>2011</v>
      </c>
      <c r="Q759" s="11" t="s">
        <v>2084</v>
      </c>
      <c r="R759" s="11" t="s">
        <v>2095</v>
      </c>
      <c r="S759">
        <v>1305522000</v>
      </c>
      <c r="T759" s="9">
        <f t="shared" si="69"/>
        <v>40679.208333333336</v>
      </c>
      <c r="U759" t="b">
        <v>0</v>
      </c>
      <c r="V759" t="b">
        <v>0</v>
      </c>
      <c r="W759" t="s">
        <v>53</v>
      </c>
      <c r="X759" t="s">
        <v>2041</v>
      </c>
      <c r="Y759" t="s">
        <v>2044</v>
      </c>
    </row>
    <row r="760" spans="1:25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5.6420608108108112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 s="14">
        <f t="shared" si="66"/>
        <v>41936.208333333336</v>
      </c>
      <c r="N760" s="14">
        <v>41936.208333333336</v>
      </c>
      <c r="O760" s="14" t="str">
        <f t="shared" si="67"/>
        <v>Oct/2014</v>
      </c>
      <c r="P760" s="14" t="str">
        <f t="shared" si="68"/>
        <v>2014</v>
      </c>
      <c r="Q760" s="11" t="s">
        <v>2077</v>
      </c>
      <c r="R760" s="11" t="s">
        <v>2088</v>
      </c>
      <c r="S760">
        <v>1414904400</v>
      </c>
      <c r="T760" s="9">
        <f t="shared" si="69"/>
        <v>41945.208333333336</v>
      </c>
      <c r="U760" t="b">
        <v>0</v>
      </c>
      <c r="V760" t="b">
        <v>0</v>
      </c>
      <c r="W760" t="s">
        <v>23</v>
      </c>
      <c r="X760" t="s">
        <v>2035</v>
      </c>
      <c r="Y760" t="s">
        <v>2036</v>
      </c>
    </row>
    <row r="761" spans="1:25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0.6842686567164179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 s="14">
        <f t="shared" si="66"/>
        <v>43136.25</v>
      </c>
      <c r="N761" s="14">
        <v>43136.25</v>
      </c>
      <c r="O761" s="14" t="str">
        <f t="shared" si="67"/>
        <v>Feb/2018</v>
      </c>
      <c r="P761" s="14" t="str">
        <f t="shared" si="68"/>
        <v>2018</v>
      </c>
      <c r="Q761" s="11" t="s">
        <v>2083</v>
      </c>
      <c r="R761" s="11" t="s">
        <v>2096</v>
      </c>
      <c r="S761">
        <v>1520402400</v>
      </c>
      <c r="T761" s="9">
        <f t="shared" si="69"/>
        <v>43166.25</v>
      </c>
      <c r="U761" t="b">
        <v>0</v>
      </c>
      <c r="V761" t="b">
        <v>0</v>
      </c>
      <c r="W761" t="s">
        <v>50</v>
      </c>
      <c r="X761" t="s">
        <v>2035</v>
      </c>
      <c r="Y761" t="s">
        <v>2043</v>
      </c>
    </row>
    <row r="762" spans="1:25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0.34351966873706002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 s="14">
        <f t="shared" si="66"/>
        <v>43678.208333333328</v>
      </c>
      <c r="N762" s="14">
        <v>43678.208333333328</v>
      </c>
      <c r="O762" s="14" t="str">
        <f t="shared" si="67"/>
        <v>Aug/2019</v>
      </c>
      <c r="P762" s="14" t="str">
        <f t="shared" si="68"/>
        <v>2019</v>
      </c>
      <c r="Q762" s="11" t="s">
        <v>2074</v>
      </c>
      <c r="R762" s="11" t="s">
        <v>2090</v>
      </c>
      <c r="S762">
        <v>1567141200</v>
      </c>
      <c r="T762" s="9">
        <f t="shared" si="69"/>
        <v>43707.208333333328</v>
      </c>
      <c r="U762" t="b">
        <v>0</v>
      </c>
      <c r="V762" t="b">
        <v>1</v>
      </c>
      <c r="W762" t="s">
        <v>89</v>
      </c>
      <c r="X762" t="s">
        <v>2050</v>
      </c>
      <c r="Y762" t="s">
        <v>2051</v>
      </c>
    </row>
    <row r="763" spans="1:25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6.5545454545454547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 s="14">
        <f t="shared" si="66"/>
        <v>42938.208333333328</v>
      </c>
      <c r="N763" s="14">
        <v>42938.208333333328</v>
      </c>
      <c r="O763" s="14" t="str">
        <f t="shared" si="67"/>
        <v>Jul/2017</v>
      </c>
      <c r="P763" s="14" t="str">
        <f t="shared" si="68"/>
        <v>2017</v>
      </c>
      <c r="Q763" s="11" t="s">
        <v>2081</v>
      </c>
      <c r="R763" s="11" t="s">
        <v>2092</v>
      </c>
      <c r="S763">
        <v>1501131600</v>
      </c>
      <c r="T763" s="9">
        <f t="shared" si="69"/>
        <v>42943.208333333328</v>
      </c>
      <c r="U763" t="b">
        <v>0</v>
      </c>
      <c r="V763" t="b">
        <v>0</v>
      </c>
      <c r="W763" t="s">
        <v>23</v>
      </c>
      <c r="X763" t="s">
        <v>2035</v>
      </c>
      <c r="Y763" t="s">
        <v>2036</v>
      </c>
    </row>
    <row r="764" spans="1:25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1.7725714285714285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 s="14">
        <f t="shared" si="66"/>
        <v>41241.25</v>
      </c>
      <c r="N764" s="14">
        <v>41241.25</v>
      </c>
      <c r="O764" s="14" t="str">
        <f t="shared" si="67"/>
        <v>Nov/2012</v>
      </c>
      <c r="P764" s="14" t="str">
        <f t="shared" si="68"/>
        <v>2012</v>
      </c>
      <c r="Q764" s="11" t="s">
        <v>2073</v>
      </c>
      <c r="R764" s="11" t="s">
        <v>2091</v>
      </c>
      <c r="S764">
        <v>1355032800</v>
      </c>
      <c r="T764" s="9">
        <f t="shared" si="69"/>
        <v>41252.25</v>
      </c>
      <c r="U764" t="b">
        <v>0</v>
      </c>
      <c r="V764" t="b">
        <v>0</v>
      </c>
      <c r="W764" t="s">
        <v>159</v>
      </c>
      <c r="X764" t="s">
        <v>2035</v>
      </c>
      <c r="Y764" t="s">
        <v>2058</v>
      </c>
    </row>
    <row r="765" spans="1:25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1.1317857142857144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 s="14">
        <f t="shared" si="66"/>
        <v>41037.208333333336</v>
      </c>
      <c r="N765" s="14">
        <v>41037.208333333336</v>
      </c>
      <c r="O765" s="14" t="str">
        <f t="shared" si="67"/>
        <v>May/2012</v>
      </c>
      <c r="P765" s="14" t="str">
        <f t="shared" si="68"/>
        <v>2012</v>
      </c>
      <c r="Q765" s="11" t="s">
        <v>2084</v>
      </c>
      <c r="R765" s="11" t="s">
        <v>2091</v>
      </c>
      <c r="S765">
        <v>1339477200</v>
      </c>
      <c r="T765" s="9">
        <f t="shared" si="69"/>
        <v>41072.208333333336</v>
      </c>
      <c r="U765" t="b">
        <v>0</v>
      </c>
      <c r="V765" t="b">
        <v>1</v>
      </c>
      <c r="W765" t="s">
        <v>33</v>
      </c>
      <c r="X765" t="s">
        <v>2039</v>
      </c>
      <c r="Y765" t="s">
        <v>2040</v>
      </c>
    </row>
    <row r="766" spans="1:25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7.2818181818181822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 s="14">
        <f t="shared" si="66"/>
        <v>40676.208333333336</v>
      </c>
      <c r="N766" s="14">
        <v>40676.208333333336</v>
      </c>
      <c r="O766" s="14" t="str">
        <f t="shared" si="67"/>
        <v>May/2011</v>
      </c>
      <c r="P766" s="14" t="str">
        <f t="shared" si="68"/>
        <v>2011</v>
      </c>
      <c r="Q766" s="11" t="s">
        <v>2084</v>
      </c>
      <c r="R766" s="11" t="s">
        <v>2095</v>
      </c>
      <c r="S766">
        <v>1305954000</v>
      </c>
      <c r="T766" s="9">
        <f t="shared" si="69"/>
        <v>40684.208333333336</v>
      </c>
      <c r="U766" t="b">
        <v>0</v>
      </c>
      <c r="V766" t="b">
        <v>0</v>
      </c>
      <c r="W766" t="s">
        <v>23</v>
      </c>
      <c r="X766" t="s">
        <v>2035</v>
      </c>
      <c r="Y766" t="s">
        <v>2036</v>
      </c>
    </row>
    <row r="767" spans="1:25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2.0833333333333335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 s="14">
        <f t="shared" si="66"/>
        <v>42840.208333333328</v>
      </c>
      <c r="N767" s="14">
        <v>42840.208333333328</v>
      </c>
      <c r="O767" s="14" t="str">
        <f t="shared" si="67"/>
        <v>Apr/2017</v>
      </c>
      <c r="P767" s="14" t="str">
        <f t="shared" si="68"/>
        <v>2017</v>
      </c>
      <c r="Q767" s="11" t="s">
        <v>2082</v>
      </c>
      <c r="R767" s="11" t="s">
        <v>2092</v>
      </c>
      <c r="S767">
        <v>1494392400</v>
      </c>
      <c r="T767" s="9">
        <f t="shared" si="69"/>
        <v>42865.208333333328</v>
      </c>
      <c r="U767" t="b">
        <v>1</v>
      </c>
      <c r="V767" t="b">
        <v>1</v>
      </c>
      <c r="W767" t="s">
        <v>60</v>
      </c>
      <c r="X767" t="s">
        <v>2035</v>
      </c>
      <c r="Y767" t="s">
        <v>2045</v>
      </c>
    </row>
    <row r="768" spans="1:25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0.31171232876712329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 s="14">
        <f t="shared" si="66"/>
        <v>43362.208333333328</v>
      </c>
      <c r="N768" s="14">
        <v>43362.208333333328</v>
      </c>
      <c r="O768" s="14" t="str">
        <f t="shared" si="67"/>
        <v>Sep/2018</v>
      </c>
      <c r="P768" s="14" t="str">
        <f t="shared" si="68"/>
        <v>2018</v>
      </c>
      <c r="Q768" s="11" t="s">
        <v>2076</v>
      </c>
      <c r="R768" s="11" t="s">
        <v>2096</v>
      </c>
      <c r="S768">
        <v>1537419600</v>
      </c>
      <c r="T768" s="9">
        <f t="shared" si="69"/>
        <v>43363.208333333328</v>
      </c>
      <c r="U768" t="b">
        <v>0</v>
      </c>
      <c r="V768" t="b">
        <v>0</v>
      </c>
      <c r="W768" t="s">
        <v>474</v>
      </c>
      <c r="X768" t="s">
        <v>2041</v>
      </c>
      <c r="Y768" t="s">
        <v>2063</v>
      </c>
    </row>
    <row r="769" spans="1:25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0.56967078189300413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 s="14">
        <f t="shared" si="66"/>
        <v>42283.208333333328</v>
      </c>
      <c r="N769" s="14">
        <v>42283.208333333328</v>
      </c>
      <c r="O769" s="14" t="str">
        <f t="shared" si="67"/>
        <v>Oct/2015</v>
      </c>
      <c r="P769" s="14" t="str">
        <f t="shared" si="68"/>
        <v>2015</v>
      </c>
      <c r="Q769" s="11" t="s">
        <v>2077</v>
      </c>
      <c r="R769" s="11" t="s">
        <v>2085</v>
      </c>
      <c r="S769">
        <v>1447999200</v>
      </c>
      <c r="T769" s="9">
        <f t="shared" si="69"/>
        <v>42328.25</v>
      </c>
      <c r="U769" t="b">
        <v>0</v>
      </c>
      <c r="V769" t="b">
        <v>0</v>
      </c>
      <c r="W769" t="s">
        <v>206</v>
      </c>
      <c r="X769" t="s">
        <v>2047</v>
      </c>
      <c r="Y769" t="s">
        <v>2059</v>
      </c>
    </row>
    <row r="770" spans="1:25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2.31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 s="14">
        <f t="shared" si="66"/>
        <v>41619.25</v>
      </c>
      <c r="N770" s="14">
        <v>41619.25</v>
      </c>
      <c r="O770" s="14" t="str">
        <f t="shared" si="67"/>
        <v>Dec/2013</v>
      </c>
      <c r="P770" s="14" t="str">
        <f t="shared" si="68"/>
        <v>2013</v>
      </c>
      <c r="Q770" s="11" t="s">
        <v>2080</v>
      </c>
      <c r="R770" s="11" t="s">
        <v>2089</v>
      </c>
      <c r="S770">
        <v>1388037600</v>
      </c>
      <c r="T770" s="9">
        <f t="shared" si="69"/>
        <v>41634.25</v>
      </c>
      <c r="U770" t="b">
        <v>0</v>
      </c>
      <c r="V770" t="b">
        <v>0</v>
      </c>
      <c r="W770" t="s">
        <v>33</v>
      </c>
      <c r="X770" t="s">
        <v>2039</v>
      </c>
      <c r="Y770" t="s">
        <v>2040</v>
      </c>
    </row>
    <row r="771" spans="1:25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0.86867834394904464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 s="14">
        <f t="shared" ref="M771:M834" si="72">(((L771/60)/60)/24)+DATE(1970,1,1)</f>
        <v>41501.208333333336</v>
      </c>
      <c r="N771" s="14">
        <v>41501.208333333336</v>
      </c>
      <c r="O771" s="14" t="str">
        <f t="shared" ref="O771:O834" si="73">TEXT(N771,"mmm/yyyy")</f>
        <v>Aug/2013</v>
      </c>
      <c r="P771" s="14" t="str">
        <f t="shared" ref="P771:P834" si="74">TEXT(N771,"yyyy")</f>
        <v>2013</v>
      </c>
      <c r="Q771" s="11" t="s">
        <v>2074</v>
      </c>
      <c r="R771" s="11" t="s">
        <v>2089</v>
      </c>
      <c r="S771">
        <v>1378789200</v>
      </c>
      <c r="T771" s="9">
        <f t="shared" ref="T771:T834" si="75">(((S771/60)/60)/24)+DATE(1970,1,1)</f>
        <v>41527.208333333336</v>
      </c>
      <c r="U771" t="b">
        <v>0</v>
      </c>
      <c r="V771" t="b">
        <v>0</v>
      </c>
      <c r="W771" t="s">
        <v>89</v>
      </c>
      <c r="X771" t="s">
        <v>2050</v>
      </c>
      <c r="Y771" t="s">
        <v>2051</v>
      </c>
    </row>
    <row r="772" spans="1:25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E772/D772</f>
        <v>2.7074418604651163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14">
        <f t="shared" si="72"/>
        <v>41743.208333333336</v>
      </c>
      <c r="N772" s="14">
        <v>41743.208333333336</v>
      </c>
      <c r="O772" s="14" t="str">
        <f t="shared" si="73"/>
        <v>Apr/2014</v>
      </c>
      <c r="P772" s="14" t="str">
        <f t="shared" si="74"/>
        <v>2014</v>
      </c>
      <c r="Q772" s="11" t="s">
        <v>2082</v>
      </c>
      <c r="R772" s="11" t="s">
        <v>2088</v>
      </c>
      <c r="S772">
        <v>1398056400</v>
      </c>
      <c r="T772" s="9">
        <f t="shared" si="75"/>
        <v>41750.208333333336</v>
      </c>
      <c r="U772" t="b">
        <v>0</v>
      </c>
      <c r="V772" t="b">
        <v>1</v>
      </c>
      <c r="W772" t="s">
        <v>33</v>
      </c>
      <c r="X772" t="s">
        <v>2039</v>
      </c>
      <c r="Y772" t="s">
        <v>2040</v>
      </c>
    </row>
    <row r="773" spans="1:25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0.49446428571428569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 s="14">
        <f t="shared" si="72"/>
        <v>43491.25</v>
      </c>
      <c r="N773" s="14">
        <v>43491.25</v>
      </c>
      <c r="O773" s="14" t="str">
        <f t="shared" si="73"/>
        <v>Jan/2019</v>
      </c>
      <c r="P773" s="14" t="str">
        <f t="shared" si="74"/>
        <v>2019</v>
      </c>
      <c r="Q773" s="11" t="s">
        <v>2075</v>
      </c>
      <c r="R773" s="11" t="s">
        <v>2090</v>
      </c>
      <c r="S773">
        <v>1550815200</v>
      </c>
      <c r="T773" s="9">
        <f t="shared" si="75"/>
        <v>43518.25</v>
      </c>
      <c r="U773" t="b">
        <v>0</v>
      </c>
      <c r="V773" t="b">
        <v>0</v>
      </c>
      <c r="W773" t="s">
        <v>33</v>
      </c>
      <c r="X773" t="s">
        <v>2039</v>
      </c>
      <c r="Y773" t="s">
        <v>2040</v>
      </c>
    </row>
    <row r="774" spans="1:25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1.1335962566844919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 s="14">
        <f t="shared" si="72"/>
        <v>43505.25</v>
      </c>
      <c r="N774" s="14">
        <v>43505.25</v>
      </c>
      <c r="O774" s="14" t="str">
        <f t="shared" si="73"/>
        <v>Feb/2019</v>
      </c>
      <c r="P774" s="14" t="str">
        <f t="shared" si="74"/>
        <v>2019</v>
      </c>
      <c r="Q774" s="11" t="s">
        <v>2083</v>
      </c>
      <c r="R774" s="11" t="s">
        <v>2090</v>
      </c>
      <c r="S774">
        <v>1550037600</v>
      </c>
      <c r="T774" s="9">
        <f t="shared" si="75"/>
        <v>43509.25</v>
      </c>
      <c r="U774" t="b">
        <v>0</v>
      </c>
      <c r="V774" t="b">
        <v>0</v>
      </c>
      <c r="W774" t="s">
        <v>60</v>
      </c>
      <c r="X774" t="s">
        <v>2035</v>
      </c>
      <c r="Y774" t="s">
        <v>2045</v>
      </c>
    </row>
    <row r="775" spans="1:25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1.9055555555555554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 s="14">
        <f t="shared" si="72"/>
        <v>42838.208333333328</v>
      </c>
      <c r="N775" s="14">
        <v>42838.208333333328</v>
      </c>
      <c r="O775" s="14" t="str">
        <f t="shared" si="73"/>
        <v>Apr/2017</v>
      </c>
      <c r="P775" s="14" t="str">
        <f t="shared" si="74"/>
        <v>2017</v>
      </c>
      <c r="Q775" s="11" t="s">
        <v>2082</v>
      </c>
      <c r="R775" s="11" t="s">
        <v>2092</v>
      </c>
      <c r="S775">
        <v>1492923600</v>
      </c>
      <c r="T775" s="9">
        <f t="shared" si="75"/>
        <v>42848.208333333328</v>
      </c>
      <c r="U775" t="b">
        <v>0</v>
      </c>
      <c r="V775" t="b">
        <v>0</v>
      </c>
      <c r="W775" t="s">
        <v>33</v>
      </c>
      <c r="X775" t="s">
        <v>2039</v>
      </c>
      <c r="Y775" t="s">
        <v>2040</v>
      </c>
    </row>
    <row r="776" spans="1:25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1.355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 s="14">
        <f t="shared" si="72"/>
        <v>42513.208333333328</v>
      </c>
      <c r="N776" s="14">
        <v>42513.208333333328</v>
      </c>
      <c r="O776" s="14" t="str">
        <f t="shared" si="73"/>
        <v>May/2016</v>
      </c>
      <c r="P776" s="14" t="str">
        <f t="shared" si="74"/>
        <v>2016</v>
      </c>
      <c r="Q776" s="11" t="s">
        <v>2084</v>
      </c>
      <c r="R776" s="11" t="s">
        <v>2094</v>
      </c>
      <c r="S776">
        <v>1467522000</v>
      </c>
      <c r="T776" s="9">
        <f t="shared" si="75"/>
        <v>42554.208333333328</v>
      </c>
      <c r="U776" t="b">
        <v>0</v>
      </c>
      <c r="V776" t="b">
        <v>0</v>
      </c>
      <c r="W776" t="s">
        <v>28</v>
      </c>
      <c r="X776" t="s">
        <v>2037</v>
      </c>
      <c r="Y776" t="s">
        <v>2038</v>
      </c>
    </row>
    <row r="777" spans="1:25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0.10297872340425532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 s="14">
        <f t="shared" si="72"/>
        <v>41949.25</v>
      </c>
      <c r="N777" s="14">
        <v>41949.25</v>
      </c>
      <c r="O777" s="14" t="str">
        <f t="shared" si="73"/>
        <v>Nov/2014</v>
      </c>
      <c r="P777" s="14" t="str">
        <f t="shared" si="74"/>
        <v>2014</v>
      </c>
      <c r="Q777" s="11" t="s">
        <v>2073</v>
      </c>
      <c r="R777" s="11" t="s">
        <v>2088</v>
      </c>
      <c r="S777">
        <v>1416117600</v>
      </c>
      <c r="T777" s="9">
        <f t="shared" si="75"/>
        <v>41959.25</v>
      </c>
      <c r="U777" t="b">
        <v>0</v>
      </c>
      <c r="V777" t="b">
        <v>0</v>
      </c>
      <c r="W777" t="s">
        <v>23</v>
      </c>
      <c r="X777" t="s">
        <v>2035</v>
      </c>
      <c r="Y777" t="s">
        <v>2036</v>
      </c>
    </row>
    <row r="778" spans="1:25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0.65544223826714798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 s="14">
        <f t="shared" si="72"/>
        <v>43650.208333333328</v>
      </c>
      <c r="N778" s="14">
        <v>43650.208333333328</v>
      </c>
      <c r="O778" s="14" t="str">
        <f t="shared" si="73"/>
        <v>Jul/2019</v>
      </c>
      <c r="P778" s="14" t="str">
        <f t="shared" si="74"/>
        <v>2019</v>
      </c>
      <c r="Q778" s="11" t="s">
        <v>2081</v>
      </c>
      <c r="R778" s="11" t="s">
        <v>2090</v>
      </c>
      <c r="S778">
        <v>1563771600</v>
      </c>
      <c r="T778" s="9">
        <f t="shared" si="75"/>
        <v>43668.208333333328</v>
      </c>
      <c r="U778" t="b">
        <v>0</v>
      </c>
      <c r="V778" t="b">
        <v>0</v>
      </c>
      <c r="W778" t="s">
        <v>33</v>
      </c>
      <c r="X778" t="s">
        <v>2039</v>
      </c>
      <c r="Y778" t="s">
        <v>2040</v>
      </c>
    </row>
    <row r="779" spans="1:25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0.49026652452025588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 s="14">
        <f t="shared" si="72"/>
        <v>40809.208333333336</v>
      </c>
      <c r="N779" s="14">
        <v>40809.208333333336</v>
      </c>
      <c r="O779" s="14" t="str">
        <f t="shared" si="73"/>
        <v>Sep/2011</v>
      </c>
      <c r="P779" s="14" t="str">
        <f t="shared" si="74"/>
        <v>2011</v>
      </c>
      <c r="Q779" s="11" t="s">
        <v>2076</v>
      </c>
      <c r="R779" s="11" t="s">
        <v>2095</v>
      </c>
      <c r="S779">
        <v>1319259600</v>
      </c>
      <c r="T779" s="9">
        <f t="shared" si="75"/>
        <v>40838.208333333336</v>
      </c>
      <c r="U779" t="b">
        <v>0</v>
      </c>
      <c r="V779" t="b">
        <v>0</v>
      </c>
      <c r="W779" t="s">
        <v>33</v>
      </c>
      <c r="X779" t="s">
        <v>2039</v>
      </c>
      <c r="Y779" t="s">
        <v>2040</v>
      </c>
    </row>
    <row r="780" spans="1:25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7.8792307692307695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 s="14">
        <f t="shared" si="72"/>
        <v>40768.208333333336</v>
      </c>
      <c r="N780" s="14">
        <v>40768.208333333336</v>
      </c>
      <c r="O780" s="14" t="str">
        <f t="shared" si="73"/>
        <v>Aug/2011</v>
      </c>
      <c r="P780" s="14" t="str">
        <f t="shared" si="74"/>
        <v>2011</v>
      </c>
      <c r="Q780" s="11" t="s">
        <v>2074</v>
      </c>
      <c r="R780" s="11" t="s">
        <v>2095</v>
      </c>
      <c r="S780">
        <v>1313643600</v>
      </c>
      <c r="T780" s="9">
        <f t="shared" si="75"/>
        <v>40773.208333333336</v>
      </c>
      <c r="U780" t="b">
        <v>0</v>
      </c>
      <c r="V780" t="b">
        <v>0</v>
      </c>
      <c r="W780" t="s">
        <v>71</v>
      </c>
      <c r="X780" t="s">
        <v>2041</v>
      </c>
      <c r="Y780" t="s">
        <v>2049</v>
      </c>
    </row>
    <row r="781" spans="1:25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0.80306347746090156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 s="14">
        <f t="shared" si="72"/>
        <v>42230.208333333328</v>
      </c>
      <c r="N781" s="14">
        <v>42230.208333333328</v>
      </c>
      <c r="O781" s="14" t="str">
        <f t="shared" si="73"/>
        <v>Aug/2015</v>
      </c>
      <c r="P781" s="14" t="str">
        <f t="shared" si="74"/>
        <v>2015</v>
      </c>
      <c r="Q781" s="11" t="s">
        <v>2074</v>
      </c>
      <c r="R781" s="11" t="s">
        <v>2085</v>
      </c>
      <c r="S781">
        <v>1440306000</v>
      </c>
      <c r="T781" s="9">
        <f t="shared" si="75"/>
        <v>42239.208333333328</v>
      </c>
      <c r="U781" t="b">
        <v>0</v>
      </c>
      <c r="V781" t="b">
        <v>1</v>
      </c>
      <c r="W781" t="s">
        <v>33</v>
      </c>
      <c r="X781" t="s">
        <v>2039</v>
      </c>
      <c r="Y781" t="s">
        <v>2040</v>
      </c>
    </row>
    <row r="782" spans="1:25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1.0629411764705883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 s="14">
        <f t="shared" si="72"/>
        <v>42573.208333333328</v>
      </c>
      <c r="N782" s="14">
        <v>42573.208333333328</v>
      </c>
      <c r="O782" s="14" t="str">
        <f t="shared" si="73"/>
        <v>Jul/2016</v>
      </c>
      <c r="P782" s="14" t="str">
        <f t="shared" si="74"/>
        <v>2016</v>
      </c>
      <c r="Q782" s="11" t="s">
        <v>2081</v>
      </c>
      <c r="R782" s="11" t="s">
        <v>2094</v>
      </c>
      <c r="S782">
        <v>1470805200</v>
      </c>
      <c r="T782" s="9">
        <f t="shared" si="75"/>
        <v>42592.208333333328</v>
      </c>
      <c r="U782" t="b">
        <v>0</v>
      </c>
      <c r="V782" t="b">
        <v>1</v>
      </c>
      <c r="W782" t="s">
        <v>53</v>
      </c>
      <c r="X782" t="s">
        <v>2041</v>
      </c>
      <c r="Y782" t="s">
        <v>2044</v>
      </c>
    </row>
    <row r="783" spans="1:25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0.50735632183908042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 s="14">
        <f t="shared" si="72"/>
        <v>40482.208333333336</v>
      </c>
      <c r="N783" s="14">
        <v>40482.208333333336</v>
      </c>
      <c r="O783" s="14" t="str">
        <f t="shared" si="73"/>
        <v>Oct/2010</v>
      </c>
      <c r="P783" s="14" t="str">
        <f t="shared" si="74"/>
        <v>2010</v>
      </c>
      <c r="Q783" s="11" t="s">
        <v>2077</v>
      </c>
      <c r="R783" s="11" t="s">
        <v>2093</v>
      </c>
      <c r="S783">
        <v>1292911200</v>
      </c>
      <c r="T783" s="9">
        <f t="shared" si="75"/>
        <v>40533.25</v>
      </c>
      <c r="U783" t="b">
        <v>0</v>
      </c>
      <c r="V783" t="b">
        <v>0</v>
      </c>
      <c r="W783" t="s">
        <v>33</v>
      </c>
      <c r="X783" t="s">
        <v>2039</v>
      </c>
      <c r="Y783" t="s">
        <v>2040</v>
      </c>
    </row>
    <row r="784" spans="1:25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2.153137254901961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 s="14">
        <f t="shared" si="72"/>
        <v>40603.25</v>
      </c>
      <c r="N784" s="14">
        <v>40603.25</v>
      </c>
      <c r="O784" s="14" t="str">
        <f t="shared" si="73"/>
        <v>Mar/2011</v>
      </c>
      <c r="P784" s="14" t="str">
        <f t="shared" si="74"/>
        <v>2011</v>
      </c>
      <c r="Q784" s="11" t="s">
        <v>2079</v>
      </c>
      <c r="R784" s="11" t="s">
        <v>2095</v>
      </c>
      <c r="S784">
        <v>1301374800</v>
      </c>
      <c r="T784" s="9">
        <f t="shared" si="75"/>
        <v>40631.208333333336</v>
      </c>
      <c r="U784" t="b">
        <v>0</v>
      </c>
      <c r="V784" t="b">
        <v>1</v>
      </c>
      <c r="W784" t="s">
        <v>71</v>
      </c>
      <c r="X784" t="s">
        <v>2041</v>
      </c>
      <c r="Y784" t="s">
        <v>2049</v>
      </c>
    </row>
    <row r="785" spans="1:25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1.4122972972972974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 s="14">
        <f t="shared" si="72"/>
        <v>41625.25</v>
      </c>
      <c r="N785" s="14">
        <v>41625.25</v>
      </c>
      <c r="O785" s="14" t="str">
        <f t="shared" si="73"/>
        <v>Dec/2013</v>
      </c>
      <c r="P785" s="14" t="str">
        <f t="shared" si="74"/>
        <v>2013</v>
      </c>
      <c r="Q785" s="11" t="s">
        <v>2080</v>
      </c>
      <c r="R785" s="11" t="s">
        <v>2089</v>
      </c>
      <c r="S785">
        <v>1387864800</v>
      </c>
      <c r="T785" s="9">
        <f t="shared" si="75"/>
        <v>41632.25</v>
      </c>
      <c r="U785" t="b">
        <v>0</v>
      </c>
      <c r="V785" t="b">
        <v>0</v>
      </c>
      <c r="W785" t="s">
        <v>23</v>
      </c>
      <c r="X785" t="s">
        <v>2035</v>
      </c>
      <c r="Y785" t="s">
        <v>2036</v>
      </c>
    </row>
    <row r="786" spans="1:25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1.1533745781777278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 s="14">
        <f t="shared" si="72"/>
        <v>42435.25</v>
      </c>
      <c r="N786" s="14">
        <v>42435.25</v>
      </c>
      <c r="O786" s="14" t="str">
        <f t="shared" si="73"/>
        <v>Mar/2016</v>
      </c>
      <c r="P786" s="14" t="str">
        <f t="shared" si="74"/>
        <v>2016</v>
      </c>
      <c r="Q786" s="11" t="s">
        <v>2079</v>
      </c>
      <c r="R786" s="11" t="s">
        <v>2094</v>
      </c>
      <c r="S786">
        <v>1458190800</v>
      </c>
      <c r="T786" s="9">
        <f t="shared" si="75"/>
        <v>42446.208333333328</v>
      </c>
      <c r="U786" t="b">
        <v>0</v>
      </c>
      <c r="V786" t="b">
        <v>0</v>
      </c>
      <c r="W786" t="s">
        <v>28</v>
      </c>
      <c r="X786" t="s">
        <v>2037</v>
      </c>
      <c r="Y786" t="s">
        <v>2038</v>
      </c>
    </row>
    <row r="787" spans="1:25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1.9311940298507462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 s="14">
        <f t="shared" si="72"/>
        <v>43582.208333333328</v>
      </c>
      <c r="N787" s="14">
        <v>43582.208333333328</v>
      </c>
      <c r="O787" s="14" t="str">
        <f t="shared" si="73"/>
        <v>Apr/2019</v>
      </c>
      <c r="P787" s="14" t="str">
        <f t="shared" si="74"/>
        <v>2019</v>
      </c>
      <c r="Q787" s="11" t="s">
        <v>2082</v>
      </c>
      <c r="R787" s="11" t="s">
        <v>2090</v>
      </c>
      <c r="S787">
        <v>1559278800</v>
      </c>
      <c r="T787" s="9">
        <f t="shared" si="75"/>
        <v>43616.208333333328</v>
      </c>
      <c r="U787" t="b">
        <v>0</v>
      </c>
      <c r="V787" t="b">
        <v>1</v>
      </c>
      <c r="W787" t="s">
        <v>71</v>
      </c>
      <c r="X787" t="s">
        <v>2041</v>
      </c>
      <c r="Y787" t="s">
        <v>2049</v>
      </c>
    </row>
    <row r="788" spans="1:25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7.2973333333333334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 s="14">
        <f t="shared" si="72"/>
        <v>43186.208333333328</v>
      </c>
      <c r="N788" s="14">
        <v>43186.208333333328</v>
      </c>
      <c r="O788" s="14" t="str">
        <f t="shared" si="73"/>
        <v>Mar/2018</v>
      </c>
      <c r="P788" s="14" t="str">
        <f t="shared" si="74"/>
        <v>2018</v>
      </c>
      <c r="Q788" s="11" t="s">
        <v>2079</v>
      </c>
      <c r="R788" s="11" t="s">
        <v>2096</v>
      </c>
      <c r="S788">
        <v>1522731600</v>
      </c>
      <c r="T788" s="9">
        <f t="shared" si="75"/>
        <v>43193.208333333328</v>
      </c>
      <c r="U788" t="b">
        <v>0</v>
      </c>
      <c r="V788" t="b">
        <v>1</v>
      </c>
      <c r="W788" t="s">
        <v>159</v>
      </c>
      <c r="X788" t="s">
        <v>2035</v>
      </c>
      <c r="Y788" t="s">
        <v>2058</v>
      </c>
    </row>
    <row r="789" spans="1:25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0.99663398692810456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 s="14">
        <f t="shared" si="72"/>
        <v>40684.208333333336</v>
      </c>
      <c r="N789" s="14">
        <v>40684.208333333336</v>
      </c>
      <c r="O789" s="14" t="str">
        <f t="shared" si="73"/>
        <v>May/2011</v>
      </c>
      <c r="P789" s="14" t="str">
        <f t="shared" si="74"/>
        <v>2011</v>
      </c>
      <c r="Q789" s="11" t="s">
        <v>2084</v>
      </c>
      <c r="R789" s="11" t="s">
        <v>2095</v>
      </c>
      <c r="S789">
        <v>1306731600</v>
      </c>
      <c r="T789" s="9">
        <f t="shared" si="75"/>
        <v>40693.208333333336</v>
      </c>
      <c r="U789" t="b">
        <v>0</v>
      </c>
      <c r="V789" t="b">
        <v>0</v>
      </c>
      <c r="W789" t="s">
        <v>23</v>
      </c>
      <c r="X789" t="s">
        <v>2035</v>
      </c>
      <c r="Y789" t="s">
        <v>2036</v>
      </c>
    </row>
    <row r="790" spans="1:25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0.88166666666666671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 s="14">
        <f t="shared" si="72"/>
        <v>41202.208333333336</v>
      </c>
      <c r="N790" s="14">
        <v>41202.208333333336</v>
      </c>
      <c r="O790" s="14" t="str">
        <f t="shared" si="73"/>
        <v>Oct/2012</v>
      </c>
      <c r="P790" s="14" t="str">
        <f t="shared" si="74"/>
        <v>2012</v>
      </c>
      <c r="Q790" s="11" t="s">
        <v>2077</v>
      </c>
      <c r="R790" s="11" t="s">
        <v>2091</v>
      </c>
      <c r="S790">
        <v>1352527200</v>
      </c>
      <c r="T790" s="9">
        <f t="shared" si="75"/>
        <v>41223.25</v>
      </c>
      <c r="U790" t="b">
        <v>0</v>
      </c>
      <c r="V790" t="b">
        <v>0</v>
      </c>
      <c r="W790" t="s">
        <v>71</v>
      </c>
      <c r="X790" t="s">
        <v>2041</v>
      </c>
      <c r="Y790" t="s">
        <v>2049</v>
      </c>
    </row>
    <row r="791" spans="1:25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0.37233333333333335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 s="14">
        <f t="shared" si="72"/>
        <v>41786.208333333336</v>
      </c>
      <c r="N791" s="14">
        <v>41786.208333333336</v>
      </c>
      <c r="O791" s="14" t="str">
        <f t="shared" si="73"/>
        <v>May/2014</v>
      </c>
      <c r="P791" s="14" t="str">
        <f t="shared" si="74"/>
        <v>2014</v>
      </c>
      <c r="Q791" s="11" t="s">
        <v>2084</v>
      </c>
      <c r="R791" s="11" t="s">
        <v>2088</v>
      </c>
      <c r="S791">
        <v>1404363600</v>
      </c>
      <c r="T791" s="9">
        <f t="shared" si="75"/>
        <v>41823.208333333336</v>
      </c>
      <c r="U791" t="b">
        <v>0</v>
      </c>
      <c r="V791" t="b">
        <v>0</v>
      </c>
      <c r="W791" t="s">
        <v>33</v>
      </c>
      <c r="X791" t="s">
        <v>2039</v>
      </c>
      <c r="Y791" t="s">
        <v>2040</v>
      </c>
    </row>
    <row r="792" spans="1:25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0.30540075309306081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 s="14">
        <f t="shared" si="72"/>
        <v>40223.25</v>
      </c>
      <c r="N792" s="14">
        <v>40223.25</v>
      </c>
      <c r="O792" s="14" t="str">
        <f t="shared" si="73"/>
        <v>Feb/2010</v>
      </c>
      <c r="P792" s="14" t="str">
        <f t="shared" si="74"/>
        <v>2010</v>
      </c>
      <c r="Q792" s="11" t="s">
        <v>2083</v>
      </c>
      <c r="R792" s="11" t="s">
        <v>2093</v>
      </c>
      <c r="S792">
        <v>1266645600</v>
      </c>
      <c r="T792" s="9">
        <f t="shared" si="75"/>
        <v>40229.25</v>
      </c>
      <c r="U792" t="b">
        <v>0</v>
      </c>
      <c r="V792" t="b">
        <v>0</v>
      </c>
      <c r="W792" t="s">
        <v>33</v>
      </c>
      <c r="X792" t="s">
        <v>2039</v>
      </c>
      <c r="Y792" t="s">
        <v>2040</v>
      </c>
    </row>
    <row r="793" spans="1:25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0.25714285714285712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 s="14">
        <f t="shared" si="72"/>
        <v>42715.25</v>
      </c>
      <c r="N793" s="14">
        <v>42715.25</v>
      </c>
      <c r="O793" s="14" t="str">
        <f t="shared" si="73"/>
        <v>Dec/2016</v>
      </c>
      <c r="P793" s="14" t="str">
        <f t="shared" si="74"/>
        <v>2016</v>
      </c>
      <c r="Q793" s="11" t="s">
        <v>2080</v>
      </c>
      <c r="R793" s="11" t="s">
        <v>2094</v>
      </c>
      <c r="S793">
        <v>1482818400</v>
      </c>
      <c r="T793" s="9">
        <f t="shared" si="75"/>
        <v>42731.25</v>
      </c>
      <c r="U793" t="b">
        <v>0</v>
      </c>
      <c r="V793" t="b">
        <v>0</v>
      </c>
      <c r="W793" t="s">
        <v>17</v>
      </c>
      <c r="X793" t="s">
        <v>2033</v>
      </c>
      <c r="Y793" t="s">
        <v>2034</v>
      </c>
    </row>
    <row r="794" spans="1:25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0.34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 s="14">
        <f t="shared" si="72"/>
        <v>41451.208333333336</v>
      </c>
      <c r="N794" s="14">
        <v>41451.208333333336</v>
      </c>
      <c r="O794" s="14" t="str">
        <f t="shared" si="73"/>
        <v>Jun/2013</v>
      </c>
      <c r="P794" s="14" t="str">
        <f t="shared" si="74"/>
        <v>2013</v>
      </c>
      <c r="Q794" s="11" t="s">
        <v>2078</v>
      </c>
      <c r="R794" s="11" t="s">
        <v>2089</v>
      </c>
      <c r="S794">
        <v>1374642000</v>
      </c>
      <c r="T794" s="9">
        <f t="shared" si="75"/>
        <v>41479.208333333336</v>
      </c>
      <c r="U794" t="b">
        <v>0</v>
      </c>
      <c r="V794" t="b">
        <v>1</v>
      </c>
      <c r="W794" t="s">
        <v>33</v>
      </c>
      <c r="X794" t="s">
        <v>2039</v>
      </c>
      <c r="Y794" t="s">
        <v>2040</v>
      </c>
    </row>
    <row r="795" spans="1:25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11.859090909090909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 s="14">
        <f t="shared" si="72"/>
        <v>41450.208333333336</v>
      </c>
      <c r="N795" s="14">
        <v>41450.208333333336</v>
      </c>
      <c r="O795" s="14" t="str">
        <f t="shared" si="73"/>
        <v>Jun/2013</v>
      </c>
      <c r="P795" s="14" t="str">
        <f t="shared" si="74"/>
        <v>2013</v>
      </c>
      <c r="Q795" s="11" t="s">
        <v>2078</v>
      </c>
      <c r="R795" s="11" t="s">
        <v>2089</v>
      </c>
      <c r="S795">
        <v>1372482000</v>
      </c>
      <c r="T795" s="9">
        <f t="shared" si="75"/>
        <v>41454.208333333336</v>
      </c>
      <c r="U795" t="b">
        <v>0</v>
      </c>
      <c r="V795" t="b">
        <v>0</v>
      </c>
      <c r="W795" t="s">
        <v>68</v>
      </c>
      <c r="X795" t="s">
        <v>2047</v>
      </c>
      <c r="Y795" t="s">
        <v>2048</v>
      </c>
    </row>
    <row r="796" spans="1:25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1.2539393939393939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 s="14">
        <f t="shared" si="72"/>
        <v>43091.25</v>
      </c>
      <c r="N796" s="14">
        <v>43091.25</v>
      </c>
      <c r="O796" s="14" t="str">
        <f t="shared" si="73"/>
        <v>Dec/2017</v>
      </c>
      <c r="P796" s="14" t="str">
        <f t="shared" si="74"/>
        <v>2017</v>
      </c>
      <c r="Q796" s="11" t="s">
        <v>2080</v>
      </c>
      <c r="R796" s="11" t="s">
        <v>2092</v>
      </c>
      <c r="S796">
        <v>1514959200</v>
      </c>
      <c r="T796" s="9">
        <f t="shared" si="75"/>
        <v>43103.25</v>
      </c>
      <c r="U796" t="b">
        <v>0</v>
      </c>
      <c r="V796" t="b">
        <v>0</v>
      </c>
      <c r="W796" t="s">
        <v>23</v>
      </c>
      <c r="X796" t="s">
        <v>2035</v>
      </c>
      <c r="Y796" t="s">
        <v>2036</v>
      </c>
    </row>
    <row r="797" spans="1:25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0.14394366197183098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 s="14">
        <f t="shared" si="72"/>
        <v>42675.208333333328</v>
      </c>
      <c r="N797" s="14">
        <v>42675.208333333328</v>
      </c>
      <c r="O797" s="14" t="str">
        <f t="shared" si="73"/>
        <v>Nov/2016</v>
      </c>
      <c r="P797" s="14" t="str">
        <f t="shared" si="74"/>
        <v>2016</v>
      </c>
      <c r="Q797" s="11" t="s">
        <v>2073</v>
      </c>
      <c r="R797" s="11" t="s">
        <v>2094</v>
      </c>
      <c r="S797">
        <v>1478235600</v>
      </c>
      <c r="T797" s="9">
        <f t="shared" si="75"/>
        <v>42678.208333333328</v>
      </c>
      <c r="U797" t="b">
        <v>0</v>
      </c>
      <c r="V797" t="b">
        <v>0</v>
      </c>
      <c r="W797" t="s">
        <v>53</v>
      </c>
      <c r="X797" t="s">
        <v>2041</v>
      </c>
      <c r="Y797" t="s">
        <v>2044</v>
      </c>
    </row>
    <row r="798" spans="1:25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0.54807692307692313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 s="14">
        <f t="shared" si="72"/>
        <v>41859.208333333336</v>
      </c>
      <c r="N798" s="14">
        <v>41859.208333333336</v>
      </c>
      <c r="O798" s="14" t="str">
        <f t="shared" si="73"/>
        <v>Aug/2014</v>
      </c>
      <c r="P798" s="14" t="str">
        <f t="shared" si="74"/>
        <v>2014</v>
      </c>
      <c r="Q798" s="11" t="s">
        <v>2074</v>
      </c>
      <c r="R798" s="11" t="s">
        <v>2088</v>
      </c>
      <c r="S798">
        <v>1408078800</v>
      </c>
      <c r="T798" s="9">
        <f t="shared" si="75"/>
        <v>41866.208333333336</v>
      </c>
      <c r="U798" t="b">
        <v>0</v>
      </c>
      <c r="V798" t="b">
        <v>1</v>
      </c>
      <c r="W798" t="s">
        <v>292</v>
      </c>
      <c r="X798" t="s">
        <v>2050</v>
      </c>
      <c r="Y798" t="s">
        <v>2061</v>
      </c>
    </row>
    <row r="799" spans="1:25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1.0963157894736841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 s="14">
        <f t="shared" si="72"/>
        <v>43464.25</v>
      </c>
      <c r="N799" s="14">
        <v>43464.25</v>
      </c>
      <c r="O799" s="14" t="str">
        <f t="shared" si="73"/>
        <v>Dec/2018</v>
      </c>
      <c r="P799" s="14" t="str">
        <f t="shared" si="74"/>
        <v>2018</v>
      </c>
      <c r="Q799" s="11" t="s">
        <v>2080</v>
      </c>
      <c r="R799" s="11" t="s">
        <v>2096</v>
      </c>
      <c r="S799">
        <v>1548136800</v>
      </c>
      <c r="T799" s="9">
        <f t="shared" si="75"/>
        <v>43487.25</v>
      </c>
      <c r="U799" t="b">
        <v>0</v>
      </c>
      <c r="V799" t="b">
        <v>0</v>
      </c>
      <c r="W799" t="s">
        <v>28</v>
      </c>
      <c r="X799" t="s">
        <v>2037</v>
      </c>
      <c r="Y799" t="s">
        <v>2038</v>
      </c>
    </row>
    <row r="800" spans="1:25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1.8847058823529412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 s="14">
        <f t="shared" si="72"/>
        <v>41060.208333333336</v>
      </c>
      <c r="N800" s="14">
        <v>41060.208333333336</v>
      </c>
      <c r="O800" s="14" t="str">
        <f t="shared" si="73"/>
        <v>May/2012</v>
      </c>
      <c r="P800" s="14" t="str">
        <f t="shared" si="74"/>
        <v>2012</v>
      </c>
      <c r="Q800" s="11" t="s">
        <v>2084</v>
      </c>
      <c r="R800" s="11" t="s">
        <v>2091</v>
      </c>
      <c r="S800">
        <v>1340859600</v>
      </c>
      <c r="T800" s="9">
        <f t="shared" si="75"/>
        <v>41088.208333333336</v>
      </c>
      <c r="U800" t="b">
        <v>0</v>
      </c>
      <c r="V800" t="b">
        <v>1</v>
      </c>
      <c r="W800" t="s">
        <v>33</v>
      </c>
      <c r="X800" t="s">
        <v>2039</v>
      </c>
      <c r="Y800" t="s">
        <v>2040</v>
      </c>
    </row>
    <row r="801" spans="1:25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0.87008284023668636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 s="14">
        <f t="shared" si="72"/>
        <v>42399.25</v>
      </c>
      <c r="N801" s="14">
        <v>42399.25</v>
      </c>
      <c r="O801" s="14" t="str">
        <f t="shared" si="73"/>
        <v>Jan/2016</v>
      </c>
      <c r="P801" s="14" t="str">
        <f t="shared" si="74"/>
        <v>2016</v>
      </c>
      <c r="Q801" s="11" t="s">
        <v>2075</v>
      </c>
      <c r="R801" s="11" t="s">
        <v>2094</v>
      </c>
      <c r="S801">
        <v>1454479200</v>
      </c>
      <c r="T801" s="9">
        <f t="shared" si="75"/>
        <v>42403.25</v>
      </c>
      <c r="U801" t="b">
        <v>0</v>
      </c>
      <c r="V801" t="b">
        <v>0</v>
      </c>
      <c r="W801" t="s">
        <v>33</v>
      </c>
      <c r="X801" t="s">
        <v>2039</v>
      </c>
      <c r="Y801" t="s">
        <v>2040</v>
      </c>
    </row>
    <row r="802" spans="1:25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0.01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 s="14">
        <f t="shared" si="72"/>
        <v>42167.208333333328</v>
      </c>
      <c r="N802" s="14">
        <v>42167.208333333328</v>
      </c>
      <c r="O802" s="14" t="str">
        <f t="shared" si="73"/>
        <v>Jun/2015</v>
      </c>
      <c r="P802" s="14" t="str">
        <f t="shared" si="74"/>
        <v>2015</v>
      </c>
      <c r="Q802" s="11" t="s">
        <v>2078</v>
      </c>
      <c r="R802" s="11" t="s">
        <v>2085</v>
      </c>
      <c r="S802">
        <v>1434430800</v>
      </c>
      <c r="T802" s="9">
        <f t="shared" si="75"/>
        <v>42171.208333333328</v>
      </c>
      <c r="U802" t="b">
        <v>0</v>
      </c>
      <c r="V802" t="b">
        <v>0</v>
      </c>
      <c r="W802" t="s">
        <v>23</v>
      </c>
      <c r="X802" t="s">
        <v>2035</v>
      </c>
      <c r="Y802" t="s">
        <v>2036</v>
      </c>
    </row>
    <row r="803" spans="1:25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2.0291304347826089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 s="14">
        <f t="shared" si="72"/>
        <v>43830.25</v>
      </c>
      <c r="N803" s="14">
        <v>43830.25</v>
      </c>
      <c r="O803" s="14" t="str">
        <f t="shared" si="73"/>
        <v>Dec/2019</v>
      </c>
      <c r="P803" s="14" t="str">
        <f t="shared" si="74"/>
        <v>2019</v>
      </c>
      <c r="Q803" s="11" t="s">
        <v>2080</v>
      </c>
      <c r="R803" s="11" t="s">
        <v>2090</v>
      </c>
      <c r="S803">
        <v>1579672800</v>
      </c>
      <c r="T803" s="9">
        <f t="shared" si="75"/>
        <v>43852.25</v>
      </c>
      <c r="U803" t="b">
        <v>0</v>
      </c>
      <c r="V803" t="b">
        <v>1</v>
      </c>
      <c r="W803" t="s">
        <v>122</v>
      </c>
      <c r="X803" t="s">
        <v>2054</v>
      </c>
      <c r="Y803" t="s">
        <v>2055</v>
      </c>
    </row>
    <row r="804" spans="1:25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1.9703225806451612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 s="14">
        <f t="shared" si="72"/>
        <v>43650.208333333328</v>
      </c>
      <c r="N804" s="14">
        <v>43650.208333333328</v>
      </c>
      <c r="O804" s="14" t="str">
        <f t="shared" si="73"/>
        <v>Jul/2019</v>
      </c>
      <c r="P804" s="14" t="str">
        <f t="shared" si="74"/>
        <v>2019</v>
      </c>
      <c r="Q804" s="11" t="s">
        <v>2081</v>
      </c>
      <c r="R804" s="11" t="s">
        <v>2090</v>
      </c>
      <c r="S804">
        <v>1562389200</v>
      </c>
      <c r="T804" s="9">
        <f t="shared" si="75"/>
        <v>43652.208333333328</v>
      </c>
      <c r="U804" t="b">
        <v>0</v>
      </c>
      <c r="V804" t="b">
        <v>0</v>
      </c>
      <c r="W804" t="s">
        <v>122</v>
      </c>
      <c r="X804" t="s">
        <v>2054</v>
      </c>
      <c r="Y804" t="s">
        <v>2055</v>
      </c>
    </row>
    <row r="805" spans="1:25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1.07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 s="14">
        <f t="shared" si="72"/>
        <v>43492.25</v>
      </c>
      <c r="N805" s="14">
        <v>43492.25</v>
      </c>
      <c r="O805" s="14" t="str">
        <f t="shared" si="73"/>
        <v>Jan/2019</v>
      </c>
      <c r="P805" s="14" t="str">
        <f t="shared" si="74"/>
        <v>2019</v>
      </c>
      <c r="Q805" s="11" t="s">
        <v>2075</v>
      </c>
      <c r="R805" s="11" t="s">
        <v>2090</v>
      </c>
      <c r="S805">
        <v>1551506400</v>
      </c>
      <c r="T805" s="9">
        <f t="shared" si="75"/>
        <v>43526.25</v>
      </c>
      <c r="U805" t="b">
        <v>0</v>
      </c>
      <c r="V805" t="b">
        <v>0</v>
      </c>
      <c r="W805" t="s">
        <v>33</v>
      </c>
      <c r="X805" t="s">
        <v>2039</v>
      </c>
      <c r="Y805" t="s">
        <v>2040</v>
      </c>
    </row>
    <row r="806" spans="1:25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2.6873076923076922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 s="14">
        <f t="shared" si="72"/>
        <v>43102.25</v>
      </c>
      <c r="N806" s="14">
        <v>43102.25</v>
      </c>
      <c r="O806" s="14" t="str">
        <f t="shared" si="73"/>
        <v>Jan/2018</v>
      </c>
      <c r="P806" s="14" t="str">
        <f t="shared" si="74"/>
        <v>2018</v>
      </c>
      <c r="Q806" s="11" t="s">
        <v>2075</v>
      </c>
      <c r="R806" s="11" t="s">
        <v>2096</v>
      </c>
      <c r="S806">
        <v>1516600800</v>
      </c>
      <c r="T806" s="9">
        <f t="shared" si="75"/>
        <v>43122.25</v>
      </c>
      <c r="U806" t="b">
        <v>0</v>
      </c>
      <c r="V806" t="b">
        <v>0</v>
      </c>
      <c r="W806" t="s">
        <v>23</v>
      </c>
      <c r="X806" t="s">
        <v>2035</v>
      </c>
      <c r="Y806" t="s">
        <v>2036</v>
      </c>
    </row>
    <row r="807" spans="1:25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0.50845360824742269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 s="14">
        <f t="shared" si="72"/>
        <v>41958.25</v>
      </c>
      <c r="N807" s="14">
        <v>41958.25</v>
      </c>
      <c r="O807" s="14" t="str">
        <f t="shared" si="73"/>
        <v>Nov/2014</v>
      </c>
      <c r="P807" s="14" t="str">
        <f t="shared" si="74"/>
        <v>2014</v>
      </c>
      <c r="Q807" s="11" t="s">
        <v>2073</v>
      </c>
      <c r="R807" s="11" t="s">
        <v>2088</v>
      </c>
      <c r="S807">
        <v>1420437600</v>
      </c>
      <c r="T807" s="9">
        <f t="shared" si="75"/>
        <v>42009.25</v>
      </c>
      <c r="U807" t="b">
        <v>0</v>
      </c>
      <c r="V807" t="b">
        <v>0</v>
      </c>
      <c r="W807" t="s">
        <v>42</v>
      </c>
      <c r="X807" t="s">
        <v>2041</v>
      </c>
      <c r="Y807" t="s">
        <v>2042</v>
      </c>
    </row>
    <row r="808" spans="1:25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11.802857142857142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 s="14">
        <f t="shared" si="72"/>
        <v>40973.25</v>
      </c>
      <c r="N808" s="14">
        <v>40973.25</v>
      </c>
      <c r="O808" s="14" t="str">
        <f t="shared" si="73"/>
        <v>Mar/2012</v>
      </c>
      <c r="P808" s="14" t="str">
        <f t="shared" si="74"/>
        <v>2012</v>
      </c>
      <c r="Q808" s="11" t="s">
        <v>2079</v>
      </c>
      <c r="R808" s="11" t="s">
        <v>2091</v>
      </c>
      <c r="S808">
        <v>1332997200</v>
      </c>
      <c r="T808" s="9">
        <f t="shared" si="75"/>
        <v>40997.208333333336</v>
      </c>
      <c r="U808" t="b">
        <v>0</v>
      </c>
      <c r="V808" t="b">
        <v>1</v>
      </c>
      <c r="W808" t="s">
        <v>53</v>
      </c>
      <c r="X808" t="s">
        <v>2041</v>
      </c>
      <c r="Y808" t="s">
        <v>2044</v>
      </c>
    </row>
    <row r="809" spans="1:25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2.64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 s="14">
        <f t="shared" si="72"/>
        <v>43753.208333333328</v>
      </c>
      <c r="N809" s="14">
        <v>43753.208333333328</v>
      </c>
      <c r="O809" s="14" t="str">
        <f t="shared" si="73"/>
        <v>Oct/2019</v>
      </c>
      <c r="P809" s="14" t="str">
        <f t="shared" si="74"/>
        <v>2019</v>
      </c>
      <c r="Q809" s="11" t="s">
        <v>2077</v>
      </c>
      <c r="R809" s="11" t="s">
        <v>2090</v>
      </c>
      <c r="S809">
        <v>1574920800</v>
      </c>
      <c r="T809" s="9">
        <f t="shared" si="75"/>
        <v>43797.25</v>
      </c>
      <c r="U809" t="b">
        <v>0</v>
      </c>
      <c r="V809" t="b">
        <v>1</v>
      </c>
      <c r="W809" t="s">
        <v>33</v>
      </c>
      <c r="X809" t="s">
        <v>2039</v>
      </c>
      <c r="Y809" t="s">
        <v>2040</v>
      </c>
    </row>
    <row r="810" spans="1:25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0.30442307692307691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 s="14">
        <f t="shared" si="72"/>
        <v>42507.208333333328</v>
      </c>
      <c r="N810" s="14">
        <v>42507.208333333328</v>
      </c>
      <c r="O810" s="14" t="str">
        <f t="shared" si="73"/>
        <v>May/2016</v>
      </c>
      <c r="P810" s="14" t="str">
        <f t="shared" si="74"/>
        <v>2016</v>
      </c>
      <c r="Q810" s="11" t="s">
        <v>2084</v>
      </c>
      <c r="R810" s="11" t="s">
        <v>2094</v>
      </c>
      <c r="S810">
        <v>1464930000</v>
      </c>
      <c r="T810" s="9">
        <f t="shared" si="75"/>
        <v>42524.208333333328</v>
      </c>
      <c r="U810" t="b">
        <v>0</v>
      </c>
      <c r="V810" t="b">
        <v>0</v>
      </c>
      <c r="W810" t="s">
        <v>17</v>
      </c>
      <c r="X810" t="s">
        <v>2033</v>
      </c>
      <c r="Y810" t="s">
        <v>2034</v>
      </c>
    </row>
    <row r="811" spans="1:25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0.62880681818181816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 s="14">
        <f t="shared" si="72"/>
        <v>41135.208333333336</v>
      </c>
      <c r="N811" s="14">
        <v>41135.208333333336</v>
      </c>
      <c r="O811" s="14" t="str">
        <f t="shared" si="73"/>
        <v>Aug/2012</v>
      </c>
      <c r="P811" s="14" t="str">
        <f t="shared" si="74"/>
        <v>2012</v>
      </c>
      <c r="Q811" s="11" t="s">
        <v>2074</v>
      </c>
      <c r="R811" s="11" t="s">
        <v>2091</v>
      </c>
      <c r="S811">
        <v>1345006800</v>
      </c>
      <c r="T811" s="9">
        <f t="shared" si="75"/>
        <v>41136.208333333336</v>
      </c>
      <c r="U811" t="b">
        <v>0</v>
      </c>
      <c r="V811" t="b">
        <v>0</v>
      </c>
      <c r="W811" t="s">
        <v>42</v>
      </c>
      <c r="X811" t="s">
        <v>2041</v>
      </c>
      <c r="Y811" t="s">
        <v>2042</v>
      </c>
    </row>
    <row r="812" spans="1:25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1.9312499999999999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 s="14">
        <f t="shared" si="72"/>
        <v>43067.25</v>
      </c>
      <c r="N812" s="14">
        <v>43067.25</v>
      </c>
      <c r="O812" s="14" t="str">
        <f t="shared" si="73"/>
        <v>Nov/2017</v>
      </c>
      <c r="P812" s="14" t="str">
        <f t="shared" si="74"/>
        <v>2017</v>
      </c>
      <c r="Q812" s="11" t="s">
        <v>2073</v>
      </c>
      <c r="R812" s="11" t="s">
        <v>2092</v>
      </c>
      <c r="S812">
        <v>1512712800</v>
      </c>
      <c r="T812" s="9">
        <f t="shared" si="75"/>
        <v>43077.25</v>
      </c>
      <c r="U812" t="b">
        <v>0</v>
      </c>
      <c r="V812" t="b">
        <v>1</v>
      </c>
      <c r="W812" t="s">
        <v>33</v>
      </c>
      <c r="X812" t="s">
        <v>2039</v>
      </c>
      <c r="Y812" t="s">
        <v>2040</v>
      </c>
    </row>
    <row r="813" spans="1:25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0.77102702702702708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 s="14">
        <f t="shared" si="72"/>
        <v>42378.25</v>
      </c>
      <c r="N813" s="14">
        <v>42378.25</v>
      </c>
      <c r="O813" s="14" t="str">
        <f t="shared" si="73"/>
        <v>Jan/2016</v>
      </c>
      <c r="P813" s="14" t="str">
        <f t="shared" si="74"/>
        <v>2016</v>
      </c>
      <c r="Q813" s="11" t="s">
        <v>2075</v>
      </c>
      <c r="R813" s="11" t="s">
        <v>2094</v>
      </c>
      <c r="S813">
        <v>1452492000</v>
      </c>
      <c r="T813" s="9">
        <f t="shared" si="75"/>
        <v>42380.25</v>
      </c>
      <c r="U813" t="b">
        <v>0</v>
      </c>
      <c r="V813" t="b">
        <v>1</v>
      </c>
      <c r="W813" t="s">
        <v>89</v>
      </c>
      <c r="X813" t="s">
        <v>2050</v>
      </c>
      <c r="Y813" t="s">
        <v>2051</v>
      </c>
    </row>
    <row r="814" spans="1:25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2.2552763819095478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 s="14">
        <f t="shared" si="72"/>
        <v>43206.208333333328</v>
      </c>
      <c r="N814" s="14">
        <v>43206.208333333328</v>
      </c>
      <c r="O814" s="14" t="str">
        <f t="shared" si="73"/>
        <v>Apr/2018</v>
      </c>
      <c r="P814" s="14" t="str">
        <f t="shared" si="74"/>
        <v>2018</v>
      </c>
      <c r="Q814" s="11" t="s">
        <v>2082</v>
      </c>
      <c r="R814" s="11" t="s">
        <v>2096</v>
      </c>
      <c r="S814">
        <v>1524286800</v>
      </c>
      <c r="T814" s="9">
        <f t="shared" si="75"/>
        <v>43211.208333333328</v>
      </c>
      <c r="U814" t="b">
        <v>0</v>
      </c>
      <c r="V814" t="b">
        <v>0</v>
      </c>
      <c r="W814" t="s">
        <v>68</v>
      </c>
      <c r="X814" t="s">
        <v>2047</v>
      </c>
      <c r="Y814" t="s">
        <v>2048</v>
      </c>
    </row>
    <row r="815" spans="1:25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2.3940625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 s="14">
        <f t="shared" si="72"/>
        <v>41148.208333333336</v>
      </c>
      <c r="N815" s="14">
        <v>41148.208333333336</v>
      </c>
      <c r="O815" s="14" t="str">
        <f t="shared" si="73"/>
        <v>Aug/2012</v>
      </c>
      <c r="P815" s="14" t="str">
        <f t="shared" si="74"/>
        <v>2012</v>
      </c>
      <c r="Q815" s="11" t="s">
        <v>2074</v>
      </c>
      <c r="R815" s="11" t="s">
        <v>2091</v>
      </c>
      <c r="S815">
        <v>1346907600</v>
      </c>
      <c r="T815" s="9">
        <f t="shared" si="75"/>
        <v>41158.208333333336</v>
      </c>
      <c r="U815" t="b">
        <v>0</v>
      </c>
      <c r="V815" t="b">
        <v>0</v>
      </c>
      <c r="W815" t="s">
        <v>89</v>
      </c>
      <c r="X815" t="s">
        <v>2050</v>
      </c>
      <c r="Y815" t="s">
        <v>2051</v>
      </c>
    </row>
    <row r="816" spans="1:25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0.921875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 s="14">
        <f t="shared" si="72"/>
        <v>42517.208333333328</v>
      </c>
      <c r="N816" s="14">
        <v>42517.208333333328</v>
      </c>
      <c r="O816" s="14" t="str">
        <f t="shared" si="73"/>
        <v>May/2016</v>
      </c>
      <c r="P816" s="14" t="str">
        <f t="shared" si="74"/>
        <v>2016</v>
      </c>
      <c r="Q816" s="11" t="s">
        <v>2084</v>
      </c>
      <c r="R816" s="11" t="s">
        <v>2094</v>
      </c>
      <c r="S816">
        <v>1464498000</v>
      </c>
      <c r="T816" s="9">
        <f t="shared" si="75"/>
        <v>42519.208333333328</v>
      </c>
      <c r="U816" t="b">
        <v>0</v>
      </c>
      <c r="V816" t="b">
        <v>1</v>
      </c>
      <c r="W816" t="s">
        <v>23</v>
      </c>
      <c r="X816" t="s">
        <v>2035</v>
      </c>
      <c r="Y816" t="s">
        <v>2036</v>
      </c>
    </row>
    <row r="817" spans="1:25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1.3023333333333333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 s="14">
        <f t="shared" si="72"/>
        <v>43068.25</v>
      </c>
      <c r="N817" s="14">
        <v>43068.25</v>
      </c>
      <c r="O817" s="14" t="str">
        <f t="shared" si="73"/>
        <v>Nov/2017</v>
      </c>
      <c r="P817" s="14" t="str">
        <f t="shared" si="74"/>
        <v>2017</v>
      </c>
      <c r="Q817" s="11" t="s">
        <v>2073</v>
      </c>
      <c r="R817" s="11" t="s">
        <v>2092</v>
      </c>
      <c r="S817">
        <v>1514181600</v>
      </c>
      <c r="T817" s="9">
        <f t="shared" si="75"/>
        <v>43094.25</v>
      </c>
      <c r="U817" t="b">
        <v>0</v>
      </c>
      <c r="V817" t="b">
        <v>0</v>
      </c>
      <c r="W817" t="s">
        <v>23</v>
      </c>
      <c r="X817" t="s">
        <v>2035</v>
      </c>
      <c r="Y817" t="s">
        <v>2036</v>
      </c>
    </row>
    <row r="818" spans="1:25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6.1521739130434785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 s="14">
        <f t="shared" si="72"/>
        <v>41680.25</v>
      </c>
      <c r="N818" s="14">
        <v>41680.25</v>
      </c>
      <c r="O818" s="14" t="str">
        <f t="shared" si="73"/>
        <v>Feb/2014</v>
      </c>
      <c r="P818" s="14" t="str">
        <f t="shared" si="74"/>
        <v>2014</v>
      </c>
      <c r="Q818" s="11" t="s">
        <v>2083</v>
      </c>
      <c r="R818" s="11" t="s">
        <v>2088</v>
      </c>
      <c r="S818">
        <v>1392184800</v>
      </c>
      <c r="T818" s="9">
        <f t="shared" si="75"/>
        <v>41682.25</v>
      </c>
      <c r="U818" t="b">
        <v>1</v>
      </c>
      <c r="V818" t="b">
        <v>1</v>
      </c>
      <c r="W818" t="s">
        <v>33</v>
      </c>
      <c r="X818" t="s">
        <v>2039</v>
      </c>
      <c r="Y818" t="s">
        <v>2040</v>
      </c>
    </row>
    <row r="819" spans="1:25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3.687953216374269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 s="14">
        <f t="shared" si="72"/>
        <v>43589.208333333328</v>
      </c>
      <c r="N819" s="14">
        <v>43589.208333333328</v>
      </c>
      <c r="O819" s="14" t="str">
        <f t="shared" si="73"/>
        <v>May/2019</v>
      </c>
      <c r="P819" s="14" t="str">
        <f t="shared" si="74"/>
        <v>2019</v>
      </c>
      <c r="Q819" s="11" t="s">
        <v>2084</v>
      </c>
      <c r="R819" s="11" t="s">
        <v>2090</v>
      </c>
      <c r="S819">
        <v>1559365200</v>
      </c>
      <c r="T819" s="9">
        <f t="shared" si="75"/>
        <v>43617.208333333328</v>
      </c>
      <c r="U819" t="b">
        <v>0</v>
      </c>
      <c r="V819" t="b">
        <v>1</v>
      </c>
      <c r="W819" t="s">
        <v>68</v>
      </c>
      <c r="X819" t="s">
        <v>2047</v>
      </c>
      <c r="Y819" t="s">
        <v>2048</v>
      </c>
    </row>
    <row r="820" spans="1:25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10.948571428571428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 s="14">
        <f t="shared" si="72"/>
        <v>43486.25</v>
      </c>
      <c r="N820" s="14">
        <v>43486.25</v>
      </c>
      <c r="O820" s="14" t="str">
        <f t="shared" si="73"/>
        <v>Jan/2019</v>
      </c>
      <c r="P820" s="14" t="str">
        <f t="shared" si="74"/>
        <v>2019</v>
      </c>
      <c r="Q820" s="11" t="s">
        <v>2075</v>
      </c>
      <c r="R820" s="11" t="s">
        <v>2090</v>
      </c>
      <c r="S820">
        <v>1549173600</v>
      </c>
      <c r="T820" s="9">
        <f t="shared" si="75"/>
        <v>43499.25</v>
      </c>
      <c r="U820" t="b">
        <v>0</v>
      </c>
      <c r="V820" t="b">
        <v>1</v>
      </c>
      <c r="W820" t="s">
        <v>33</v>
      </c>
      <c r="X820" t="s">
        <v>2039</v>
      </c>
      <c r="Y820" t="s">
        <v>2040</v>
      </c>
    </row>
    <row r="821" spans="1:25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0.50662921348314605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 s="14">
        <f t="shared" si="72"/>
        <v>41237.25</v>
      </c>
      <c r="N821" s="14">
        <v>41237.25</v>
      </c>
      <c r="O821" s="14" t="str">
        <f t="shared" si="73"/>
        <v>Nov/2012</v>
      </c>
      <c r="P821" s="14" t="str">
        <f t="shared" si="74"/>
        <v>2012</v>
      </c>
      <c r="Q821" s="11" t="s">
        <v>2073</v>
      </c>
      <c r="R821" s="11" t="s">
        <v>2091</v>
      </c>
      <c r="S821">
        <v>1355032800</v>
      </c>
      <c r="T821" s="9">
        <f t="shared" si="75"/>
        <v>41252.25</v>
      </c>
      <c r="U821" t="b">
        <v>1</v>
      </c>
      <c r="V821" t="b">
        <v>0</v>
      </c>
      <c r="W821" t="s">
        <v>89</v>
      </c>
      <c r="X821" t="s">
        <v>2050</v>
      </c>
      <c r="Y821" t="s">
        <v>2051</v>
      </c>
    </row>
    <row r="822" spans="1:25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8.0060000000000002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 s="14">
        <f t="shared" si="72"/>
        <v>43310.208333333328</v>
      </c>
      <c r="N822" s="14">
        <v>43310.208333333328</v>
      </c>
      <c r="O822" s="14" t="str">
        <f t="shared" si="73"/>
        <v>Jul/2018</v>
      </c>
      <c r="P822" s="14" t="str">
        <f t="shared" si="74"/>
        <v>2018</v>
      </c>
      <c r="Q822" s="11" t="s">
        <v>2081</v>
      </c>
      <c r="R822" s="11" t="s">
        <v>2096</v>
      </c>
      <c r="S822">
        <v>1533963600</v>
      </c>
      <c r="T822" s="9">
        <f t="shared" si="75"/>
        <v>43323.208333333328</v>
      </c>
      <c r="U822" t="b">
        <v>0</v>
      </c>
      <c r="V822" t="b">
        <v>1</v>
      </c>
      <c r="W822" t="s">
        <v>23</v>
      </c>
      <c r="X822" t="s">
        <v>2035</v>
      </c>
      <c r="Y822" t="s">
        <v>2036</v>
      </c>
    </row>
    <row r="823" spans="1:25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2.9128571428571428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 s="14">
        <f t="shared" si="72"/>
        <v>42794.25</v>
      </c>
      <c r="N823" s="14">
        <v>42794.25</v>
      </c>
      <c r="O823" s="14" t="str">
        <f t="shared" si="73"/>
        <v>Feb/2017</v>
      </c>
      <c r="P823" s="14" t="str">
        <f t="shared" si="74"/>
        <v>2017</v>
      </c>
      <c r="Q823" s="11" t="s">
        <v>2083</v>
      </c>
      <c r="R823" s="11" t="s">
        <v>2092</v>
      </c>
      <c r="S823">
        <v>1489381200</v>
      </c>
      <c r="T823" s="9">
        <f t="shared" si="75"/>
        <v>42807.208333333328</v>
      </c>
      <c r="U823" t="b">
        <v>0</v>
      </c>
      <c r="V823" t="b">
        <v>0</v>
      </c>
      <c r="W823" t="s">
        <v>42</v>
      </c>
      <c r="X823" t="s">
        <v>2041</v>
      </c>
      <c r="Y823" t="s">
        <v>2042</v>
      </c>
    </row>
    <row r="824" spans="1:25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3.4996666666666667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 s="14">
        <f t="shared" si="72"/>
        <v>41698.25</v>
      </c>
      <c r="N824" s="14">
        <v>41698.25</v>
      </c>
      <c r="O824" s="14" t="str">
        <f t="shared" si="73"/>
        <v>Feb/2014</v>
      </c>
      <c r="P824" s="14" t="str">
        <f t="shared" si="74"/>
        <v>2014</v>
      </c>
      <c r="Q824" s="11" t="s">
        <v>2083</v>
      </c>
      <c r="R824" s="11" t="s">
        <v>2088</v>
      </c>
      <c r="S824">
        <v>1395032400</v>
      </c>
      <c r="T824" s="9">
        <f t="shared" si="75"/>
        <v>41715.208333333336</v>
      </c>
      <c r="U824" t="b">
        <v>0</v>
      </c>
      <c r="V824" t="b">
        <v>0</v>
      </c>
      <c r="W824" t="s">
        <v>23</v>
      </c>
      <c r="X824" t="s">
        <v>2035</v>
      </c>
      <c r="Y824" t="s">
        <v>2036</v>
      </c>
    </row>
    <row r="825" spans="1:25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3.5707317073170732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 s="14">
        <f t="shared" si="72"/>
        <v>41892.208333333336</v>
      </c>
      <c r="N825" s="14">
        <v>41892.208333333336</v>
      </c>
      <c r="O825" s="14" t="str">
        <f t="shared" si="73"/>
        <v>Sep/2014</v>
      </c>
      <c r="P825" s="14" t="str">
        <f t="shared" si="74"/>
        <v>2014</v>
      </c>
      <c r="Q825" s="11" t="s">
        <v>2076</v>
      </c>
      <c r="R825" s="11" t="s">
        <v>2088</v>
      </c>
      <c r="S825">
        <v>1412485200</v>
      </c>
      <c r="T825" s="9">
        <f t="shared" si="75"/>
        <v>41917.208333333336</v>
      </c>
      <c r="U825" t="b">
        <v>1</v>
      </c>
      <c r="V825" t="b">
        <v>1</v>
      </c>
      <c r="W825" t="s">
        <v>23</v>
      </c>
      <c r="X825" t="s">
        <v>2035</v>
      </c>
      <c r="Y825" t="s">
        <v>2036</v>
      </c>
    </row>
    <row r="826" spans="1:25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1.2648941176470587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 s="14">
        <f t="shared" si="72"/>
        <v>40348.208333333336</v>
      </c>
      <c r="N826" s="14">
        <v>40348.208333333336</v>
      </c>
      <c r="O826" s="14" t="str">
        <f t="shared" si="73"/>
        <v>Jun/2010</v>
      </c>
      <c r="P826" s="14" t="str">
        <f t="shared" si="74"/>
        <v>2010</v>
      </c>
      <c r="Q826" s="11" t="s">
        <v>2078</v>
      </c>
      <c r="R826" s="11" t="s">
        <v>2093</v>
      </c>
      <c r="S826">
        <v>1279688400</v>
      </c>
      <c r="T826" s="9">
        <f t="shared" si="75"/>
        <v>40380.208333333336</v>
      </c>
      <c r="U826" t="b">
        <v>0</v>
      </c>
      <c r="V826" t="b">
        <v>1</v>
      </c>
      <c r="W826" t="s">
        <v>68</v>
      </c>
      <c r="X826" t="s">
        <v>2047</v>
      </c>
      <c r="Y826" t="s">
        <v>2048</v>
      </c>
    </row>
    <row r="827" spans="1:25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3.875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 s="14">
        <f t="shared" si="72"/>
        <v>42941.208333333328</v>
      </c>
      <c r="N827" s="14">
        <v>42941.208333333328</v>
      </c>
      <c r="O827" s="14" t="str">
        <f t="shared" si="73"/>
        <v>Jul/2017</v>
      </c>
      <c r="P827" s="14" t="str">
        <f t="shared" si="74"/>
        <v>2017</v>
      </c>
      <c r="Q827" s="11" t="s">
        <v>2081</v>
      </c>
      <c r="R827" s="11" t="s">
        <v>2092</v>
      </c>
      <c r="S827">
        <v>1501995600</v>
      </c>
      <c r="T827" s="9">
        <f t="shared" si="75"/>
        <v>42953.208333333328</v>
      </c>
      <c r="U827" t="b">
        <v>0</v>
      </c>
      <c r="V827" t="b">
        <v>0</v>
      </c>
      <c r="W827" t="s">
        <v>100</v>
      </c>
      <c r="X827" t="s">
        <v>2041</v>
      </c>
      <c r="Y827" t="s">
        <v>2052</v>
      </c>
    </row>
    <row r="828" spans="1:25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4.5703571428571426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 s="14">
        <f t="shared" si="72"/>
        <v>40525.25</v>
      </c>
      <c r="N828" s="14">
        <v>40525.25</v>
      </c>
      <c r="O828" s="14" t="str">
        <f t="shared" si="73"/>
        <v>Dec/2010</v>
      </c>
      <c r="P828" s="14" t="str">
        <f t="shared" si="74"/>
        <v>2010</v>
      </c>
      <c r="Q828" s="11" t="s">
        <v>2080</v>
      </c>
      <c r="R828" s="11" t="s">
        <v>2093</v>
      </c>
      <c r="S828">
        <v>1294639200</v>
      </c>
      <c r="T828" s="9">
        <f t="shared" si="75"/>
        <v>40553.25</v>
      </c>
      <c r="U828" t="b">
        <v>0</v>
      </c>
      <c r="V828" t="b">
        <v>1</v>
      </c>
      <c r="W828" t="s">
        <v>33</v>
      </c>
      <c r="X828" t="s">
        <v>2039</v>
      </c>
      <c r="Y828" t="s">
        <v>2040</v>
      </c>
    </row>
    <row r="829" spans="1:25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2.6669565217391304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 s="14">
        <f t="shared" si="72"/>
        <v>40666.208333333336</v>
      </c>
      <c r="N829" s="14">
        <v>40666.208333333336</v>
      </c>
      <c r="O829" s="14" t="str">
        <f t="shared" si="73"/>
        <v>May/2011</v>
      </c>
      <c r="P829" s="14" t="str">
        <f t="shared" si="74"/>
        <v>2011</v>
      </c>
      <c r="Q829" s="11" t="s">
        <v>2084</v>
      </c>
      <c r="R829" s="11" t="s">
        <v>2095</v>
      </c>
      <c r="S829">
        <v>1305435600</v>
      </c>
      <c r="T829" s="9">
        <f t="shared" si="75"/>
        <v>40678.208333333336</v>
      </c>
      <c r="U829" t="b">
        <v>0</v>
      </c>
      <c r="V829" t="b">
        <v>1</v>
      </c>
      <c r="W829" t="s">
        <v>53</v>
      </c>
      <c r="X829" t="s">
        <v>2041</v>
      </c>
      <c r="Y829" t="s">
        <v>2044</v>
      </c>
    </row>
    <row r="830" spans="1:25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0.69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 s="14">
        <f t="shared" si="72"/>
        <v>43340.208333333328</v>
      </c>
      <c r="N830" s="14">
        <v>43340.208333333328</v>
      </c>
      <c r="O830" s="14" t="str">
        <f t="shared" si="73"/>
        <v>Aug/2018</v>
      </c>
      <c r="P830" s="14" t="str">
        <f t="shared" si="74"/>
        <v>2018</v>
      </c>
      <c r="Q830" s="11" t="s">
        <v>2074</v>
      </c>
      <c r="R830" s="11" t="s">
        <v>2096</v>
      </c>
      <c r="S830">
        <v>1537592400</v>
      </c>
      <c r="T830" s="9">
        <f t="shared" si="75"/>
        <v>43365.208333333328</v>
      </c>
      <c r="U830" t="b">
        <v>0</v>
      </c>
      <c r="V830" t="b">
        <v>0</v>
      </c>
      <c r="W830" t="s">
        <v>33</v>
      </c>
      <c r="X830" t="s">
        <v>2039</v>
      </c>
      <c r="Y830" t="s">
        <v>2040</v>
      </c>
    </row>
    <row r="831" spans="1:25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0.51343749999999999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 s="14">
        <f t="shared" si="72"/>
        <v>42164.208333333328</v>
      </c>
      <c r="N831" s="14">
        <v>42164.208333333328</v>
      </c>
      <c r="O831" s="14" t="str">
        <f t="shared" si="73"/>
        <v>Jun/2015</v>
      </c>
      <c r="P831" s="14" t="str">
        <f t="shared" si="74"/>
        <v>2015</v>
      </c>
      <c r="Q831" s="11" t="s">
        <v>2078</v>
      </c>
      <c r="R831" s="11" t="s">
        <v>2085</v>
      </c>
      <c r="S831">
        <v>1435122000</v>
      </c>
      <c r="T831" s="9">
        <f t="shared" si="75"/>
        <v>42179.208333333328</v>
      </c>
      <c r="U831" t="b">
        <v>0</v>
      </c>
      <c r="V831" t="b">
        <v>0</v>
      </c>
      <c r="W831" t="s">
        <v>33</v>
      </c>
      <c r="X831" t="s">
        <v>2039</v>
      </c>
      <c r="Y831" t="s">
        <v>2040</v>
      </c>
    </row>
    <row r="832" spans="1:25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1.1710526315789473E-2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 s="14">
        <f t="shared" si="72"/>
        <v>43103.25</v>
      </c>
      <c r="N832" s="14">
        <v>43103.25</v>
      </c>
      <c r="O832" s="14" t="str">
        <f t="shared" si="73"/>
        <v>Jan/2018</v>
      </c>
      <c r="P832" s="14" t="str">
        <f t="shared" si="74"/>
        <v>2018</v>
      </c>
      <c r="Q832" s="11" t="s">
        <v>2075</v>
      </c>
      <c r="R832" s="11" t="s">
        <v>2096</v>
      </c>
      <c r="S832">
        <v>1520056800</v>
      </c>
      <c r="T832" s="9">
        <f t="shared" si="75"/>
        <v>43162.25</v>
      </c>
      <c r="U832" t="b">
        <v>0</v>
      </c>
      <c r="V832" t="b">
        <v>0</v>
      </c>
      <c r="W832" t="s">
        <v>33</v>
      </c>
      <c r="X832" t="s">
        <v>2039</v>
      </c>
      <c r="Y832" t="s">
        <v>2040</v>
      </c>
    </row>
    <row r="833" spans="1:25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1.089773429454171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 s="14">
        <f t="shared" si="72"/>
        <v>40994.208333333336</v>
      </c>
      <c r="N833" s="14">
        <v>40994.208333333336</v>
      </c>
      <c r="O833" s="14" t="str">
        <f t="shared" si="73"/>
        <v>Mar/2012</v>
      </c>
      <c r="P833" s="14" t="str">
        <f t="shared" si="74"/>
        <v>2012</v>
      </c>
      <c r="Q833" s="11" t="s">
        <v>2079</v>
      </c>
      <c r="R833" s="11" t="s">
        <v>2091</v>
      </c>
      <c r="S833">
        <v>1335675600</v>
      </c>
      <c r="T833" s="9">
        <f t="shared" si="75"/>
        <v>41028.208333333336</v>
      </c>
      <c r="U833" t="b">
        <v>0</v>
      </c>
      <c r="V833" t="b">
        <v>0</v>
      </c>
      <c r="W833" t="s">
        <v>122</v>
      </c>
      <c r="X833" t="s">
        <v>2054</v>
      </c>
      <c r="Y833" t="s">
        <v>2055</v>
      </c>
    </row>
    <row r="834" spans="1:25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3.1517592592592591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 s="14">
        <f t="shared" si="72"/>
        <v>42299.208333333328</v>
      </c>
      <c r="N834" s="14">
        <v>42299.208333333328</v>
      </c>
      <c r="O834" s="14" t="str">
        <f t="shared" si="73"/>
        <v>Oct/2015</v>
      </c>
      <c r="P834" s="14" t="str">
        <f t="shared" si="74"/>
        <v>2015</v>
      </c>
      <c r="Q834" s="11" t="s">
        <v>2077</v>
      </c>
      <c r="R834" s="11" t="s">
        <v>2085</v>
      </c>
      <c r="S834">
        <v>1448431200</v>
      </c>
      <c r="T834" s="9">
        <f t="shared" si="75"/>
        <v>42333.25</v>
      </c>
      <c r="U834" t="b">
        <v>1</v>
      </c>
      <c r="V834" t="b">
        <v>0</v>
      </c>
      <c r="W834" t="s">
        <v>206</v>
      </c>
      <c r="X834" t="s">
        <v>2047</v>
      </c>
      <c r="Y834" t="s">
        <v>2059</v>
      </c>
    </row>
    <row r="835" spans="1:25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1.5769117647058823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 s="14">
        <f t="shared" ref="M835:M898" si="78">(((L835/60)/60)/24)+DATE(1970,1,1)</f>
        <v>40588.25</v>
      </c>
      <c r="N835" s="14">
        <v>40588.25</v>
      </c>
      <c r="O835" s="14" t="str">
        <f t="shared" ref="O835:O898" si="79">TEXT(N835,"mmm/yyyy")</f>
        <v>Feb/2011</v>
      </c>
      <c r="P835" s="14" t="str">
        <f t="shared" ref="P835:P898" si="80">TEXT(N835,"yyyy")</f>
        <v>2011</v>
      </c>
      <c r="Q835" s="11" t="s">
        <v>2083</v>
      </c>
      <c r="R835" s="11" t="s">
        <v>2095</v>
      </c>
      <c r="S835">
        <v>1298613600</v>
      </c>
      <c r="T835" s="9">
        <f t="shared" ref="T835:T898" si="81">(((S835/60)/60)/24)+DATE(1970,1,1)</f>
        <v>40599.25</v>
      </c>
      <c r="U835" t="b">
        <v>0</v>
      </c>
      <c r="V835" t="b">
        <v>0</v>
      </c>
      <c r="W835" t="s">
        <v>206</v>
      </c>
      <c r="X835" t="s">
        <v>2047</v>
      </c>
      <c r="Y835" t="s">
        <v>2059</v>
      </c>
    </row>
    <row r="836" spans="1:25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E836/D836</f>
        <v>1.5380821917808218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14">
        <f t="shared" si="78"/>
        <v>41448.208333333336</v>
      </c>
      <c r="N836" s="14">
        <v>41448.208333333336</v>
      </c>
      <c r="O836" s="14" t="str">
        <f t="shared" si="79"/>
        <v>Jun/2013</v>
      </c>
      <c r="P836" s="14" t="str">
        <f t="shared" si="80"/>
        <v>2013</v>
      </c>
      <c r="Q836" s="11" t="s">
        <v>2078</v>
      </c>
      <c r="R836" s="11" t="s">
        <v>2089</v>
      </c>
      <c r="S836">
        <v>1372482000</v>
      </c>
      <c r="T836" s="9">
        <f t="shared" si="81"/>
        <v>41454.208333333336</v>
      </c>
      <c r="U836" t="b">
        <v>0</v>
      </c>
      <c r="V836" t="b">
        <v>0</v>
      </c>
      <c r="W836" t="s">
        <v>33</v>
      </c>
      <c r="X836" t="s">
        <v>2039</v>
      </c>
      <c r="Y836" t="s">
        <v>2040</v>
      </c>
    </row>
    <row r="837" spans="1:25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0.89738979118329465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 s="14">
        <f t="shared" si="78"/>
        <v>42063.25</v>
      </c>
      <c r="N837" s="14">
        <v>42063.25</v>
      </c>
      <c r="O837" s="14" t="str">
        <f t="shared" si="79"/>
        <v>Feb/2015</v>
      </c>
      <c r="P837" s="14" t="str">
        <f t="shared" si="80"/>
        <v>2015</v>
      </c>
      <c r="Q837" s="11" t="s">
        <v>2083</v>
      </c>
      <c r="R837" s="11" t="s">
        <v>2085</v>
      </c>
      <c r="S837">
        <v>1425621600</v>
      </c>
      <c r="T837" s="9">
        <f t="shared" si="81"/>
        <v>42069.25</v>
      </c>
      <c r="U837" t="b">
        <v>0</v>
      </c>
      <c r="V837" t="b">
        <v>0</v>
      </c>
      <c r="W837" t="s">
        <v>28</v>
      </c>
      <c r="X837" t="s">
        <v>2037</v>
      </c>
      <c r="Y837" t="s">
        <v>2038</v>
      </c>
    </row>
    <row r="838" spans="1:25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0.75135802469135804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 s="14">
        <f t="shared" si="78"/>
        <v>40214.25</v>
      </c>
      <c r="N838" s="14">
        <v>40214.25</v>
      </c>
      <c r="O838" s="14" t="str">
        <f t="shared" si="79"/>
        <v>Feb/2010</v>
      </c>
      <c r="P838" s="14" t="str">
        <f t="shared" si="80"/>
        <v>2010</v>
      </c>
      <c r="Q838" s="11" t="s">
        <v>2083</v>
      </c>
      <c r="R838" s="11" t="s">
        <v>2093</v>
      </c>
      <c r="S838">
        <v>1266300000</v>
      </c>
      <c r="T838" s="9">
        <f t="shared" si="81"/>
        <v>40225.25</v>
      </c>
      <c r="U838" t="b">
        <v>0</v>
      </c>
      <c r="V838" t="b">
        <v>0</v>
      </c>
      <c r="W838" t="s">
        <v>60</v>
      </c>
      <c r="X838" t="s">
        <v>2035</v>
      </c>
      <c r="Y838" t="s">
        <v>2045</v>
      </c>
    </row>
    <row r="839" spans="1:25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8.5288135593220336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 s="14">
        <f t="shared" si="78"/>
        <v>40629.208333333336</v>
      </c>
      <c r="N839" s="14">
        <v>40629.208333333336</v>
      </c>
      <c r="O839" s="14" t="str">
        <f t="shared" si="79"/>
        <v>Mar/2011</v>
      </c>
      <c r="P839" s="14" t="str">
        <f t="shared" si="80"/>
        <v>2011</v>
      </c>
      <c r="Q839" s="11" t="s">
        <v>2079</v>
      </c>
      <c r="R839" s="11" t="s">
        <v>2095</v>
      </c>
      <c r="S839">
        <v>1305867600</v>
      </c>
      <c r="T839" s="9">
        <f t="shared" si="81"/>
        <v>40683.208333333336</v>
      </c>
      <c r="U839" t="b">
        <v>0</v>
      </c>
      <c r="V839" t="b">
        <v>0</v>
      </c>
      <c r="W839" t="s">
        <v>159</v>
      </c>
      <c r="X839" t="s">
        <v>2035</v>
      </c>
      <c r="Y839" t="s">
        <v>2058</v>
      </c>
    </row>
    <row r="840" spans="1:25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1.3890625000000001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 s="14">
        <f t="shared" si="78"/>
        <v>43370.208333333328</v>
      </c>
      <c r="N840" s="14">
        <v>43370.208333333328</v>
      </c>
      <c r="O840" s="14" t="str">
        <f t="shared" si="79"/>
        <v>Sep/2018</v>
      </c>
      <c r="P840" s="14" t="str">
        <f t="shared" si="80"/>
        <v>2018</v>
      </c>
      <c r="Q840" s="11" t="s">
        <v>2076</v>
      </c>
      <c r="R840" s="11" t="s">
        <v>2096</v>
      </c>
      <c r="S840">
        <v>1538802000</v>
      </c>
      <c r="T840" s="9">
        <f t="shared" si="81"/>
        <v>43379.208333333328</v>
      </c>
      <c r="U840" t="b">
        <v>0</v>
      </c>
      <c r="V840" t="b">
        <v>0</v>
      </c>
      <c r="W840" t="s">
        <v>33</v>
      </c>
      <c r="X840" t="s">
        <v>2039</v>
      </c>
      <c r="Y840" t="s">
        <v>2040</v>
      </c>
    </row>
    <row r="841" spans="1:25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1.9018181818181819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 s="14">
        <f t="shared" si="78"/>
        <v>41715.208333333336</v>
      </c>
      <c r="N841" s="14">
        <v>41715.208333333336</v>
      </c>
      <c r="O841" s="14" t="str">
        <f t="shared" si="79"/>
        <v>Mar/2014</v>
      </c>
      <c r="P841" s="14" t="str">
        <f t="shared" si="80"/>
        <v>2014</v>
      </c>
      <c r="Q841" s="11" t="s">
        <v>2079</v>
      </c>
      <c r="R841" s="11" t="s">
        <v>2088</v>
      </c>
      <c r="S841">
        <v>1398920400</v>
      </c>
      <c r="T841" s="9">
        <f t="shared" si="81"/>
        <v>41760.208333333336</v>
      </c>
      <c r="U841" t="b">
        <v>0</v>
      </c>
      <c r="V841" t="b">
        <v>1</v>
      </c>
      <c r="W841" t="s">
        <v>42</v>
      </c>
      <c r="X841" t="s">
        <v>2041</v>
      </c>
      <c r="Y841" t="s">
        <v>2042</v>
      </c>
    </row>
    <row r="842" spans="1:25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1.0024333619948409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 s="14">
        <f t="shared" si="78"/>
        <v>41836.208333333336</v>
      </c>
      <c r="N842" s="14">
        <v>41836.208333333336</v>
      </c>
      <c r="O842" s="14" t="str">
        <f t="shared" si="79"/>
        <v>Jul/2014</v>
      </c>
      <c r="P842" s="14" t="str">
        <f t="shared" si="80"/>
        <v>2014</v>
      </c>
      <c r="Q842" s="11" t="s">
        <v>2081</v>
      </c>
      <c r="R842" s="11" t="s">
        <v>2088</v>
      </c>
      <c r="S842">
        <v>1405659600</v>
      </c>
      <c r="T842" s="9">
        <f t="shared" si="81"/>
        <v>41838.208333333336</v>
      </c>
      <c r="U842" t="b">
        <v>0</v>
      </c>
      <c r="V842" t="b">
        <v>1</v>
      </c>
      <c r="W842" t="s">
        <v>33</v>
      </c>
      <c r="X842" t="s">
        <v>2039</v>
      </c>
      <c r="Y842" t="s">
        <v>2040</v>
      </c>
    </row>
    <row r="843" spans="1:25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1.4275824175824177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 s="14">
        <f t="shared" si="78"/>
        <v>42419.25</v>
      </c>
      <c r="N843" s="14">
        <v>42419.25</v>
      </c>
      <c r="O843" s="14" t="str">
        <f t="shared" si="79"/>
        <v>Feb/2016</v>
      </c>
      <c r="P843" s="14" t="str">
        <f t="shared" si="80"/>
        <v>2016</v>
      </c>
      <c r="Q843" s="11" t="s">
        <v>2083</v>
      </c>
      <c r="R843" s="11" t="s">
        <v>2094</v>
      </c>
      <c r="S843">
        <v>1457244000</v>
      </c>
      <c r="T843" s="9">
        <f t="shared" si="81"/>
        <v>42435.25</v>
      </c>
      <c r="U843" t="b">
        <v>0</v>
      </c>
      <c r="V843" t="b">
        <v>0</v>
      </c>
      <c r="W843" t="s">
        <v>28</v>
      </c>
      <c r="X843" t="s">
        <v>2037</v>
      </c>
      <c r="Y843" t="s">
        <v>2038</v>
      </c>
    </row>
    <row r="844" spans="1:25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5.6313333333333331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 s="14">
        <f t="shared" si="78"/>
        <v>43266.208333333328</v>
      </c>
      <c r="N844" s="14">
        <v>43266.208333333328</v>
      </c>
      <c r="O844" s="14" t="str">
        <f t="shared" si="79"/>
        <v>Jun/2018</v>
      </c>
      <c r="P844" s="14" t="str">
        <f t="shared" si="80"/>
        <v>2018</v>
      </c>
      <c r="Q844" s="11" t="s">
        <v>2078</v>
      </c>
      <c r="R844" s="11" t="s">
        <v>2096</v>
      </c>
      <c r="S844">
        <v>1529298000</v>
      </c>
      <c r="T844" s="9">
        <f t="shared" si="81"/>
        <v>43269.208333333328</v>
      </c>
      <c r="U844" t="b">
        <v>0</v>
      </c>
      <c r="V844" t="b">
        <v>0</v>
      </c>
      <c r="W844" t="s">
        <v>65</v>
      </c>
      <c r="X844" t="s">
        <v>2037</v>
      </c>
      <c r="Y844" t="s">
        <v>2046</v>
      </c>
    </row>
    <row r="845" spans="1:25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0.30715909090909088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 s="14">
        <f t="shared" si="78"/>
        <v>43338.208333333328</v>
      </c>
      <c r="N845" s="14">
        <v>43338.208333333328</v>
      </c>
      <c r="O845" s="14" t="str">
        <f t="shared" si="79"/>
        <v>Aug/2018</v>
      </c>
      <c r="P845" s="14" t="str">
        <f t="shared" si="80"/>
        <v>2018</v>
      </c>
      <c r="Q845" s="11" t="s">
        <v>2074</v>
      </c>
      <c r="R845" s="11" t="s">
        <v>2096</v>
      </c>
      <c r="S845">
        <v>1535778000</v>
      </c>
      <c r="T845" s="9">
        <f t="shared" si="81"/>
        <v>43344.208333333328</v>
      </c>
      <c r="U845" t="b">
        <v>0</v>
      </c>
      <c r="V845" t="b">
        <v>0</v>
      </c>
      <c r="W845" t="s">
        <v>122</v>
      </c>
      <c r="X845" t="s">
        <v>2054</v>
      </c>
      <c r="Y845" t="s">
        <v>2055</v>
      </c>
    </row>
    <row r="846" spans="1:25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0.99397727272727276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 s="14">
        <f t="shared" si="78"/>
        <v>40930.25</v>
      </c>
      <c r="N846" s="14">
        <v>40930.25</v>
      </c>
      <c r="O846" s="14" t="str">
        <f t="shared" si="79"/>
        <v>Jan/2012</v>
      </c>
      <c r="P846" s="14" t="str">
        <f t="shared" si="80"/>
        <v>2012</v>
      </c>
      <c r="Q846" s="11" t="s">
        <v>2075</v>
      </c>
      <c r="R846" s="11" t="s">
        <v>2091</v>
      </c>
      <c r="S846">
        <v>1327471200</v>
      </c>
      <c r="T846" s="9">
        <f t="shared" si="81"/>
        <v>40933.25</v>
      </c>
      <c r="U846" t="b">
        <v>0</v>
      </c>
      <c r="V846" t="b">
        <v>0</v>
      </c>
      <c r="W846" t="s">
        <v>42</v>
      </c>
      <c r="X846" t="s">
        <v>2041</v>
      </c>
      <c r="Y846" t="s">
        <v>2042</v>
      </c>
    </row>
    <row r="847" spans="1:25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1.9754935622317598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 s="14">
        <f t="shared" si="78"/>
        <v>43235.208333333328</v>
      </c>
      <c r="N847" s="14">
        <v>43235.208333333328</v>
      </c>
      <c r="O847" s="14" t="str">
        <f t="shared" si="79"/>
        <v>May/2018</v>
      </c>
      <c r="P847" s="14" t="str">
        <f t="shared" si="80"/>
        <v>2018</v>
      </c>
      <c r="Q847" s="11" t="s">
        <v>2084</v>
      </c>
      <c r="R847" s="11" t="s">
        <v>2096</v>
      </c>
      <c r="S847">
        <v>1529557200</v>
      </c>
      <c r="T847" s="9">
        <f t="shared" si="81"/>
        <v>43272.208333333328</v>
      </c>
      <c r="U847" t="b">
        <v>0</v>
      </c>
      <c r="V847" t="b">
        <v>0</v>
      </c>
      <c r="W847" t="s">
        <v>28</v>
      </c>
      <c r="X847" t="s">
        <v>2037</v>
      </c>
      <c r="Y847" t="s">
        <v>2038</v>
      </c>
    </row>
    <row r="848" spans="1:25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5.085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 s="14">
        <f t="shared" si="78"/>
        <v>43302.208333333328</v>
      </c>
      <c r="N848" s="14">
        <v>43302.208333333328</v>
      </c>
      <c r="O848" s="14" t="str">
        <f t="shared" si="79"/>
        <v>Jul/2018</v>
      </c>
      <c r="P848" s="14" t="str">
        <f t="shared" si="80"/>
        <v>2018</v>
      </c>
      <c r="Q848" s="11" t="s">
        <v>2081</v>
      </c>
      <c r="R848" s="11" t="s">
        <v>2096</v>
      </c>
      <c r="S848">
        <v>1535259600</v>
      </c>
      <c r="T848" s="9">
        <f t="shared" si="81"/>
        <v>43338.208333333328</v>
      </c>
      <c r="U848" t="b">
        <v>1</v>
      </c>
      <c r="V848" t="b">
        <v>1</v>
      </c>
      <c r="W848" t="s">
        <v>28</v>
      </c>
      <c r="X848" t="s">
        <v>2037</v>
      </c>
      <c r="Y848" t="s">
        <v>2038</v>
      </c>
    </row>
    <row r="849" spans="1:25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2.3774468085106384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 s="14">
        <f t="shared" si="78"/>
        <v>43107.25</v>
      </c>
      <c r="N849" s="14">
        <v>43107.25</v>
      </c>
      <c r="O849" s="14" t="str">
        <f t="shared" si="79"/>
        <v>Jan/2018</v>
      </c>
      <c r="P849" s="14" t="str">
        <f t="shared" si="80"/>
        <v>2018</v>
      </c>
      <c r="Q849" s="11" t="s">
        <v>2075</v>
      </c>
      <c r="R849" s="11" t="s">
        <v>2096</v>
      </c>
      <c r="S849">
        <v>1515564000</v>
      </c>
      <c r="T849" s="9">
        <f t="shared" si="81"/>
        <v>43110.25</v>
      </c>
      <c r="U849" t="b">
        <v>0</v>
      </c>
      <c r="V849" t="b">
        <v>0</v>
      </c>
      <c r="W849" t="s">
        <v>17</v>
      </c>
      <c r="X849" t="s">
        <v>2033</v>
      </c>
      <c r="Y849" t="s">
        <v>2034</v>
      </c>
    </row>
    <row r="850" spans="1:25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3.3846875000000001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 s="14">
        <f t="shared" si="78"/>
        <v>40341.208333333336</v>
      </c>
      <c r="N850" s="14">
        <v>40341.208333333336</v>
      </c>
      <c r="O850" s="14" t="str">
        <f t="shared" si="79"/>
        <v>Jun/2010</v>
      </c>
      <c r="P850" s="14" t="str">
        <f t="shared" si="80"/>
        <v>2010</v>
      </c>
      <c r="Q850" s="11" t="s">
        <v>2078</v>
      </c>
      <c r="R850" s="11" t="s">
        <v>2093</v>
      </c>
      <c r="S850">
        <v>1277096400</v>
      </c>
      <c r="T850" s="9">
        <f t="shared" si="81"/>
        <v>40350.208333333336</v>
      </c>
      <c r="U850" t="b">
        <v>0</v>
      </c>
      <c r="V850" t="b">
        <v>0</v>
      </c>
      <c r="W850" t="s">
        <v>53</v>
      </c>
      <c r="X850" t="s">
        <v>2041</v>
      </c>
      <c r="Y850" t="s">
        <v>2044</v>
      </c>
    </row>
    <row r="851" spans="1:25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1.3308955223880596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 s="14">
        <f t="shared" si="78"/>
        <v>40948.25</v>
      </c>
      <c r="N851" s="14">
        <v>40948.25</v>
      </c>
      <c r="O851" s="14" t="str">
        <f t="shared" si="79"/>
        <v>Feb/2012</v>
      </c>
      <c r="P851" s="14" t="str">
        <f t="shared" si="80"/>
        <v>2012</v>
      </c>
      <c r="Q851" s="11" t="s">
        <v>2083</v>
      </c>
      <c r="R851" s="11" t="s">
        <v>2091</v>
      </c>
      <c r="S851">
        <v>1329026400</v>
      </c>
      <c r="T851" s="9">
        <f t="shared" si="81"/>
        <v>40951.25</v>
      </c>
      <c r="U851" t="b">
        <v>0</v>
      </c>
      <c r="V851" t="b">
        <v>1</v>
      </c>
      <c r="W851" t="s">
        <v>60</v>
      </c>
      <c r="X851" t="s">
        <v>2035</v>
      </c>
      <c r="Y851" t="s">
        <v>2045</v>
      </c>
    </row>
    <row r="852" spans="1:25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0.01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 s="14">
        <f t="shared" si="78"/>
        <v>40866.25</v>
      </c>
      <c r="N852" s="14">
        <v>40866.25</v>
      </c>
      <c r="O852" s="14" t="str">
        <f t="shared" si="79"/>
        <v>Nov/2011</v>
      </c>
      <c r="P852" s="14" t="str">
        <f t="shared" si="80"/>
        <v>2011</v>
      </c>
      <c r="Q852" s="11" t="s">
        <v>2073</v>
      </c>
      <c r="R852" s="11" t="s">
        <v>2095</v>
      </c>
      <c r="S852">
        <v>1322978400</v>
      </c>
      <c r="T852" s="9">
        <f t="shared" si="81"/>
        <v>40881.25</v>
      </c>
      <c r="U852" t="b">
        <v>1</v>
      </c>
      <c r="V852" t="b">
        <v>0</v>
      </c>
      <c r="W852" t="s">
        <v>23</v>
      </c>
      <c r="X852" t="s">
        <v>2035</v>
      </c>
      <c r="Y852" t="s">
        <v>2036</v>
      </c>
    </row>
    <row r="853" spans="1:25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2.0779999999999998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 s="14">
        <f t="shared" si="78"/>
        <v>41031.208333333336</v>
      </c>
      <c r="N853" s="14">
        <v>41031.208333333336</v>
      </c>
      <c r="O853" s="14" t="str">
        <f t="shared" si="79"/>
        <v>May/2012</v>
      </c>
      <c r="P853" s="14" t="str">
        <f t="shared" si="80"/>
        <v>2012</v>
      </c>
      <c r="Q853" s="11" t="s">
        <v>2084</v>
      </c>
      <c r="R853" s="11" t="s">
        <v>2091</v>
      </c>
      <c r="S853">
        <v>1338786000</v>
      </c>
      <c r="T853" s="9">
        <f t="shared" si="81"/>
        <v>41064.208333333336</v>
      </c>
      <c r="U853" t="b">
        <v>0</v>
      </c>
      <c r="V853" t="b">
        <v>0</v>
      </c>
      <c r="W853" t="s">
        <v>50</v>
      </c>
      <c r="X853" t="s">
        <v>2035</v>
      </c>
      <c r="Y853" t="s">
        <v>2043</v>
      </c>
    </row>
    <row r="854" spans="1:25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0.51122448979591839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 s="14">
        <f t="shared" si="78"/>
        <v>40740.208333333336</v>
      </c>
      <c r="N854" s="14">
        <v>40740.208333333336</v>
      </c>
      <c r="O854" s="14" t="str">
        <f t="shared" si="79"/>
        <v>Jul/2011</v>
      </c>
      <c r="P854" s="14" t="str">
        <f t="shared" si="80"/>
        <v>2011</v>
      </c>
      <c r="Q854" s="11" t="s">
        <v>2081</v>
      </c>
      <c r="R854" s="11" t="s">
        <v>2095</v>
      </c>
      <c r="S854">
        <v>1311656400</v>
      </c>
      <c r="T854" s="9">
        <f t="shared" si="81"/>
        <v>40750.208333333336</v>
      </c>
      <c r="U854" t="b">
        <v>0</v>
      </c>
      <c r="V854" t="b">
        <v>1</v>
      </c>
      <c r="W854" t="s">
        <v>89</v>
      </c>
      <c r="X854" t="s">
        <v>2050</v>
      </c>
      <c r="Y854" t="s">
        <v>2051</v>
      </c>
    </row>
    <row r="855" spans="1:25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6.5205847953216374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 s="14">
        <f t="shared" si="78"/>
        <v>40714.208333333336</v>
      </c>
      <c r="N855" s="14">
        <v>40714.208333333336</v>
      </c>
      <c r="O855" s="14" t="str">
        <f t="shared" si="79"/>
        <v>Jun/2011</v>
      </c>
      <c r="P855" s="14" t="str">
        <f t="shared" si="80"/>
        <v>2011</v>
      </c>
      <c r="Q855" s="11" t="s">
        <v>2078</v>
      </c>
      <c r="R855" s="11" t="s">
        <v>2095</v>
      </c>
      <c r="S855">
        <v>1308978000</v>
      </c>
      <c r="T855" s="9">
        <f t="shared" si="81"/>
        <v>40719.208333333336</v>
      </c>
      <c r="U855" t="b">
        <v>0</v>
      </c>
      <c r="V855" t="b">
        <v>1</v>
      </c>
      <c r="W855" t="s">
        <v>60</v>
      </c>
      <c r="X855" t="s">
        <v>2035</v>
      </c>
      <c r="Y855" t="s">
        <v>2045</v>
      </c>
    </row>
    <row r="856" spans="1:25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1.1363099415204678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 s="14">
        <f t="shared" si="78"/>
        <v>43787.25</v>
      </c>
      <c r="N856" s="14">
        <v>43787.25</v>
      </c>
      <c r="O856" s="14" t="str">
        <f t="shared" si="79"/>
        <v>Nov/2019</v>
      </c>
      <c r="P856" s="14" t="str">
        <f t="shared" si="80"/>
        <v>2019</v>
      </c>
      <c r="Q856" s="11" t="s">
        <v>2073</v>
      </c>
      <c r="R856" s="11" t="s">
        <v>2090</v>
      </c>
      <c r="S856">
        <v>1576389600</v>
      </c>
      <c r="T856" s="9">
        <f t="shared" si="81"/>
        <v>43814.25</v>
      </c>
      <c r="U856" t="b">
        <v>0</v>
      </c>
      <c r="V856" t="b">
        <v>0</v>
      </c>
      <c r="W856" t="s">
        <v>119</v>
      </c>
      <c r="X856" t="s">
        <v>2047</v>
      </c>
      <c r="Y856" t="s">
        <v>2053</v>
      </c>
    </row>
    <row r="857" spans="1:25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1.0237606837606839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 s="14">
        <f t="shared" si="78"/>
        <v>40712.208333333336</v>
      </c>
      <c r="N857" s="14">
        <v>40712.208333333336</v>
      </c>
      <c r="O857" s="14" t="str">
        <f t="shared" si="79"/>
        <v>Jun/2011</v>
      </c>
      <c r="P857" s="14" t="str">
        <f t="shared" si="80"/>
        <v>2011</v>
      </c>
      <c r="Q857" s="11" t="s">
        <v>2078</v>
      </c>
      <c r="R857" s="11" t="s">
        <v>2095</v>
      </c>
      <c r="S857">
        <v>1311051600</v>
      </c>
      <c r="T857" s="9">
        <f t="shared" si="81"/>
        <v>40743.208333333336</v>
      </c>
      <c r="U857" t="b">
        <v>0</v>
      </c>
      <c r="V857" t="b">
        <v>0</v>
      </c>
      <c r="W857" t="s">
        <v>33</v>
      </c>
      <c r="X857" t="s">
        <v>2039</v>
      </c>
      <c r="Y857" t="s">
        <v>2040</v>
      </c>
    </row>
    <row r="858" spans="1:25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3.5658333333333334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 s="14">
        <f t="shared" si="78"/>
        <v>41023.208333333336</v>
      </c>
      <c r="N858" s="14">
        <v>41023.208333333336</v>
      </c>
      <c r="O858" s="14" t="str">
        <f t="shared" si="79"/>
        <v>Apr/2012</v>
      </c>
      <c r="P858" s="14" t="str">
        <f t="shared" si="80"/>
        <v>2012</v>
      </c>
      <c r="Q858" s="11" t="s">
        <v>2082</v>
      </c>
      <c r="R858" s="11" t="s">
        <v>2091</v>
      </c>
      <c r="S858">
        <v>1336712400</v>
      </c>
      <c r="T858" s="9">
        <f t="shared" si="81"/>
        <v>41040.208333333336</v>
      </c>
      <c r="U858" t="b">
        <v>0</v>
      </c>
      <c r="V858" t="b">
        <v>0</v>
      </c>
      <c r="W858" t="s">
        <v>17</v>
      </c>
      <c r="X858" t="s">
        <v>2033</v>
      </c>
      <c r="Y858" t="s">
        <v>2034</v>
      </c>
    </row>
    <row r="859" spans="1:25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1.3986792452830188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 s="14">
        <f t="shared" si="78"/>
        <v>40944.25</v>
      </c>
      <c r="N859" s="14">
        <v>40944.25</v>
      </c>
      <c r="O859" s="14" t="str">
        <f t="shared" si="79"/>
        <v>Feb/2012</v>
      </c>
      <c r="P859" s="14" t="str">
        <f t="shared" si="80"/>
        <v>2012</v>
      </c>
      <c r="Q859" s="11" t="s">
        <v>2083</v>
      </c>
      <c r="R859" s="11" t="s">
        <v>2091</v>
      </c>
      <c r="S859">
        <v>1330408800</v>
      </c>
      <c r="T859" s="9">
        <f t="shared" si="81"/>
        <v>40967.25</v>
      </c>
      <c r="U859" t="b">
        <v>1</v>
      </c>
      <c r="V859" t="b">
        <v>0</v>
      </c>
      <c r="W859" t="s">
        <v>100</v>
      </c>
      <c r="X859" t="s">
        <v>2041</v>
      </c>
      <c r="Y859" t="s">
        <v>2052</v>
      </c>
    </row>
    <row r="860" spans="1:25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0.69450000000000001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 s="14">
        <f t="shared" si="78"/>
        <v>43211.208333333328</v>
      </c>
      <c r="N860" s="14">
        <v>43211.208333333328</v>
      </c>
      <c r="O860" s="14" t="str">
        <f t="shared" si="79"/>
        <v>Apr/2018</v>
      </c>
      <c r="P860" s="14" t="str">
        <f t="shared" si="80"/>
        <v>2018</v>
      </c>
      <c r="Q860" s="11" t="s">
        <v>2082</v>
      </c>
      <c r="R860" s="11" t="s">
        <v>2096</v>
      </c>
      <c r="S860">
        <v>1524891600</v>
      </c>
      <c r="T860" s="9">
        <f t="shared" si="81"/>
        <v>43218.208333333328</v>
      </c>
      <c r="U860" t="b">
        <v>1</v>
      </c>
      <c r="V860" t="b">
        <v>0</v>
      </c>
      <c r="W860" t="s">
        <v>17</v>
      </c>
      <c r="X860" t="s">
        <v>2033</v>
      </c>
      <c r="Y860" t="s">
        <v>2034</v>
      </c>
    </row>
    <row r="861" spans="1:25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0.35534246575342465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 s="14">
        <f t="shared" si="78"/>
        <v>41334.25</v>
      </c>
      <c r="N861" s="14">
        <v>41334.25</v>
      </c>
      <c r="O861" s="14" t="str">
        <f t="shared" si="79"/>
        <v>Mar/2013</v>
      </c>
      <c r="P861" s="14" t="str">
        <f t="shared" si="80"/>
        <v>2013</v>
      </c>
      <c r="Q861" s="11" t="s">
        <v>2079</v>
      </c>
      <c r="R861" s="11" t="s">
        <v>2089</v>
      </c>
      <c r="S861">
        <v>1363669200</v>
      </c>
      <c r="T861" s="9">
        <f t="shared" si="81"/>
        <v>41352.208333333336</v>
      </c>
      <c r="U861" t="b">
        <v>0</v>
      </c>
      <c r="V861" t="b">
        <v>1</v>
      </c>
      <c r="W861" t="s">
        <v>33</v>
      </c>
      <c r="X861" t="s">
        <v>2039</v>
      </c>
      <c r="Y861" t="s">
        <v>2040</v>
      </c>
    </row>
    <row r="862" spans="1:25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2.5165000000000002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 s="14">
        <f t="shared" si="78"/>
        <v>43515.25</v>
      </c>
      <c r="N862" s="14">
        <v>43515.25</v>
      </c>
      <c r="O862" s="14" t="str">
        <f t="shared" si="79"/>
        <v>Feb/2019</v>
      </c>
      <c r="P862" s="14" t="str">
        <f t="shared" si="80"/>
        <v>2019</v>
      </c>
      <c r="Q862" s="11" t="s">
        <v>2083</v>
      </c>
      <c r="R862" s="11" t="s">
        <v>2090</v>
      </c>
      <c r="S862">
        <v>1551420000</v>
      </c>
      <c r="T862" s="9">
        <f t="shared" si="81"/>
        <v>43525.25</v>
      </c>
      <c r="U862" t="b">
        <v>0</v>
      </c>
      <c r="V862" t="b">
        <v>1</v>
      </c>
      <c r="W862" t="s">
        <v>65</v>
      </c>
      <c r="X862" t="s">
        <v>2037</v>
      </c>
      <c r="Y862" t="s">
        <v>2046</v>
      </c>
    </row>
    <row r="863" spans="1:25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1.0587500000000001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 s="14">
        <f t="shared" si="78"/>
        <v>40258.208333333336</v>
      </c>
      <c r="N863" s="14">
        <v>40258.208333333336</v>
      </c>
      <c r="O863" s="14" t="str">
        <f t="shared" si="79"/>
        <v>Mar/2010</v>
      </c>
      <c r="P863" s="14" t="str">
        <f t="shared" si="80"/>
        <v>2010</v>
      </c>
      <c r="Q863" s="11" t="s">
        <v>2079</v>
      </c>
      <c r="R863" s="11" t="s">
        <v>2093</v>
      </c>
      <c r="S863">
        <v>1269838800</v>
      </c>
      <c r="T863" s="9">
        <f t="shared" si="81"/>
        <v>40266.208333333336</v>
      </c>
      <c r="U863" t="b">
        <v>0</v>
      </c>
      <c r="V863" t="b">
        <v>0</v>
      </c>
      <c r="W863" t="s">
        <v>33</v>
      </c>
      <c r="X863" t="s">
        <v>2039</v>
      </c>
      <c r="Y863" t="s">
        <v>2040</v>
      </c>
    </row>
    <row r="864" spans="1:25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1.8742857142857143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 s="14">
        <f t="shared" si="78"/>
        <v>40756.208333333336</v>
      </c>
      <c r="N864" s="14">
        <v>40756.208333333336</v>
      </c>
      <c r="O864" s="14" t="str">
        <f t="shared" si="79"/>
        <v>Aug/2011</v>
      </c>
      <c r="P864" s="14" t="str">
        <f t="shared" si="80"/>
        <v>2011</v>
      </c>
      <c r="Q864" s="11" t="s">
        <v>2074</v>
      </c>
      <c r="R864" s="11" t="s">
        <v>2095</v>
      </c>
      <c r="S864">
        <v>1312520400</v>
      </c>
      <c r="T864" s="9">
        <f t="shared" si="81"/>
        <v>40760.208333333336</v>
      </c>
      <c r="U864" t="b">
        <v>0</v>
      </c>
      <c r="V864" t="b">
        <v>0</v>
      </c>
      <c r="W864" t="s">
        <v>33</v>
      </c>
      <c r="X864" t="s">
        <v>2039</v>
      </c>
      <c r="Y864" t="s">
        <v>2040</v>
      </c>
    </row>
    <row r="865" spans="1:25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3.8678571428571429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 s="14">
        <f t="shared" si="78"/>
        <v>42172.208333333328</v>
      </c>
      <c r="N865" s="14">
        <v>42172.208333333328</v>
      </c>
      <c r="O865" s="14" t="str">
        <f t="shared" si="79"/>
        <v>Jun/2015</v>
      </c>
      <c r="P865" s="14" t="str">
        <f t="shared" si="80"/>
        <v>2015</v>
      </c>
      <c r="Q865" s="11" t="s">
        <v>2078</v>
      </c>
      <c r="R865" s="11" t="s">
        <v>2085</v>
      </c>
      <c r="S865">
        <v>1436504400</v>
      </c>
      <c r="T865" s="9">
        <f t="shared" si="81"/>
        <v>42195.208333333328</v>
      </c>
      <c r="U865" t="b">
        <v>0</v>
      </c>
      <c r="V865" t="b">
        <v>1</v>
      </c>
      <c r="W865" t="s">
        <v>269</v>
      </c>
      <c r="X865" t="s">
        <v>2041</v>
      </c>
      <c r="Y865" t="s">
        <v>2060</v>
      </c>
    </row>
    <row r="866" spans="1:25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3.4707142857142856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 s="14">
        <f t="shared" si="78"/>
        <v>42601.208333333328</v>
      </c>
      <c r="N866" s="14">
        <v>42601.208333333328</v>
      </c>
      <c r="O866" s="14" t="str">
        <f t="shared" si="79"/>
        <v>Aug/2016</v>
      </c>
      <c r="P866" s="14" t="str">
        <f t="shared" si="80"/>
        <v>2016</v>
      </c>
      <c r="Q866" s="11" t="s">
        <v>2074</v>
      </c>
      <c r="R866" s="11" t="s">
        <v>2094</v>
      </c>
      <c r="S866">
        <v>1472014800</v>
      </c>
      <c r="T866" s="9">
        <f t="shared" si="81"/>
        <v>42606.208333333328</v>
      </c>
      <c r="U866" t="b">
        <v>0</v>
      </c>
      <c r="V866" t="b">
        <v>0</v>
      </c>
      <c r="W866" t="s">
        <v>100</v>
      </c>
      <c r="X866" t="s">
        <v>2041</v>
      </c>
      <c r="Y866" t="s">
        <v>2052</v>
      </c>
    </row>
    <row r="867" spans="1:25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1.8582098765432098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 s="14">
        <f t="shared" si="78"/>
        <v>41897.208333333336</v>
      </c>
      <c r="N867" s="14">
        <v>41897.208333333336</v>
      </c>
      <c r="O867" s="14" t="str">
        <f t="shared" si="79"/>
        <v>Sep/2014</v>
      </c>
      <c r="P867" s="14" t="str">
        <f t="shared" si="80"/>
        <v>2014</v>
      </c>
      <c r="Q867" s="11" t="s">
        <v>2076</v>
      </c>
      <c r="R867" s="11" t="s">
        <v>2088</v>
      </c>
      <c r="S867">
        <v>1411534800</v>
      </c>
      <c r="T867" s="9">
        <f t="shared" si="81"/>
        <v>41906.208333333336</v>
      </c>
      <c r="U867" t="b">
        <v>0</v>
      </c>
      <c r="V867" t="b">
        <v>0</v>
      </c>
      <c r="W867" t="s">
        <v>33</v>
      </c>
      <c r="X867" t="s">
        <v>2039</v>
      </c>
      <c r="Y867" t="s">
        <v>2040</v>
      </c>
    </row>
    <row r="868" spans="1:25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0.43241247264770238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 s="14">
        <f t="shared" si="78"/>
        <v>40671.208333333336</v>
      </c>
      <c r="N868" s="14">
        <v>40671.208333333336</v>
      </c>
      <c r="O868" s="14" t="str">
        <f t="shared" si="79"/>
        <v>May/2011</v>
      </c>
      <c r="P868" s="14" t="str">
        <f t="shared" si="80"/>
        <v>2011</v>
      </c>
      <c r="Q868" s="11" t="s">
        <v>2084</v>
      </c>
      <c r="R868" s="11" t="s">
        <v>2095</v>
      </c>
      <c r="S868">
        <v>1304917200</v>
      </c>
      <c r="T868" s="9">
        <f t="shared" si="81"/>
        <v>40672.208333333336</v>
      </c>
      <c r="U868" t="b">
        <v>0</v>
      </c>
      <c r="V868" t="b">
        <v>0</v>
      </c>
      <c r="W868" t="s">
        <v>122</v>
      </c>
      <c r="X868" t="s">
        <v>2054</v>
      </c>
      <c r="Y868" t="s">
        <v>2055</v>
      </c>
    </row>
    <row r="869" spans="1:25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1.6243749999999999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 s="14">
        <f t="shared" si="78"/>
        <v>43382.208333333328</v>
      </c>
      <c r="N869" s="14">
        <v>43382.208333333328</v>
      </c>
      <c r="O869" s="14" t="str">
        <f t="shared" si="79"/>
        <v>Oct/2018</v>
      </c>
      <c r="P869" s="14" t="str">
        <f t="shared" si="80"/>
        <v>2018</v>
      </c>
      <c r="Q869" s="11" t="s">
        <v>2077</v>
      </c>
      <c r="R869" s="11" t="s">
        <v>2096</v>
      </c>
      <c r="S869">
        <v>1539579600</v>
      </c>
      <c r="T869" s="9">
        <f t="shared" si="81"/>
        <v>43388.208333333328</v>
      </c>
      <c r="U869" t="b">
        <v>0</v>
      </c>
      <c r="V869" t="b">
        <v>0</v>
      </c>
      <c r="W869" t="s">
        <v>17</v>
      </c>
      <c r="X869" t="s">
        <v>2033</v>
      </c>
      <c r="Y869" t="s">
        <v>2034</v>
      </c>
    </row>
    <row r="870" spans="1:25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1.8484285714285715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 s="14">
        <f t="shared" si="78"/>
        <v>41559.208333333336</v>
      </c>
      <c r="N870" s="14">
        <v>41559.208333333336</v>
      </c>
      <c r="O870" s="14" t="str">
        <f t="shared" si="79"/>
        <v>Oct/2013</v>
      </c>
      <c r="P870" s="14" t="str">
        <f t="shared" si="80"/>
        <v>2013</v>
      </c>
      <c r="Q870" s="11" t="s">
        <v>2077</v>
      </c>
      <c r="R870" s="11" t="s">
        <v>2089</v>
      </c>
      <c r="S870">
        <v>1382504400</v>
      </c>
      <c r="T870" s="9">
        <f t="shared" si="81"/>
        <v>41570.208333333336</v>
      </c>
      <c r="U870" t="b">
        <v>0</v>
      </c>
      <c r="V870" t="b">
        <v>0</v>
      </c>
      <c r="W870" t="s">
        <v>33</v>
      </c>
      <c r="X870" t="s">
        <v>2039</v>
      </c>
      <c r="Y870" t="s">
        <v>2040</v>
      </c>
    </row>
    <row r="871" spans="1:25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0.23703520691785052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 s="14">
        <f t="shared" si="78"/>
        <v>40350.208333333336</v>
      </c>
      <c r="N871" s="14">
        <v>40350.208333333336</v>
      </c>
      <c r="O871" s="14" t="str">
        <f t="shared" si="79"/>
        <v>Jun/2010</v>
      </c>
      <c r="P871" s="14" t="str">
        <f t="shared" si="80"/>
        <v>2010</v>
      </c>
      <c r="Q871" s="11" t="s">
        <v>2078</v>
      </c>
      <c r="R871" s="11" t="s">
        <v>2093</v>
      </c>
      <c r="S871">
        <v>1278306000</v>
      </c>
      <c r="T871" s="9">
        <f t="shared" si="81"/>
        <v>40364.208333333336</v>
      </c>
      <c r="U871" t="b">
        <v>0</v>
      </c>
      <c r="V871" t="b">
        <v>0</v>
      </c>
      <c r="W871" t="s">
        <v>53</v>
      </c>
      <c r="X871" t="s">
        <v>2041</v>
      </c>
      <c r="Y871" t="s">
        <v>2044</v>
      </c>
    </row>
    <row r="872" spans="1:25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0.89870129870129867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 s="14">
        <f t="shared" si="78"/>
        <v>42240.208333333328</v>
      </c>
      <c r="N872" s="14">
        <v>42240.208333333328</v>
      </c>
      <c r="O872" s="14" t="str">
        <f t="shared" si="79"/>
        <v>Aug/2015</v>
      </c>
      <c r="P872" s="14" t="str">
        <f t="shared" si="80"/>
        <v>2015</v>
      </c>
      <c r="Q872" s="11" t="s">
        <v>2074</v>
      </c>
      <c r="R872" s="11" t="s">
        <v>2085</v>
      </c>
      <c r="S872">
        <v>1442552400</v>
      </c>
      <c r="T872" s="9">
        <f t="shared" si="81"/>
        <v>42265.208333333328</v>
      </c>
      <c r="U872" t="b">
        <v>0</v>
      </c>
      <c r="V872" t="b">
        <v>0</v>
      </c>
      <c r="W872" t="s">
        <v>33</v>
      </c>
      <c r="X872" t="s">
        <v>2039</v>
      </c>
      <c r="Y872" t="s">
        <v>2040</v>
      </c>
    </row>
    <row r="873" spans="1:25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2.7260419580419581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 s="14">
        <f t="shared" si="78"/>
        <v>43040.208333333328</v>
      </c>
      <c r="N873" s="14">
        <v>43040.208333333328</v>
      </c>
      <c r="O873" s="14" t="str">
        <f t="shared" si="79"/>
        <v>Nov/2017</v>
      </c>
      <c r="P873" s="14" t="str">
        <f t="shared" si="80"/>
        <v>2017</v>
      </c>
      <c r="Q873" s="11" t="s">
        <v>2073</v>
      </c>
      <c r="R873" s="11" t="s">
        <v>2092</v>
      </c>
      <c r="S873">
        <v>1511071200</v>
      </c>
      <c r="T873" s="9">
        <f t="shared" si="81"/>
        <v>43058.25</v>
      </c>
      <c r="U873" t="b">
        <v>0</v>
      </c>
      <c r="V873" t="b">
        <v>1</v>
      </c>
      <c r="W873" t="s">
        <v>33</v>
      </c>
      <c r="X873" t="s">
        <v>2039</v>
      </c>
      <c r="Y873" t="s">
        <v>2040</v>
      </c>
    </row>
    <row r="874" spans="1:25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1.7004255319148935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 s="14">
        <f t="shared" si="78"/>
        <v>43346.208333333328</v>
      </c>
      <c r="N874" s="14">
        <v>43346.208333333328</v>
      </c>
      <c r="O874" s="14" t="str">
        <f t="shared" si="79"/>
        <v>Sep/2018</v>
      </c>
      <c r="P874" s="14" t="str">
        <f t="shared" si="80"/>
        <v>2018</v>
      </c>
      <c r="Q874" s="11" t="s">
        <v>2076</v>
      </c>
      <c r="R874" s="11" t="s">
        <v>2096</v>
      </c>
      <c r="S874">
        <v>1536382800</v>
      </c>
      <c r="T874" s="9">
        <f t="shared" si="81"/>
        <v>43351.208333333328</v>
      </c>
      <c r="U874" t="b">
        <v>0</v>
      </c>
      <c r="V874" t="b">
        <v>0</v>
      </c>
      <c r="W874" t="s">
        <v>474</v>
      </c>
      <c r="X874" t="s">
        <v>2041</v>
      </c>
      <c r="Y874" t="s">
        <v>2063</v>
      </c>
    </row>
    <row r="875" spans="1:25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1.8828503562945369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 s="14">
        <f t="shared" si="78"/>
        <v>41647.25</v>
      </c>
      <c r="N875" s="14">
        <v>41647.25</v>
      </c>
      <c r="O875" s="14" t="str">
        <f t="shared" si="79"/>
        <v>Jan/2014</v>
      </c>
      <c r="P875" s="14" t="str">
        <f t="shared" si="80"/>
        <v>2014</v>
      </c>
      <c r="Q875" s="11" t="s">
        <v>2075</v>
      </c>
      <c r="R875" s="11" t="s">
        <v>2088</v>
      </c>
      <c r="S875">
        <v>1389592800</v>
      </c>
      <c r="T875" s="9">
        <f t="shared" si="81"/>
        <v>41652.25</v>
      </c>
      <c r="U875" t="b">
        <v>0</v>
      </c>
      <c r="V875" t="b">
        <v>0</v>
      </c>
      <c r="W875" t="s">
        <v>122</v>
      </c>
      <c r="X875" t="s">
        <v>2054</v>
      </c>
      <c r="Y875" t="s">
        <v>2055</v>
      </c>
    </row>
    <row r="876" spans="1:25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3.4693532338308457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 s="14">
        <f t="shared" si="78"/>
        <v>40291.208333333336</v>
      </c>
      <c r="N876" s="14">
        <v>40291.208333333336</v>
      </c>
      <c r="O876" s="14" t="str">
        <f t="shared" si="79"/>
        <v>Apr/2010</v>
      </c>
      <c r="P876" s="14" t="str">
        <f t="shared" si="80"/>
        <v>2010</v>
      </c>
      <c r="Q876" s="11" t="s">
        <v>2082</v>
      </c>
      <c r="R876" s="11" t="s">
        <v>2093</v>
      </c>
      <c r="S876">
        <v>1275282000</v>
      </c>
      <c r="T876" s="9">
        <f t="shared" si="81"/>
        <v>40329.208333333336</v>
      </c>
      <c r="U876" t="b">
        <v>0</v>
      </c>
      <c r="V876" t="b">
        <v>1</v>
      </c>
      <c r="W876" t="s">
        <v>122</v>
      </c>
      <c r="X876" t="s">
        <v>2054</v>
      </c>
      <c r="Y876" t="s">
        <v>2055</v>
      </c>
    </row>
    <row r="877" spans="1:25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0.6917721518987342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 s="14">
        <f t="shared" si="78"/>
        <v>40556.25</v>
      </c>
      <c r="N877" s="14">
        <v>40556.25</v>
      </c>
      <c r="O877" s="14" t="str">
        <f t="shared" si="79"/>
        <v>Jan/2011</v>
      </c>
      <c r="P877" s="14" t="str">
        <f t="shared" si="80"/>
        <v>2011</v>
      </c>
      <c r="Q877" s="11" t="s">
        <v>2075</v>
      </c>
      <c r="R877" s="11" t="s">
        <v>2095</v>
      </c>
      <c r="S877">
        <v>1294984800</v>
      </c>
      <c r="T877" s="9">
        <f t="shared" si="81"/>
        <v>40557.25</v>
      </c>
      <c r="U877" t="b">
        <v>0</v>
      </c>
      <c r="V877" t="b">
        <v>0</v>
      </c>
      <c r="W877" t="s">
        <v>23</v>
      </c>
      <c r="X877" t="s">
        <v>2035</v>
      </c>
      <c r="Y877" t="s">
        <v>2036</v>
      </c>
    </row>
    <row r="878" spans="1:25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0.25433734939759034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 s="14">
        <f t="shared" si="78"/>
        <v>43624.208333333328</v>
      </c>
      <c r="N878" s="14">
        <v>43624.208333333328</v>
      </c>
      <c r="O878" s="14" t="str">
        <f t="shared" si="79"/>
        <v>Jun/2019</v>
      </c>
      <c r="P878" s="14" t="str">
        <f t="shared" si="80"/>
        <v>2019</v>
      </c>
      <c r="Q878" s="11" t="s">
        <v>2078</v>
      </c>
      <c r="R878" s="11" t="s">
        <v>2090</v>
      </c>
      <c r="S878">
        <v>1562043600</v>
      </c>
      <c r="T878" s="9">
        <f t="shared" si="81"/>
        <v>43648.208333333328</v>
      </c>
      <c r="U878" t="b">
        <v>0</v>
      </c>
      <c r="V878" t="b">
        <v>0</v>
      </c>
      <c r="W878" t="s">
        <v>122</v>
      </c>
      <c r="X878" t="s">
        <v>2054</v>
      </c>
      <c r="Y878" t="s">
        <v>2055</v>
      </c>
    </row>
    <row r="879" spans="1:25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0.77400977995110021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 s="14">
        <f t="shared" si="78"/>
        <v>42577.208333333328</v>
      </c>
      <c r="N879" s="14">
        <v>42577.208333333328</v>
      </c>
      <c r="O879" s="14" t="str">
        <f t="shared" si="79"/>
        <v>Jul/2016</v>
      </c>
      <c r="P879" s="14" t="str">
        <f t="shared" si="80"/>
        <v>2016</v>
      </c>
      <c r="Q879" s="11" t="s">
        <v>2081</v>
      </c>
      <c r="R879" s="11" t="s">
        <v>2094</v>
      </c>
      <c r="S879">
        <v>1469595600</v>
      </c>
      <c r="T879" s="9">
        <f t="shared" si="81"/>
        <v>42578.208333333328</v>
      </c>
      <c r="U879" t="b">
        <v>0</v>
      </c>
      <c r="V879" t="b">
        <v>0</v>
      </c>
      <c r="W879" t="s">
        <v>17</v>
      </c>
      <c r="X879" t="s">
        <v>2033</v>
      </c>
      <c r="Y879" t="s">
        <v>2034</v>
      </c>
    </row>
    <row r="880" spans="1:25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0.37481481481481482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 s="14">
        <f t="shared" si="78"/>
        <v>43845.25</v>
      </c>
      <c r="N880" s="14">
        <v>43845.25</v>
      </c>
      <c r="O880" s="14" t="str">
        <f t="shared" si="79"/>
        <v>Jan/2020</v>
      </c>
      <c r="P880" s="14" t="str">
        <f t="shared" si="80"/>
        <v>2020</v>
      </c>
      <c r="Q880" s="11" t="s">
        <v>2075</v>
      </c>
      <c r="R880" s="11" t="s">
        <v>2097</v>
      </c>
      <c r="S880">
        <v>1581141600</v>
      </c>
      <c r="T880" s="9">
        <f t="shared" si="81"/>
        <v>43869.25</v>
      </c>
      <c r="U880" t="b">
        <v>0</v>
      </c>
      <c r="V880" t="b">
        <v>0</v>
      </c>
      <c r="W880" t="s">
        <v>148</v>
      </c>
      <c r="X880" t="s">
        <v>2035</v>
      </c>
      <c r="Y880" t="s">
        <v>2057</v>
      </c>
    </row>
    <row r="881" spans="1:25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5.4379999999999997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 s="14">
        <f t="shared" si="78"/>
        <v>42788.25</v>
      </c>
      <c r="N881" s="14">
        <v>42788.25</v>
      </c>
      <c r="O881" s="14" t="str">
        <f t="shared" si="79"/>
        <v>Feb/2017</v>
      </c>
      <c r="P881" s="14" t="str">
        <f t="shared" si="80"/>
        <v>2017</v>
      </c>
      <c r="Q881" s="11" t="s">
        <v>2083</v>
      </c>
      <c r="R881" s="11" t="s">
        <v>2092</v>
      </c>
      <c r="S881">
        <v>1488520800</v>
      </c>
      <c r="T881" s="9">
        <f t="shared" si="81"/>
        <v>42797.25</v>
      </c>
      <c r="U881" t="b">
        <v>0</v>
      </c>
      <c r="V881" t="b">
        <v>0</v>
      </c>
      <c r="W881" t="s">
        <v>68</v>
      </c>
      <c r="X881" t="s">
        <v>2047</v>
      </c>
      <c r="Y881" t="s">
        <v>2048</v>
      </c>
    </row>
    <row r="882" spans="1:25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2.2852189349112426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 s="14">
        <f t="shared" si="78"/>
        <v>43667.208333333328</v>
      </c>
      <c r="N882" s="14">
        <v>43667.208333333328</v>
      </c>
      <c r="O882" s="14" t="str">
        <f t="shared" si="79"/>
        <v>Jul/2019</v>
      </c>
      <c r="P882" s="14" t="str">
        <f t="shared" si="80"/>
        <v>2019</v>
      </c>
      <c r="Q882" s="11" t="s">
        <v>2081</v>
      </c>
      <c r="R882" s="11" t="s">
        <v>2090</v>
      </c>
      <c r="S882">
        <v>1563858000</v>
      </c>
      <c r="T882" s="9">
        <f t="shared" si="81"/>
        <v>43669.208333333328</v>
      </c>
      <c r="U882" t="b">
        <v>0</v>
      </c>
      <c r="V882" t="b">
        <v>0</v>
      </c>
      <c r="W882" t="s">
        <v>50</v>
      </c>
      <c r="X882" t="s">
        <v>2035</v>
      </c>
      <c r="Y882" t="s">
        <v>2043</v>
      </c>
    </row>
    <row r="883" spans="1:25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0.38948339483394834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 s="14">
        <f t="shared" si="78"/>
        <v>42194.208333333328</v>
      </c>
      <c r="N883" s="14">
        <v>42194.208333333328</v>
      </c>
      <c r="O883" s="14" t="str">
        <f t="shared" si="79"/>
        <v>Jul/2015</v>
      </c>
      <c r="P883" s="14" t="str">
        <f t="shared" si="80"/>
        <v>2015</v>
      </c>
      <c r="Q883" s="11" t="s">
        <v>2081</v>
      </c>
      <c r="R883" s="11" t="s">
        <v>2085</v>
      </c>
      <c r="S883">
        <v>1438923600</v>
      </c>
      <c r="T883" s="9">
        <f t="shared" si="81"/>
        <v>42223.208333333328</v>
      </c>
      <c r="U883" t="b">
        <v>0</v>
      </c>
      <c r="V883" t="b">
        <v>1</v>
      </c>
      <c r="W883" t="s">
        <v>33</v>
      </c>
      <c r="X883" t="s">
        <v>2039</v>
      </c>
      <c r="Y883" t="s">
        <v>2040</v>
      </c>
    </row>
    <row r="884" spans="1:25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3.7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 s="14">
        <f t="shared" si="78"/>
        <v>42025.25</v>
      </c>
      <c r="N884" s="14">
        <v>42025.25</v>
      </c>
      <c r="O884" s="14" t="str">
        <f t="shared" si="79"/>
        <v>Jan/2015</v>
      </c>
      <c r="P884" s="14" t="str">
        <f t="shared" si="80"/>
        <v>2015</v>
      </c>
      <c r="Q884" s="11" t="s">
        <v>2075</v>
      </c>
      <c r="R884" s="11" t="s">
        <v>2085</v>
      </c>
      <c r="S884">
        <v>1422165600</v>
      </c>
      <c r="T884" s="9">
        <f t="shared" si="81"/>
        <v>42029.25</v>
      </c>
      <c r="U884" t="b">
        <v>0</v>
      </c>
      <c r="V884" t="b">
        <v>0</v>
      </c>
      <c r="W884" t="s">
        <v>33</v>
      </c>
      <c r="X884" t="s">
        <v>2039</v>
      </c>
      <c r="Y884" t="s">
        <v>2040</v>
      </c>
    </row>
    <row r="885" spans="1:25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2.3791176470588233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 s="14">
        <f t="shared" si="78"/>
        <v>40323.208333333336</v>
      </c>
      <c r="N885" s="14">
        <v>40323.208333333336</v>
      </c>
      <c r="O885" s="14" t="str">
        <f t="shared" si="79"/>
        <v>May/2010</v>
      </c>
      <c r="P885" s="14" t="str">
        <f t="shared" si="80"/>
        <v>2010</v>
      </c>
      <c r="Q885" s="11" t="s">
        <v>2084</v>
      </c>
      <c r="R885" s="11" t="s">
        <v>2093</v>
      </c>
      <c r="S885">
        <v>1277874000</v>
      </c>
      <c r="T885" s="9">
        <f t="shared" si="81"/>
        <v>40359.208333333336</v>
      </c>
      <c r="U885" t="b">
        <v>0</v>
      </c>
      <c r="V885" t="b">
        <v>0</v>
      </c>
      <c r="W885" t="s">
        <v>100</v>
      </c>
      <c r="X885" t="s">
        <v>2041</v>
      </c>
      <c r="Y885" t="s">
        <v>2052</v>
      </c>
    </row>
    <row r="886" spans="1:25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0.64036299765807958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 s="14">
        <f t="shared" si="78"/>
        <v>41763.208333333336</v>
      </c>
      <c r="N886" s="14">
        <v>41763.208333333336</v>
      </c>
      <c r="O886" s="14" t="str">
        <f t="shared" si="79"/>
        <v>May/2014</v>
      </c>
      <c r="P886" s="14" t="str">
        <f t="shared" si="80"/>
        <v>2014</v>
      </c>
      <c r="Q886" s="11" t="s">
        <v>2084</v>
      </c>
      <c r="R886" s="11" t="s">
        <v>2088</v>
      </c>
      <c r="S886">
        <v>1399352400</v>
      </c>
      <c r="T886" s="9">
        <f t="shared" si="81"/>
        <v>41765.208333333336</v>
      </c>
      <c r="U886" t="b">
        <v>0</v>
      </c>
      <c r="V886" t="b">
        <v>1</v>
      </c>
      <c r="W886" t="s">
        <v>33</v>
      </c>
      <c r="X886" t="s">
        <v>2039</v>
      </c>
      <c r="Y886" t="s">
        <v>2040</v>
      </c>
    </row>
    <row r="887" spans="1:25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1.1827777777777777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 s="14">
        <f t="shared" si="78"/>
        <v>40335.208333333336</v>
      </c>
      <c r="N887" s="14">
        <v>40335.208333333336</v>
      </c>
      <c r="O887" s="14" t="str">
        <f t="shared" si="79"/>
        <v>Jun/2010</v>
      </c>
      <c r="P887" s="14" t="str">
        <f t="shared" si="80"/>
        <v>2010</v>
      </c>
      <c r="Q887" s="11" t="s">
        <v>2078</v>
      </c>
      <c r="R887" s="11" t="s">
        <v>2093</v>
      </c>
      <c r="S887">
        <v>1279083600</v>
      </c>
      <c r="T887" s="9">
        <f t="shared" si="81"/>
        <v>40373.208333333336</v>
      </c>
      <c r="U887" t="b">
        <v>0</v>
      </c>
      <c r="V887" t="b">
        <v>0</v>
      </c>
      <c r="W887" t="s">
        <v>33</v>
      </c>
      <c r="X887" t="s">
        <v>2039</v>
      </c>
      <c r="Y887" t="s">
        <v>2040</v>
      </c>
    </row>
    <row r="888" spans="1:25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0.84824037184594958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 s="14">
        <f t="shared" si="78"/>
        <v>40416.208333333336</v>
      </c>
      <c r="N888" s="14">
        <v>40416.208333333336</v>
      </c>
      <c r="O888" s="14" t="str">
        <f t="shared" si="79"/>
        <v>Aug/2010</v>
      </c>
      <c r="P888" s="14" t="str">
        <f t="shared" si="80"/>
        <v>2010</v>
      </c>
      <c r="Q888" s="11" t="s">
        <v>2074</v>
      </c>
      <c r="R888" s="11" t="s">
        <v>2093</v>
      </c>
      <c r="S888">
        <v>1284354000</v>
      </c>
      <c r="T888" s="9">
        <f t="shared" si="81"/>
        <v>40434.208333333336</v>
      </c>
      <c r="U888" t="b">
        <v>0</v>
      </c>
      <c r="V888" t="b">
        <v>0</v>
      </c>
      <c r="W888" t="s">
        <v>60</v>
      </c>
      <c r="X888" t="s">
        <v>2035</v>
      </c>
      <c r="Y888" t="s">
        <v>2045</v>
      </c>
    </row>
    <row r="889" spans="1:25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0.29346153846153844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 s="14">
        <f t="shared" si="78"/>
        <v>42202.208333333328</v>
      </c>
      <c r="N889" s="14">
        <v>42202.208333333328</v>
      </c>
      <c r="O889" s="14" t="str">
        <f t="shared" si="79"/>
        <v>Jul/2015</v>
      </c>
      <c r="P889" s="14" t="str">
        <f t="shared" si="80"/>
        <v>2015</v>
      </c>
      <c r="Q889" s="11" t="s">
        <v>2081</v>
      </c>
      <c r="R889" s="11" t="s">
        <v>2085</v>
      </c>
      <c r="S889">
        <v>1441170000</v>
      </c>
      <c r="T889" s="9">
        <f t="shared" si="81"/>
        <v>42249.208333333328</v>
      </c>
      <c r="U889" t="b">
        <v>0</v>
      </c>
      <c r="V889" t="b">
        <v>1</v>
      </c>
      <c r="W889" t="s">
        <v>33</v>
      </c>
      <c r="X889" t="s">
        <v>2039</v>
      </c>
      <c r="Y889" t="s">
        <v>2040</v>
      </c>
    </row>
    <row r="890" spans="1:25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2.0989655172413793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 s="14">
        <f t="shared" si="78"/>
        <v>42836.208333333328</v>
      </c>
      <c r="N890" s="14">
        <v>42836.208333333328</v>
      </c>
      <c r="O890" s="14" t="str">
        <f t="shared" si="79"/>
        <v>Apr/2017</v>
      </c>
      <c r="P890" s="14" t="str">
        <f t="shared" si="80"/>
        <v>2017</v>
      </c>
      <c r="Q890" s="11" t="s">
        <v>2082</v>
      </c>
      <c r="R890" s="11" t="s">
        <v>2092</v>
      </c>
      <c r="S890">
        <v>1493528400</v>
      </c>
      <c r="T890" s="9">
        <f t="shared" si="81"/>
        <v>42855.208333333328</v>
      </c>
      <c r="U890" t="b">
        <v>0</v>
      </c>
      <c r="V890" t="b">
        <v>0</v>
      </c>
      <c r="W890" t="s">
        <v>33</v>
      </c>
      <c r="X890" t="s">
        <v>2039</v>
      </c>
      <c r="Y890" t="s">
        <v>2040</v>
      </c>
    </row>
    <row r="891" spans="1:25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1.697857142857143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 s="14">
        <f t="shared" si="78"/>
        <v>41710.208333333336</v>
      </c>
      <c r="N891" s="14">
        <v>41710.208333333336</v>
      </c>
      <c r="O891" s="14" t="str">
        <f t="shared" si="79"/>
        <v>Mar/2014</v>
      </c>
      <c r="P891" s="14" t="str">
        <f t="shared" si="80"/>
        <v>2014</v>
      </c>
      <c r="Q891" s="11" t="s">
        <v>2079</v>
      </c>
      <c r="R891" s="11" t="s">
        <v>2088</v>
      </c>
      <c r="S891">
        <v>1395205200</v>
      </c>
      <c r="T891" s="9">
        <f t="shared" si="81"/>
        <v>41717.208333333336</v>
      </c>
      <c r="U891" t="b">
        <v>0</v>
      </c>
      <c r="V891" t="b">
        <v>1</v>
      </c>
      <c r="W891" t="s">
        <v>50</v>
      </c>
      <c r="X891" t="s">
        <v>2035</v>
      </c>
      <c r="Y891" t="s">
        <v>2043</v>
      </c>
    </row>
    <row r="892" spans="1:25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1.1595907738095239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 s="14">
        <f t="shared" si="78"/>
        <v>43640.208333333328</v>
      </c>
      <c r="N892" s="14">
        <v>43640.208333333328</v>
      </c>
      <c r="O892" s="14" t="str">
        <f t="shared" si="79"/>
        <v>Jun/2019</v>
      </c>
      <c r="P892" s="14" t="str">
        <f t="shared" si="80"/>
        <v>2019</v>
      </c>
      <c r="Q892" s="11" t="s">
        <v>2078</v>
      </c>
      <c r="R892" s="11" t="s">
        <v>2090</v>
      </c>
      <c r="S892">
        <v>1561438800</v>
      </c>
      <c r="T892" s="9">
        <f t="shared" si="81"/>
        <v>43641.208333333328</v>
      </c>
      <c r="U892" t="b">
        <v>0</v>
      </c>
      <c r="V892" t="b">
        <v>0</v>
      </c>
      <c r="W892" t="s">
        <v>60</v>
      </c>
      <c r="X892" t="s">
        <v>2035</v>
      </c>
      <c r="Y892" t="s">
        <v>2045</v>
      </c>
    </row>
    <row r="893" spans="1:25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2.5859999999999999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 s="14">
        <f t="shared" si="78"/>
        <v>40880.25</v>
      </c>
      <c r="N893" s="14">
        <v>40880.25</v>
      </c>
      <c r="O893" s="14" t="str">
        <f t="shared" si="79"/>
        <v>Dec/2011</v>
      </c>
      <c r="P893" s="14" t="str">
        <f t="shared" si="80"/>
        <v>2011</v>
      </c>
      <c r="Q893" s="11" t="s">
        <v>2080</v>
      </c>
      <c r="R893" s="11" t="s">
        <v>2095</v>
      </c>
      <c r="S893">
        <v>1326693600</v>
      </c>
      <c r="T893" s="9">
        <f t="shared" si="81"/>
        <v>40924.25</v>
      </c>
      <c r="U893" t="b">
        <v>0</v>
      </c>
      <c r="V893" t="b">
        <v>0</v>
      </c>
      <c r="W893" t="s">
        <v>42</v>
      </c>
      <c r="X893" t="s">
        <v>2041</v>
      </c>
      <c r="Y893" t="s">
        <v>2042</v>
      </c>
    </row>
    <row r="894" spans="1:25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2.3058333333333332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 s="14">
        <f t="shared" si="78"/>
        <v>40319.208333333336</v>
      </c>
      <c r="N894" s="14">
        <v>40319.208333333336</v>
      </c>
      <c r="O894" s="14" t="str">
        <f t="shared" si="79"/>
        <v>May/2010</v>
      </c>
      <c r="P894" s="14" t="str">
        <f t="shared" si="80"/>
        <v>2010</v>
      </c>
      <c r="Q894" s="11" t="s">
        <v>2084</v>
      </c>
      <c r="R894" s="11" t="s">
        <v>2093</v>
      </c>
      <c r="S894">
        <v>1277960400</v>
      </c>
      <c r="T894" s="9">
        <f t="shared" si="81"/>
        <v>40360.208333333336</v>
      </c>
      <c r="U894" t="b">
        <v>0</v>
      </c>
      <c r="V894" t="b">
        <v>0</v>
      </c>
      <c r="W894" t="s">
        <v>206</v>
      </c>
      <c r="X894" t="s">
        <v>2047</v>
      </c>
      <c r="Y894" t="s">
        <v>2059</v>
      </c>
    </row>
    <row r="895" spans="1:25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1.2821428571428573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 s="14">
        <f t="shared" si="78"/>
        <v>42170.208333333328</v>
      </c>
      <c r="N895" s="14">
        <v>42170.208333333328</v>
      </c>
      <c r="O895" s="14" t="str">
        <f t="shared" si="79"/>
        <v>Jun/2015</v>
      </c>
      <c r="P895" s="14" t="str">
        <f t="shared" si="80"/>
        <v>2015</v>
      </c>
      <c r="Q895" s="11" t="s">
        <v>2078</v>
      </c>
      <c r="R895" s="11" t="s">
        <v>2085</v>
      </c>
      <c r="S895">
        <v>1434690000</v>
      </c>
      <c r="T895" s="9">
        <f t="shared" si="81"/>
        <v>42174.208333333328</v>
      </c>
      <c r="U895" t="b">
        <v>0</v>
      </c>
      <c r="V895" t="b">
        <v>1</v>
      </c>
      <c r="W895" t="s">
        <v>42</v>
      </c>
      <c r="X895" t="s">
        <v>2041</v>
      </c>
      <c r="Y895" t="s">
        <v>2042</v>
      </c>
    </row>
    <row r="896" spans="1:25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1.8870588235294117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 s="14">
        <f t="shared" si="78"/>
        <v>41466.208333333336</v>
      </c>
      <c r="N896" s="14">
        <v>41466.208333333336</v>
      </c>
      <c r="O896" s="14" t="str">
        <f t="shared" si="79"/>
        <v>Jul/2013</v>
      </c>
      <c r="P896" s="14" t="str">
        <f t="shared" si="80"/>
        <v>2013</v>
      </c>
      <c r="Q896" s="11" t="s">
        <v>2081</v>
      </c>
      <c r="R896" s="11" t="s">
        <v>2089</v>
      </c>
      <c r="S896">
        <v>1376110800</v>
      </c>
      <c r="T896" s="9">
        <f t="shared" si="81"/>
        <v>41496.208333333336</v>
      </c>
      <c r="U896" t="b">
        <v>0</v>
      </c>
      <c r="V896" t="b">
        <v>1</v>
      </c>
      <c r="W896" t="s">
        <v>269</v>
      </c>
      <c r="X896" t="s">
        <v>2041</v>
      </c>
      <c r="Y896" t="s">
        <v>2060</v>
      </c>
    </row>
    <row r="897" spans="1:25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6.9511889862327911E-2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 s="14">
        <f t="shared" si="78"/>
        <v>43134.25</v>
      </c>
      <c r="N897" s="14">
        <v>43134.25</v>
      </c>
      <c r="O897" s="14" t="str">
        <f t="shared" si="79"/>
        <v>Feb/2018</v>
      </c>
      <c r="P897" s="14" t="str">
        <f t="shared" si="80"/>
        <v>2018</v>
      </c>
      <c r="Q897" s="11" t="s">
        <v>2083</v>
      </c>
      <c r="R897" s="11" t="s">
        <v>2096</v>
      </c>
      <c r="S897">
        <v>1518415200</v>
      </c>
      <c r="T897" s="9">
        <f t="shared" si="81"/>
        <v>43143.25</v>
      </c>
      <c r="U897" t="b">
        <v>0</v>
      </c>
      <c r="V897" t="b">
        <v>0</v>
      </c>
      <c r="W897" t="s">
        <v>33</v>
      </c>
      <c r="X897" t="s">
        <v>2039</v>
      </c>
      <c r="Y897" t="s">
        <v>2040</v>
      </c>
    </row>
    <row r="898" spans="1:25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7.7443434343434348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 s="14">
        <f t="shared" si="78"/>
        <v>40738.208333333336</v>
      </c>
      <c r="N898" s="14">
        <v>40738.208333333336</v>
      </c>
      <c r="O898" s="14" t="str">
        <f t="shared" si="79"/>
        <v>Jul/2011</v>
      </c>
      <c r="P898" s="14" t="str">
        <f t="shared" si="80"/>
        <v>2011</v>
      </c>
      <c r="Q898" s="11" t="s">
        <v>2081</v>
      </c>
      <c r="R898" s="11" t="s">
        <v>2095</v>
      </c>
      <c r="S898">
        <v>1310878800</v>
      </c>
      <c r="T898" s="9">
        <f t="shared" si="81"/>
        <v>40741.208333333336</v>
      </c>
      <c r="U898" t="b">
        <v>0</v>
      </c>
      <c r="V898" t="b">
        <v>1</v>
      </c>
      <c r="W898" t="s">
        <v>17</v>
      </c>
      <c r="X898" t="s">
        <v>2033</v>
      </c>
      <c r="Y898" t="s">
        <v>2034</v>
      </c>
    </row>
    <row r="899" spans="1:25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0.27693181818181817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 s="14">
        <f t="shared" ref="M899:M962" si="84">(((L899/60)/60)/24)+DATE(1970,1,1)</f>
        <v>43583.208333333328</v>
      </c>
      <c r="N899" s="14">
        <v>43583.208333333328</v>
      </c>
      <c r="O899" s="14" t="str">
        <f t="shared" ref="O899:O962" si="85">TEXT(N899,"mmm/yyyy")</f>
        <v>Apr/2019</v>
      </c>
      <c r="P899" s="14" t="str">
        <f t="shared" ref="P899:P962" si="86">TEXT(N899,"yyyy")</f>
        <v>2019</v>
      </c>
      <c r="Q899" s="11" t="s">
        <v>2082</v>
      </c>
      <c r="R899" s="11" t="s">
        <v>2090</v>
      </c>
      <c r="S899">
        <v>1556600400</v>
      </c>
      <c r="T899" s="9">
        <f t="shared" ref="T899:T962" si="87">(((S899/60)/60)/24)+DATE(1970,1,1)</f>
        <v>43585.208333333328</v>
      </c>
      <c r="U899" t="b">
        <v>0</v>
      </c>
      <c r="V899" t="b">
        <v>0</v>
      </c>
      <c r="W899" t="s">
        <v>33</v>
      </c>
      <c r="X899" t="s">
        <v>2039</v>
      </c>
      <c r="Y899" t="s">
        <v>2040</v>
      </c>
    </row>
    <row r="900" spans="1:25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E900/D900</f>
        <v>0.52479620323841425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14">
        <f t="shared" si="84"/>
        <v>43815.25</v>
      </c>
      <c r="N900" s="14">
        <v>43815.25</v>
      </c>
      <c r="O900" s="14" t="str">
        <f t="shared" si="85"/>
        <v>Dec/2019</v>
      </c>
      <c r="P900" s="14" t="str">
        <f t="shared" si="86"/>
        <v>2019</v>
      </c>
      <c r="Q900" s="11" t="s">
        <v>2080</v>
      </c>
      <c r="R900" s="11" t="s">
        <v>2090</v>
      </c>
      <c r="S900">
        <v>1576994400</v>
      </c>
      <c r="T900" s="9">
        <f t="shared" si="87"/>
        <v>43821.25</v>
      </c>
      <c r="U900" t="b">
        <v>0</v>
      </c>
      <c r="V900" t="b">
        <v>0</v>
      </c>
      <c r="W900" t="s">
        <v>42</v>
      </c>
      <c r="X900" t="s">
        <v>2041</v>
      </c>
      <c r="Y900" t="s">
        <v>2042</v>
      </c>
    </row>
    <row r="901" spans="1:25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4.0709677419354842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 s="14">
        <f t="shared" si="84"/>
        <v>41554.208333333336</v>
      </c>
      <c r="N901" s="14">
        <v>41554.208333333336</v>
      </c>
      <c r="O901" s="14" t="str">
        <f t="shared" si="85"/>
        <v>Oct/2013</v>
      </c>
      <c r="P901" s="14" t="str">
        <f t="shared" si="86"/>
        <v>2013</v>
      </c>
      <c r="Q901" s="11" t="s">
        <v>2077</v>
      </c>
      <c r="R901" s="11" t="s">
        <v>2089</v>
      </c>
      <c r="S901">
        <v>1382677200</v>
      </c>
      <c r="T901" s="9">
        <f t="shared" si="87"/>
        <v>41572.208333333336</v>
      </c>
      <c r="U901" t="b">
        <v>0</v>
      </c>
      <c r="V901" t="b">
        <v>0</v>
      </c>
      <c r="W901" t="s">
        <v>159</v>
      </c>
      <c r="X901" t="s">
        <v>2035</v>
      </c>
      <c r="Y901" t="s">
        <v>2058</v>
      </c>
    </row>
    <row r="902" spans="1:25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0.02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 s="14">
        <f t="shared" si="84"/>
        <v>41901.208333333336</v>
      </c>
      <c r="N902" s="14">
        <v>41901.208333333336</v>
      </c>
      <c r="O902" s="14" t="str">
        <f t="shared" si="85"/>
        <v>Sep/2014</v>
      </c>
      <c r="P902" s="14" t="str">
        <f t="shared" si="86"/>
        <v>2014</v>
      </c>
      <c r="Q902" s="11" t="s">
        <v>2076</v>
      </c>
      <c r="R902" s="11" t="s">
        <v>2088</v>
      </c>
      <c r="S902">
        <v>1411189200</v>
      </c>
      <c r="T902" s="9">
        <f t="shared" si="87"/>
        <v>41902.208333333336</v>
      </c>
      <c r="U902" t="b">
        <v>0</v>
      </c>
      <c r="V902" t="b">
        <v>1</v>
      </c>
      <c r="W902" t="s">
        <v>28</v>
      </c>
      <c r="X902" t="s">
        <v>2037</v>
      </c>
      <c r="Y902" t="s">
        <v>2038</v>
      </c>
    </row>
    <row r="903" spans="1:25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1.5617857142857143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 s="14">
        <f t="shared" si="84"/>
        <v>43298.208333333328</v>
      </c>
      <c r="N903" s="14">
        <v>43298.208333333328</v>
      </c>
      <c r="O903" s="14" t="str">
        <f t="shared" si="85"/>
        <v>Jul/2018</v>
      </c>
      <c r="P903" s="14" t="str">
        <f t="shared" si="86"/>
        <v>2018</v>
      </c>
      <c r="Q903" s="11" t="s">
        <v>2081</v>
      </c>
      <c r="R903" s="11" t="s">
        <v>2096</v>
      </c>
      <c r="S903">
        <v>1534654800</v>
      </c>
      <c r="T903" s="9">
        <f t="shared" si="87"/>
        <v>43331.208333333328</v>
      </c>
      <c r="U903" t="b">
        <v>0</v>
      </c>
      <c r="V903" t="b">
        <v>1</v>
      </c>
      <c r="W903" t="s">
        <v>23</v>
      </c>
      <c r="X903" t="s">
        <v>2035</v>
      </c>
      <c r="Y903" t="s">
        <v>2036</v>
      </c>
    </row>
    <row r="904" spans="1:25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2.5242857142857145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 s="14">
        <f t="shared" si="84"/>
        <v>42399.25</v>
      </c>
      <c r="N904" s="14">
        <v>42399.25</v>
      </c>
      <c r="O904" s="14" t="str">
        <f t="shared" si="85"/>
        <v>Jan/2016</v>
      </c>
      <c r="P904" s="14" t="str">
        <f t="shared" si="86"/>
        <v>2016</v>
      </c>
      <c r="Q904" s="11" t="s">
        <v>2075</v>
      </c>
      <c r="R904" s="11" t="s">
        <v>2094</v>
      </c>
      <c r="S904">
        <v>1457762400</v>
      </c>
      <c r="T904" s="9">
        <f t="shared" si="87"/>
        <v>42441.25</v>
      </c>
      <c r="U904" t="b">
        <v>0</v>
      </c>
      <c r="V904" t="b">
        <v>0</v>
      </c>
      <c r="W904" t="s">
        <v>28</v>
      </c>
      <c r="X904" t="s">
        <v>2037</v>
      </c>
      <c r="Y904" t="s">
        <v>2038</v>
      </c>
    </row>
    <row r="905" spans="1:25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1.729268292682927E-2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 s="14">
        <f t="shared" si="84"/>
        <v>41034.208333333336</v>
      </c>
      <c r="N905" s="14">
        <v>41034.208333333336</v>
      </c>
      <c r="O905" s="14" t="str">
        <f t="shared" si="85"/>
        <v>May/2012</v>
      </c>
      <c r="P905" s="14" t="str">
        <f t="shared" si="86"/>
        <v>2012</v>
      </c>
      <c r="Q905" s="11" t="s">
        <v>2084</v>
      </c>
      <c r="R905" s="11" t="s">
        <v>2091</v>
      </c>
      <c r="S905">
        <v>1337490000</v>
      </c>
      <c r="T905" s="9">
        <f t="shared" si="87"/>
        <v>41049.208333333336</v>
      </c>
      <c r="U905" t="b">
        <v>0</v>
      </c>
      <c r="V905" t="b">
        <v>1</v>
      </c>
      <c r="W905" t="s">
        <v>68</v>
      </c>
      <c r="X905" t="s">
        <v>2047</v>
      </c>
      <c r="Y905" t="s">
        <v>2048</v>
      </c>
    </row>
    <row r="906" spans="1:25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0.12230769230769231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 s="14">
        <f t="shared" si="84"/>
        <v>41186.208333333336</v>
      </c>
      <c r="N906" s="14">
        <v>41186.208333333336</v>
      </c>
      <c r="O906" s="14" t="str">
        <f t="shared" si="85"/>
        <v>Oct/2012</v>
      </c>
      <c r="P906" s="14" t="str">
        <f t="shared" si="86"/>
        <v>2012</v>
      </c>
      <c r="Q906" s="11" t="s">
        <v>2077</v>
      </c>
      <c r="R906" s="11" t="s">
        <v>2091</v>
      </c>
      <c r="S906">
        <v>1349672400</v>
      </c>
      <c r="T906" s="9">
        <f t="shared" si="87"/>
        <v>41190.208333333336</v>
      </c>
      <c r="U906" t="b">
        <v>0</v>
      </c>
      <c r="V906" t="b">
        <v>0</v>
      </c>
      <c r="W906" t="s">
        <v>133</v>
      </c>
      <c r="X906" t="s">
        <v>2047</v>
      </c>
      <c r="Y906" t="s">
        <v>2056</v>
      </c>
    </row>
    <row r="907" spans="1:25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1.6398734177215191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 s="14">
        <f t="shared" si="84"/>
        <v>41536.208333333336</v>
      </c>
      <c r="N907" s="14">
        <v>41536.208333333336</v>
      </c>
      <c r="O907" s="14" t="str">
        <f t="shared" si="85"/>
        <v>Sep/2013</v>
      </c>
      <c r="P907" s="14" t="str">
        <f t="shared" si="86"/>
        <v>2013</v>
      </c>
      <c r="Q907" s="11" t="s">
        <v>2076</v>
      </c>
      <c r="R907" s="11" t="s">
        <v>2089</v>
      </c>
      <c r="S907">
        <v>1379826000</v>
      </c>
      <c r="T907" s="9">
        <f t="shared" si="87"/>
        <v>41539.208333333336</v>
      </c>
      <c r="U907" t="b">
        <v>0</v>
      </c>
      <c r="V907" t="b">
        <v>0</v>
      </c>
      <c r="W907" t="s">
        <v>33</v>
      </c>
      <c r="X907" t="s">
        <v>2039</v>
      </c>
      <c r="Y907" t="s">
        <v>2040</v>
      </c>
    </row>
    <row r="908" spans="1:25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1.6298181818181818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 s="14">
        <f t="shared" si="84"/>
        <v>42868.208333333328</v>
      </c>
      <c r="N908" s="14">
        <v>42868.208333333328</v>
      </c>
      <c r="O908" s="14" t="str">
        <f t="shared" si="85"/>
        <v>May/2017</v>
      </c>
      <c r="P908" s="14" t="str">
        <f t="shared" si="86"/>
        <v>2017</v>
      </c>
      <c r="Q908" s="11" t="s">
        <v>2084</v>
      </c>
      <c r="R908" s="11" t="s">
        <v>2092</v>
      </c>
      <c r="S908">
        <v>1497762000</v>
      </c>
      <c r="T908" s="9">
        <f t="shared" si="87"/>
        <v>42904.208333333328</v>
      </c>
      <c r="U908" t="b">
        <v>1</v>
      </c>
      <c r="V908" t="b">
        <v>1</v>
      </c>
      <c r="W908" t="s">
        <v>42</v>
      </c>
      <c r="X908" t="s">
        <v>2041</v>
      </c>
      <c r="Y908" t="s">
        <v>2042</v>
      </c>
    </row>
    <row r="909" spans="1:25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0.20252747252747252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 s="14">
        <f t="shared" si="84"/>
        <v>40660.208333333336</v>
      </c>
      <c r="N909" s="14">
        <v>40660.208333333336</v>
      </c>
      <c r="O909" s="14" t="str">
        <f t="shared" si="85"/>
        <v>Apr/2011</v>
      </c>
      <c r="P909" s="14" t="str">
        <f t="shared" si="86"/>
        <v>2011</v>
      </c>
      <c r="Q909" s="11" t="s">
        <v>2082</v>
      </c>
      <c r="R909" s="11" t="s">
        <v>2095</v>
      </c>
      <c r="S909">
        <v>1304485200</v>
      </c>
      <c r="T909" s="9">
        <f t="shared" si="87"/>
        <v>40667.208333333336</v>
      </c>
      <c r="U909" t="b">
        <v>0</v>
      </c>
      <c r="V909" t="b">
        <v>0</v>
      </c>
      <c r="W909" t="s">
        <v>33</v>
      </c>
      <c r="X909" t="s">
        <v>2039</v>
      </c>
      <c r="Y909" t="s">
        <v>2040</v>
      </c>
    </row>
    <row r="910" spans="1:25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3.1924083769633507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 s="14">
        <f t="shared" si="84"/>
        <v>41031.208333333336</v>
      </c>
      <c r="N910" s="14">
        <v>41031.208333333336</v>
      </c>
      <c r="O910" s="14" t="str">
        <f t="shared" si="85"/>
        <v>May/2012</v>
      </c>
      <c r="P910" s="14" t="str">
        <f t="shared" si="86"/>
        <v>2012</v>
      </c>
      <c r="Q910" s="11" t="s">
        <v>2084</v>
      </c>
      <c r="R910" s="11" t="s">
        <v>2091</v>
      </c>
      <c r="S910">
        <v>1336885200</v>
      </c>
      <c r="T910" s="9">
        <f t="shared" si="87"/>
        <v>41042.208333333336</v>
      </c>
      <c r="U910" t="b">
        <v>0</v>
      </c>
      <c r="V910" t="b">
        <v>0</v>
      </c>
      <c r="W910" t="s">
        <v>89</v>
      </c>
      <c r="X910" t="s">
        <v>2050</v>
      </c>
      <c r="Y910" t="s">
        <v>2051</v>
      </c>
    </row>
    <row r="911" spans="1:25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4.7894444444444444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 s="14">
        <f t="shared" si="84"/>
        <v>43255.208333333328</v>
      </c>
      <c r="N911" s="14">
        <v>43255.208333333328</v>
      </c>
      <c r="O911" s="14" t="str">
        <f t="shared" si="85"/>
        <v>Jun/2018</v>
      </c>
      <c r="P911" s="14" t="str">
        <f t="shared" si="86"/>
        <v>2018</v>
      </c>
      <c r="Q911" s="11" t="s">
        <v>2078</v>
      </c>
      <c r="R911" s="11" t="s">
        <v>2096</v>
      </c>
      <c r="S911">
        <v>1530421200</v>
      </c>
      <c r="T911" s="9">
        <f t="shared" si="87"/>
        <v>43282.208333333328</v>
      </c>
      <c r="U911" t="b">
        <v>0</v>
      </c>
      <c r="V911" t="b">
        <v>1</v>
      </c>
      <c r="W911" t="s">
        <v>33</v>
      </c>
      <c r="X911" t="s">
        <v>2039</v>
      </c>
      <c r="Y911" t="s">
        <v>2040</v>
      </c>
    </row>
    <row r="912" spans="1:25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0.19556634304207121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 s="14">
        <f t="shared" si="84"/>
        <v>42026.25</v>
      </c>
      <c r="N912" s="14">
        <v>42026.25</v>
      </c>
      <c r="O912" s="14" t="str">
        <f t="shared" si="85"/>
        <v>Jan/2015</v>
      </c>
      <c r="P912" s="14" t="str">
        <f t="shared" si="86"/>
        <v>2015</v>
      </c>
      <c r="Q912" s="11" t="s">
        <v>2075</v>
      </c>
      <c r="R912" s="11" t="s">
        <v>2085</v>
      </c>
      <c r="S912">
        <v>1421992800</v>
      </c>
      <c r="T912" s="9">
        <f t="shared" si="87"/>
        <v>42027.25</v>
      </c>
      <c r="U912" t="b">
        <v>0</v>
      </c>
      <c r="V912" t="b">
        <v>0</v>
      </c>
      <c r="W912" t="s">
        <v>33</v>
      </c>
      <c r="X912" t="s">
        <v>2039</v>
      </c>
      <c r="Y912" t="s">
        <v>2040</v>
      </c>
    </row>
    <row r="913" spans="1:25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1.9894827586206896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 s="14">
        <f t="shared" si="84"/>
        <v>43717.208333333328</v>
      </c>
      <c r="N913" s="14">
        <v>43717.208333333328</v>
      </c>
      <c r="O913" s="14" t="str">
        <f t="shared" si="85"/>
        <v>Sep/2019</v>
      </c>
      <c r="P913" s="14" t="str">
        <f t="shared" si="86"/>
        <v>2019</v>
      </c>
      <c r="Q913" s="11" t="s">
        <v>2076</v>
      </c>
      <c r="R913" s="11" t="s">
        <v>2090</v>
      </c>
      <c r="S913">
        <v>1568178000</v>
      </c>
      <c r="T913" s="9">
        <f t="shared" si="87"/>
        <v>43719.208333333328</v>
      </c>
      <c r="U913" t="b">
        <v>1</v>
      </c>
      <c r="V913" t="b">
        <v>0</v>
      </c>
      <c r="W913" t="s">
        <v>28</v>
      </c>
      <c r="X913" t="s">
        <v>2037</v>
      </c>
      <c r="Y913" t="s">
        <v>2038</v>
      </c>
    </row>
    <row r="914" spans="1:25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7.95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 s="14">
        <f t="shared" si="84"/>
        <v>41157.208333333336</v>
      </c>
      <c r="N914" s="14">
        <v>41157.208333333336</v>
      </c>
      <c r="O914" s="14" t="str">
        <f t="shared" si="85"/>
        <v>Sep/2012</v>
      </c>
      <c r="P914" s="14" t="str">
        <f t="shared" si="86"/>
        <v>2012</v>
      </c>
      <c r="Q914" s="11" t="s">
        <v>2076</v>
      </c>
      <c r="R914" s="11" t="s">
        <v>2091</v>
      </c>
      <c r="S914">
        <v>1347944400</v>
      </c>
      <c r="T914" s="9">
        <f t="shared" si="87"/>
        <v>41170.208333333336</v>
      </c>
      <c r="U914" t="b">
        <v>1</v>
      </c>
      <c r="V914" t="b">
        <v>0</v>
      </c>
      <c r="W914" t="s">
        <v>53</v>
      </c>
      <c r="X914" t="s">
        <v>2041</v>
      </c>
      <c r="Y914" t="s">
        <v>2044</v>
      </c>
    </row>
    <row r="915" spans="1:25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0.50621082621082625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 s="14">
        <f t="shared" si="84"/>
        <v>43597.208333333328</v>
      </c>
      <c r="N915" s="14">
        <v>43597.208333333328</v>
      </c>
      <c r="O915" s="14" t="str">
        <f t="shared" si="85"/>
        <v>May/2019</v>
      </c>
      <c r="P915" s="14" t="str">
        <f t="shared" si="86"/>
        <v>2019</v>
      </c>
      <c r="Q915" s="11" t="s">
        <v>2084</v>
      </c>
      <c r="R915" s="11" t="s">
        <v>2090</v>
      </c>
      <c r="S915">
        <v>1558760400</v>
      </c>
      <c r="T915" s="9">
        <f t="shared" si="87"/>
        <v>43610.208333333328</v>
      </c>
      <c r="U915" t="b">
        <v>0</v>
      </c>
      <c r="V915" t="b">
        <v>0</v>
      </c>
      <c r="W915" t="s">
        <v>53</v>
      </c>
      <c r="X915" t="s">
        <v>2041</v>
      </c>
      <c r="Y915" t="s">
        <v>2044</v>
      </c>
    </row>
    <row r="916" spans="1:25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0.57437499999999997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 s="14">
        <f t="shared" si="84"/>
        <v>41490.208333333336</v>
      </c>
      <c r="N916" s="14">
        <v>41490.208333333336</v>
      </c>
      <c r="O916" s="14" t="str">
        <f t="shared" si="85"/>
        <v>Aug/2013</v>
      </c>
      <c r="P916" s="14" t="str">
        <f t="shared" si="86"/>
        <v>2013</v>
      </c>
      <c r="Q916" s="11" t="s">
        <v>2074</v>
      </c>
      <c r="R916" s="11" t="s">
        <v>2089</v>
      </c>
      <c r="S916">
        <v>1376629200</v>
      </c>
      <c r="T916" s="9">
        <f t="shared" si="87"/>
        <v>41502.208333333336</v>
      </c>
      <c r="U916" t="b">
        <v>0</v>
      </c>
      <c r="V916" t="b">
        <v>0</v>
      </c>
      <c r="W916" t="s">
        <v>33</v>
      </c>
      <c r="X916" t="s">
        <v>2039</v>
      </c>
      <c r="Y916" t="s">
        <v>2040</v>
      </c>
    </row>
    <row r="917" spans="1:25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1.5562827640984909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 s="14">
        <f t="shared" si="84"/>
        <v>42976.208333333328</v>
      </c>
      <c r="N917" s="14">
        <v>42976.208333333328</v>
      </c>
      <c r="O917" s="14" t="str">
        <f t="shared" si="85"/>
        <v>Aug/2017</v>
      </c>
      <c r="P917" s="14" t="str">
        <f t="shared" si="86"/>
        <v>2017</v>
      </c>
      <c r="Q917" s="11" t="s">
        <v>2074</v>
      </c>
      <c r="R917" s="11" t="s">
        <v>2092</v>
      </c>
      <c r="S917">
        <v>1504760400</v>
      </c>
      <c r="T917" s="9">
        <f t="shared" si="87"/>
        <v>42985.208333333328</v>
      </c>
      <c r="U917" t="b">
        <v>0</v>
      </c>
      <c r="V917" t="b">
        <v>0</v>
      </c>
      <c r="W917" t="s">
        <v>269</v>
      </c>
      <c r="X917" t="s">
        <v>2041</v>
      </c>
      <c r="Y917" t="s">
        <v>2060</v>
      </c>
    </row>
    <row r="918" spans="1:25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0.36297297297297298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 s="14">
        <f t="shared" si="84"/>
        <v>41991.25</v>
      </c>
      <c r="N918" s="14">
        <v>41991.25</v>
      </c>
      <c r="O918" s="14" t="str">
        <f t="shared" si="85"/>
        <v>Dec/2014</v>
      </c>
      <c r="P918" s="14" t="str">
        <f t="shared" si="86"/>
        <v>2014</v>
      </c>
      <c r="Q918" s="11" t="s">
        <v>2080</v>
      </c>
      <c r="R918" s="11" t="s">
        <v>2088</v>
      </c>
      <c r="S918">
        <v>1419660000</v>
      </c>
      <c r="T918" s="9">
        <f t="shared" si="87"/>
        <v>42000.25</v>
      </c>
      <c r="U918" t="b">
        <v>0</v>
      </c>
      <c r="V918" t="b">
        <v>0</v>
      </c>
      <c r="W918" t="s">
        <v>122</v>
      </c>
      <c r="X918" t="s">
        <v>2054</v>
      </c>
      <c r="Y918" t="s">
        <v>2055</v>
      </c>
    </row>
    <row r="919" spans="1:25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0.58250000000000002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 s="14">
        <f t="shared" si="84"/>
        <v>40722.208333333336</v>
      </c>
      <c r="N919" s="14">
        <v>40722.208333333336</v>
      </c>
      <c r="O919" s="14" t="str">
        <f t="shared" si="85"/>
        <v>Jun/2011</v>
      </c>
      <c r="P919" s="14" t="str">
        <f t="shared" si="86"/>
        <v>2011</v>
      </c>
      <c r="Q919" s="11" t="s">
        <v>2078</v>
      </c>
      <c r="R919" s="11" t="s">
        <v>2095</v>
      </c>
      <c r="S919">
        <v>1311310800</v>
      </c>
      <c r="T919" s="9">
        <f t="shared" si="87"/>
        <v>40746.208333333336</v>
      </c>
      <c r="U919" t="b">
        <v>0</v>
      </c>
      <c r="V919" t="b">
        <v>1</v>
      </c>
      <c r="W919" t="s">
        <v>100</v>
      </c>
      <c r="X919" t="s">
        <v>2041</v>
      </c>
      <c r="Y919" t="s">
        <v>2052</v>
      </c>
    </row>
    <row r="920" spans="1:25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2.3739473684210526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 s="14">
        <f t="shared" si="84"/>
        <v>41117.208333333336</v>
      </c>
      <c r="N920" s="14">
        <v>41117.208333333336</v>
      </c>
      <c r="O920" s="14" t="str">
        <f t="shared" si="85"/>
        <v>Jul/2012</v>
      </c>
      <c r="P920" s="14" t="str">
        <f t="shared" si="86"/>
        <v>2012</v>
      </c>
      <c r="Q920" s="11" t="s">
        <v>2081</v>
      </c>
      <c r="R920" s="11" t="s">
        <v>2091</v>
      </c>
      <c r="S920">
        <v>1344315600</v>
      </c>
      <c r="T920" s="9">
        <f t="shared" si="87"/>
        <v>41128.208333333336</v>
      </c>
      <c r="U920" t="b">
        <v>0</v>
      </c>
      <c r="V920" t="b">
        <v>0</v>
      </c>
      <c r="W920" t="s">
        <v>133</v>
      </c>
      <c r="X920" t="s">
        <v>2047</v>
      </c>
      <c r="Y920" t="s">
        <v>2056</v>
      </c>
    </row>
    <row r="921" spans="1:25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0.58750000000000002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 s="14">
        <f t="shared" si="84"/>
        <v>43022.208333333328</v>
      </c>
      <c r="N921" s="14">
        <v>43022.208333333328</v>
      </c>
      <c r="O921" s="14" t="str">
        <f t="shared" si="85"/>
        <v>Oct/2017</v>
      </c>
      <c r="P921" s="14" t="str">
        <f t="shared" si="86"/>
        <v>2017</v>
      </c>
      <c r="Q921" s="11" t="s">
        <v>2077</v>
      </c>
      <c r="R921" s="11" t="s">
        <v>2092</v>
      </c>
      <c r="S921">
        <v>1510725600</v>
      </c>
      <c r="T921" s="9">
        <f t="shared" si="87"/>
        <v>43054.25</v>
      </c>
      <c r="U921" t="b">
        <v>0</v>
      </c>
      <c r="V921" t="b">
        <v>1</v>
      </c>
      <c r="W921" t="s">
        <v>33</v>
      </c>
      <c r="X921" t="s">
        <v>2039</v>
      </c>
      <c r="Y921" t="s">
        <v>2040</v>
      </c>
    </row>
    <row r="922" spans="1:25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1.8256603773584905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 s="14">
        <f t="shared" si="84"/>
        <v>43503.25</v>
      </c>
      <c r="N922" s="14">
        <v>43503.25</v>
      </c>
      <c r="O922" s="14" t="str">
        <f t="shared" si="85"/>
        <v>Feb/2019</v>
      </c>
      <c r="P922" s="14" t="str">
        <f t="shared" si="86"/>
        <v>2019</v>
      </c>
      <c r="Q922" s="11" t="s">
        <v>2083</v>
      </c>
      <c r="R922" s="11" t="s">
        <v>2090</v>
      </c>
      <c r="S922">
        <v>1551247200</v>
      </c>
      <c r="T922" s="9">
        <f t="shared" si="87"/>
        <v>43523.25</v>
      </c>
      <c r="U922" t="b">
        <v>1</v>
      </c>
      <c r="V922" t="b">
        <v>0</v>
      </c>
      <c r="W922" t="s">
        <v>71</v>
      </c>
      <c r="X922" t="s">
        <v>2041</v>
      </c>
      <c r="Y922" t="s">
        <v>2049</v>
      </c>
    </row>
    <row r="923" spans="1:25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7.5436408977556111E-3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 s="14">
        <f t="shared" si="84"/>
        <v>40951.25</v>
      </c>
      <c r="N923" s="14">
        <v>40951.25</v>
      </c>
      <c r="O923" s="14" t="str">
        <f t="shared" si="85"/>
        <v>Feb/2012</v>
      </c>
      <c r="P923" s="14" t="str">
        <f t="shared" si="86"/>
        <v>2012</v>
      </c>
      <c r="Q923" s="11" t="s">
        <v>2083</v>
      </c>
      <c r="R923" s="11" t="s">
        <v>2091</v>
      </c>
      <c r="S923">
        <v>1330236000</v>
      </c>
      <c r="T923" s="9">
        <f t="shared" si="87"/>
        <v>40965.25</v>
      </c>
      <c r="U923" t="b">
        <v>0</v>
      </c>
      <c r="V923" t="b">
        <v>0</v>
      </c>
      <c r="W923" t="s">
        <v>28</v>
      </c>
      <c r="X923" t="s">
        <v>2037</v>
      </c>
      <c r="Y923" t="s">
        <v>2038</v>
      </c>
    </row>
    <row r="924" spans="1:25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1.7595330739299611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 s="14">
        <f t="shared" si="84"/>
        <v>43443.25</v>
      </c>
      <c r="N924" s="14">
        <v>43443.25</v>
      </c>
      <c r="O924" s="14" t="str">
        <f t="shared" si="85"/>
        <v>Dec/2018</v>
      </c>
      <c r="P924" s="14" t="str">
        <f t="shared" si="86"/>
        <v>2018</v>
      </c>
      <c r="Q924" s="11" t="s">
        <v>2080</v>
      </c>
      <c r="R924" s="11" t="s">
        <v>2096</v>
      </c>
      <c r="S924">
        <v>1545112800</v>
      </c>
      <c r="T924" s="9">
        <f t="shared" si="87"/>
        <v>43452.25</v>
      </c>
      <c r="U924" t="b">
        <v>0</v>
      </c>
      <c r="V924" t="b">
        <v>1</v>
      </c>
      <c r="W924" t="s">
        <v>319</v>
      </c>
      <c r="X924" t="s">
        <v>2035</v>
      </c>
      <c r="Y924" t="s">
        <v>2062</v>
      </c>
    </row>
    <row r="925" spans="1:25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2.3788235294117648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 s="14">
        <f t="shared" si="84"/>
        <v>40373.208333333336</v>
      </c>
      <c r="N925" s="14">
        <v>40373.208333333336</v>
      </c>
      <c r="O925" s="14" t="str">
        <f t="shared" si="85"/>
        <v>Jul/2010</v>
      </c>
      <c r="P925" s="14" t="str">
        <f t="shared" si="86"/>
        <v>2010</v>
      </c>
      <c r="Q925" s="11" t="s">
        <v>2081</v>
      </c>
      <c r="R925" s="11" t="s">
        <v>2093</v>
      </c>
      <c r="S925">
        <v>1279170000</v>
      </c>
      <c r="T925" s="9">
        <f t="shared" si="87"/>
        <v>40374.208333333336</v>
      </c>
      <c r="U925" t="b">
        <v>0</v>
      </c>
      <c r="V925" t="b">
        <v>0</v>
      </c>
      <c r="W925" t="s">
        <v>33</v>
      </c>
      <c r="X925" t="s">
        <v>2039</v>
      </c>
      <c r="Y925" t="s">
        <v>2040</v>
      </c>
    </row>
    <row r="926" spans="1:25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4.8805076142131982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 s="14">
        <f t="shared" si="84"/>
        <v>43769.208333333328</v>
      </c>
      <c r="N926" s="14">
        <v>43769.208333333328</v>
      </c>
      <c r="O926" s="14" t="str">
        <f t="shared" si="85"/>
        <v>Oct/2019</v>
      </c>
      <c r="P926" s="14" t="str">
        <f t="shared" si="86"/>
        <v>2019</v>
      </c>
      <c r="Q926" s="11" t="s">
        <v>2077</v>
      </c>
      <c r="R926" s="11" t="s">
        <v>2090</v>
      </c>
      <c r="S926">
        <v>1573452000</v>
      </c>
      <c r="T926" s="9">
        <f t="shared" si="87"/>
        <v>43780.25</v>
      </c>
      <c r="U926" t="b">
        <v>0</v>
      </c>
      <c r="V926" t="b">
        <v>0</v>
      </c>
      <c r="W926" t="s">
        <v>33</v>
      </c>
      <c r="X926" t="s">
        <v>2039</v>
      </c>
      <c r="Y926" t="s">
        <v>2040</v>
      </c>
    </row>
    <row r="927" spans="1:25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2.2406666666666668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 s="14">
        <f t="shared" si="84"/>
        <v>43000.208333333328</v>
      </c>
      <c r="N927" s="14">
        <v>43000.208333333328</v>
      </c>
      <c r="O927" s="14" t="str">
        <f t="shared" si="85"/>
        <v>Sep/2017</v>
      </c>
      <c r="P927" s="14" t="str">
        <f t="shared" si="86"/>
        <v>2017</v>
      </c>
      <c r="Q927" s="11" t="s">
        <v>2076</v>
      </c>
      <c r="R927" s="11" t="s">
        <v>2092</v>
      </c>
      <c r="S927">
        <v>1507093200</v>
      </c>
      <c r="T927" s="9">
        <f t="shared" si="87"/>
        <v>43012.208333333328</v>
      </c>
      <c r="U927" t="b">
        <v>0</v>
      </c>
      <c r="V927" t="b">
        <v>0</v>
      </c>
      <c r="W927" t="s">
        <v>33</v>
      </c>
      <c r="X927" t="s">
        <v>2039</v>
      </c>
      <c r="Y927" t="s">
        <v>2040</v>
      </c>
    </row>
    <row r="928" spans="1:25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0.18126436781609195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 s="14">
        <f t="shared" si="84"/>
        <v>42502.208333333328</v>
      </c>
      <c r="N928" s="14">
        <v>42502.208333333328</v>
      </c>
      <c r="O928" s="14" t="str">
        <f t="shared" si="85"/>
        <v>May/2016</v>
      </c>
      <c r="P928" s="14" t="str">
        <f t="shared" si="86"/>
        <v>2016</v>
      </c>
      <c r="Q928" s="11" t="s">
        <v>2084</v>
      </c>
      <c r="R928" s="11" t="s">
        <v>2094</v>
      </c>
      <c r="S928">
        <v>1463374800</v>
      </c>
      <c r="T928" s="9">
        <f t="shared" si="87"/>
        <v>42506.208333333328</v>
      </c>
      <c r="U928" t="b">
        <v>0</v>
      </c>
      <c r="V928" t="b">
        <v>0</v>
      </c>
      <c r="W928" t="s">
        <v>17</v>
      </c>
      <c r="X928" t="s">
        <v>2033</v>
      </c>
      <c r="Y928" t="s">
        <v>2034</v>
      </c>
    </row>
    <row r="929" spans="1:25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0.45847222222222223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 s="14">
        <f t="shared" si="84"/>
        <v>41102.208333333336</v>
      </c>
      <c r="N929" s="14">
        <v>41102.208333333336</v>
      </c>
      <c r="O929" s="14" t="str">
        <f t="shared" si="85"/>
        <v>Jul/2012</v>
      </c>
      <c r="P929" s="14" t="str">
        <f t="shared" si="86"/>
        <v>2012</v>
      </c>
      <c r="Q929" s="11" t="s">
        <v>2081</v>
      </c>
      <c r="R929" s="11" t="s">
        <v>2091</v>
      </c>
      <c r="S929">
        <v>1344574800</v>
      </c>
      <c r="T929" s="9">
        <f t="shared" si="87"/>
        <v>41131.208333333336</v>
      </c>
      <c r="U929" t="b">
        <v>0</v>
      </c>
      <c r="V929" t="b">
        <v>0</v>
      </c>
      <c r="W929" t="s">
        <v>33</v>
      </c>
      <c r="X929" t="s">
        <v>2039</v>
      </c>
      <c r="Y929" t="s">
        <v>2040</v>
      </c>
    </row>
    <row r="930" spans="1:25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1.1731541218637993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 s="14">
        <f t="shared" si="84"/>
        <v>41637.25</v>
      </c>
      <c r="N930" s="14">
        <v>41637.25</v>
      </c>
      <c r="O930" s="14" t="str">
        <f t="shared" si="85"/>
        <v>Dec/2013</v>
      </c>
      <c r="P930" s="14" t="str">
        <f t="shared" si="86"/>
        <v>2013</v>
      </c>
      <c r="Q930" s="11" t="s">
        <v>2080</v>
      </c>
      <c r="R930" s="11" t="s">
        <v>2089</v>
      </c>
      <c r="S930">
        <v>1389074400</v>
      </c>
      <c r="T930" s="9">
        <f t="shared" si="87"/>
        <v>41646.25</v>
      </c>
      <c r="U930" t="b">
        <v>0</v>
      </c>
      <c r="V930" t="b">
        <v>0</v>
      </c>
      <c r="W930" t="s">
        <v>28</v>
      </c>
      <c r="X930" t="s">
        <v>2037</v>
      </c>
      <c r="Y930" t="s">
        <v>2038</v>
      </c>
    </row>
    <row r="931" spans="1:25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2.173090909090909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 s="14">
        <f t="shared" si="84"/>
        <v>42858.208333333328</v>
      </c>
      <c r="N931" s="14">
        <v>42858.208333333328</v>
      </c>
      <c r="O931" s="14" t="str">
        <f t="shared" si="85"/>
        <v>May/2017</v>
      </c>
      <c r="P931" s="14" t="str">
        <f t="shared" si="86"/>
        <v>2017</v>
      </c>
      <c r="Q931" s="11" t="s">
        <v>2084</v>
      </c>
      <c r="R931" s="11" t="s">
        <v>2092</v>
      </c>
      <c r="S931">
        <v>1494997200</v>
      </c>
      <c r="T931" s="9">
        <f t="shared" si="87"/>
        <v>42872.208333333328</v>
      </c>
      <c r="U931" t="b">
        <v>0</v>
      </c>
      <c r="V931" t="b">
        <v>0</v>
      </c>
      <c r="W931" t="s">
        <v>33</v>
      </c>
      <c r="X931" t="s">
        <v>2039</v>
      </c>
      <c r="Y931" t="s">
        <v>2040</v>
      </c>
    </row>
    <row r="932" spans="1:25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1.1228571428571428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 s="14">
        <f t="shared" si="84"/>
        <v>42060.25</v>
      </c>
      <c r="N932" s="14">
        <v>42060.25</v>
      </c>
      <c r="O932" s="14" t="str">
        <f t="shared" si="85"/>
        <v>Feb/2015</v>
      </c>
      <c r="P932" s="14" t="str">
        <f t="shared" si="86"/>
        <v>2015</v>
      </c>
      <c r="Q932" s="11" t="s">
        <v>2083</v>
      </c>
      <c r="R932" s="11" t="s">
        <v>2085</v>
      </c>
      <c r="S932">
        <v>1425448800</v>
      </c>
      <c r="T932" s="9">
        <f t="shared" si="87"/>
        <v>42067.25</v>
      </c>
      <c r="U932" t="b">
        <v>0</v>
      </c>
      <c r="V932" t="b">
        <v>1</v>
      </c>
      <c r="W932" t="s">
        <v>33</v>
      </c>
      <c r="X932" t="s">
        <v>2039</v>
      </c>
      <c r="Y932" t="s">
        <v>2040</v>
      </c>
    </row>
    <row r="933" spans="1:25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0.72518987341772156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 s="14">
        <f t="shared" si="84"/>
        <v>41818.208333333336</v>
      </c>
      <c r="N933" s="14">
        <v>41818.208333333336</v>
      </c>
      <c r="O933" s="14" t="str">
        <f t="shared" si="85"/>
        <v>Jun/2014</v>
      </c>
      <c r="P933" s="14" t="str">
        <f t="shared" si="86"/>
        <v>2014</v>
      </c>
      <c r="Q933" s="11" t="s">
        <v>2078</v>
      </c>
      <c r="R933" s="11" t="s">
        <v>2088</v>
      </c>
      <c r="S933">
        <v>1404104400</v>
      </c>
      <c r="T933" s="9">
        <f t="shared" si="87"/>
        <v>41820.208333333336</v>
      </c>
      <c r="U933" t="b">
        <v>0</v>
      </c>
      <c r="V933" t="b">
        <v>1</v>
      </c>
      <c r="W933" t="s">
        <v>33</v>
      </c>
      <c r="X933" t="s">
        <v>2039</v>
      </c>
      <c r="Y933" t="s">
        <v>2040</v>
      </c>
    </row>
    <row r="934" spans="1:25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2.1230434782608696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 s="14">
        <f t="shared" si="84"/>
        <v>41709.208333333336</v>
      </c>
      <c r="N934" s="14">
        <v>41709.208333333336</v>
      </c>
      <c r="O934" s="14" t="str">
        <f t="shared" si="85"/>
        <v>Mar/2014</v>
      </c>
      <c r="P934" s="14" t="str">
        <f t="shared" si="86"/>
        <v>2014</v>
      </c>
      <c r="Q934" s="11" t="s">
        <v>2079</v>
      </c>
      <c r="R934" s="11" t="s">
        <v>2088</v>
      </c>
      <c r="S934">
        <v>1394773200</v>
      </c>
      <c r="T934" s="9">
        <f t="shared" si="87"/>
        <v>41712.208333333336</v>
      </c>
      <c r="U934" t="b">
        <v>0</v>
      </c>
      <c r="V934" t="b">
        <v>0</v>
      </c>
      <c r="W934" t="s">
        <v>23</v>
      </c>
      <c r="X934" t="s">
        <v>2035</v>
      </c>
      <c r="Y934" t="s">
        <v>2036</v>
      </c>
    </row>
    <row r="935" spans="1:25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2.3974657534246577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 s="14">
        <f t="shared" si="84"/>
        <v>41372.208333333336</v>
      </c>
      <c r="N935" s="14">
        <v>41372.208333333336</v>
      </c>
      <c r="O935" s="14" t="str">
        <f t="shared" si="85"/>
        <v>Apr/2013</v>
      </c>
      <c r="P935" s="14" t="str">
        <f t="shared" si="86"/>
        <v>2013</v>
      </c>
      <c r="Q935" s="11" t="s">
        <v>2082</v>
      </c>
      <c r="R935" s="11" t="s">
        <v>2089</v>
      </c>
      <c r="S935">
        <v>1366520400</v>
      </c>
      <c r="T935" s="9">
        <f t="shared" si="87"/>
        <v>41385.208333333336</v>
      </c>
      <c r="U935" t="b">
        <v>0</v>
      </c>
      <c r="V935" t="b">
        <v>0</v>
      </c>
      <c r="W935" t="s">
        <v>33</v>
      </c>
      <c r="X935" t="s">
        <v>2039</v>
      </c>
      <c r="Y935" t="s">
        <v>2040</v>
      </c>
    </row>
    <row r="936" spans="1:25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1.8193548387096774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 s="14">
        <f t="shared" si="84"/>
        <v>42422.25</v>
      </c>
      <c r="N936" s="14">
        <v>42422.25</v>
      </c>
      <c r="O936" s="14" t="str">
        <f t="shared" si="85"/>
        <v>Feb/2016</v>
      </c>
      <c r="P936" s="14" t="str">
        <f t="shared" si="86"/>
        <v>2016</v>
      </c>
      <c r="Q936" s="11" t="s">
        <v>2083</v>
      </c>
      <c r="R936" s="11" t="s">
        <v>2094</v>
      </c>
      <c r="S936">
        <v>1456639200</v>
      </c>
      <c r="T936" s="9">
        <f t="shared" si="87"/>
        <v>42428.25</v>
      </c>
      <c r="U936" t="b">
        <v>0</v>
      </c>
      <c r="V936" t="b">
        <v>0</v>
      </c>
      <c r="W936" t="s">
        <v>33</v>
      </c>
      <c r="X936" t="s">
        <v>2039</v>
      </c>
      <c r="Y936" t="s">
        <v>2040</v>
      </c>
    </row>
    <row r="937" spans="1:25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1.6413114754098361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 s="14">
        <f t="shared" si="84"/>
        <v>42209.208333333328</v>
      </c>
      <c r="N937" s="14">
        <v>42209.208333333328</v>
      </c>
      <c r="O937" s="14" t="str">
        <f t="shared" si="85"/>
        <v>Jul/2015</v>
      </c>
      <c r="P937" s="14" t="str">
        <f t="shared" si="86"/>
        <v>2015</v>
      </c>
      <c r="Q937" s="11" t="s">
        <v>2081</v>
      </c>
      <c r="R937" s="11" t="s">
        <v>2085</v>
      </c>
      <c r="S937">
        <v>1438318800</v>
      </c>
      <c r="T937" s="9">
        <f t="shared" si="87"/>
        <v>42216.208333333328</v>
      </c>
      <c r="U937" t="b">
        <v>0</v>
      </c>
      <c r="V937" t="b">
        <v>0</v>
      </c>
      <c r="W937" t="s">
        <v>33</v>
      </c>
      <c r="X937" t="s">
        <v>2039</v>
      </c>
      <c r="Y937" t="s">
        <v>2040</v>
      </c>
    </row>
    <row r="938" spans="1:25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1.6375968992248063E-2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 s="14">
        <f t="shared" si="84"/>
        <v>43668.208333333328</v>
      </c>
      <c r="N938" s="14">
        <v>43668.208333333328</v>
      </c>
      <c r="O938" s="14" t="str">
        <f t="shared" si="85"/>
        <v>Jul/2019</v>
      </c>
      <c r="P938" s="14" t="str">
        <f t="shared" si="86"/>
        <v>2019</v>
      </c>
      <c r="Q938" s="11" t="s">
        <v>2081</v>
      </c>
      <c r="R938" s="11" t="s">
        <v>2090</v>
      </c>
      <c r="S938">
        <v>1564030800</v>
      </c>
      <c r="T938" s="9">
        <f t="shared" si="87"/>
        <v>43671.208333333328</v>
      </c>
      <c r="U938" t="b">
        <v>1</v>
      </c>
      <c r="V938" t="b">
        <v>0</v>
      </c>
      <c r="W938" t="s">
        <v>33</v>
      </c>
      <c r="X938" t="s">
        <v>2039</v>
      </c>
      <c r="Y938" t="s">
        <v>2040</v>
      </c>
    </row>
    <row r="939" spans="1:25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0.49643859649122807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 s="14">
        <f t="shared" si="84"/>
        <v>42334.25</v>
      </c>
      <c r="N939" s="14">
        <v>42334.25</v>
      </c>
      <c r="O939" s="14" t="str">
        <f t="shared" si="85"/>
        <v>Nov/2015</v>
      </c>
      <c r="P939" s="14" t="str">
        <f t="shared" si="86"/>
        <v>2015</v>
      </c>
      <c r="Q939" s="11" t="s">
        <v>2073</v>
      </c>
      <c r="R939" s="11" t="s">
        <v>2085</v>
      </c>
      <c r="S939">
        <v>1449295200</v>
      </c>
      <c r="T939" s="9">
        <f t="shared" si="87"/>
        <v>42343.25</v>
      </c>
      <c r="U939" t="b">
        <v>0</v>
      </c>
      <c r="V939" t="b">
        <v>0</v>
      </c>
      <c r="W939" t="s">
        <v>42</v>
      </c>
      <c r="X939" t="s">
        <v>2041</v>
      </c>
      <c r="Y939" t="s">
        <v>2042</v>
      </c>
    </row>
    <row r="940" spans="1:25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1.0970652173913042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 s="14">
        <f t="shared" si="84"/>
        <v>43263.208333333328</v>
      </c>
      <c r="N940" s="14">
        <v>43263.208333333328</v>
      </c>
      <c r="O940" s="14" t="str">
        <f t="shared" si="85"/>
        <v>Jun/2018</v>
      </c>
      <c r="P940" s="14" t="str">
        <f t="shared" si="86"/>
        <v>2018</v>
      </c>
      <c r="Q940" s="11" t="s">
        <v>2078</v>
      </c>
      <c r="R940" s="11" t="s">
        <v>2096</v>
      </c>
      <c r="S940">
        <v>1531890000</v>
      </c>
      <c r="T940" s="9">
        <f t="shared" si="87"/>
        <v>43299.208333333328</v>
      </c>
      <c r="U940" t="b">
        <v>0</v>
      </c>
      <c r="V940" t="b">
        <v>1</v>
      </c>
      <c r="W940" t="s">
        <v>119</v>
      </c>
      <c r="X940" t="s">
        <v>2047</v>
      </c>
      <c r="Y940" t="s">
        <v>2053</v>
      </c>
    </row>
    <row r="941" spans="1:25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0.49217948717948717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 s="14">
        <f t="shared" si="84"/>
        <v>40670.208333333336</v>
      </c>
      <c r="N941" s="14">
        <v>40670.208333333336</v>
      </c>
      <c r="O941" s="14" t="str">
        <f t="shared" si="85"/>
        <v>May/2011</v>
      </c>
      <c r="P941" s="14" t="str">
        <f t="shared" si="86"/>
        <v>2011</v>
      </c>
      <c r="Q941" s="11" t="s">
        <v>2084</v>
      </c>
      <c r="R941" s="11" t="s">
        <v>2095</v>
      </c>
      <c r="S941">
        <v>1306213200</v>
      </c>
      <c r="T941" s="9">
        <f t="shared" si="87"/>
        <v>40687.208333333336</v>
      </c>
      <c r="U941" t="b">
        <v>0</v>
      </c>
      <c r="V941" t="b">
        <v>1</v>
      </c>
      <c r="W941" t="s">
        <v>89</v>
      </c>
      <c r="X941" t="s">
        <v>2050</v>
      </c>
      <c r="Y941" t="s">
        <v>2051</v>
      </c>
    </row>
    <row r="942" spans="1:25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0.62232323232323228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 s="14">
        <f t="shared" si="84"/>
        <v>41244.25</v>
      </c>
      <c r="N942" s="14">
        <v>41244.25</v>
      </c>
      <c r="O942" s="14" t="str">
        <f t="shared" si="85"/>
        <v>Dec/2012</v>
      </c>
      <c r="P942" s="14" t="str">
        <f t="shared" si="86"/>
        <v>2012</v>
      </c>
      <c r="Q942" s="11" t="s">
        <v>2080</v>
      </c>
      <c r="R942" s="11" t="s">
        <v>2091</v>
      </c>
      <c r="S942">
        <v>1356242400</v>
      </c>
      <c r="T942" s="9">
        <f t="shared" si="87"/>
        <v>41266.25</v>
      </c>
      <c r="U942" t="b">
        <v>0</v>
      </c>
      <c r="V942" t="b">
        <v>0</v>
      </c>
      <c r="W942" t="s">
        <v>28</v>
      </c>
      <c r="X942" t="s">
        <v>2037</v>
      </c>
      <c r="Y942" t="s">
        <v>2038</v>
      </c>
    </row>
    <row r="943" spans="1:25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0.1305813953488372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 s="14">
        <f t="shared" si="84"/>
        <v>40552.25</v>
      </c>
      <c r="N943" s="14">
        <v>40552.25</v>
      </c>
      <c r="O943" s="14" t="str">
        <f t="shared" si="85"/>
        <v>Jan/2011</v>
      </c>
      <c r="P943" s="14" t="str">
        <f t="shared" si="86"/>
        <v>2011</v>
      </c>
      <c r="Q943" s="11" t="s">
        <v>2075</v>
      </c>
      <c r="R943" s="11" t="s">
        <v>2095</v>
      </c>
      <c r="S943">
        <v>1297576800</v>
      </c>
      <c r="T943" s="9">
        <f t="shared" si="87"/>
        <v>40587.25</v>
      </c>
      <c r="U943" t="b">
        <v>1</v>
      </c>
      <c r="V943" t="b">
        <v>0</v>
      </c>
      <c r="W943" t="s">
        <v>33</v>
      </c>
      <c r="X943" t="s">
        <v>2039</v>
      </c>
      <c r="Y943" t="s">
        <v>2040</v>
      </c>
    </row>
    <row r="944" spans="1:25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0.64635416666666667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 s="14">
        <f t="shared" si="84"/>
        <v>40568.25</v>
      </c>
      <c r="N944" s="14">
        <v>40568.25</v>
      </c>
      <c r="O944" s="14" t="str">
        <f t="shared" si="85"/>
        <v>Jan/2011</v>
      </c>
      <c r="P944" s="14" t="str">
        <f t="shared" si="86"/>
        <v>2011</v>
      </c>
      <c r="Q944" s="11" t="s">
        <v>2075</v>
      </c>
      <c r="R944" s="11" t="s">
        <v>2095</v>
      </c>
      <c r="S944">
        <v>1296194400</v>
      </c>
      <c r="T944" s="9">
        <f t="shared" si="87"/>
        <v>40571.25</v>
      </c>
      <c r="U944" t="b">
        <v>0</v>
      </c>
      <c r="V944" t="b">
        <v>0</v>
      </c>
      <c r="W944" t="s">
        <v>33</v>
      </c>
      <c r="X944" t="s">
        <v>2039</v>
      </c>
      <c r="Y944" t="s">
        <v>2040</v>
      </c>
    </row>
    <row r="945" spans="1:25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1.5958666666666668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 s="14">
        <f t="shared" si="84"/>
        <v>41906.208333333336</v>
      </c>
      <c r="N945" s="14">
        <v>41906.208333333336</v>
      </c>
      <c r="O945" s="14" t="str">
        <f t="shared" si="85"/>
        <v>Sep/2014</v>
      </c>
      <c r="P945" s="14" t="str">
        <f t="shared" si="86"/>
        <v>2014</v>
      </c>
      <c r="Q945" s="11" t="s">
        <v>2076</v>
      </c>
      <c r="R945" s="11" t="s">
        <v>2088</v>
      </c>
      <c r="S945">
        <v>1414558800</v>
      </c>
      <c r="T945" s="9">
        <f t="shared" si="87"/>
        <v>41941.208333333336</v>
      </c>
      <c r="U945" t="b">
        <v>0</v>
      </c>
      <c r="V945" t="b">
        <v>0</v>
      </c>
      <c r="W945" t="s">
        <v>17</v>
      </c>
      <c r="X945" t="s">
        <v>2033</v>
      </c>
      <c r="Y945" t="s">
        <v>2034</v>
      </c>
    </row>
    <row r="946" spans="1:25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0.81420000000000003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 s="14">
        <f t="shared" si="84"/>
        <v>42776.25</v>
      </c>
      <c r="N946" s="14">
        <v>42776.25</v>
      </c>
      <c r="O946" s="14" t="str">
        <f t="shared" si="85"/>
        <v>Feb/2017</v>
      </c>
      <c r="P946" s="14" t="str">
        <f t="shared" si="86"/>
        <v>2017</v>
      </c>
      <c r="Q946" s="11" t="s">
        <v>2083</v>
      </c>
      <c r="R946" s="11" t="s">
        <v>2092</v>
      </c>
      <c r="S946">
        <v>1488348000</v>
      </c>
      <c r="T946" s="9">
        <f t="shared" si="87"/>
        <v>42795.25</v>
      </c>
      <c r="U946" t="b">
        <v>0</v>
      </c>
      <c r="V946" t="b">
        <v>0</v>
      </c>
      <c r="W946" t="s">
        <v>122</v>
      </c>
      <c r="X946" t="s">
        <v>2054</v>
      </c>
      <c r="Y946" t="s">
        <v>2055</v>
      </c>
    </row>
    <row r="947" spans="1:25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0.32444767441860467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 s="14">
        <f t="shared" si="84"/>
        <v>41004.208333333336</v>
      </c>
      <c r="N947" s="14">
        <v>41004.208333333336</v>
      </c>
      <c r="O947" s="14" t="str">
        <f t="shared" si="85"/>
        <v>Apr/2012</v>
      </c>
      <c r="P947" s="14" t="str">
        <f t="shared" si="86"/>
        <v>2012</v>
      </c>
      <c r="Q947" s="11" t="s">
        <v>2082</v>
      </c>
      <c r="R947" s="11" t="s">
        <v>2091</v>
      </c>
      <c r="S947">
        <v>1334898000</v>
      </c>
      <c r="T947" s="9">
        <f t="shared" si="87"/>
        <v>41019.208333333336</v>
      </c>
      <c r="U947" t="b">
        <v>1</v>
      </c>
      <c r="V947" t="b">
        <v>0</v>
      </c>
      <c r="W947" t="s">
        <v>122</v>
      </c>
      <c r="X947" t="s">
        <v>2054</v>
      </c>
      <c r="Y947" t="s">
        <v>2055</v>
      </c>
    </row>
    <row r="948" spans="1:25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9.9141184124918666E-2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 s="14">
        <f t="shared" si="84"/>
        <v>40710.208333333336</v>
      </c>
      <c r="N948" s="14">
        <v>40710.208333333336</v>
      </c>
      <c r="O948" s="14" t="str">
        <f t="shared" si="85"/>
        <v>Jun/2011</v>
      </c>
      <c r="P948" s="14" t="str">
        <f t="shared" si="86"/>
        <v>2011</v>
      </c>
      <c r="Q948" s="11" t="s">
        <v>2078</v>
      </c>
      <c r="R948" s="11" t="s">
        <v>2095</v>
      </c>
      <c r="S948">
        <v>1308373200</v>
      </c>
      <c r="T948" s="9">
        <f t="shared" si="87"/>
        <v>40712.208333333336</v>
      </c>
      <c r="U948" t="b">
        <v>0</v>
      </c>
      <c r="V948" t="b">
        <v>0</v>
      </c>
      <c r="W948" t="s">
        <v>33</v>
      </c>
      <c r="X948" t="s">
        <v>2039</v>
      </c>
      <c r="Y948" t="s">
        <v>2040</v>
      </c>
    </row>
    <row r="949" spans="1:25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0.26694444444444443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 s="14">
        <f t="shared" si="84"/>
        <v>41908.208333333336</v>
      </c>
      <c r="N949" s="14">
        <v>41908.208333333336</v>
      </c>
      <c r="O949" s="14" t="str">
        <f t="shared" si="85"/>
        <v>Sep/2014</v>
      </c>
      <c r="P949" s="14" t="str">
        <f t="shared" si="86"/>
        <v>2014</v>
      </c>
      <c r="Q949" s="11" t="s">
        <v>2076</v>
      </c>
      <c r="R949" s="11" t="s">
        <v>2088</v>
      </c>
      <c r="S949">
        <v>1412312400</v>
      </c>
      <c r="T949" s="9">
        <f t="shared" si="87"/>
        <v>41915.208333333336</v>
      </c>
      <c r="U949" t="b">
        <v>0</v>
      </c>
      <c r="V949" t="b">
        <v>0</v>
      </c>
      <c r="W949" t="s">
        <v>33</v>
      </c>
      <c r="X949" t="s">
        <v>2039</v>
      </c>
      <c r="Y949" t="s">
        <v>2040</v>
      </c>
    </row>
    <row r="950" spans="1:25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0.62957446808510642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 s="14">
        <f t="shared" si="84"/>
        <v>41985.25</v>
      </c>
      <c r="N950" s="14">
        <v>41985.25</v>
      </c>
      <c r="O950" s="14" t="str">
        <f t="shared" si="85"/>
        <v>Dec/2014</v>
      </c>
      <c r="P950" s="14" t="str">
        <f t="shared" si="86"/>
        <v>2014</v>
      </c>
      <c r="Q950" s="11" t="s">
        <v>2080</v>
      </c>
      <c r="R950" s="11" t="s">
        <v>2088</v>
      </c>
      <c r="S950">
        <v>1419228000</v>
      </c>
      <c r="T950" s="9">
        <f t="shared" si="87"/>
        <v>41995.25</v>
      </c>
      <c r="U950" t="b">
        <v>1</v>
      </c>
      <c r="V950" t="b">
        <v>1</v>
      </c>
      <c r="W950" t="s">
        <v>42</v>
      </c>
      <c r="X950" t="s">
        <v>2041</v>
      </c>
      <c r="Y950" t="s">
        <v>2042</v>
      </c>
    </row>
    <row r="951" spans="1:25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1.6135593220338984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 s="14">
        <f t="shared" si="84"/>
        <v>42112.208333333328</v>
      </c>
      <c r="N951" s="14">
        <v>42112.208333333328</v>
      </c>
      <c r="O951" s="14" t="str">
        <f t="shared" si="85"/>
        <v>Apr/2015</v>
      </c>
      <c r="P951" s="14" t="str">
        <f t="shared" si="86"/>
        <v>2015</v>
      </c>
      <c r="Q951" s="11" t="s">
        <v>2082</v>
      </c>
      <c r="R951" s="11" t="s">
        <v>2085</v>
      </c>
      <c r="S951">
        <v>1430974800</v>
      </c>
      <c r="T951" s="9">
        <f t="shared" si="87"/>
        <v>42131.208333333328</v>
      </c>
      <c r="U951" t="b">
        <v>0</v>
      </c>
      <c r="V951" t="b">
        <v>0</v>
      </c>
      <c r="W951" t="s">
        <v>28</v>
      </c>
      <c r="X951" t="s">
        <v>2037</v>
      </c>
      <c r="Y951" t="s">
        <v>2038</v>
      </c>
    </row>
    <row r="952" spans="1:25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0.05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 s="14">
        <f t="shared" si="84"/>
        <v>43571.208333333328</v>
      </c>
      <c r="N952" s="14">
        <v>43571.208333333328</v>
      </c>
      <c r="O952" s="14" t="str">
        <f t="shared" si="85"/>
        <v>Apr/2019</v>
      </c>
      <c r="P952" s="14" t="str">
        <f t="shared" si="86"/>
        <v>2019</v>
      </c>
      <c r="Q952" s="11" t="s">
        <v>2082</v>
      </c>
      <c r="R952" s="11" t="s">
        <v>2090</v>
      </c>
      <c r="S952">
        <v>1555822800</v>
      </c>
      <c r="T952" s="9">
        <f t="shared" si="87"/>
        <v>43576.208333333328</v>
      </c>
      <c r="U952" t="b">
        <v>0</v>
      </c>
      <c r="V952" t="b">
        <v>1</v>
      </c>
      <c r="W952" t="s">
        <v>33</v>
      </c>
      <c r="X952" t="s">
        <v>2039</v>
      </c>
      <c r="Y952" t="s">
        <v>2040</v>
      </c>
    </row>
    <row r="953" spans="1:25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10.969379310344827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 s="14">
        <f t="shared" si="84"/>
        <v>42730.25</v>
      </c>
      <c r="N953" s="14">
        <v>42730.25</v>
      </c>
      <c r="O953" s="14" t="str">
        <f t="shared" si="85"/>
        <v>Dec/2016</v>
      </c>
      <c r="P953" s="14" t="str">
        <f t="shared" si="86"/>
        <v>2016</v>
      </c>
      <c r="Q953" s="11" t="s">
        <v>2080</v>
      </c>
      <c r="R953" s="11" t="s">
        <v>2094</v>
      </c>
      <c r="S953">
        <v>1482818400</v>
      </c>
      <c r="T953" s="9">
        <f t="shared" si="87"/>
        <v>42731.25</v>
      </c>
      <c r="U953" t="b">
        <v>0</v>
      </c>
      <c r="V953" t="b">
        <v>1</v>
      </c>
      <c r="W953" t="s">
        <v>23</v>
      </c>
      <c r="X953" t="s">
        <v>2035</v>
      </c>
      <c r="Y953" t="s">
        <v>2036</v>
      </c>
    </row>
    <row r="954" spans="1:25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0.70094158075601376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 s="14">
        <f t="shared" si="84"/>
        <v>42591.208333333328</v>
      </c>
      <c r="N954" s="14">
        <v>42591.208333333328</v>
      </c>
      <c r="O954" s="14" t="str">
        <f t="shared" si="85"/>
        <v>Aug/2016</v>
      </c>
      <c r="P954" s="14" t="str">
        <f t="shared" si="86"/>
        <v>2016</v>
      </c>
      <c r="Q954" s="11" t="s">
        <v>2074</v>
      </c>
      <c r="R954" s="11" t="s">
        <v>2094</v>
      </c>
      <c r="S954">
        <v>1471928400</v>
      </c>
      <c r="T954" s="9">
        <f t="shared" si="87"/>
        <v>42605.208333333328</v>
      </c>
      <c r="U954" t="b">
        <v>0</v>
      </c>
      <c r="V954" t="b">
        <v>0</v>
      </c>
      <c r="W954" t="s">
        <v>42</v>
      </c>
      <c r="X954" t="s">
        <v>2041</v>
      </c>
      <c r="Y954" t="s">
        <v>2042</v>
      </c>
    </row>
    <row r="955" spans="1:25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0.6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 s="14">
        <f t="shared" si="84"/>
        <v>42358.25</v>
      </c>
      <c r="N955" s="14">
        <v>42358.25</v>
      </c>
      <c r="O955" s="14" t="str">
        <f t="shared" si="85"/>
        <v>Dec/2015</v>
      </c>
      <c r="P955" s="14" t="str">
        <f t="shared" si="86"/>
        <v>2015</v>
      </c>
      <c r="Q955" s="11" t="s">
        <v>2080</v>
      </c>
      <c r="R955" s="11" t="s">
        <v>2085</v>
      </c>
      <c r="S955">
        <v>1453701600</v>
      </c>
      <c r="T955" s="9">
        <f t="shared" si="87"/>
        <v>42394.25</v>
      </c>
      <c r="U955" t="b">
        <v>0</v>
      </c>
      <c r="V955" t="b">
        <v>1</v>
      </c>
      <c r="W955" t="s">
        <v>474</v>
      </c>
      <c r="X955" t="s">
        <v>2041</v>
      </c>
      <c r="Y955" t="s">
        <v>2063</v>
      </c>
    </row>
    <row r="956" spans="1:25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3.6709859154929578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 s="14">
        <f t="shared" si="84"/>
        <v>41174.208333333336</v>
      </c>
      <c r="N956" s="14">
        <v>41174.208333333336</v>
      </c>
      <c r="O956" s="14" t="str">
        <f t="shared" si="85"/>
        <v>Sep/2012</v>
      </c>
      <c r="P956" s="14" t="str">
        <f t="shared" si="86"/>
        <v>2012</v>
      </c>
      <c r="Q956" s="11" t="s">
        <v>2076</v>
      </c>
      <c r="R956" s="11" t="s">
        <v>2091</v>
      </c>
      <c r="S956">
        <v>1350363600</v>
      </c>
      <c r="T956" s="9">
        <f t="shared" si="87"/>
        <v>41198.208333333336</v>
      </c>
      <c r="U956" t="b">
        <v>0</v>
      </c>
      <c r="V956" t="b">
        <v>0</v>
      </c>
      <c r="W956" t="s">
        <v>28</v>
      </c>
      <c r="X956" t="s">
        <v>2037</v>
      </c>
      <c r="Y956" t="s">
        <v>2038</v>
      </c>
    </row>
    <row r="957" spans="1:25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11.09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 s="14">
        <f t="shared" si="84"/>
        <v>41238.25</v>
      </c>
      <c r="N957" s="14">
        <v>41238.25</v>
      </c>
      <c r="O957" s="14" t="str">
        <f t="shared" si="85"/>
        <v>Nov/2012</v>
      </c>
      <c r="P957" s="14" t="str">
        <f t="shared" si="86"/>
        <v>2012</v>
      </c>
      <c r="Q957" s="11" t="s">
        <v>2073</v>
      </c>
      <c r="R957" s="11" t="s">
        <v>2091</v>
      </c>
      <c r="S957">
        <v>1353996000</v>
      </c>
      <c r="T957" s="9">
        <f t="shared" si="87"/>
        <v>41240.25</v>
      </c>
      <c r="U957" t="b">
        <v>0</v>
      </c>
      <c r="V957" t="b">
        <v>0</v>
      </c>
      <c r="W957" t="s">
        <v>33</v>
      </c>
      <c r="X957" t="s">
        <v>2039</v>
      </c>
      <c r="Y957" t="s">
        <v>2040</v>
      </c>
    </row>
    <row r="958" spans="1:25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0.19028784648187633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 s="14">
        <f t="shared" si="84"/>
        <v>42360.25</v>
      </c>
      <c r="N958" s="14">
        <v>42360.25</v>
      </c>
      <c r="O958" s="14" t="str">
        <f t="shared" si="85"/>
        <v>Dec/2015</v>
      </c>
      <c r="P958" s="14" t="str">
        <f t="shared" si="86"/>
        <v>2015</v>
      </c>
      <c r="Q958" s="11" t="s">
        <v>2080</v>
      </c>
      <c r="R958" s="11" t="s">
        <v>2085</v>
      </c>
      <c r="S958">
        <v>1451109600</v>
      </c>
      <c r="T958" s="9">
        <f t="shared" si="87"/>
        <v>42364.25</v>
      </c>
      <c r="U958" t="b">
        <v>0</v>
      </c>
      <c r="V958" t="b">
        <v>0</v>
      </c>
      <c r="W958" t="s">
        <v>474</v>
      </c>
      <c r="X958" t="s">
        <v>2041</v>
      </c>
      <c r="Y958" t="s">
        <v>2063</v>
      </c>
    </row>
    <row r="959" spans="1:25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1.2687755102040816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 s="14">
        <f t="shared" si="84"/>
        <v>40955.25</v>
      </c>
      <c r="N959" s="14">
        <v>40955.25</v>
      </c>
      <c r="O959" s="14" t="str">
        <f t="shared" si="85"/>
        <v>Feb/2012</v>
      </c>
      <c r="P959" s="14" t="str">
        <f t="shared" si="86"/>
        <v>2012</v>
      </c>
      <c r="Q959" s="11" t="s">
        <v>2083</v>
      </c>
      <c r="R959" s="11" t="s">
        <v>2091</v>
      </c>
      <c r="S959">
        <v>1329631200</v>
      </c>
      <c r="T959" s="9">
        <f t="shared" si="87"/>
        <v>40958.25</v>
      </c>
      <c r="U959" t="b">
        <v>0</v>
      </c>
      <c r="V959" t="b">
        <v>0</v>
      </c>
      <c r="W959" t="s">
        <v>33</v>
      </c>
      <c r="X959" t="s">
        <v>2039</v>
      </c>
      <c r="Y959" t="s">
        <v>2040</v>
      </c>
    </row>
    <row r="960" spans="1:25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7.3463636363636367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 s="14">
        <f t="shared" si="84"/>
        <v>40350.208333333336</v>
      </c>
      <c r="N960" s="14">
        <v>40350.208333333336</v>
      </c>
      <c r="O960" s="14" t="str">
        <f t="shared" si="85"/>
        <v>Jun/2010</v>
      </c>
      <c r="P960" s="14" t="str">
        <f t="shared" si="86"/>
        <v>2010</v>
      </c>
      <c r="Q960" s="11" t="s">
        <v>2078</v>
      </c>
      <c r="R960" s="11" t="s">
        <v>2093</v>
      </c>
      <c r="S960">
        <v>1278997200</v>
      </c>
      <c r="T960" s="9">
        <f t="shared" si="87"/>
        <v>40372.208333333336</v>
      </c>
      <c r="U960" t="b">
        <v>0</v>
      </c>
      <c r="V960" t="b">
        <v>0</v>
      </c>
      <c r="W960" t="s">
        <v>71</v>
      </c>
      <c r="X960" t="s">
        <v>2041</v>
      </c>
      <c r="Y960" t="s">
        <v>2049</v>
      </c>
    </row>
    <row r="961" spans="1:25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4.5731034482758622E-2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 s="14">
        <f t="shared" si="84"/>
        <v>40357.208333333336</v>
      </c>
      <c r="N961" s="14">
        <v>40357.208333333336</v>
      </c>
      <c r="O961" s="14" t="str">
        <f t="shared" si="85"/>
        <v>Jun/2010</v>
      </c>
      <c r="P961" s="14" t="str">
        <f t="shared" si="86"/>
        <v>2010</v>
      </c>
      <c r="Q961" s="11" t="s">
        <v>2078</v>
      </c>
      <c r="R961" s="11" t="s">
        <v>2093</v>
      </c>
      <c r="S961">
        <v>1280120400</v>
      </c>
      <c r="T961" s="9">
        <f t="shared" si="87"/>
        <v>40385.208333333336</v>
      </c>
      <c r="U961" t="b">
        <v>0</v>
      </c>
      <c r="V961" t="b">
        <v>0</v>
      </c>
      <c r="W961" t="s">
        <v>206</v>
      </c>
      <c r="X961" t="s">
        <v>2047</v>
      </c>
      <c r="Y961" t="s">
        <v>2059</v>
      </c>
    </row>
    <row r="962" spans="1:25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0.85054545454545449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 s="14">
        <f t="shared" si="84"/>
        <v>42408.25</v>
      </c>
      <c r="N962" s="14">
        <v>42408.25</v>
      </c>
      <c r="O962" s="14" t="str">
        <f t="shared" si="85"/>
        <v>Feb/2016</v>
      </c>
      <c r="P962" s="14" t="str">
        <f t="shared" si="86"/>
        <v>2016</v>
      </c>
      <c r="Q962" s="11" t="s">
        <v>2083</v>
      </c>
      <c r="R962" s="11" t="s">
        <v>2094</v>
      </c>
      <c r="S962">
        <v>1458104400</v>
      </c>
      <c r="T962" s="9">
        <f t="shared" si="87"/>
        <v>42445.208333333328</v>
      </c>
      <c r="U962" t="b">
        <v>0</v>
      </c>
      <c r="V962" t="b">
        <v>0</v>
      </c>
      <c r="W962" t="s">
        <v>28</v>
      </c>
      <c r="X962" t="s">
        <v>2037</v>
      </c>
      <c r="Y962" t="s">
        <v>2038</v>
      </c>
    </row>
    <row r="963" spans="1:25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1.1929824561403508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 s="14">
        <f t="shared" ref="M963:M1001" si="90">(((L963/60)/60)/24)+DATE(1970,1,1)</f>
        <v>40591.25</v>
      </c>
      <c r="N963" s="14">
        <v>40591.25</v>
      </c>
      <c r="O963" s="14" t="str">
        <f t="shared" ref="O963:O1001" si="91">TEXT(N963,"mmm/yyyy")</f>
        <v>Feb/2011</v>
      </c>
      <c r="P963" s="14" t="str">
        <f t="shared" ref="P963:P1001" si="92">TEXT(N963,"yyyy")</f>
        <v>2011</v>
      </c>
      <c r="Q963" s="11" t="s">
        <v>2083</v>
      </c>
      <c r="R963" s="11" t="s">
        <v>2095</v>
      </c>
      <c r="S963">
        <v>1298268000</v>
      </c>
      <c r="T963" s="9">
        <f t="shared" ref="T963:T1001" si="93">(((S963/60)/60)/24)+DATE(1970,1,1)</f>
        <v>40595.25</v>
      </c>
      <c r="U963" t="b">
        <v>0</v>
      </c>
      <c r="V963" t="b">
        <v>0</v>
      </c>
      <c r="W963" t="s">
        <v>206</v>
      </c>
      <c r="X963" t="s">
        <v>2047</v>
      </c>
      <c r="Y963" t="s">
        <v>2059</v>
      </c>
    </row>
    <row r="964" spans="1:25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E964/D964</f>
        <v>2.9602777777777778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14">
        <f t="shared" si="90"/>
        <v>41592.25</v>
      </c>
      <c r="N964" s="14">
        <v>41592.25</v>
      </c>
      <c r="O964" s="14" t="str">
        <f t="shared" si="91"/>
        <v>Nov/2013</v>
      </c>
      <c r="P964" s="14" t="str">
        <f t="shared" si="92"/>
        <v>2013</v>
      </c>
      <c r="Q964" s="11" t="s">
        <v>2073</v>
      </c>
      <c r="R964" s="11" t="s">
        <v>2089</v>
      </c>
      <c r="S964">
        <v>1386223200</v>
      </c>
      <c r="T964" s="9">
        <f t="shared" si="93"/>
        <v>41613.25</v>
      </c>
      <c r="U964" t="b">
        <v>0</v>
      </c>
      <c r="V964" t="b">
        <v>0</v>
      </c>
      <c r="W964" t="s">
        <v>17</v>
      </c>
      <c r="X964" t="s">
        <v>2033</v>
      </c>
      <c r="Y964" t="s">
        <v>2034</v>
      </c>
    </row>
    <row r="965" spans="1:25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0.84694915254237291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 s="14">
        <f t="shared" si="90"/>
        <v>40607.25</v>
      </c>
      <c r="N965" s="14">
        <v>40607.25</v>
      </c>
      <c r="O965" s="14" t="str">
        <f t="shared" si="91"/>
        <v>Mar/2011</v>
      </c>
      <c r="P965" s="14" t="str">
        <f t="shared" si="92"/>
        <v>2011</v>
      </c>
      <c r="Q965" s="11" t="s">
        <v>2079</v>
      </c>
      <c r="R965" s="11" t="s">
        <v>2095</v>
      </c>
      <c r="S965">
        <v>1299823200</v>
      </c>
      <c r="T965" s="9">
        <f t="shared" si="93"/>
        <v>40613.25</v>
      </c>
      <c r="U965" t="b">
        <v>0</v>
      </c>
      <c r="V965" t="b">
        <v>1</v>
      </c>
      <c r="W965" t="s">
        <v>122</v>
      </c>
      <c r="X965" t="s">
        <v>2054</v>
      </c>
      <c r="Y965" t="s">
        <v>2055</v>
      </c>
    </row>
    <row r="966" spans="1:25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3.5578378378378379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 s="14">
        <f t="shared" si="90"/>
        <v>42135.208333333328</v>
      </c>
      <c r="N966" s="14">
        <v>42135.208333333328</v>
      </c>
      <c r="O966" s="14" t="str">
        <f t="shared" si="91"/>
        <v>May/2015</v>
      </c>
      <c r="P966" s="14" t="str">
        <f t="shared" si="92"/>
        <v>2015</v>
      </c>
      <c r="Q966" s="11" t="s">
        <v>2084</v>
      </c>
      <c r="R966" s="11" t="s">
        <v>2085</v>
      </c>
      <c r="S966">
        <v>1431752400</v>
      </c>
      <c r="T966" s="9">
        <f t="shared" si="93"/>
        <v>42140.208333333328</v>
      </c>
      <c r="U966" t="b">
        <v>0</v>
      </c>
      <c r="V966" t="b">
        <v>0</v>
      </c>
      <c r="W966" t="s">
        <v>33</v>
      </c>
      <c r="X966" t="s">
        <v>2039</v>
      </c>
      <c r="Y966" t="s">
        <v>2040</v>
      </c>
    </row>
    <row r="967" spans="1:25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3.8640909090909092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 s="14">
        <f t="shared" si="90"/>
        <v>40203.25</v>
      </c>
      <c r="N967" s="14">
        <v>40203.25</v>
      </c>
      <c r="O967" s="14" t="str">
        <f t="shared" si="91"/>
        <v>Jan/2010</v>
      </c>
      <c r="P967" s="14" t="str">
        <f t="shared" si="92"/>
        <v>2010</v>
      </c>
      <c r="Q967" s="11" t="s">
        <v>2075</v>
      </c>
      <c r="R967" s="11" t="s">
        <v>2093</v>
      </c>
      <c r="S967">
        <v>1267855200</v>
      </c>
      <c r="T967" s="9">
        <f t="shared" si="93"/>
        <v>40243.25</v>
      </c>
      <c r="U967" t="b">
        <v>0</v>
      </c>
      <c r="V967" t="b">
        <v>0</v>
      </c>
      <c r="W967" t="s">
        <v>23</v>
      </c>
      <c r="X967" t="s">
        <v>2035</v>
      </c>
      <c r="Y967" t="s">
        <v>2036</v>
      </c>
    </row>
    <row r="968" spans="1:25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7.9223529411764702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 s="14">
        <f t="shared" si="90"/>
        <v>42901.208333333328</v>
      </c>
      <c r="N968" s="14">
        <v>42901.208333333328</v>
      </c>
      <c r="O968" s="14" t="str">
        <f t="shared" si="91"/>
        <v>Jun/2017</v>
      </c>
      <c r="P968" s="14" t="str">
        <f t="shared" si="92"/>
        <v>2017</v>
      </c>
      <c r="Q968" s="11" t="s">
        <v>2078</v>
      </c>
      <c r="R968" s="11" t="s">
        <v>2092</v>
      </c>
      <c r="S968">
        <v>1497675600</v>
      </c>
      <c r="T968" s="9">
        <f t="shared" si="93"/>
        <v>42903.208333333328</v>
      </c>
      <c r="U968" t="b">
        <v>0</v>
      </c>
      <c r="V968" t="b">
        <v>0</v>
      </c>
      <c r="W968" t="s">
        <v>33</v>
      </c>
      <c r="X968" t="s">
        <v>2039</v>
      </c>
      <c r="Y968" t="s">
        <v>2040</v>
      </c>
    </row>
    <row r="969" spans="1:25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1.3703393665158372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 s="14">
        <f t="shared" si="90"/>
        <v>41005.208333333336</v>
      </c>
      <c r="N969" s="14">
        <v>41005.208333333336</v>
      </c>
      <c r="O969" s="14" t="str">
        <f t="shared" si="91"/>
        <v>Apr/2012</v>
      </c>
      <c r="P969" s="14" t="str">
        <f t="shared" si="92"/>
        <v>2012</v>
      </c>
      <c r="Q969" s="11" t="s">
        <v>2082</v>
      </c>
      <c r="R969" s="11" t="s">
        <v>2091</v>
      </c>
      <c r="S969">
        <v>1336885200</v>
      </c>
      <c r="T969" s="9">
        <f t="shared" si="93"/>
        <v>41042.208333333336</v>
      </c>
      <c r="U969" t="b">
        <v>0</v>
      </c>
      <c r="V969" t="b">
        <v>0</v>
      </c>
      <c r="W969" t="s">
        <v>319</v>
      </c>
      <c r="X969" t="s">
        <v>2035</v>
      </c>
      <c r="Y969" t="s">
        <v>2062</v>
      </c>
    </row>
    <row r="970" spans="1:25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3.3820833333333336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 s="14">
        <f t="shared" si="90"/>
        <v>40544.25</v>
      </c>
      <c r="N970" s="14">
        <v>40544.25</v>
      </c>
      <c r="O970" s="14" t="str">
        <f t="shared" si="91"/>
        <v>Jan/2011</v>
      </c>
      <c r="P970" s="14" t="str">
        <f t="shared" si="92"/>
        <v>2011</v>
      </c>
      <c r="Q970" s="11" t="s">
        <v>2075</v>
      </c>
      <c r="R970" s="11" t="s">
        <v>2095</v>
      </c>
      <c r="S970">
        <v>1295157600</v>
      </c>
      <c r="T970" s="9">
        <f t="shared" si="93"/>
        <v>40559.25</v>
      </c>
      <c r="U970" t="b">
        <v>0</v>
      </c>
      <c r="V970" t="b">
        <v>0</v>
      </c>
      <c r="W970" t="s">
        <v>17</v>
      </c>
      <c r="X970" t="s">
        <v>2033</v>
      </c>
      <c r="Y970" t="s">
        <v>2034</v>
      </c>
    </row>
    <row r="971" spans="1:25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1.0822784810126582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 s="14">
        <f t="shared" si="90"/>
        <v>43821.25</v>
      </c>
      <c r="N971" s="14">
        <v>43821.25</v>
      </c>
      <c r="O971" s="14" t="str">
        <f t="shared" si="91"/>
        <v>Dec/2019</v>
      </c>
      <c r="P971" s="14" t="str">
        <f t="shared" si="92"/>
        <v>2019</v>
      </c>
      <c r="Q971" s="11" t="s">
        <v>2080</v>
      </c>
      <c r="R971" s="11" t="s">
        <v>2090</v>
      </c>
      <c r="S971">
        <v>1577599200</v>
      </c>
      <c r="T971" s="9">
        <f t="shared" si="93"/>
        <v>43828.25</v>
      </c>
      <c r="U971" t="b">
        <v>0</v>
      </c>
      <c r="V971" t="b">
        <v>0</v>
      </c>
      <c r="W971" t="s">
        <v>33</v>
      </c>
      <c r="X971" t="s">
        <v>2039</v>
      </c>
      <c r="Y971" t="s">
        <v>2040</v>
      </c>
    </row>
    <row r="972" spans="1:25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0.60757639620653314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 s="14">
        <f t="shared" si="90"/>
        <v>40672.208333333336</v>
      </c>
      <c r="N972" s="14">
        <v>40672.208333333336</v>
      </c>
      <c r="O972" s="14" t="str">
        <f t="shared" si="91"/>
        <v>May/2011</v>
      </c>
      <c r="P972" s="14" t="str">
        <f t="shared" si="92"/>
        <v>2011</v>
      </c>
      <c r="Q972" s="11" t="s">
        <v>2084</v>
      </c>
      <c r="R972" s="11" t="s">
        <v>2095</v>
      </c>
      <c r="S972">
        <v>1305003600</v>
      </c>
      <c r="T972" s="9">
        <f t="shared" si="93"/>
        <v>40673.208333333336</v>
      </c>
      <c r="U972" t="b">
        <v>0</v>
      </c>
      <c r="V972" t="b">
        <v>0</v>
      </c>
      <c r="W972" t="s">
        <v>33</v>
      </c>
      <c r="X972" t="s">
        <v>2039</v>
      </c>
      <c r="Y972" t="s">
        <v>2040</v>
      </c>
    </row>
    <row r="973" spans="1:25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0.27725490196078434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 s="14">
        <f t="shared" si="90"/>
        <v>41555.208333333336</v>
      </c>
      <c r="N973" s="14">
        <v>41555.208333333336</v>
      </c>
      <c r="O973" s="14" t="str">
        <f t="shared" si="91"/>
        <v>Oct/2013</v>
      </c>
      <c r="P973" s="14" t="str">
        <f t="shared" si="92"/>
        <v>2013</v>
      </c>
      <c r="Q973" s="11" t="s">
        <v>2077</v>
      </c>
      <c r="R973" s="11" t="s">
        <v>2089</v>
      </c>
      <c r="S973">
        <v>1381726800</v>
      </c>
      <c r="T973" s="9">
        <f t="shared" si="93"/>
        <v>41561.208333333336</v>
      </c>
      <c r="U973" t="b">
        <v>0</v>
      </c>
      <c r="V973" t="b">
        <v>0</v>
      </c>
      <c r="W973" t="s">
        <v>269</v>
      </c>
      <c r="X973" t="s">
        <v>2041</v>
      </c>
      <c r="Y973" t="s">
        <v>2060</v>
      </c>
    </row>
    <row r="974" spans="1:25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2.283934426229508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 s="14">
        <f t="shared" si="90"/>
        <v>41792.208333333336</v>
      </c>
      <c r="N974" s="14">
        <v>41792.208333333336</v>
      </c>
      <c r="O974" s="14" t="str">
        <f t="shared" si="91"/>
        <v>Jun/2014</v>
      </c>
      <c r="P974" s="14" t="str">
        <f t="shared" si="92"/>
        <v>2014</v>
      </c>
      <c r="Q974" s="11" t="s">
        <v>2078</v>
      </c>
      <c r="R974" s="11" t="s">
        <v>2088</v>
      </c>
      <c r="S974">
        <v>1402462800</v>
      </c>
      <c r="T974" s="9">
        <f t="shared" si="93"/>
        <v>41801.208333333336</v>
      </c>
      <c r="U974" t="b">
        <v>0</v>
      </c>
      <c r="V974" t="b">
        <v>1</v>
      </c>
      <c r="W974" t="s">
        <v>28</v>
      </c>
      <c r="X974" t="s">
        <v>2037</v>
      </c>
      <c r="Y974" t="s">
        <v>2038</v>
      </c>
    </row>
    <row r="975" spans="1:25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0.21615194054500414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 s="14">
        <f t="shared" si="90"/>
        <v>40522.25</v>
      </c>
      <c r="N975" s="14">
        <v>40522.25</v>
      </c>
      <c r="O975" s="14" t="str">
        <f t="shared" si="91"/>
        <v>Dec/2010</v>
      </c>
      <c r="P975" s="14" t="str">
        <f t="shared" si="92"/>
        <v>2010</v>
      </c>
      <c r="Q975" s="11" t="s">
        <v>2080</v>
      </c>
      <c r="R975" s="11" t="s">
        <v>2093</v>
      </c>
      <c r="S975">
        <v>1292133600</v>
      </c>
      <c r="T975" s="9">
        <f t="shared" si="93"/>
        <v>40524.25</v>
      </c>
      <c r="U975" t="b">
        <v>0</v>
      </c>
      <c r="V975" t="b">
        <v>1</v>
      </c>
      <c r="W975" t="s">
        <v>33</v>
      </c>
      <c r="X975" t="s">
        <v>2039</v>
      </c>
      <c r="Y975" t="s">
        <v>2040</v>
      </c>
    </row>
    <row r="976" spans="1:25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3.73875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 s="14">
        <f t="shared" si="90"/>
        <v>41412.208333333336</v>
      </c>
      <c r="N976" s="14">
        <v>41412.208333333336</v>
      </c>
      <c r="O976" s="14" t="str">
        <f t="shared" si="91"/>
        <v>May/2013</v>
      </c>
      <c r="P976" s="14" t="str">
        <f t="shared" si="92"/>
        <v>2013</v>
      </c>
      <c r="Q976" s="11" t="s">
        <v>2084</v>
      </c>
      <c r="R976" s="11" t="s">
        <v>2089</v>
      </c>
      <c r="S976">
        <v>1368939600</v>
      </c>
      <c r="T976" s="9">
        <f t="shared" si="93"/>
        <v>41413.208333333336</v>
      </c>
      <c r="U976" t="b">
        <v>0</v>
      </c>
      <c r="V976" t="b">
        <v>0</v>
      </c>
      <c r="W976" t="s">
        <v>60</v>
      </c>
      <c r="X976" t="s">
        <v>2035</v>
      </c>
      <c r="Y976" t="s">
        <v>2045</v>
      </c>
    </row>
    <row r="977" spans="1:25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1.5492592592592593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 s="14">
        <f t="shared" si="90"/>
        <v>42337.25</v>
      </c>
      <c r="N977" s="14">
        <v>42337.25</v>
      </c>
      <c r="O977" s="14" t="str">
        <f t="shared" si="91"/>
        <v>Nov/2015</v>
      </c>
      <c r="P977" s="14" t="str">
        <f t="shared" si="92"/>
        <v>2015</v>
      </c>
      <c r="Q977" s="11" t="s">
        <v>2073</v>
      </c>
      <c r="R977" s="11" t="s">
        <v>2085</v>
      </c>
      <c r="S977">
        <v>1452146400</v>
      </c>
      <c r="T977" s="9">
        <f t="shared" si="93"/>
        <v>42376.25</v>
      </c>
      <c r="U977" t="b">
        <v>0</v>
      </c>
      <c r="V977" t="b">
        <v>1</v>
      </c>
      <c r="W977" t="s">
        <v>33</v>
      </c>
      <c r="X977" t="s">
        <v>2039</v>
      </c>
      <c r="Y977" t="s">
        <v>2040</v>
      </c>
    </row>
    <row r="978" spans="1:25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3.2214999999999998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 s="14">
        <f t="shared" si="90"/>
        <v>40571.25</v>
      </c>
      <c r="N978" s="14">
        <v>40571.25</v>
      </c>
      <c r="O978" s="14" t="str">
        <f t="shared" si="91"/>
        <v>Jan/2011</v>
      </c>
      <c r="P978" s="14" t="str">
        <f t="shared" si="92"/>
        <v>2011</v>
      </c>
      <c r="Q978" s="11" t="s">
        <v>2075</v>
      </c>
      <c r="R978" s="11" t="s">
        <v>2095</v>
      </c>
      <c r="S978">
        <v>1296712800</v>
      </c>
      <c r="T978" s="9">
        <f t="shared" si="93"/>
        <v>40577.25</v>
      </c>
      <c r="U978" t="b">
        <v>0</v>
      </c>
      <c r="V978" t="b">
        <v>1</v>
      </c>
      <c r="W978" t="s">
        <v>33</v>
      </c>
      <c r="X978" t="s">
        <v>2039</v>
      </c>
      <c r="Y978" t="s">
        <v>2040</v>
      </c>
    </row>
    <row r="979" spans="1:25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0.73957142857142855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 s="14">
        <f t="shared" si="90"/>
        <v>43138.25</v>
      </c>
      <c r="N979" s="14">
        <v>43138.25</v>
      </c>
      <c r="O979" s="14" t="str">
        <f t="shared" si="91"/>
        <v>Feb/2018</v>
      </c>
      <c r="P979" s="14" t="str">
        <f t="shared" si="92"/>
        <v>2018</v>
      </c>
      <c r="Q979" s="11" t="s">
        <v>2083</v>
      </c>
      <c r="R979" s="11" t="s">
        <v>2096</v>
      </c>
      <c r="S979">
        <v>1520748000</v>
      </c>
      <c r="T979" s="9">
        <f t="shared" si="93"/>
        <v>43170.25</v>
      </c>
      <c r="U979" t="b">
        <v>0</v>
      </c>
      <c r="V979" t="b">
        <v>0</v>
      </c>
      <c r="W979" t="s">
        <v>17</v>
      </c>
      <c r="X979" t="s">
        <v>2033</v>
      </c>
      <c r="Y979" t="s">
        <v>2034</v>
      </c>
    </row>
    <row r="980" spans="1:25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8.641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 s="14">
        <f t="shared" si="90"/>
        <v>42686.25</v>
      </c>
      <c r="N980" s="14">
        <v>42686.25</v>
      </c>
      <c r="O980" s="14" t="str">
        <f t="shared" si="91"/>
        <v>Nov/2016</v>
      </c>
      <c r="P980" s="14" t="str">
        <f t="shared" si="92"/>
        <v>2016</v>
      </c>
      <c r="Q980" s="11" t="s">
        <v>2073</v>
      </c>
      <c r="R980" s="11" t="s">
        <v>2094</v>
      </c>
      <c r="S980">
        <v>1480831200</v>
      </c>
      <c r="T980" s="9">
        <f t="shared" si="93"/>
        <v>42708.25</v>
      </c>
      <c r="U980" t="b">
        <v>0</v>
      </c>
      <c r="V980" t="b">
        <v>0</v>
      </c>
      <c r="W980" t="s">
        <v>89</v>
      </c>
      <c r="X980" t="s">
        <v>2050</v>
      </c>
      <c r="Y980" t="s">
        <v>2051</v>
      </c>
    </row>
    <row r="981" spans="1:25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1.432624584717608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 s="14">
        <f t="shared" si="90"/>
        <v>42078.208333333328</v>
      </c>
      <c r="N981" s="14">
        <v>42078.208333333328</v>
      </c>
      <c r="O981" s="14" t="str">
        <f t="shared" si="91"/>
        <v>Mar/2015</v>
      </c>
      <c r="P981" s="14" t="str">
        <f t="shared" si="92"/>
        <v>2015</v>
      </c>
      <c r="Q981" s="11" t="s">
        <v>2079</v>
      </c>
      <c r="R981" s="11" t="s">
        <v>2085</v>
      </c>
      <c r="S981">
        <v>1426914000</v>
      </c>
      <c r="T981" s="9">
        <f t="shared" si="93"/>
        <v>42084.208333333328</v>
      </c>
      <c r="U981" t="b">
        <v>0</v>
      </c>
      <c r="V981" t="b">
        <v>0</v>
      </c>
      <c r="W981" t="s">
        <v>33</v>
      </c>
      <c r="X981" t="s">
        <v>2039</v>
      </c>
      <c r="Y981" t="s">
        <v>2040</v>
      </c>
    </row>
    <row r="982" spans="1:25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0.40281762295081969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 s="14">
        <f t="shared" si="90"/>
        <v>42307.208333333328</v>
      </c>
      <c r="N982" s="14">
        <v>42307.208333333328</v>
      </c>
      <c r="O982" s="14" t="str">
        <f t="shared" si="91"/>
        <v>Oct/2015</v>
      </c>
      <c r="P982" s="14" t="str">
        <f t="shared" si="92"/>
        <v>2015</v>
      </c>
      <c r="Q982" s="11" t="s">
        <v>2077</v>
      </c>
      <c r="R982" s="11" t="s">
        <v>2085</v>
      </c>
      <c r="S982">
        <v>1446616800</v>
      </c>
      <c r="T982" s="9">
        <f t="shared" si="93"/>
        <v>42312.25</v>
      </c>
      <c r="U982" t="b">
        <v>1</v>
      </c>
      <c r="V982" t="b">
        <v>0</v>
      </c>
      <c r="W982" t="s">
        <v>68</v>
      </c>
      <c r="X982" t="s">
        <v>2047</v>
      </c>
      <c r="Y982" t="s">
        <v>2048</v>
      </c>
    </row>
    <row r="983" spans="1:25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1.7822388059701493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 s="14">
        <f t="shared" si="90"/>
        <v>43094.25</v>
      </c>
      <c r="N983" s="14">
        <v>43094.25</v>
      </c>
      <c r="O983" s="14" t="str">
        <f t="shared" si="91"/>
        <v>Dec/2017</v>
      </c>
      <c r="P983" s="14" t="str">
        <f t="shared" si="92"/>
        <v>2017</v>
      </c>
      <c r="Q983" s="11" t="s">
        <v>2080</v>
      </c>
      <c r="R983" s="11" t="s">
        <v>2092</v>
      </c>
      <c r="S983">
        <v>1517032800</v>
      </c>
      <c r="T983" s="9">
        <f t="shared" si="93"/>
        <v>43127.25</v>
      </c>
      <c r="U983" t="b">
        <v>0</v>
      </c>
      <c r="V983" t="b">
        <v>0</v>
      </c>
      <c r="W983" t="s">
        <v>28</v>
      </c>
      <c r="X983" t="s">
        <v>2037</v>
      </c>
      <c r="Y983" t="s">
        <v>2038</v>
      </c>
    </row>
    <row r="984" spans="1:25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0.84930555555555554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 s="14">
        <f t="shared" si="90"/>
        <v>40743.208333333336</v>
      </c>
      <c r="N984" s="14">
        <v>40743.208333333336</v>
      </c>
      <c r="O984" s="14" t="str">
        <f t="shared" si="91"/>
        <v>Jul/2011</v>
      </c>
      <c r="P984" s="14" t="str">
        <f t="shared" si="92"/>
        <v>2011</v>
      </c>
      <c r="Q984" s="11" t="s">
        <v>2081</v>
      </c>
      <c r="R984" s="11" t="s">
        <v>2095</v>
      </c>
      <c r="S984">
        <v>1311224400</v>
      </c>
      <c r="T984" s="9">
        <f t="shared" si="93"/>
        <v>40745.208333333336</v>
      </c>
      <c r="U984" t="b">
        <v>0</v>
      </c>
      <c r="V984" t="b">
        <v>1</v>
      </c>
      <c r="W984" t="s">
        <v>42</v>
      </c>
      <c r="X984" t="s">
        <v>2041</v>
      </c>
      <c r="Y984" t="s">
        <v>2042</v>
      </c>
    </row>
    <row r="985" spans="1:25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1.4593648334624323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 s="14">
        <f t="shared" si="90"/>
        <v>43681.208333333328</v>
      </c>
      <c r="N985" s="14">
        <v>43681.208333333328</v>
      </c>
      <c r="O985" s="14" t="str">
        <f t="shared" si="91"/>
        <v>Aug/2019</v>
      </c>
      <c r="P985" s="14" t="str">
        <f t="shared" si="92"/>
        <v>2019</v>
      </c>
      <c r="Q985" s="11" t="s">
        <v>2074</v>
      </c>
      <c r="R985" s="11" t="s">
        <v>2090</v>
      </c>
      <c r="S985">
        <v>1566190800</v>
      </c>
      <c r="T985" s="9">
        <f t="shared" si="93"/>
        <v>43696.208333333328</v>
      </c>
      <c r="U985" t="b">
        <v>0</v>
      </c>
      <c r="V985" t="b">
        <v>0</v>
      </c>
      <c r="W985" t="s">
        <v>42</v>
      </c>
      <c r="X985" t="s">
        <v>2041</v>
      </c>
      <c r="Y985" t="s">
        <v>2042</v>
      </c>
    </row>
    <row r="986" spans="1:25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1.5246153846153847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 s="14">
        <f t="shared" si="90"/>
        <v>43716.208333333328</v>
      </c>
      <c r="N986" s="14">
        <v>43716.208333333328</v>
      </c>
      <c r="O986" s="14" t="str">
        <f t="shared" si="91"/>
        <v>Sep/2019</v>
      </c>
      <c r="P986" s="14" t="str">
        <f t="shared" si="92"/>
        <v>2019</v>
      </c>
      <c r="Q986" s="11" t="s">
        <v>2076</v>
      </c>
      <c r="R986" s="11" t="s">
        <v>2090</v>
      </c>
      <c r="S986">
        <v>1570165200</v>
      </c>
      <c r="T986" s="9">
        <f t="shared" si="93"/>
        <v>43742.208333333328</v>
      </c>
      <c r="U986" t="b">
        <v>0</v>
      </c>
      <c r="V986" t="b">
        <v>0</v>
      </c>
      <c r="W986" t="s">
        <v>33</v>
      </c>
      <c r="X986" t="s">
        <v>2039</v>
      </c>
      <c r="Y986" t="s">
        <v>2040</v>
      </c>
    </row>
    <row r="987" spans="1:25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0.67129542790152408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 s="14">
        <f t="shared" si="90"/>
        <v>41614.25</v>
      </c>
      <c r="N987" s="14">
        <v>41614.25</v>
      </c>
      <c r="O987" s="14" t="str">
        <f t="shared" si="91"/>
        <v>Dec/2013</v>
      </c>
      <c r="P987" s="14" t="str">
        <f t="shared" si="92"/>
        <v>2013</v>
      </c>
      <c r="Q987" s="11" t="s">
        <v>2080</v>
      </c>
      <c r="R987" s="11" t="s">
        <v>2089</v>
      </c>
      <c r="S987">
        <v>1388556000</v>
      </c>
      <c r="T987" s="9">
        <f t="shared" si="93"/>
        <v>41640.25</v>
      </c>
      <c r="U987" t="b">
        <v>0</v>
      </c>
      <c r="V987" t="b">
        <v>1</v>
      </c>
      <c r="W987" t="s">
        <v>23</v>
      </c>
      <c r="X987" t="s">
        <v>2035</v>
      </c>
      <c r="Y987" t="s">
        <v>2036</v>
      </c>
    </row>
    <row r="988" spans="1:25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0.40307692307692305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 s="14">
        <f t="shared" si="90"/>
        <v>40638.208333333336</v>
      </c>
      <c r="N988" s="14">
        <v>40638.208333333336</v>
      </c>
      <c r="O988" s="14" t="str">
        <f t="shared" si="91"/>
        <v>Apr/2011</v>
      </c>
      <c r="P988" s="14" t="str">
        <f t="shared" si="92"/>
        <v>2011</v>
      </c>
      <c r="Q988" s="11" t="s">
        <v>2082</v>
      </c>
      <c r="R988" s="11" t="s">
        <v>2095</v>
      </c>
      <c r="S988">
        <v>1303189200</v>
      </c>
      <c r="T988" s="9">
        <f t="shared" si="93"/>
        <v>40652.208333333336</v>
      </c>
      <c r="U988" t="b">
        <v>0</v>
      </c>
      <c r="V988" t="b">
        <v>0</v>
      </c>
      <c r="W988" t="s">
        <v>23</v>
      </c>
      <c r="X988" t="s">
        <v>2035</v>
      </c>
      <c r="Y988" t="s">
        <v>2036</v>
      </c>
    </row>
    <row r="989" spans="1:25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2.1679032258064517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 s="14">
        <f t="shared" si="90"/>
        <v>42852.208333333328</v>
      </c>
      <c r="N989" s="14">
        <v>42852.208333333328</v>
      </c>
      <c r="O989" s="14" t="str">
        <f t="shared" si="91"/>
        <v>Apr/2017</v>
      </c>
      <c r="P989" s="14" t="str">
        <f t="shared" si="92"/>
        <v>2017</v>
      </c>
      <c r="Q989" s="11" t="s">
        <v>2082</v>
      </c>
      <c r="R989" s="11" t="s">
        <v>2092</v>
      </c>
      <c r="S989">
        <v>1494478800</v>
      </c>
      <c r="T989" s="9">
        <f t="shared" si="93"/>
        <v>42866.208333333328</v>
      </c>
      <c r="U989" t="b">
        <v>0</v>
      </c>
      <c r="V989" t="b">
        <v>0</v>
      </c>
      <c r="W989" t="s">
        <v>42</v>
      </c>
      <c r="X989" t="s">
        <v>2041</v>
      </c>
      <c r="Y989" t="s">
        <v>2042</v>
      </c>
    </row>
    <row r="990" spans="1:25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0.52117021276595743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 s="14">
        <f t="shared" si="90"/>
        <v>42686.25</v>
      </c>
      <c r="N990" s="14">
        <v>42686.25</v>
      </c>
      <c r="O990" s="14" t="str">
        <f t="shared" si="91"/>
        <v>Nov/2016</v>
      </c>
      <c r="P990" s="14" t="str">
        <f t="shared" si="92"/>
        <v>2016</v>
      </c>
      <c r="Q990" s="11" t="s">
        <v>2073</v>
      </c>
      <c r="R990" s="11" t="s">
        <v>2094</v>
      </c>
      <c r="S990">
        <v>1480744800</v>
      </c>
      <c r="T990" s="9">
        <f t="shared" si="93"/>
        <v>42707.25</v>
      </c>
      <c r="U990" t="b">
        <v>0</v>
      </c>
      <c r="V990" t="b">
        <v>0</v>
      </c>
      <c r="W990" t="s">
        <v>133</v>
      </c>
      <c r="X990" t="s">
        <v>2047</v>
      </c>
      <c r="Y990" t="s">
        <v>2056</v>
      </c>
    </row>
    <row r="991" spans="1:25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4.9958333333333336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 s="14">
        <f t="shared" si="90"/>
        <v>43571.208333333328</v>
      </c>
      <c r="N991" s="14">
        <v>43571.208333333328</v>
      </c>
      <c r="O991" s="14" t="str">
        <f t="shared" si="91"/>
        <v>Apr/2019</v>
      </c>
      <c r="P991" s="14" t="str">
        <f t="shared" si="92"/>
        <v>2019</v>
      </c>
      <c r="Q991" s="11" t="s">
        <v>2082</v>
      </c>
      <c r="R991" s="11" t="s">
        <v>2090</v>
      </c>
      <c r="S991">
        <v>1555822800</v>
      </c>
      <c r="T991" s="9">
        <f t="shared" si="93"/>
        <v>43576.208333333328</v>
      </c>
      <c r="U991" t="b">
        <v>0</v>
      </c>
      <c r="V991" t="b">
        <v>0</v>
      </c>
      <c r="W991" t="s">
        <v>206</v>
      </c>
      <c r="X991" t="s">
        <v>2047</v>
      </c>
      <c r="Y991" t="s">
        <v>2059</v>
      </c>
    </row>
    <row r="992" spans="1:25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0.87679487179487181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 s="14">
        <f t="shared" si="90"/>
        <v>42432.25</v>
      </c>
      <c r="N992" s="14">
        <v>42432.25</v>
      </c>
      <c r="O992" s="14" t="str">
        <f t="shared" si="91"/>
        <v>Mar/2016</v>
      </c>
      <c r="P992" s="14" t="str">
        <f t="shared" si="92"/>
        <v>2016</v>
      </c>
      <c r="Q992" s="11" t="s">
        <v>2079</v>
      </c>
      <c r="R992" s="11" t="s">
        <v>2094</v>
      </c>
      <c r="S992">
        <v>1458882000</v>
      </c>
      <c r="T992" s="9">
        <f t="shared" si="93"/>
        <v>42454.208333333328</v>
      </c>
      <c r="U992" t="b">
        <v>0</v>
      </c>
      <c r="V992" t="b">
        <v>1</v>
      </c>
      <c r="W992" t="s">
        <v>53</v>
      </c>
      <c r="X992" t="s">
        <v>2041</v>
      </c>
      <c r="Y992" t="s">
        <v>2044</v>
      </c>
    </row>
    <row r="993" spans="1:25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1.131734693877551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 s="14">
        <f t="shared" si="90"/>
        <v>41907.208333333336</v>
      </c>
      <c r="N993" s="14">
        <v>41907.208333333336</v>
      </c>
      <c r="O993" s="14" t="str">
        <f t="shared" si="91"/>
        <v>Sep/2014</v>
      </c>
      <c r="P993" s="14" t="str">
        <f t="shared" si="92"/>
        <v>2014</v>
      </c>
      <c r="Q993" s="11" t="s">
        <v>2076</v>
      </c>
      <c r="R993" s="11" t="s">
        <v>2088</v>
      </c>
      <c r="S993">
        <v>1411966800</v>
      </c>
      <c r="T993" s="9">
        <f t="shared" si="93"/>
        <v>41911.208333333336</v>
      </c>
      <c r="U993" t="b">
        <v>0</v>
      </c>
      <c r="V993" t="b">
        <v>1</v>
      </c>
      <c r="W993" t="s">
        <v>23</v>
      </c>
      <c r="X993" t="s">
        <v>2035</v>
      </c>
      <c r="Y993" t="s">
        <v>2036</v>
      </c>
    </row>
    <row r="994" spans="1:25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4.2654838709677421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 s="14">
        <f t="shared" si="90"/>
        <v>43227.208333333328</v>
      </c>
      <c r="N994" s="14">
        <v>43227.208333333328</v>
      </c>
      <c r="O994" s="14" t="str">
        <f t="shared" si="91"/>
        <v>May/2018</v>
      </c>
      <c r="P994" s="14" t="str">
        <f t="shared" si="92"/>
        <v>2018</v>
      </c>
      <c r="Q994" s="11" t="s">
        <v>2084</v>
      </c>
      <c r="R994" s="11" t="s">
        <v>2096</v>
      </c>
      <c r="S994">
        <v>1526878800</v>
      </c>
      <c r="T994" s="9">
        <f t="shared" si="93"/>
        <v>43241.208333333328</v>
      </c>
      <c r="U994" t="b">
        <v>0</v>
      </c>
      <c r="V994" t="b">
        <v>1</v>
      </c>
      <c r="W994" t="s">
        <v>53</v>
      </c>
      <c r="X994" t="s">
        <v>2041</v>
      </c>
      <c r="Y994" t="s">
        <v>2044</v>
      </c>
    </row>
    <row r="995" spans="1:25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0.77632653061224488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 s="14">
        <f t="shared" si="90"/>
        <v>42362.25</v>
      </c>
      <c r="N995" s="14">
        <v>42362.25</v>
      </c>
      <c r="O995" s="14" t="str">
        <f t="shared" si="91"/>
        <v>Dec/2015</v>
      </c>
      <c r="P995" s="14" t="str">
        <f t="shared" si="92"/>
        <v>2015</v>
      </c>
      <c r="Q995" s="11" t="s">
        <v>2080</v>
      </c>
      <c r="R995" s="11" t="s">
        <v>2085</v>
      </c>
      <c r="S995">
        <v>1452405600</v>
      </c>
      <c r="T995" s="9">
        <f t="shared" si="93"/>
        <v>42379.25</v>
      </c>
      <c r="U995" t="b">
        <v>0</v>
      </c>
      <c r="V995" t="b">
        <v>1</v>
      </c>
      <c r="W995" t="s">
        <v>122</v>
      </c>
      <c r="X995" t="s">
        <v>2054</v>
      </c>
      <c r="Y995" t="s">
        <v>2055</v>
      </c>
    </row>
    <row r="996" spans="1:25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0.52496810772501767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 s="14">
        <f t="shared" si="90"/>
        <v>41929.208333333336</v>
      </c>
      <c r="N996" s="14">
        <v>41929.208333333336</v>
      </c>
      <c r="O996" s="14" t="str">
        <f t="shared" si="91"/>
        <v>Oct/2014</v>
      </c>
      <c r="P996" s="14" t="str">
        <f t="shared" si="92"/>
        <v>2014</v>
      </c>
      <c r="Q996" s="11" t="s">
        <v>2077</v>
      </c>
      <c r="R996" s="11" t="s">
        <v>2088</v>
      </c>
      <c r="S996">
        <v>1414040400</v>
      </c>
      <c r="T996" s="9">
        <f t="shared" si="93"/>
        <v>41935.208333333336</v>
      </c>
      <c r="U996" t="b">
        <v>0</v>
      </c>
      <c r="V996" t="b">
        <v>1</v>
      </c>
      <c r="W996" t="s">
        <v>206</v>
      </c>
      <c r="X996" t="s">
        <v>2047</v>
      </c>
      <c r="Y996" t="s">
        <v>2059</v>
      </c>
    </row>
    <row r="997" spans="1:25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1.5746762589928058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 s="14">
        <f t="shared" si="90"/>
        <v>43408.208333333328</v>
      </c>
      <c r="N997" s="14">
        <v>43408.208333333328</v>
      </c>
      <c r="O997" s="14" t="str">
        <f t="shared" si="91"/>
        <v>Nov/2018</v>
      </c>
      <c r="P997" s="14" t="str">
        <f t="shared" si="92"/>
        <v>2018</v>
      </c>
      <c r="Q997" s="11" t="s">
        <v>2073</v>
      </c>
      <c r="R997" s="11" t="s">
        <v>2096</v>
      </c>
      <c r="S997">
        <v>1543816800</v>
      </c>
      <c r="T997" s="9">
        <f t="shared" si="93"/>
        <v>43437.25</v>
      </c>
      <c r="U997" t="b">
        <v>0</v>
      </c>
      <c r="V997" t="b">
        <v>1</v>
      </c>
      <c r="W997" t="s">
        <v>17</v>
      </c>
      <c r="X997" t="s">
        <v>2033</v>
      </c>
      <c r="Y997" t="s">
        <v>2034</v>
      </c>
    </row>
    <row r="998" spans="1:25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0.72939393939393937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 s="14">
        <f t="shared" si="90"/>
        <v>41276.25</v>
      </c>
      <c r="N998" s="14">
        <v>41276.25</v>
      </c>
      <c r="O998" s="14" t="str">
        <f t="shared" si="91"/>
        <v>Jan/2013</v>
      </c>
      <c r="P998" s="14" t="str">
        <f t="shared" si="92"/>
        <v>2013</v>
      </c>
      <c r="Q998" s="11" t="s">
        <v>2075</v>
      </c>
      <c r="R998" s="11" t="s">
        <v>2089</v>
      </c>
      <c r="S998">
        <v>1359698400</v>
      </c>
      <c r="T998" s="9">
        <f t="shared" si="93"/>
        <v>41306.25</v>
      </c>
      <c r="U998" t="b">
        <v>0</v>
      </c>
      <c r="V998" t="b">
        <v>0</v>
      </c>
      <c r="W998" t="s">
        <v>33</v>
      </c>
      <c r="X998" t="s">
        <v>2039</v>
      </c>
      <c r="Y998" t="s">
        <v>2040</v>
      </c>
    </row>
    <row r="999" spans="1:25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0.60565789473684206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 s="14">
        <f t="shared" si="90"/>
        <v>41659.25</v>
      </c>
      <c r="N999" s="14">
        <v>41659.25</v>
      </c>
      <c r="O999" s="14" t="str">
        <f t="shared" si="91"/>
        <v>Jan/2014</v>
      </c>
      <c r="P999" s="14" t="str">
        <f t="shared" si="92"/>
        <v>2014</v>
      </c>
      <c r="Q999" s="11" t="s">
        <v>2075</v>
      </c>
      <c r="R999" s="11" t="s">
        <v>2088</v>
      </c>
      <c r="S999">
        <v>1390629600</v>
      </c>
      <c r="T999" s="9">
        <f t="shared" si="93"/>
        <v>41664.25</v>
      </c>
      <c r="U999" t="b">
        <v>0</v>
      </c>
      <c r="V999" t="b">
        <v>0</v>
      </c>
      <c r="W999" t="s">
        <v>33</v>
      </c>
      <c r="X999" t="s">
        <v>2039</v>
      </c>
      <c r="Y999" t="s">
        <v>2040</v>
      </c>
    </row>
    <row r="1000" spans="1:25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0.5679129129129129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 s="14">
        <f t="shared" si="90"/>
        <v>40220.25</v>
      </c>
      <c r="N1000" s="14">
        <v>40220.25</v>
      </c>
      <c r="O1000" s="14" t="str">
        <f t="shared" si="91"/>
        <v>Feb/2010</v>
      </c>
      <c r="P1000" s="14" t="str">
        <f t="shared" si="92"/>
        <v>2010</v>
      </c>
      <c r="Q1000" s="11" t="s">
        <v>2083</v>
      </c>
      <c r="R1000" s="11" t="s">
        <v>2093</v>
      </c>
      <c r="S1000">
        <v>1267077600</v>
      </c>
      <c r="T1000" s="9">
        <f t="shared" si="93"/>
        <v>40234.25</v>
      </c>
      <c r="U1000" t="b">
        <v>0</v>
      </c>
      <c r="V1000" t="b">
        <v>1</v>
      </c>
      <c r="W1000" t="s">
        <v>60</v>
      </c>
      <c r="X1000" t="s">
        <v>2035</v>
      </c>
      <c r="Y1000" t="s">
        <v>2045</v>
      </c>
    </row>
    <row r="1001" spans="1:25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0.56542754275427543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 s="14">
        <f t="shared" si="90"/>
        <v>42550.208333333328</v>
      </c>
      <c r="N1001" s="14">
        <v>42550.208333333328</v>
      </c>
      <c r="O1001" s="14" t="str">
        <f t="shared" si="91"/>
        <v>Jun/2016</v>
      </c>
      <c r="P1001" s="14" t="str">
        <f t="shared" si="92"/>
        <v>2016</v>
      </c>
      <c r="Q1001" s="11" t="s">
        <v>2078</v>
      </c>
      <c r="R1001" s="11" t="s">
        <v>2094</v>
      </c>
      <c r="S1001">
        <v>1467781200</v>
      </c>
      <c r="T1001" s="9">
        <f t="shared" si="93"/>
        <v>42557.208333333328</v>
      </c>
      <c r="U1001" t="b">
        <v>0</v>
      </c>
      <c r="V1001" t="b">
        <v>0</v>
      </c>
      <c r="W1001" t="s">
        <v>17</v>
      </c>
      <c r="X1001" t="s">
        <v>2033</v>
      </c>
      <c r="Y1001" t="s">
        <v>2034</v>
      </c>
    </row>
  </sheetData>
  <conditionalFormatting sqref="G1:G1048576 I1:I1048576">
    <cfRule type="cellIs" dxfId="17" priority="12" operator="equal">
      <formula>"live"</formula>
    </cfRule>
    <cfRule type="cellIs" dxfId="16" priority="13" operator="equal">
      <formula>"canceled"</formula>
    </cfRule>
    <cfRule type="cellIs" dxfId="15" priority="14" operator="equal">
      <formula>"successful"</formula>
    </cfRule>
    <cfRule type="cellIs" dxfId="14" priority="15" operator="equal">
      <formula>"failed"</formula>
    </cfRule>
  </conditionalFormatting>
  <conditionalFormatting sqref="F1:F1048576">
    <cfRule type="expression" dxfId="13" priority="4">
      <formula>AND(F2&gt;=100,F2&lt;200)</formula>
    </cfRule>
    <cfRule type="cellIs" dxfId="12" priority="10" operator="greaterThan">
      <formula>2</formula>
    </cfRule>
    <cfRule type="cellIs" dxfId="11" priority="11" operator="lessThan">
      <formula>0.99</formula>
    </cfRule>
  </conditionalFormatting>
  <conditionalFormatting sqref="F2:F1001">
    <cfRule type="expression" dxfId="10" priority="2">
      <formula>AND(F2&gt;=100,F2&lt;200)</formula>
    </cfRule>
    <cfRule type="expression" dxfId="9" priority="3">
      <formula>AND(F2&gt;=100,F2&lt;200)</formula>
    </cfRule>
  </conditionalFormatting>
  <conditionalFormatting sqref="F4">
    <cfRule type="expression" dxfId="8" priority="1">
      <formula>AND(F2&gt;=100%,F2&lt;200%)</formula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B9B4-E62E-4DDB-803F-5550E10A131F}">
  <dimension ref="A1:F14"/>
  <sheetViews>
    <sheetView workbookViewId="0">
      <selection activeCell="Q12" sqref="Q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3" spans="1:6" x14ac:dyDescent="0.25">
      <c r="A3" s="7" t="s">
        <v>2066</v>
      </c>
      <c r="B3" s="7" t="s">
        <v>2070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5">
      <c r="A6" s="8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5">
      <c r="A7" s="8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5">
      <c r="A8" s="8" t="s">
        <v>2064</v>
      </c>
      <c r="B8" s="16"/>
      <c r="C8" s="16"/>
      <c r="D8" s="16"/>
      <c r="E8" s="16">
        <v>4</v>
      </c>
      <c r="F8" s="16">
        <v>4</v>
      </c>
    </row>
    <row r="9" spans="1:6" x14ac:dyDescent="0.25">
      <c r="A9" s="8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5">
      <c r="A10" s="8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5">
      <c r="A11" s="8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5">
      <c r="A12" s="8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5">
      <c r="A13" s="8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5">
      <c r="A14" s="8" t="s">
        <v>2068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8514-2643-427A-A4F8-57D5AE435320}">
  <dimension ref="A1:F30"/>
  <sheetViews>
    <sheetView workbookViewId="0">
      <selection activeCell="S8" sqref="S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2066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8" t="s">
        <v>2065</v>
      </c>
      <c r="B7" s="16"/>
      <c r="C7" s="16"/>
      <c r="D7" s="16"/>
      <c r="E7" s="16">
        <v>4</v>
      </c>
      <c r="F7" s="16">
        <v>4</v>
      </c>
    </row>
    <row r="8" spans="1:6" x14ac:dyDescent="0.25">
      <c r="A8" s="8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8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8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8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8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8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8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8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8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8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8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8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8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8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8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8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8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8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8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8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8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8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8" t="s">
        <v>2068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C3E5-9C1A-4608-9D90-6A3FF2828509}">
  <dimension ref="A1:F18"/>
  <sheetViews>
    <sheetView workbookViewId="0">
      <selection activeCell="K30" sqref="K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2069</v>
      </c>
    </row>
    <row r="2" spans="1:6" x14ac:dyDescent="0.25">
      <c r="A2" s="7" t="s">
        <v>2087</v>
      </c>
      <c r="B2" t="s">
        <v>2069</v>
      </c>
    </row>
    <row r="4" spans="1:6" x14ac:dyDescent="0.25">
      <c r="A4" s="7" t="s">
        <v>2066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2075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25">
      <c r="A7" s="8" t="s">
        <v>2083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25">
      <c r="A8" s="8" t="s">
        <v>2079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25">
      <c r="A9" s="8" t="s">
        <v>2082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25">
      <c r="A10" s="8" t="s">
        <v>2084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25">
      <c r="A11" s="8" t="s">
        <v>2078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25">
      <c r="A12" s="8" t="s">
        <v>2081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25">
      <c r="A13" s="8" t="s">
        <v>2074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25">
      <c r="A14" s="8" t="s">
        <v>2076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25">
      <c r="A15" s="8" t="s">
        <v>2077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25">
      <c r="A16" s="8" t="s">
        <v>2073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25">
      <c r="A17" s="8" t="s">
        <v>2080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25">
      <c r="A18" s="8" t="s">
        <v>2068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A085-EDF4-4EFF-9AD9-C5B4C5BA99B3}">
  <dimension ref="A1:H13"/>
  <sheetViews>
    <sheetView tabSelected="1" workbookViewId="0">
      <selection activeCell="B14" sqref="B1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4.75" bestFit="1" customWidth="1"/>
    <col min="5" max="5" width="12" bestFit="1" customWidth="1"/>
    <col min="6" max="6" width="19.25" style="17" bestFit="1" customWidth="1"/>
    <col min="7" max="7" width="16" style="17" bestFit="1" customWidth="1"/>
    <col min="8" max="8" width="18.25" style="17" bestFit="1" customWidth="1"/>
  </cols>
  <sheetData>
    <row r="1" spans="1:8" x14ac:dyDescent="0.25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F1" s="17" t="s">
        <v>2103</v>
      </c>
      <c r="G1" s="17" t="s">
        <v>2104</v>
      </c>
      <c r="H1" s="17" t="s">
        <v>2105</v>
      </c>
    </row>
    <row r="2" spans="1:8" x14ac:dyDescent="0.25">
      <c r="A2" t="s">
        <v>2106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t="s">
        <v>2107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t="s">
        <v>2108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t="s">
        <v>2109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t="s">
        <v>2110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t="s">
        <v>2111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t="s">
        <v>2112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t="s">
        <v>2113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t="s">
        <v>2114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t="s">
        <v>2115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t="s">
        <v>2116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t="s">
        <v>2117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conditionalFormatting sqref="A1">
    <cfRule type="colorScale" priority="1">
      <colorScale>
        <cfvo type="num" val="100"/>
        <cfvo type="num" val="199.99"/>
        <color theme="9"/>
        <color theme="9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F91D-9B70-4BAD-A67B-D36B33E4507A}">
  <dimension ref="A1:M567"/>
  <sheetViews>
    <sheetView workbookViewId="0">
      <selection activeCell="M14" sqref="M14"/>
    </sheetView>
  </sheetViews>
  <sheetFormatPr defaultRowHeight="15.75" x14ac:dyDescent="0.25"/>
  <cols>
    <col min="2" max="2" width="12.625" bestFit="1" customWidth="1"/>
    <col min="5" max="5" width="11.375" style="20" bestFit="1" customWidth="1"/>
    <col min="8" max="8" width="12.625" bestFit="1" customWidth="1"/>
    <col min="11" max="11" width="9.875" style="20" bestFit="1" customWidth="1"/>
  </cols>
  <sheetData>
    <row r="1" spans="1:13" x14ac:dyDescent="0.25">
      <c r="A1" t="s">
        <v>4</v>
      </c>
      <c r="B1" t="s">
        <v>5</v>
      </c>
      <c r="D1" s="18" t="s">
        <v>2118</v>
      </c>
      <c r="E1" s="19"/>
      <c r="G1" t="s">
        <v>4</v>
      </c>
      <c r="H1" t="s">
        <v>5</v>
      </c>
      <c r="J1" s="18" t="s">
        <v>2125</v>
      </c>
      <c r="K1" s="19"/>
    </row>
    <row r="2" spans="1:13" x14ac:dyDescent="0.25">
      <c r="A2" s="1" t="s">
        <v>4</v>
      </c>
      <c r="B2" s="1" t="s">
        <v>5</v>
      </c>
      <c r="G2" s="1" t="s">
        <v>4</v>
      </c>
      <c r="H2" s="1" t="s">
        <v>5</v>
      </c>
    </row>
    <row r="3" spans="1:13" x14ac:dyDescent="0.25">
      <c r="A3" t="s">
        <v>20</v>
      </c>
      <c r="B3">
        <v>158</v>
      </c>
      <c r="D3" t="s">
        <v>2119</v>
      </c>
      <c r="E3" s="20">
        <f>AVERAGE(successful)</f>
        <v>851.14690265486729</v>
      </c>
      <c r="G3" t="s">
        <v>14</v>
      </c>
      <c r="H3">
        <v>0</v>
      </c>
      <c r="J3" t="s">
        <v>2119</v>
      </c>
      <c r="K3" s="20">
        <f>AVERAGE(failed)</f>
        <v>585.61538461538464</v>
      </c>
      <c r="M3" t="s">
        <v>2126</v>
      </c>
    </row>
    <row r="4" spans="1:13" x14ac:dyDescent="0.25">
      <c r="A4" t="s">
        <v>20</v>
      </c>
      <c r="B4">
        <v>1425</v>
      </c>
      <c r="D4" t="s">
        <v>2120</v>
      </c>
      <c r="E4" s="20">
        <f>MEDIAN(successful)</f>
        <v>201</v>
      </c>
      <c r="G4" t="s">
        <v>14</v>
      </c>
      <c r="H4">
        <v>24</v>
      </c>
      <c r="J4" t="s">
        <v>2120</v>
      </c>
      <c r="K4" s="20">
        <f>MEDIAN(failed)</f>
        <v>114.5</v>
      </c>
      <c r="M4" t="s">
        <v>2127</v>
      </c>
    </row>
    <row r="5" spans="1:13" x14ac:dyDescent="0.25">
      <c r="A5" t="s">
        <v>20</v>
      </c>
      <c r="B5">
        <v>174</v>
      </c>
      <c r="D5" t="s">
        <v>2121</v>
      </c>
      <c r="E5" s="20">
        <f>MIN(successful)</f>
        <v>16</v>
      </c>
      <c r="G5" t="s">
        <v>14</v>
      </c>
      <c r="H5">
        <v>53</v>
      </c>
      <c r="J5" t="s">
        <v>2121</v>
      </c>
      <c r="K5" s="20">
        <f>MIN(failed)</f>
        <v>0</v>
      </c>
      <c r="M5" t="s">
        <v>2128</v>
      </c>
    </row>
    <row r="6" spans="1:13" x14ac:dyDescent="0.25">
      <c r="A6" t="s">
        <v>20</v>
      </c>
      <c r="B6">
        <v>227</v>
      </c>
      <c r="D6" t="s">
        <v>2122</v>
      </c>
      <c r="E6" s="20">
        <f>MAX(successful)</f>
        <v>7295</v>
      </c>
      <c r="G6" t="s">
        <v>14</v>
      </c>
      <c r="H6">
        <v>18</v>
      </c>
      <c r="J6" t="s">
        <v>2122</v>
      </c>
      <c r="K6" s="20">
        <f>MAX(failed)</f>
        <v>6080</v>
      </c>
    </row>
    <row r="7" spans="1:13" x14ac:dyDescent="0.25">
      <c r="A7" t="s">
        <v>20</v>
      </c>
      <c r="B7">
        <v>220</v>
      </c>
      <c r="D7" t="s">
        <v>2123</v>
      </c>
      <c r="E7" s="20">
        <f>_xlfn.VAR.P(successful)</f>
        <v>1603373.7324019109</v>
      </c>
      <c r="G7" t="s">
        <v>14</v>
      </c>
      <c r="H7">
        <v>44</v>
      </c>
      <c r="J7" t="s">
        <v>2123</v>
      </c>
      <c r="K7" s="20">
        <f>_xlfn.VAR.P(failed)</f>
        <v>921574.68174133555</v>
      </c>
      <c r="M7" t="s">
        <v>2129</v>
      </c>
    </row>
    <row r="8" spans="1:13" x14ac:dyDescent="0.25">
      <c r="A8" t="s">
        <v>20</v>
      </c>
      <c r="B8">
        <v>98</v>
      </c>
      <c r="D8" t="s">
        <v>2124</v>
      </c>
      <c r="E8" s="20">
        <f>_xlfn.STDEV.P(successful)</f>
        <v>1266.2439466397898</v>
      </c>
      <c r="G8" t="s">
        <v>14</v>
      </c>
      <c r="H8">
        <v>27</v>
      </c>
      <c r="J8" t="s">
        <v>2124</v>
      </c>
      <c r="K8" s="20">
        <f>_xlfn.STDEV.P(failed)</f>
        <v>959.98681331637863</v>
      </c>
      <c r="M8" t="s">
        <v>2130</v>
      </c>
    </row>
    <row r="9" spans="1:13" x14ac:dyDescent="0.25">
      <c r="A9" t="s">
        <v>20</v>
      </c>
      <c r="B9">
        <v>100</v>
      </c>
      <c r="G9" t="s">
        <v>14</v>
      </c>
      <c r="H9">
        <v>55</v>
      </c>
      <c r="M9" t="s">
        <v>2131</v>
      </c>
    </row>
    <row r="10" spans="1:13" x14ac:dyDescent="0.25">
      <c r="A10" t="s">
        <v>20</v>
      </c>
      <c r="B10">
        <v>1249</v>
      </c>
      <c r="G10" t="s">
        <v>14</v>
      </c>
      <c r="H10">
        <v>200</v>
      </c>
      <c r="M10" t="s">
        <v>2132</v>
      </c>
    </row>
    <row r="11" spans="1:13" x14ac:dyDescent="0.25">
      <c r="A11" t="s">
        <v>20</v>
      </c>
      <c r="B11">
        <v>1396</v>
      </c>
      <c r="G11" t="s">
        <v>14</v>
      </c>
      <c r="H11">
        <v>452</v>
      </c>
      <c r="M11" t="s">
        <v>2133</v>
      </c>
    </row>
    <row r="12" spans="1:13" x14ac:dyDescent="0.25">
      <c r="A12" t="s">
        <v>20</v>
      </c>
      <c r="B12">
        <v>890</v>
      </c>
      <c r="G12" t="s">
        <v>14</v>
      </c>
      <c r="H12">
        <v>674</v>
      </c>
      <c r="M12" t="s">
        <v>2134</v>
      </c>
    </row>
    <row r="13" spans="1:13" x14ac:dyDescent="0.25">
      <c r="A13" t="s">
        <v>20</v>
      </c>
      <c r="B13">
        <v>142</v>
      </c>
      <c r="G13" t="s">
        <v>14</v>
      </c>
      <c r="H13">
        <v>558</v>
      </c>
      <c r="M13" t="s">
        <v>2135</v>
      </c>
    </row>
    <row r="14" spans="1:13" x14ac:dyDescent="0.25">
      <c r="A14" t="s">
        <v>20</v>
      </c>
      <c r="B14">
        <v>2673</v>
      </c>
      <c r="G14" t="s">
        <v>14</v>
      </c>
      <c r="H14">
        <v>15</v>
      </c>
    </row>
    <row r="15" spans="1:13" x14ac:dyDescent="0.25">
      <c r="A15" t="s">
        <v>20</v>
      </c>
      <c r="B15">
        <v>163</v>
      </c>
      <c r="G15" t="s">
        <v>14</v>
      </c>
      <c r="H15">
        <v>2307</v>
      </c>
    </row>
    <row r="16" spans="1:13" x14ac:dyDescent="0.25">
      <c r="A16" t="s">
        <v>20</v>
      </c>
      <c r="B16">
        <v>2220</v>
      </c>
      <c r="G16" t="s">
        <v>14</v>
      </c>
      <c r="H16">
        <v>88</v>
      </c>
    </row>
    <row r="17" spans="1:8" x14ac:dyDescent="0.25">
      <c r="A17" t="s">
        <v>20</v>
      </c>
      <c r="B17">
        <v>1606</v>
      </c>
      <c r="G17" t="s">
        <v>14</v>
      </c>
      <c r="H17">
        <v>48</v>
      </c>
    </row>
    <row r="18" spans="1:8" x14ac:dyDescent="0.25">
      <c r="A18" t="s">
        <v>20</v>
      </c>
      <c r="B18">
        <v>129</v>
      </c>
      <c r="G18" t="s">
        <v>14</v>
      </c>
      <c r="H18">
        <v>1</v>
      </c>
    </row>
    <row r="19" spans="1:8" x14ac:dyDescent="0.25">
      <c r="A19" t="s">
        <v>20</v>
      </c>
      <c r="B19">
        <v>226</v>
      </c>
      <c r="G19" t="s">
        <v>14</v>
      </c>
      <c r="H19">
        <v>1467</v>
      </c>
    </row>
    <row r="20" spans="1:8" x14ac:dyDescent="0.25">
      <c r="A20" t="s">
        <v>20</v>
      </c>
      <c r="B20">
        <v>5419</v>
      </c>
      <c r="G20" t="s">
        <v>14</v>
      </c>
      <c r="H20">
        <v>75</v>
      </c>
    </row>
    <row r="21" spans="1:8" x14ac:dyDescent="0.25">
      <c r="A21" t="s">
        <v>20</v>
      </c>
      <c r="B21">
        <v>165</v>
      </c>
      <c r="G21" t="s">
        <v>14</v>
      </c>
      <c r="H21">
        <v>120</v>
      </c>
    </row>
    <row r="22" spans="1:8" x14ac:dyDescent="0.25">
      <c r="A22" t="s">
        <v>20</v>
      </c>
      <c r="B22">
        <v>1965</v>
      </c>
      <c r="G22" t="s">
        <v>14</v>
      </c>
      <c r="H22">
        <v>2253</v>
      </c>
    </row>
    <row r="23" spans="1:8" x14ac:dyDescent="0.25">
      <c r="A23" t="s">
        <v>20</v>
      </c>
      <c r="B23">
        <v>16</v>
      </c>
      <c r="G23" t="s">
        <v>14</v>
      </c>
      <c r="H23">
        <v>5</v>
      </c>
    </row>
    <row r="24" spans="1:8" x14ac:dyDescent="0.25">
      <c r="A24" t="s">
        <v>20</v>
      </c>
      <c r="B24">
        <v>107</v>
      </c>
      <c r="G24" t="s">
        <v>14</v>
      </c>
      <c r="H24">
        <v>38</v>
      </c>
    </row>
    <row r="25" spans="1:8" x14ac:dyDescent="0.25">
      <c r="A25" t="s">
        <v>20</v>
      </c>
      <c r="B25">
        <v>134</v>
      </c>
      <c r="G25" t="s">
        <v>14</v>
      </c>
      <c r="H25">
        <v>12</v>
      </c>
    </row>
    <row r="26" spans="1:8" x14ac:dyDescent="0.25">
      <c r="A26" t="s">
        <v>20</v>
      </c>
      <c r="B26">
        <v>198</v>
      </c>
      <c r="G26" t="s">
        <v>14</v>
      </c>
      <c r="H26">
        <v>1684</v>
      </c>
    </row>
    <row r="27" spans="1:8" x14ac:dyDescent="0.25">
      <c r="A27" t="s">
        <v>20</v>
      </c>
      <c r="B27">
        <v>111</v>
      </c>
      <c r="G27" t="s">
        <v>14</v>
      </c>
      <c r="H27">
        <v>56</v>
      </c>
    </row>
    <row r="28" spans="1:8" x14ac:dyDescent="0.25">
      <c r="A28" t="s">
        <v>20</v>
      </c>
      <c r="B28">
        <v>222</v>
      </c>
      <c r="G28" t="s">
        <v>14</v>
      </c>
      <c r="H28">
        <v>838</v>
      </c>
    </row>
    <row r="29" spans="1:8" x14ac:dyDescent="0.25">
      <c r="A29" t="s">
        <v>20</v>
      </c>
      <c r="B29">
        <v>6212</v>
      </c>
      <c r="G29" t="s">
        <v>14</v>
      </c>
      <c r="H29">
        <v>1000</v>
      </c>
    </row>
    <row r="30" spans="1:8" x14ac:dyDescent="0.25">
      <c r="A30" t="s">
        <v>20</v>
      </c>
      <c r="B30">
        <v>98</v>
      </c>
      <c r="G30" t="s">
        <v>14</v>
      </c>
      <c r="H30">
        <v>1482</v>
      </c>
    </row>
    <row r="31" spans="1:8" x14ac:dyDescent="0.25">
      <c r="A31" t="s">
        <v>20</v>
      </c>
      <c r="B31">
        <v>92</v>
      </c>
      <c r="G31" t="s">
        <v>14</v>
      </c>
      <c r="H31">
        <v>106</v>
      </c>
    </row>
    <row r="32" spans="1:8" x14ac:dyDescent="0.25">
      <c r="A32" t="s">
        <v>20</v>
      </c>
      <c r="B32">
        <v>149</v>
      </c>
      <c r="G32" t="s">
        <v>14</v>
      </c>
      <c r="H32">
        <v>679</v>
      </c>
    </row>
    <row r="33" spans="1:8" x14ac:dyDescent="0.25">
      <c r="A33" t="s">
        <v>20</v>
      </c>
      <c r="B33">
        <v>2431</v>
      </c>
      <c r="G33" t="s">
        <v>14</v>
      </c>
      <c r="H33">
        <v>1220</v>
      </c>
    </row>
    <row r="34" spans="1:8" x14ac:dyDescent="0.25">
      <c r="A34" t="s">
        <v>20</v>
      </c>
      <c r="B34">
        <v>303</v>
      </c>
      <c r="G34" t="s">
        <v>14</v>
      </c>
      <c r="H34">
        <v>1</v>
      </c>
    </row>
    <row r="35" spans="1:8" x14ac:dyDescent="0.25">
      <c r="A35" t="s">
        <v>20</v>
      </c>
      <c r="B35">
        <v>209</v>
      </c>
      <c r="G35" t="s">
        <v>14</v>
      </c>
      <c r="H35">
        <v>37</v>
      </c>
    </row>
    <row r="36" spans="1:8" x14ac:dyDescent="0.25">
      <c r="A36" t="s">
        <v>20</v>
      </c>
      <c r="B36">
        <v>131</v>
      </c>
      <c r="G36" t="s">
        <v>14</v>
      </c>
      <c r="H36">
        <v>60</v>
      </c>
    </row>
    <row r="37" spans="1:8" x14ac:dyDescent="0.25">
      <c r="A37" t="s">
        <v>20</v>
      </c>
      <c r="B37">
        <v>164</v>
      </c>
      <c r="G37" t="s">
        <v>14</v>
      </c>
      <c r="H37">
        <v>296</v>
      </c>
    </row>
    <row r="38" spans="1:8" x14ac:dyDescent="0.25">
      <c r="A38" t="s">
        <v>20</v>
      </c>
      <c r="B38">
        <v>201</v>
      </c>
      <c r="G38" t="s">
        <v>14</v>
      </c>
      <c r="H38">
        <v>3304</v>
      </c>
    </row>
    <row r="39" spans="1:8" x14ac:dyDescent="0.25">
      <c r="A39" t="s">
        <v>20</v>
      </c>
      <c r="B39">
        <v>211</v>
      </c>
      <c r="G39" t="s">
        <v>14</v>
      </c>
      <c r="H39">
        <v>73</v>
      </c>
    </row>
    <row r="40" spans="1:8" x14ac:dyDescent="0.25">
      <c r="A40" t="s">
        <v>20</v>
      </c>
      <c r="B40">
        <v>128</v>
      </c>
      <c r="G40" t="s">
        <v>14</v>
      </c>
      <c r="H40">
        <v>3387</v>
      </c>
    </row>
    <row r="41" spans="1:8" x14ac:dyDescent="0.25">
      <c r="A41" t="s">
        <v>20</v>
      </c>
      <c r="B41">
        <v>1600</v>
      </c>
      <c r="G41" t="s">
        <v>14</v>
      </c>
      <c r="H41">
        <v>662</v>
      </c>
    </row>
    <row r="42" spans="1:8" x14ac:dyDescent="0.25">
      <c r="A42" t="s">
        <v>20</v>
      </c>
      <c r="B42">
        <v>249</v>
      </c>
      <c r="G42" t="s">
        <v>14</v>
      </c>
      <c r="H42">
        <v>774</v>
      </c>
    </row>
    <row r="43" spans="1:8" x14ac:dyDescent="0.25">
      <c r="A43" t="s">
        <v>20</v>
      </c>
      <c r="B43">
        <v>236</v>
      </c>
      <c r="G43" t="s">
        <v>14</v>
      </c>
      <c r="H43">
        <v>672</v>
      </c>
    </row>
    <row r="44" spans="1:8" x14ac:dyDescent="0.25">
      <c r="A44" t="s">
        <v>20</v>
      </c>
      <c r="B44">
        <v>4065</v>
      </c>
      <c r="G44" t="s">
        <v>14</v>
      </c>
      <c r="H44">
        <v>940</v>
      </c>
    </row>
    <row r="45" spans="1:8" x14ac:dyDescent="0.25">
      <c r="A45" t="s">
        <v>20</v>
      </c>
      <c r="B45">
        <v>246</v>
      </c>
      <c r="G45" t="s">
        <v>14</v>
      </c>
      <c r="H45">
        <v>117</v>
      </c>
    </row>
    <row r="46" spans="1:8" x14ac:dyDescent="0.25">
      <c r="A46" t="s">
        <v>20</v>
      </c>
      <c r="B46">
        <v>2475</v>
      </c>
      <c r="G46" t="s">
        <v>14</v>
      </c>
      <c r="H46">
        <v>115</v>
      </c>
    </row>
    <row r="47" spans="1:8" x14ac:dyDescent="0.25">
      <c r="A47" t="s">
        <v>20</v>
      </c>
      <c r="B47">
        <v>76</v>
      </c>
      <c r="G47" t="s">
        <v>14</v>
      </c>
      <c r="H47">
        <v>326</v>
      </c>
    </row>
    <row r="48" spans="1:8" x14ac:dyDescent="0.25">
      <c r="A48" t="s">
        <v>20</v>
      </c>
      <c r="B48">
        <v>54</v>
      </c>
      <c r="G48" t="s">
        <v>14</v>
      </c>
      <c r="H48">
        <v>1</v>
      </c>
    </row>
    <row r="49" spans="1:8" x14ac:dyDescent="0.25">
      <c r="A49" t="s">
        <v>20</v>
      </c>
      <c r="B49">
        <v>88</v>
      </c>
      <c r="G49" t="s">
        <v>14</v>
      </c>
      <c r="H49">
        <v>1467</v>
      </c>
    </row>
    <row r="50" spans="1:8" x14ac:dyDescent="0.25">
      <c r="A50" t="s">
        <v>20</v>
      </c>
      <c r="B50">
        <v>85</v>
      </c>
      <c r="G50" t="s">
        <v>14</v>
      </c>
      <c r="H50">
        <v>5681</v>
      </c>
    </row>
    <row r="51" spans="1:8" x14ac:dyDescent="0.25">
      <c r="A51" t="s">
        <v>20</v>
      </c>
      <c r="B51">
        <v>170</v>
      </c>
      <c r="G51" t="s">
        <v>14</v>
      </c>
      <c r="H51">
        <v>1059</v>
      </c>
    </row>
    <row r="52" spans="1:8" x14ac:dyDescent="0.25">
      <c r="A52" t="s">
        <v>20</v>
      </c>
      <c r="B52">
        <v>330</v>
      </c>
      <c r="G52" t="s">
        <v>14</v>
      </c>
      <c r="H52">
        <v>1194</v>
      </c>
    </row>
    <row r="53" spans="1:8" x14ac:dyDescent="0.25">
      <c r="A53" t="s">
        <v>20</v>
      </c>
      <c r="B53">
        <v>127</v>
      </c>
      <c r="G53" t="s">
        <v>14</v>
      </c>
      <c r="H53">
        <v>30</v>
      </c>
    </row>
    <row r="54" spans="1:8" x14ac:dyDescent="0.25">
      <c r="A54" t="s">
        <v>20</v>
      </c>
      <c r="B54">
        <v>411</v>
      </c>
      <c r="G54" t="s">
        <v>14</v>
      </c>
      <c r="H54">
        <v>75</v>
      </c>
    </row>
    <row r="55" spans="1:8" x14ac:dyDescent="0.25">
      <c r="A55" t="s">
        <v>20</v>
      </c>
      <c r="B55">
        <v>180</v>
      </c>
      <c r="G55" t="s">
        <v>14</v>
      </c>
      <c r="H55">
        <v>955</v>
      </c>
    </row>
    <row r="56" spans="1:8" x14ac:dyDescent="0.25">
      <c r="A56" t="s">
        <v>20</v>
      </c>
      <c r="B56">
        <v>374</v>
      </c>
      <c r="G56" t="s">
        <v>14</v>
      </c>
      <c r="H56">
        <v>67</v>
      </c>
    </row>
    <row r="57" spans="1:8" x14ac:dyDescent="0.25">
      <c r="A57" t="s">
        <v>20</v>
      </c>
      <c r="B57">
        <v>71</v>
      </c>
      <c r="G57" t="s">
        <v>14</v>
      </c>
      <c r="H57">
        <v>5</v>
      </c>
    </row>
    <row r="58" spans="1:8" x14ac:dyDescent="0.25">
      <c r="A58" t="s">
        <v>20</v>
      </c>
      <c r="B58">
        <v>203</v>
      </c>
      <c r="G58" t="s">
        <v>14</v>
      </c>
      <c r="H58">
        <v>26</v>
      </c>
    </row>
    <row r="59" spans="1:8" x14ac:dyDescent="0.25">
      <c r="A59" t="s">
        <v>20</v>
      </c>
      <c r="B59">
        <v>113</v>
      </c>
      <c r="G59" t="s">
        <v>14</v>
      </c>
      <c r="H59">
        <v>1130</v>
      </c>
    </row>
    <row r="60" spans="1:8" x14ac:dyDescent="0.25">
      <c r="A60" t="s">
        <v>20</v>
      </c>
      <c r="B60">
        <v>96</v>
      </c>
      <c r="G60" t="s">
        <v>14</v>
      </c>
      <c r="H60">
        <v>782</v>
      </c>
    </row>
    <row r="61" spans="1:8" x14ac:dyDescent="0.25">
      <c r="A61" t="s">
        <v>20</v>
      </c>
      <c r="B61">
        <v>498</v>
      </c>
      <c r="G61" t="s">
        <v>14</v>
      </c>
      <c r="H61">
        <v>210</v>
      </c>
    </row>
    <row r="62" spans="1:8" x14ac:dyDescent="0.25">
      <c r="A62" t="s">
        <v>20</v>
      </c>
      <c r="B62">
        <v>180</v>
      </c>
      <c r="G62" t="s">
        <v>14</v>
      </c>
      <c r="H62">
        <v>136</v>
      </c>
    </row>
    <row r="63" spans="1:8" x14ac:dyDescent="0.25">
      <c r="A63" t="s">
        <v>20</v>
      </c>
      <c r="B63">
        <v>27</v>
      </c>
      <c r="G63" t="s">
        <v>14</v>
      </c>
      <c r="H63">
        <v>86</v>
      </c>
    </row>
    <row r="64" spans="1:8" x14ac:dyDescent="0.25">
      <c r="A64" t="s">
        <v>20</v>
      </c>
      <c r="B64">
        <v>2331</v>
      </c>
      <c r="G64" t="s">
        <v>14</v>
      </c>
      <c r="H64">
        <v>19</v>
      </c>
    </row>
    <row r="65" spans="1:8" x14ac:dyDescent="0.25">
      <c r="A65" t="s">
        <v>20</v>
      </c>
      <c r="B65">
        <v>113</v>
      </c>
      <c r="G65" t="s">
        <v>14</v>
      </c>
      <c r="H65">
        <v>886</v>
      </c>
    </row>
    <row r="66" spans="1:8" x14ac:dyDescent="0.25">
      <c r="A66" t="s">
        <v>20</v>
      </c>
      <c r="B66">
        <v>164</v>
      </c>
      <c r="G66" t="s">
        <v>14</v>
      </c>
      <c r="H66">
        <v>35</v>
      </c>
    </row>
    <row r="67" spans="1:8" x14ac:dyDescent="0.25">
      <c r="A67" t="s">
        <v>20</v>
      </c>
      <c r="B67">
        <v>164</v>
      </c>
      <c r="G67" t="s">
        <v>14</v>
      </c>
      <c r="H67">
        <v>24</v>
      </c>
    </row>
    <row r="68" spans="1:8" x14ac:dyDescent="0.25">
      <c r="A68" t="s">
        <v>20</v>
      </c>
      <c r="B68">
        <v>336</v>
      </c>
      <c r="G68" t="s">
        <v>14</v>
      </c>
      <c r="H68">
        <v>86</v>
      </c>
    </row>
    <row r="69" spans="1:8" x14ac:dyDescent="0.25">
      <c r="A69" t="s">
        <v>20</v>
      </c>
      <c r="B69">
        <v>1917</v>
      </c>
      <c r="G69" t="s">
        <v>14</v>
      </c>
      <c r="H69">
        <v>243</v>
      </c>
    </row>
    <row r="70" spans="1:8" x14ac:dyDescent="0.25">
      <c r="A70" t="s">
        <v>20</v>
      </c>
      <c r="B70">
        <v>95</v>
      </c>
      <c r="G70" t="s">
        <v>14</v>
      </c>
      <c r="H70">
        <v>65</v>
      </c>
    </row>
    <row r="71" spans="1:8" x14ac:dyDescent="0.25">
      <c r="A71" t="s">
        <v>20</v>
      </c>
      <c r="B71">
        <v>147</v>
      </c>
      <c r="G71" t="s">
        <v>14</v>
      </c>
      <c r="H71">
        <v>100</v>
      </c>
    </row>
    <row r="72" spans="1:8" x14ac:dyDescent="0.25">
      <c r="A72" t="s">
        <v>20</v>
      </c>
      <c r="B72">
        <v>86</v>
      </c>
      <c r="G72" t="s">
        <v>14</v>
      </c>
      <c r="H72">
        <v>168</v>
      </c>
    </row>
    <row r="73" spans="1:8" x14ac:dyDescent="0.25">
      <c r="A73" t="s">
        <v>20</v>
      </c>
      <c r="B73">
        <v>83</v>
      </c>
      <c r="G73" t="s">
        <v>14</v>
      </c>
      <c r="H73">
        <v>13</v>
      </c>
    </row>
    <row r="74" spans="1:8" x14ac:dyDescent="0.25">
      <c r="A74" t="s">
        <v>20</v>
      </c>
      <c r="B74">
        <v>676</v>
      </c>
      <c r="G74" t="s">
        <v>14</v>
      </c>
      <c r="H74">
        <v>1</v>
      </c>
    </row>
    <row r="75" spans="1:8" x14ac:dyDescent="0.25">
      <c r="A75" t="s">
        <v>20</v>
      </c>
      <c r="B75">
        <v>361</v>
      </c>
      <c r="G75" t="s">
        <v>14</v>
      </c>
      <c r="H75">
        <v>40</v>
      </c>
    </row>
    <row r="76" spans="1:8" x14ac:dyDescent="0.25">
      <c r="A76" t="s">
        <v>20</v>
      </c>
      <c r="B76">
        <v>131</v>
      </c>
      <c r="G76" t="s">
        <v>14</v>
      </c>
      <c r="H76">
        <v>226</v>
      </c>
    </row>
    <row r="77" spans="1:8" x14ac:dyDescent="0.25">
      <c r="A77" t="s">
        <v>20</v>
      </c>
      <c r="B77">
        <v>126</v>
      </c>
      <c r="G77" t="s">
        <v>14</v>
      </c>
      <c r="H77">
        <v>1625</v>
      </c>
    </row>
    <row r="78" spans="1:8" x14ac:dyDescent="0.25">
      <c r="A78" t="s">
        <v>20</v>
      </c>
      <c r="B78">
        <v>275</v>
      </c>
      <c r="G78" t="s">
        <v>14</v>
      </c>
      <c r="H78">
        <v>143</v>
      </c>
    </row>
    <row r="79" spans="1:8" x14ac:dyDescent="0.25">
      <c r="A79" t="s">
        <v>20</v>
      </c>
      <c r="B79">
        <v>67</v>
      </c>
      <c r="G79" t="s">
        <v>14</v>
      </c>
      <c r="H79">
        <v>934</v>
      </c>
    </row>
    <row r="80" spans="1:8" x14ac:dyDescent="0.25">
      <c r="A80" t="s">
        <v>20</v>
      </c>
      <c r="B80">
        <v>154</v>
      </c>
      <c r="G80" t="s">
        <v>14</v>
      </c>
      <c r="H80">
        <v>17</v>
      </c>
    </row>
    <row r="81" spans="1:8" x14ac:dyDescent="0.25">
      <c r="A81" t="s">
        <v>20</v>
      </c>
      <c r="B81">
        <v>1782</v>
      </c>
      <c r="G81" t="s">
        <v>14</v>
      </c>
      <c r="H81">
        <v>2179</v>
      </c>
    </row>
    <row r="82" spans="1:8" x14ac:dyDescent="0.25">
      <c r="A82" t="s">
        <v>20</v>
      </c>
      <c r="B82">
        <v>903</v>
      </c>
      <c r="G82" t="s">
        <v>14</v>
      </c>
      <c r="H82">
        <v>931</v>
      </c>
    </row>
    <row r="83" spans="1:8" x14ac:dyDescent="0.25">
      <c r="A83" t="s">
        <v>20</v>
      </c>
      <c r="B83">
        <v>94</v>
      </c>
      <c r="G83" t="s">
        <v>14</v>
      </c>
      <c r="H83">
        <v>92</v>
      </c>
    </row>
    <row r="84" spans="1:8" x14ac:dyDescent="0.25">
      <c r="A84" t="s">
        <v>20</v>
      </c>
      <c r="B84">
        <v>180</v>
      </c>
      <c r="G84" t="s">
        <v>14</v>
      </c>
      <c r="H84">
        <v>57</v>
      </c>
    </row>
    <row r="85" spans="1:8" x14ac:dyDescent="0.25">
      <c r="A85" t="s">
        <v>20</v>
      </c>
      <c r="B85">
        <v>533</v>
      </c>
      <c r="G85" t="s">
        <v>14</v>
      </c>
      <c r="H85">
        <v>41</v>
      </c>
    </row>
    <row r="86" spans="1:8" x14ac:dyDescent="0.25">
      <c r="A86" t="s">
        <v>20</v>
      </c>
      <c r="B86">
        <v>2443</v>
      </c>
      <c r="G86" t="s">
        <v>14</v>
      </c>
      <c r="H86">
        <v>1</v>
      </c>
    </row>
    <row r="87" spans="1:8" x14ac:dyDescent="0.25">
      <c r="A87" t="s">
        <v>20</v>
      </c>
      <c r="B87">
        <v>89</v>
      </c>
      <c r="G87" t="s">
        <v>14</v>
      </c>
      <c r="H87">
        <v>101</v>
      </c>
    </row>
    <row r="88" spans="1:8" x14ac:dyDescent="0.25">
      <c r="A88" t="s">
        <v>20</v>
      </c>
      <c r="B88">
        <v>159</v>
      </c>
      <c r="G88" t="s">
        <v>14</v>
      </c>
      <c r="H88">
        <v>1335</v>
      </c>
    </row>
    <row r="89" spans="1:8" x14ac:dyDescent="0.25">
      <c r="A89" t="s">
        <v>20</v>
      </c>
      <c r="B89">
        <v>50</v>
      </c>
      <c r="G89" t="s">
        <v>14</v>
      </c>
      <c r="H89">
        <v>15</v>
      </c>
    </row>
    <row r="90" spans="1:8" x14ac:dyDescent="0.25">
      <c r="A90" t="s">
        <v>20</v>
      </c>
      <c r="B90">
        <v>186</v>
      </c>
      <c r="G90" t="s">
        <v>14</v>
      </c>
      <c r="H90">
        <v>454</v>
      </c>
    </row>
    <row r="91" spans="1:8" x14ac:dyDescent="0.25">
      <c r="A91" t="s">
        <v>20</v>
      </c>
      <c r="B91">
        <v>1071</v>
      </c>
      <c r="G91" t="s">
        <v>14</v>
      </c>
      <c r="H91">
        <v>3182</v>
      </c>
    </row>
    <row r="92" spans="1:8" x14ac:dyDescent="0.25">
      <c r="A92" t="s">
        <v>20</v>
      </c>
      <c r="B92">
        <v>117</v>
      </c>
      <c r="G92" t="s">
        <v>14</v>
      </c>
      <c r="H92">
        <v>15</v>
      </c>
    </row>
    <row r="93" spans="1:8" x14ac:dyDescent="0.25">
      <c r="A93" t="s">
        <v>20</v>
      </c>
      <c r="B93">
        <v>70</v>
      </c>
      <c r="G93" t="s">
        <v>14</v>
      </c>
      <c r="H93">
        <v>133</v>
      </c>
    </row>
    <row r="94" spans="1:8" x14ac:dyDescent="0.25">
      <c r="A94" t="s">
        <v>20</v>
      </c>
      <c r="B94">
        <v>135</v>
      </c>
      <c r="G94" t="s">
        <v>14</v>
      </c>
      <c r="H94">
        <v>2062</v>
      </c>
    </row>
    <row r="95" spans="1:8" x14ac:dyDescent="0.25">
      <c r="A95" t="s">
        <v>20</v>
      </c>
      <c r="B95">
        <v>768</v>
      </c>
      <c r="G95" t="s">
        <v>14</v>
      </c>
      <c r="H95">
        <v>29</v>
      </c>
    </row>
    <row r="96" spans="1:8" x14ac:dyDescent="0.25">
      <c r="A96" t="s">
        <v>20</v>
      </c>
      <c r="B96">
        <v>199</v>
      </c>
      <c r="G96" t="s">
        <v>14</v>
      </c>
      <c r="H96">
        <v>132</v>
      </c>
    </row>
    <row r="97" spans="1:8" x14ac:dyDescent="0.25">
      <c r="A97" t="s">
        <v>20</v>
      </c>
      <c r="B97">
        <v>107</v>
      </c>
      <c r="G97" t="s">
        <v>14</v>
      </c>
      <c r="H97">
        <v>137</v>
      </c>
    </row>
    <row r="98" spans="1:8" x14ac:dyDescent="0.25">
      <c r="A98" t="s">
        <v>20</v>
      </c>
      <c r="B98">
        <v>195</v>
      </c>
      <c r="G98" t="s">
        <v>14</v>
      </c>
      <c r="H98">
        <v>908</v>
      </c>
    </row>
    <row r="99" spans="1:8" x14ac:dyDescent="0.25">
      <c r="A99" t="s">
        <v>20</v>
      </c>
      <c r="B99">
        <v>3376</v>
      </c>
      <c r="G99" t="s">
        <v>14</v>
      </c>
      <c r="H99">
        <v>10</v>
      </c>
    </row>
    <row r="100" spans="1:8" x14ac:dyDescent="0.25">
      <c r="A100" t="s">
        <v>20</v>
      </c>
      <c r="B100">
        <v>41</v>
      </c>
      <c r="G100" t="s">
        <v>14</v>
      </c>
      <c r="H100">
        <v>1910</v>
      </c>
    </row>
    <row r="101" spans="1:8" x14ac:dyDescent="0.25">
      <c r="A101" t="s">
        <v>20</v>
      </c>
      <c r="B101">
        <v>1821</v>
      </c>
      <c r="G101" t="s">
        <v>14</v>
      </c>
      <c r="H101">
        <v>38</v>
      </c>
    </row>
    <row r="102" spans="1:8" x14ac:dyDescent="0.25">
      <c r="A102" t="s">
        <v>20</v>
      </c>
      <c r="B102">
        <v>164</v>
      </c>
      <c r="G102" t="s">
        <v>14</v>
      </c>
      <c r="H102">
        <v>104</v>
      </c>
    </row>
    <row r="103" spans="1:8" x14ac:dyDescent="0.25">
      <c r="A103" t="s">
        <v>20</v>
      </c>
      <c r="B103">
        <v>157</v>
      </c>
      <c r="G103" t="s">
        <v>14</v>
      </c>
      <c r="H103">
        <v>49</v>
      </c>
    </row>
    <row r="104" spans="1:8" x14ac:dyDescent="0.25">
      <c r="A104" t="s">
        <v>20</v>
      </c>
      <c r="B104">
        <v>246</v>
      </c>
      <c r="G104" t="s">
        <v>14</v>
      </c>
      <c r="H104">
        <v>1</v>
      </c>
    </row>
    <row r="105" spans="1:8" x14ac:dyDescent="0.25">
      <c r="A105" t="s">
        <v>20</v>
      </c>
      <c r="B105">
        <v>1396</v>
      </c>
      <c r="G105" t="s">
        <v>14</v>
      </c>
      <c r="H105">
        <v>245</v>
      </c>
    </row>
    <row r="106" spans="1:8" x14ac:dyDescent="0.25">
      <c r="A106" t="s">
        <v>20</v>
      </c>
      <c r="B106">
        <v>2506</v>
      </c>
      <c r="G106" t="s">
        <v>14</v>
      </c>
      <c r="H106">
        <v>32</v>
      </c>
    </row>
    <row r="107" spans="1:8" x14ac:dyDescent="0.25">
      <c r="A107" t="s">
        <v>20</v>
      </c>
      <c r="B107">
        <v>244</v>
      </c>
      <c r="G107" t="s">
        <v>14</v>
      </c>
      <c r="H107">
        <v>7</v>
      </c>
    </row>
    <row r="108" spans="1:8" x14ac:dyDescent="0.25">
      <c r="A108" t="s">
        <v>20</v>
      </c>
      <c r="B108">
        <v>146</v>
      </c>
      <c r="G108" t="s">
        <v>14</v>
      </c>
      <c r="H108">
        <v>803</v>
      </c>
    </row>
    <row r="109" spans="1:8" x14ac:dyDescent="0.25">
      <c r="A109" t="s">
        <v>20</v>
      </c>
      <c r="B109">
        <v>1267</v>
      </c>
      <c r="G109" t="s">
        <v>14</v>
      </c>
      <c r="H109">
        <v>16</v>
      </c>
    </row>
    <row r="110" spans="1:8" x14ac:dyDescent="0.25">
      <c r="A110" t="s">
        <v>20</v>
      </c>
      <c r="B110">
        <v>1561</v>
      </c>
      <c r="G110" t="s">
        <v>14</v>
      </c>
      <c r="H110">
        <v>31</v>
      </c>
    </row>
    <row r="111" spans="1:8" x14ac:dyDescent="0.25">
      <c r="A111" t="s">
        <v>20</v>
      </c>
      <c r="B111">
        <v>48</v>
      </c>
      <c r="G111" t="s">
        <v>14</v>
      </c>
      <c r="H111">
        <v>108</v>
      </c>
    </row>
    <row r="112" spans="1:8" x14ac:dyDescent="0.25">
      <c r="A112" t="s">
        <v>20</v>
      </c>
      <c r="B112">
        <v>2739</v>
      </c>
      <c r="G112" t="s">
        <v>14</v>
      </c>
      <c r="H112">
        <v>30</v>
      </c>
    </row>
    <row r="113" spans="1:8" x14ac:dyDescent="0.25">
      <c r="A113" t="s">
        <v>20</v>
      </c>
      <c r="B113">
        <v>3537</v>
      </c>
      <c r="G113" t="s">
        <v>14</v>
      </c>
      <c r="H113">
        <v>17</v>
      </c>
    </row>
    <row r="114" spans="1:8" x14ac:dyDescent="0.25">
      <c r="A114" t="s">
        <v>20</v>
      </c>
      <c r="B114">
        <v>2107</v>
      </c>
      <c r="G114" t="s">
        <v>14</v>
      </c>
      <c r="H114">
        <v>80</v>
      </c>
    </row>
    <row r="115" spans="1:8" x14ac:dyDescent="0.25">
      <c r="A115" t="s">
        <v>20</v>
      </c>
      <c r="B115">
        <v>3318</v>
      </c>
      <c r="G115" t="s">
        <v>14</v>
      </c>
      <c r="H115">
        <v>2468</v>
      </c>
    </row>
    <row r="116" spans="1:8" x14ac:dyDescent="0.25">
      <c r="A116" t="s">
        <v>20</v>
      </c>
      <c r="B116">
        <v>340</v>
      </c>
      <c r="G116" t="s">
        <v>14</v>
      </c>
      <c r="H116">
        <v>26</v>
      </c>
    </row>
    <row r="117" spans="1:8" x14ac:dyDescent="0.25">
      <c r="A117" t="s">
        <v>20</v>
      </c>
      <c r="B117">
        <v>1442</v>
      </c>
      <c r="G117" t="s">
        <v>14</v>
      </c>
      <c r="H117">
        <v>73</v>
      </c>
    </row>
    <row r="118" spans="1:8" x14ac:dyDescent="0.25">
      <c r="A118" t="s">
        <v>20</v>
      </c>
      <c r="B118">
        <v>126</v>
      </c>
      <c r="G118" t="s">
        <v>14</v>
      </c>
      <c r="H118">
        <v>128</v>
      </c>
    </row>
    <row r="119" spans="1:8" x14ac:dyDescent="0.25">
      <c r="A119" t="s">
        <v>20</v>
      </c>
      <c r="B119">
        <v>524</v>
      </c>
      <c r="G119" t="s">
        <v>14</v>
      </c>
      <c r="H119">
        <v>33</v>
      </c>
    </row>
    <row r="120" spans="1:8" x14ac:dyDescent="0.25">
      <c r="A120" t="s">
        <v>20</v>
      </c>
      <c r="B120">
        <v>1989</v>
      </c>
      <c r="G120" t="s">
        <v>14</v>
      </c>
      <c r="H120">
        <v>1072</v>
      </c>
    </row>
    <row r="121" spans="1:8" x14ac:dyDescent="0.25">
      <c r="A121" t="s">
        <v>20</v>
      </c>
      <c r="B121">
        <v>157</v>
      </c>
      <c r="G121" t="s">
        <v>14</v>
      </c>
      <c r="H121">
        <v>393</v>
      </c>
    </row>
    <row r="122" spans="1:8" x14ac:dyDescent="0.25">
      <c r="A122" t="s">
        <v>20</v>
      </c>
      <c r="B122">
        <v>4498</v>
      </c>
      <c r="G122" t="s">
        <v>14</v>
      </c>
      <c r="H122">
        <v>1257</v>
      </c>
    </row>
    <row r="123" spans="1:8" x14ac:dyDescent="0.25">
      <c r="A123" t="s">
        <v>20</v>
      </c>
      <c r="B123">
        <v>80</v>
      </c>
      <c r="G123" t="s">
        <v>14</v>
      </c>
      <c r="H123">
        <v>328</v>
      </c>
    </row>
    <row r="124" spans="1:8" x14ac:dyDescent="0.25">
      <c r="A124" t="s">
        <v>20</v>
      </c>
      <c r="B124">
        <v>43</v>
      </c>
      <c r="G124" t="s">
        <v>14</v>
      </c>
      <c r="H124">
        <v>147</v>
      </c>
    </row>
    <row r="125" spans="1:8" x14ac:dyDescent="0.25">
      <c r="A125" t="s">
        <v>20</v>
      </c>
      <c r="B125">
        <v>2053</v>
      </c>
      <c r="G125" t="s">
        <v>14</v>
      </c>
      <c r="H125">
        <v>830</v>
      </c>
    </row>
    <row r="126" spans="1:8" x14ac:dyDescent="0.25">
      <c r="A126" t="s">
        <v>20</v>
      </c>
      <c r="B126">
        <v>168</v>
      </c>
      <c r="G126" t="s">
        <v>14</v>
      </c>
      <c r="H126">
        <v>331</v>
      </c>
    </row>
    <row r="127" spans="1:8" x14ac:dyDescent="0.25">
      <c r="A127" t="s">
        <v>20</v>
      </c>
      <c r="B127">
        <v>4289</v>
      </c>
      <c r="G127" t="s">
        <v>14</v>
      </c>
      <c r="H127">
        <v>25</v>
      </c>
    </row>
    <row r="128" spans="1:8" x14ac:dyDescent="0.25">
      <c r="A128" t="s">
        <v>20</v>
      </c>
      <c r="B128">
        <v>165</v>
      </c>
      <c r="G128" t="s">
        <v>14</v>
      </c>
      <c r="H128">
        <v>3483</v>
      </c>
    </row>
    <row r="129" spans="1:8" x14ac:dyDescent="0.25">
      <c r="A129" t="s">
        <v>20</v>
      </c>
      <c r="B129">
        <v>1815</v>
      </c>
      <c r="G129" t="s">
        <v>14</v>
      </c>
      <c r="H129">
        <v>923</v>
      </c>
    </row>
    <row r="130" spans="1:8" x14ac:dyDescent="0.25">
      <c r="A130" t="s">
        <v>20</v>
      </c>
      <c r="B130">
        <v>397</v>
      </c>
      <c r="G130" t="s">
        <v>14</v>
      </c>
      <c r="H130">
        <v>1</v>
      </c>
    </row>
    <row r="131" spans="1:8" x14ac:dyDescent="0.25">
      <c r="A131" t="s">
        <v>20</v>
      </c>
      <c r="B131">
        <v>1539</v>
      </c>
      <c r="G131" t="s">
        <v>14</v>
      </c>
      <c r="H131">
        <v>33</v>
      </c>
    </row>
    <row r="132" spans="1:8" x14ac:dyDescent="0.25">
      <c r="A132" t="s">
        <v>20</v>
      </c>
      <c r="B132">
        <v>138</v>
      </c>
      <c r="G132" t="s">
        <v>14</v>
      </c>
      <c r="H132">
        <v>40</v>
      </c>
    </row>
    <row r="133" spans="1:8" x14ac:dyDescent="0.25">
      <c r="A133" t="s">
        <v>20</v>
      </c>
      <c r="B133">
        <v>3594</v>
      </c>
      <c r="G133" t="s">
        <v>14</v>
      </c>
      <c r="H133">
        <v>23</v>
      </c>
    </row>
    <row r="134" spans="1:8" x14ac:dyDescent="0.25">
      <c r="A134" t="s">
        <v>20</v>
      </c>
      <c r="B134">
        <v>5880</v>
      </c>
      <c r="G134" t="s">
        <v>14</v>
      </c>
      <c r="H134">
        <v>75</v>
      </c>
    </row>
    <row r="135" spans="1:8" x14ac:dyDescent="0.25">
      <c r="A135" t="s">
        <v>20</v>
      </c>
      <c r="B135">
        <v>112</v>
      </c>
      <c r="G135" t="s">
        <v>14</v>
      </c>
      <c r="H135">
        <v>2176</v>
      </c>
    </row>
    <row r="136" spans="1:8" x14ac:dyDescent="0.25">
      <c r="A136" t="s">
        <v>20</v>
      </c>
      <c r="B136">
        <v>943</v>
      </c>
      <c r="G136" t="s">
        <v>14</v>
      </c>
      <c r="H136">
        <v>441</v>
      </c>
    </row>
    <row r="137" spans="1:8" x14ac:dyDescent="0.25">
      <c r="A137" t="s">
        <v>20</v>
      </c>
      <c r="B137">
        <v>2468</v>
      </c>
      <c r="G137" t="s">
        <v>14</v>
      </c>
      <c r="H137">
        <v>25</v>
      </c>
    </row>
    <row r="138" spans="1:8" x14ac:dyDescent="0.25">
      <c r="A138" t="s">
        <v>20</v>
      </c>
      <c r="B138">
        <v>2551</v>
      </c>
      <c r="G138" t="s">
        <v>14</v>
      </c>
      <c r="H138">
        <v>127</v>
      </c>
    </row>
    <row r="139" spans="1:8" x14ac:dyDescent="0.25">
      <c r="A139" t="s">
        <v>20</v>
      </c>
      <c r="B139">
        <v>101</v>
      </c>
      <c r="G139" t="s">
        <v>14</v>
      </c>
      <c r="H139">
        <v>355</v>
      </c>
    </row>
    <row r="140" spans="1:8" x14ac:dyDescent="0.25">
      <c r="A140" t="s">
        <v>20</v>
      </c>
      <c r="B140">
        <v>92</v>
      </c>
      <c r="G140" t="s">
        <v>14</v>
      </c>
      <c r="H140">
        <v>44</v>
      </c>
    </row>
    <row r="141" spans="1:8" x14ac:dyDescent="0.25">
      <c r="A141" t="s">
        <v>20</v>
      </c>
      <c r="B141">
        <v>62</v>
      </c>
      <c r="G141" t="s">
        <v>14</v>
      </c>
      <c r="H141">
        <v>67</v>
      </c>
    </row>
    <row r="142" spans="1:8" x14ac:dyDescent="0.25">
      <c r="A142" t="s">
        <v>20</v>
      </c>
      <c r="B142">
        <v>149</v>
      </c>
      <c r="G142" t="s">
        <v>14</v>
      </c>
      <c r="H142">
        <v>1068</v>
      </c>
    </row>
    <row r="143" spans="1:8" x14ac:dyDescent="0.25">
      <c r="A143" t="s">
        <v>20</v>
      </c>
      <c r="B143">
        <v>329</v>
      </c>
      <c r="G143" t="s">
        <v>14</v>
      </c>
      <c r="H143">
        <v>424</v>
      </c>
    </row>
    <row r="144" spans="1:8" x14ac:dyDescent="0.25">
      <c r="A144" t="s">
        <v>20</v>
      </c>
      <c r="B144">
        <v>97</v>
      </c>
      <c r="G144" t="s">
        <v>14</v>
      </c>
      <c r="H144">
        <v>151</v>
      </c>
    </row>
    <row r="145" spans="1:8" x14ac:dyDescent="0.25">
      <c r="A145" t="s">
        <v>20</v>
      </c>
      <c r="B145">
        <v>1784</v>
      </c>
      <c r="G145" t="s">
        <v>14</v>
      </c>
      <c r="H145">
        <v>1608</v>
      </c>
    </row>
    <row r="146" spans="1:8" x14ac:dyDescent="0.25">
      <c r="A146" t="s">
        <v>20</v>
      </c>
      <c r="B146">
        <v>1684</v>
      </c>
      <c r="G146" t="s">
        <v>14</v>
      </c>
      <c r="H146">
        <v>941</v>
      </c>
    </row>
    <row r="147" spans="1:8" x14ac:dyDescent="0.25">
      <c r="A147" t="s">
        <v>20</v>
      </c>
      <c r="B147">
        <v>250</v>
      </c>
      <c r="G147" t="s">
        <v>14</v>
      </c>
      <c r="H147">
        <v>1</v>
      </c>
    </row>
    <row r="148" spans="1:8" x14ac:dyDescent="0.25">
      <c r="A148" t="s">
        <v>20</v>
      </c>
      <c r="B148">
        <v>238</v>
      </c>
      <c r="G148" t="s">
        <v>14</v>
      </c>
      <c r="H148">
        <v>40</v>
      </c>
    </row>
    <row r="149" spans="1:8" x14ac:dyDescent="0.25">
      <c r="A149" t="s">
        <v>20</v>
      </c>
      <c r="B149">
        <v>53</v>
      </c>
      <c r="G149" t="s">
        <v>14</v>
      </c>
      <c r="H149">
        <v>3015</v>
      </c>
    </row>
    <row r="150" spans="1:8" x14ac:dyDescent="0.25">
      <c r="A150" t="s">
        <v>20</v>
      </c>
      <c r="B150">
        <v>214</v>
      </c>
      <c r="G150" t="s">
        <v>14</v>
      </c>
      <c r="H150">
        <v>435</v>
      </c>
    </row>
    <row r="151" spans="1:8" x14ac:dyDescent="0.25">
      <c r="A151" t="s">
        <v>20</v>
      </c>
      <c r="B151">
        <v>222</v>
      </c>
      <c r="G151" t="s">
        <v>14</v>
      </c>
      <c r="H151">
        <v>714</v>
      </c>
    </row>
    <row r="152" spans="1:8" x14ac:dyDescent="0.25">
      <c r="A152" t="s">
        <v>20</v>
      </c>
      <c r="B152">
        <v>1884</v>
      </c>
      <c r="G152" t="s">
        <v>14</v>
      </c>
      <c r="H152">
        <v>5497</v>
      </c>
    </row>
    <row r="153" spans="1:8" x14ac:dyDescent="0.25">
      <c r="A153" t="s">
        <v>20</v>
      </c>
      <c r="B153">
        <v>218</v>
      </c>
      <c r="G153" t="s">
        <v>14</v>
      </c>
      <c r="H153">
        <v>418</v>
      </c>
    </row>
    <row r="154" spans="1:8" x14ac:dyDescent="0.25">
      <c r="A154" t="s">
        <v>20</v>
      </c>
      <c r="B154">
        <v>6465</v>
      </c>
      <c r="G154" t="s">
        <v>14</v>
      </c>
      <c r="H154">
        <v>1439</v>
      </c>
    </row>
    <row r="155" spans="1:8" x14ac:dyDescent="0.25">
      <c r="A155" t="s">
        <v>20</v>
      </c>
      <c r="B155">
        <v>59</v>
      </c>
      <c r="G155" t="s">
        <v>14</v>
      </c>
      <c r="H155">
        <v>15</v>
      </c>
    </row>
    <row r="156" spans="1:8" x14ac:dyDescent="0.25">
      <c r="A156" t="s">
        <v>20</v>
      </c>
      <c r="B156">
        <v>88</v>
      </c>
      <c r="G156" t="s">
        <v>14</v>
      </c>
      <c r="H156">
        <v>1999</v>
      </c>
    </row>
    <row r="157" spans="1:8" x14ac:dyDescent="0.25">
      <c r="A157" t="s">
        <v>20</v>
      </c>
      <c r="B157">
        <v>1697</v>
      </c>
      <c r="G157" t="s">
        <v>14</v>
      </c>
      <c r="H157">
        <v>118</v>
      </c>
    </row>
    <row r="158" spans="1:8" x14ac:dyDescent="0.25">
      <c r="A158" t="s">
        <v>20</v>
      </c>
      <c r="B158">
        <v>92</v>
      </c>
      <c r="G158" t="s">
        <v>14</v>
      </c>
      <c r="H158">
        <v>162</v>
      </c>
    </row>
    <row r="159" spans="1:8" x14ac:dyDescent="0.25">
      <c r="A159" t="s">
        <v>20</v>
      </c>
      <c r="B159">
        <v>186</v>
      </c>
      <c r="G159" t="s">
        <v>14</v>
      </c>
      <c r="H159">
        <v>83</v>
      </c>
    </row>
    <row r="160" spans="1:8" x14ac:dyDescent="0.25">
      <c r="A160" t="s">
        <v>20</v>
      </c>
      <c r="B160">
        <v>138</v>
      </c>
      <c r="G160" t="s">
        <v>14</v>
      </c>
      <c r="H160">
        <v>747</v>
      </c>
    </row>
    <row r="161" spans="1:8" x14ac:dyDescent="0.25">
      <c r="A161" t="s">
        <v>20</v>
      </c>
      <c r="B161">
        <v>261</v>
      </c>
      <c r="G161" t="s">
        <v>14</v>
      </c>
      <c r="H161">
        <v>84</v>
      </c>
    </row>
    <row r="162" spans="1:8" x14ac:dyDescent="0.25">
      <c r="A162" t="s">
        <v>20</v>
      </c>
      <c r="B162">
        <v>107</v>
      </c>
      <c r="G162" t="s">
        <v>14</v>
      </c>
      <c r="H162">
        <v>91</v>
      </c>
    </row>
    <row r="163" spans="1:8" x14ac:dyDescent="0.25">
      <c r="A163" t="s">
        <v>20</v>
      </c>
      <c r="B163">
        <v>199</v>
      </c>
      <c r="G163" t="s">
        <v>14</v>
      </c>
      <c r="H163">
        <v>792</v>
      </c>
    </row>
    <row r="164" spans="1:8" x14ac:dyDescent="0.25">
      <c r="A164" t="s">
        <v>20</v>
      </c>
      <c r="B164">
        <v>5512</v>
      </c>
      <c r="G164" t="s">
        <v>14</v>
      </c>
      <c r="H164">
        <v>32</v>
      </c>
    </row>
    <row r="165" spans="1:8" x14ac:dyDescent="0.25">
      <c r="A165" t="s">
        <v>20</v>
      </c>
      <c r="B165">
        <v>86</v>
      </c>
      <c r="G165" t="s">
        <v>14</v>
      </c>
      <c r="H165">
        <v>186</v>
      </c>
    </row>
    <row r="166" spans="1:8" x14ac:dyDescent="0.25">
      <c r="A166" t="s">
        <v>20</v>
      </c>
      <c r="B166">
        <v>2768</v>
      </c>
      <c r="G166" t="s">
        <v>14</v>
      </c>
      <c r="H166">
        <v>605</v>
      </c>
    </row>
    <row r="167" spans="1:8" x14ac:dyDescent="0.25">
      <c r="A167" t="s">
        <v>20</v>
      </c>
      <c r="B167">
        <v>48</v>
      </c>
      <c r="G167" t="s">
        <v>14</v>
      </c>
      <c r="H167">
        <v>1</v>
      </c>
    </row>
    <row r="168" spans="1:8" x14ac:dyDescent="0.25">
      <c r="A168" t="s">
        <v>20</v>
      </c>
      <c r="B168">
        <v>87</v>
      </c>
      <c r="G168" t="s">
        <v>14</v>
      </c>
      <c r="H168">
        <v>31</v>
      </c>
    </row>
    <row r="169" spans="1:8" x14ac:dyDescent="0.25">
      <c r="A169" t="s">
        <v>20</v>
      </c>
      <c r="B169">
        <v>1894</v>
      </c>
      <c r="G169" t="s">
        <v>14</v>
      </c>
      <c r="H169">
        <v>1181</v>
      </c>
    </row>
    <row r="170" spans="1:8" x14ac:dyDescent="0.25">
      <c r="A170" t="s">
        <v>20</v>
      </c>
      <c r="B170">
        <v>282</v>
      </c>
      <c r="G170" t="s">
        <v>14</v>
      </c>
      <c r="H170">
        <v>39</v>
      </c>
    </row>
    <row r="171" spans="1:8" x14ac:dyDescent="0.25">
      <c r="A171" t="s">
        <v>20</v>
      </c>
      <c r="B171">
        <v>116</v>
      </c>
      <c r="G171" t="s">
        <v>14</v>
      </c>
      <c r="H171">
        <v>46</v>
      </c>
    </row>
    <row r="172" spans="1:8" x14ac:dyDescent="0.25">
      <c r="A172" t="s">
        <v>20</v>
      </c>
      <c r="B172">
        <v>83</v>
      </c>
      <c r="G172" t="s">
        <v>14</v>
      </c>
      <c r="H172">
        <v>105</v>
      </c>
    </row>
    <row r="173" spans="1:8" x14ac:dyDescent="0.25">
      <c r="A173" t="s">
        <v>20</v>
      </c>
      <c r="B173">
        <v>91</v>
      </c>
      <c r="G173" t="s">
        <v>14</v>
      </c>
      <c r="H173">
        <v>535</v>
      </c>
    </row>
    <row r="174" spans="1:8" x14ac:dyDescent="0.25">
      <c r="A174" t="s">
        <v>20</v>
      </c>
      <c r="B174">
        <v>546</v>
      </c>
      <c r="G174" t="s">
        <v>14</v>
      </c>
      <c r="H174">
        <v>16</v>
      </c>
    </row>
    <row r="175" spans="1:8" x14ac:dyDescent="0.25">
      <c r="A175" t="s">
        <v>20</v>
      </c>
      <c r="B175">
        <v>393</v>
      </c>
      <c r="G175" t="s">
        <v>14</v>
      </c>
      <c r="H175">
        <v>575</v>
      </c>
    </row>
    <row r="176" spans="1:8" x14ac:dyDescent="0.25">
      <c r="A176" t="s">
        <v>20</v>
      </c>
      <c r="B176">
        <v>133</v>
      </c>
      <c r="G176" t="s">
        <v>14</v>
      </c>
      <c r="H176">
        <v>1120</v>
      </c>
    </row>
    <row r="177" spans="1:8" x14ac:dyDescent="0.25">
      <c r="A177" t="s">
        <v>20</v>
      </c>
      <c r="B177">
        <v>254</v>
      </c>
      <c r="G177" t="s">
        <v>14</v>
      </c>
      <c r="H177">
        <v>113</v>
      </c>
    </row>
    <row r="178" spans="1:8" x14ac:dyDescent="0.25">
      <c r="A178" t="s">
        <v>20</v>
      </c>
      <c r="B178">
        <v>176</v>
      </c>
      <c r="G178" t="s">
        <v>14</v>
      </c>
      <c r="H178">
        <v>1538</v>
      </c>
    </row>
    <row r="179" spans="1:8" x14ac:dyDescent="0.25">
      <c r="A179" t="s">
        <v>20</v>
      </c>
      <c r="B179">
        <v>337</v>
      </c>
      <c r="G179" t="s">
        <v>14</v>
      </c>
      <c r="H179">
        <v>9</v>
      </c>
    </row>
    <row r="180" spans="1:8" x14ac:dyDescent="0.25">
      <c r="A180" t="s">
        <v>20</v>
      </c>
      <c r="B180">
        <v>107</v>
      </c>
      <c r="G180" t="s">
        <v>14</v>
      </c>
      <c r="H180">
        <v>554</v>
      </c>
    </row>
    <row r="181" spans="1:8" x14ac:dyDescent="0.25">
      <c r="A181" t="s">
        <v>20</v>
      </c>
      <c r="B181">
        <v>183</v>
      </c>
      <c r="G181" t="s">
        <v>14</v>
      </c>
      <c r="H181">
        <v>648</v>
      </c>
    </row>
    <row r="182" spans="1:8" x14ac:dyDescent="0.25">
      <c r="A182" t="s">
        <v>20</v>
      </c>
      <c r="B182">
        <v>72</v>
      </c>
      <c r="G182" t="s">
        <v>14</v>
      </c>
      <c r="H182">
        <v>21</v>
      </c>
    </row>
    <row r="183" spans="1:8" x14ac:dyDescent="0.25">
      <c r="A183" t="s">
        <v>20</v>
      </c>
      <c r="B183">
        <v>295</v>
      </c>
      <c r="G183" t="s">
        <v>14</v>
      </c>
      <c r="H183">
        <v>54</v>
      </c>
    </row>
    <row r="184" spans="1:8" x14ac:dyDescent="0.25">
      <c r="A184" t="s">
        <v>20</v>
      </c>
      <c r="B184">
        <v>142</v>
      </c>
      <c r="G184" t="s">
        <v>14</v>
      </c>
      <c r="H184">
        <v>120</v>
      </c>
    </row>
    <row r="185" spans="1:8" x14ac:dyDescent="0.25">
      <c r="A185" t="s">
        <v>20</v>
      </c>
      <c r="B185">
        <v>85</v>
      </c>
      <c r="G185" t="s">
        <v>14</v>
      </c>
      <c r="H185">
        <v>579</v>
      </c>
    </row>
    <row r="186" spans="1:8" x14ac:dyDescent="0.25">
      <c r="A186" t="s">
        <v>20</v>
      </c>
      <c r="B186">
        <v>659</v>
      </c>
      <c r="G186" t="s">
        <v>14</v>
      </c>
      <c r="H186">
        <v>2072</v>
      </c>
    </row>
    <row r="187" spans="1:8" x14ac:dyDescent="0.25">
      <c r="A187" t="s">
        <v>20</v>
      </c>
      <c r="B187">
        <v>121</v>
      </c>
      <c r="G187" t="s">
        <v>14</v>
      </c>
      <c r="H187">
        <v>0</v>
      </c>
    </row>
    <row r="188" spans="1:8" x14ac:dyDescent="0.25">
      <c r="A188" t="s">
        <v>20</v>
      </c>
      <c r="B188">
        <v>3742</v>
      </c>
      <c r="G188" t="s">
        <v>14</v>
      </c>
      <c r="H188">
        <v>1796</v>
      </c>
    </row>
    <row r="189" spans="1:8" x14ac:dyDescent="0.25">
      <c r="A189" t="s">
        <v>20</v>
      </c>
      <c r="B189">
        <v>223</v>
      </c>
      <c r="G189" t="s">
        <v>14</v>
      </c>
      <c r="H189">
        <v>62</v>
      </c>
    </row>
    <row r="190" spans="1:8" x14ac:dyDescent="0.25">
      <c r="A190" t="s">
        <v>20</v>
      </c>
      <c r="B190">
        <v>133</v>
      </c>
      <c r="G190" t="s">
        <v>14</v>
      </c>
      <c r="H190">
        <v>347</v>
      </c>
    </row>
    <row r="191" spans="1:8" x14ac:dyDescent="0.25">
      <c r="A191" t="s">
        <v>20</v>
      </c>
      <c r="B191">
        <v>5168</v>
      </c>
      <c r="G191" t="s">
        <v>14</v>
      </c>
      <c r="H191">
        <v>19</v>
      </c>
    </row>
    <row r="192" spans="1:8" x14ac:dyDescent="0.25">
      <c r="A192" t="s">
        <v>20</v>
      </c>
      <c r="B192">
        <v>307</v>
      </c>
      <c r="G192" t="s">
        <v>14</v>
      </c>
      <c r="H192">
        <v>1258</v>
      </c>
    </row>
    <row r="193" spans="1:8" x14ac:dyDescent="0.25">
      <c r="A193" t="s">
        <v>20</v>
      </c>
      <c r="B193">
        <v>2441</v>
      </c>
      <c r="G193" t="s">
        <v>14</v>
      </c>
      <c r="H193">
        <v>362</v>
      </c>
    </row>
    <row r="194" spans="1:8" x14ac:dyDescent="0.25">
      <c r="A194" t="s">
        <v>20</v>
      </c>
      <c r="B194">
        <v>1385</v>
      </c>
      <c r="G194" t="s">
        <v>14</v>
      </c>
      <c r="H194">
        <v>133</v>
      </c>
    </row>
    <row r="195" spans="1:8" x14ac:dyDescent="0.25">
      <c r="A195" t="s">
        <v>20</v>
      </c>
      <c r="B195">
        <v>190</v>
      </c>
      <c r="G195" t="s">
        <v>14</v>
      </c>
      <c r="H195">
        <v>846</v>
      </c>
    </row>
    <row r="196" spans="1:8" x14ac:dyDescent="0.25">
      <c r="A196" t="s">
        <v>20</v>
      </c>
      <c r="B196">
        <v>470</v>
      </c>
      <c r="G196" t="s">
        <v>14</v>
      </c>
      <c r="H196">
        <v>10</v>
      </c>
    </row>
    <row r="197" spans="1:8" x14ac:dyDescent="0.25">
      <c r="A197" t="s">
        <v>20</v>
      </c>
      <c r="B197">
        <v>253</v>
      </c>
      <c r="G197" t="s">
        <v>14</v>
      </c>
      <c r="H197">
        <v>191</v>
      </c>
    </row>
    <row r="198" spans="1:8" x14ac:dyDescent="0.25">
      <c r="A198" t="s">
        <v>20</v>
      </c>
      <c r="B198">
        <v>1113</v>
      </c>
      <c r="G198" t="s">
        <v>14</v>
      </c>
      <c r="H198">
        <v>1979</v>
      </c>
    </row>
    <row r="199" spans="1:8" x14ac:dyDescent="0.25">
      <c r="A199" t="s">
        <v>20</v>
      </c>
      <c r="B199">
        <v>2283</v>
      </c>
      <c r="G199" t="s">
        <v>14</v>
      </c>
      <c r="H199">
        <v>63</v>
      </c>
    </row>
    <row r="200" spans="1:8" x14ac:dyDescent="0.25">
      <c r="A200" t="s">
        <v>20</v>
      </c>
      <c r="B200">
        <v>1095</v>
      </c>
      <c r="G200" t="s">
        <v>14</v>
      </c>
      <c r="H200">
        <v>6080</v>
      </c>
    </row>
    <row r="201" spans="1:8" x14ac:dyDescent="0.25">
      <c r="A201" t="s">
        <v>20</v>
      </c>
      <c r="B201">
        <v>1690</v>
      </c>
      <c r="G201" t="s">
        <v>14</v>
      </c>
      <c r="H201">
        <v>80</v>
      </c>
    </row>
    <row r="202" spans="1:8" x14ac:dyDescent="0.25">
      <c r="A202" t="s">
        <v>20</v>
      </c>
      <c r="B202">
        <v>191</v>
      </c>
      <c r="G202" t="s">
        <v>14</v>
      </c>
      <c r="H202">
        <v>9</v>
      </c>
    </row>
    <row r="203" spans="1:8" x14ac:dyDescent="0.25">
      <c r="A203" t="s">
        <v>20</v>
      </c>
      <c r="B203">
        <v>2013</v>
      </c>
      <c r="G203" t="s">
        <v>14</v>
      </c>
      <c r="H203">
        <v>1784</v>
      </c>
    </row>
    <row r="204" spans="1:8" x14ac:dyDescent="0.25">
      <c r="A204" t="s">
        <v>20</v>
      </c>
      <c r="B204">
        <v>1703</v>
      </c>
      <c r="G204" t="s">
        <v>14</v>
      </c>
      <c r="H204">
        <v>243</v>
      </c>
    </row>
    <row r="205" spans="1:8" x14ac:dyDescent="0.25">
      <c r="A205" t="s">
        <v>20</v>
      </c>
      <c r="B205">
        <v>80</v>
      </c>
      <c r="G205" t="s">
        <v>14</v>
      </c>
      <c r="H205">
        <v>1296</v>
      </c>
    </row>
    <row r="206" spans="1:8" x14ac:dyDescent="0.25">
      <c r="A206" t="s">
        <v>20</v>
      </c>
      <c r="B206">
        <v>41</v>
      </c>
      <c r="G206" t="s">
        <v>14</v>
      </c>
      <c r="H206">
        <v>77</v>
      </c>
    </row>
    <row r="207" spans="1:8" x14ac:dyDescent="0.25">
      <c r="A207" t="s">
        <v>20</v>
      </c>
      <c r="B207">
        <v>187</v>
      </c>
      <c r="G207" t="s">
        <v>14</v>
      </c>
      <c r="H207">
        <v>395</v>
      </c>
    </row>
    <row r="208" spans="1:8" x14ac:dyDescent="0.25">
      <c r="A208" t="s">
        <v>20</v>
      </c>
      <c r="B208">
        <v>2875</v>
      </c>
      <c r="G208" t="s">
        <v>14</v>
      </c>
      <c r="H208">
        <v>49</v>
      </c>
    </row>
    <row r="209" spans="1:8" x14ac:dyDescent="0.25">
      <c r="A209" t="s">
        <v>20</v>
      </c>
      <c r="B209">
        <v>88</v>
      </c>
      <c r="G209" t="s">
        <v>14</v>
      </c>
      <c r="H209">
        <v>180</v>
      </c>
    </row>
    <row r="210" spans="1:8" x14ac:dyDescent="0.25">
      <c r="A210" t="s">
        <v>20</v>
      </c>
      <c r="B210">
        <v>191</v>
      </c>
      <c r="G210" t="s">
        <v>14</v>
      </c>
      <c r="H210">
        <v>2690</v>
      </c>
    </row>
    <row r="211" spans="1:8" x14ac:dyDescent="0.25">
      <c r="A211" t="s">
        <v>20</v>
      </c>
      <c r="B211">
        <v>139</v>
      </c>
      <c r="G211" t="s">
        <v>14</v>
      </c>
      <c r="H211">
        <v>2779</v>
      </c>
    </row>
    <row r="212" spans="1:8" x14ac:dyDescent="0.25">
      <c r="A212" t="s">
        <v>20</v>
      </c>
      <c r="B212">
        <v>186</v>
      </c>
      <c r="G212" t="s">
        <v>14</v>
      </c>
      <c r="H212">
        <v>92</v>
      </c>
    </row>
    <row r="213" spans="1:8" x14ac:dyDescent="0.25">
      <c r="A213" t="s">
        <v>20</v>
      </c>
      <c r="B213">
        <v>112</v>
      </c>
      <c r="G213" t="s">
        <v>14</v>
      </c>
      <c r="H213">
        <v>1028</v>
      </c>
    </row>
    <row r="214" spans="1:8" x14ac:dyDescent="0.25">
      <c r="A214" t="s">
        <v>20</v>
      </c>
      <c r="B214">
        <v>101</v>
      </c>
      <c r="G214" t="s">
        <v>14</v>
      </c>
      <c r="H214">
        <v>26</v>
      </c>
    </row>
    <row r="215" spans="1:8" x14ac:dyDescent="0.25">
      <c r="A215" t="s">
        <v>20</v>
      </c>
      <c r="B215">
        <v>206</v>
      </c>
      <c r="G215" t="s">
        <v>14</v>
      </c>
      <c r="H215">
        <v>1790</v>
      </c>
    </row>
    <row r="216" spans="1:8" x14ac:dyDescent="0.25">
      <c r="A216" t="s">
        <v>20</v>
      </c>
      <c r="B216">
        <v>154</v>
      </c>
      <c r="G216" t="s">
        <v>14</v>
      </c>
      <c r="H216">
        <v>37</v>
      </c>
    </row>
    <row r="217" spans="1:8" x14ac:dyDescent="0.25">
      <c r="A217" t="s">
        <v>20</v>
      </c>
      <c r="B217">
        <v>5966</v>
      </c>
      <c r="G217" t="s">
        <v>14</v>
      </c>
      <c r="H217">
        <v>35</v>
      </c>
    </row>
    <row r="218" spans="1:8" x14ac:dyDescent="0.25">
      <c r="A218" t="s">
        <v>20</v>
      </c>
      <c r="B218">
        <v>169</v>
      </c>
      <c r="G218" t="s">
        <v>14</v>
      </c>
      <c r="H218">
        <v>558</v>
      </c>
    </row>
    <row r="219" spans="1:8" x14ac:dyDescent="0.25">
      <c r="A219" t="s">
        <v>20</v>
      </c>
      <c r="B219">
        <v>2106</v>
      </c>
      <c r="G219" t="s">
        <v>14</v>
      </c>
      <c r="H219">
        <v>64</v>
      </c>
    </row>
    <row r="220" spans="1:8" x14ac:dyDescent="0.25">
      <c r="A220" t="s">
        <v>20</v>
      </c>
      <c r="B220">
        <v>131</v>
      </c>
      <c r="G220" t="s">
        <v>14</v>
      </c>
      <c r="H220">
        <v>245</v>
      </c>
    </row>
    <row r="221" spans="1:8" x14ac:dyDescent="0.25">
      <c r="A221" t="s">
        <v>20</v>
      </c>
      <c r="B221">
        <v>84</v>
      </c>
      <c r="G221" t="s">
        <v>14</v>
      </c>
      <c r="H221">
        <v>71</v>
      </c>
    </row>
    <row r="222" spans="1:8" x14ac:dyDescent="0.25">
      <c r="A222" t="s">
        <v>20</v>
      </c>
      <c r="B222">
        <v>155</v>
      </c>
      <c r="G222" t="s">
        <v>14</v>
      </c>
      <c r="H222">
        <v>42</v>
      </c>
    </row>
    <row r="223" spans="1:8" x14ac:dyDescent="0.25">
      <c r="A223" t="s">
        <v>20</v>
      </c>
      <c r="B223">
        <v>189</v>
      </c>
      <c r="G223" t="s">
        <v>14</v>
      </c>
      <c r="H223">
        <v>156</v>
      </c>
    </row>
    <row r="224" spans="1:8" x14ac:dyDescent="0.25">
      <c r="A224" t="s">
        <v>20</v>
      </c>
      <c r="B224">
        <v>4799</v>
      </c>
      <c r="G224" t="s">
        <v>14</v>
      </c>
      <c r="H224">
        <v>1368</v>
      </c>
    </row>
    <row r="225" spans="1:8" x14ac:dyDescent="0.25">
      <c r="A225" t="s">
        <v>20</v>
      </c>
      <c r="B225">
        <v>1137</v>
      </c>
      <c r="G225" t="s">
        <v>14</v>
      </c>
      <c r="H225">
        <v>102</v>
      </c>
    </row>
    <row r="226" spans="1:8" x14ac:dyDescent="0.25">
      <c r="A226" t="s">
        <v>20</v>
      </c>
      <c r="B226">
        <v>1152</v>
      </c>
      <c r="G226" t="s">
        <v>14</v>
      </c>
      <c r="H226">
        <v>86</v>
      </c>
    </row>
    <row r="227" spans="1:8" x14ac:dyDescent="0.25">
      <c r="A227" t="s">
        <v>20</v>
      </c>
      <c r="B227">
        <v>50</v>
      </c>
      <c r="G227" t="s">
        <v>14</v>
      </c>
      <c r="H227">
        <v>253</v>
      </c>
    </row>
    <row r="228" spans="1:8" x14ac:dyDescent="0.25">
      <c r="A228" t="s">
        <v>20</v>
      </c>
      <c r="B228">
        <v>3059</v>
      </c>
      <c r="G228" t="s">
        <v>14</v>
      </c>
      <c r="H228">
        <v>157</v>
      </c>
    </row>
    <row r="229" spans="1:8" x14ac:dyDescent="0.25">
      <c r="A229" t="s">
        <v>20</v>
      </c>
      <c r="B229">
        <v>34</v>
      </c>
      <c r="G229" t="s">
        <v>14</v>
      </c>
      <c r="H229">
        <v>183</v>
      </c>
    </row>
    <row r="230" spans="1:8" x14ac:dyDescent="0.25">
      <c r="A230" t="s">
        <v>20</v>
      </c>
      <c r="B230">
        <v>220</v>
      </c>
      <c r="G230" t="s">
        <v>14</v>
      </c>
      <c r="H230">
        <v>82</v>
      </c>
    </row>
    <row r="231" spans="1:8" x14ac:dyDescent="0.25">
      <c r="A231" t="s">
        <v>20</v>
      </c>
      <c r="B231">
        <v>1604</v>
      </c>
      <c r="G231" t="s">
        <v>14</v>
      </c>
      <c r="H231">
        <v>1</v>
      </c>
    </row>
    <row r="232" spans="1:8" x14ac:dyDescent="0.25">
      <c r="A232" t="s">
        <v>20</v>
      </c>
      <c r="B232">
        <v>454</v>
      </c>
      <c r="G232" t="s">
        <v>14</v>
      </c>
      <c r="H232">
        <v>1198</v>
      </c>
    </row>
    <row r="233" spans="1:8" x14ac:dyDescent="0.25">
      <c r="A233" t="s">
        <v>20</v>
      </c>
      <c r="B233">
        <v>123</v>
      </c>
      <c r="G233" t="s">
        <v>14</v>
      </c>
      <c r="H233">
        <v>648</v>
      </c>
    </row>
    <row r="234" spans="1:8" x14ac:dyDescent="0.25">
      <c r="A234" t="s">
        <v>20</v>
      </c>
      <c r="B234">
        <v>299</v>
      </c>
      <c r="G234" t="s">
        <v>14</v>
      </c>
      <c r="H234">
        <v>64</v>
      </c>
    </row>
    <row r="235" spans="1:8" x14ac:dyDescent="0.25">
      <c r="A235" t="s">
        <v>20</v>
      </c>
      <c r="B235">
        <v>2237</v>
      </c>
      <c r="G235" t="s">
        <v>14</v>
      </c>
      <c r="H235">
        <v>62</v>
      </c>
    </row>
    <row r="236" spans="1:8" x14ac:dyDescent="0.25">
      <c r="A236" t="s">
        <v>20</v>
      </c>
      <c r="B236">
        <v>645</v>
      </c>
      <c r="G236" t="s">
        <v>14</v>
      </c>
      <c r="H236">
        <v>750</v>
      </c>
    </row>
    <row r="237" spans="1:8" x14ac:dyDescent="0.25">
      <c r="A237" t="s">
        <v>20</v>
      </c>
      <c r="B237">
        <v>484</v>
      </c>
      <c r="G237" t="s">
        <v>14</v>
      </c>
      <c r="H237">
        <v>105</v>
      </c>
    </row>
    <row r="238" spans="1:8" x14ac:dyDescent="0.25">
      <c r="A238" t="s">
        <v>20</v>
      </c>
      <c r="B238">
        <v>154</v>
      </c>
      <c r="G238" t="s">
        <v>14</v>
      </c>
      <c r="H238">
        <v>2604</v>
      </c>
    </row>
    <row r="239" spans="1:8" x14ac:dyDescent="0.25">
      <c r="A239" t="s">
        <v>20</v>
      </c>
      <c r="B239">
        <v>82</v>
      </c>
      <c r="G239" t="s">
        <v>14</v>
      </c>
      <c r="H239">
        <v>65</v>
      </c>
    </row>
    <row r="240" spans="1:8" x14ac:dyDescent="0.25">
      <c r="A240" t="s">
        <v>20</v>
      </c>
      <c r="B240">
        <v>134</v>
      </c>
      <c r="G240" t="s">
        <v>14</v>
      </c>
      <c r="H240">
        <v>94</v>
      </c>
    </row>
    <row r="241" spans="1:8" x14ac:dyDescent="0.25">
      <c r="A241" t="s">
        <v>20</v>
      </c>
      <c r="B241">
        <v>5203</v>
      </c>
      <c r="G241" t="s">
        <v>14</v>
      </c>
      <c r="H241">
        <v>257</v>
      </c>
    </row>
    <row r="242" spans="1:8" x14ac:dyDescent="0.25">
      <c r="A242" t="s">
        <v>20</v>
      </c>
      <c r="B242">
        <v>94</v>
      </c>
      <c r="G242" t="s">
        <v>14</v>
      </c>
      <c r="H242">
        <v>2928</v>
      </c>
    </row>
    <row r="243" spans="1:8" x14ac:dyDescent="0.25">
      <c r="A243" t="s">
        <v>20</v>
      </c>
      <c r="B243">
        <v>205</v>
      </c>
      <c r="G243" t="s">
        <v>14</v>
      </c>
      <c r="H243">
        <v>4697</v>
      </c>
    </row>
    <row r="244" spans="1:8" x14ac:dyDescent="0.25">
      <c r="A244" t="s">
        <v>20</v>
      </c>
      <c r="B244">
        <v>92</v>
      </c>
      <c r="G244" t="s">
        <v>14</v>
      </c>
      <c r="H244">
        <v>2915</v>
      </c>
    </row>
    <row r="245" spans="1:8" x14ac:dyDescent="0.25">
      <c r="A245" t="s">
        <v>20</v>
      </c>
      <c r="B245">
        <v>219</v>
      </c>
      <c r="G245" t="s">
        <v>14</v>
      </c>
      <c r="H245">
        <v>18</v>
      </c>
    </row>
    <row r="246" spans="1:8" x14ac:dyDescent="0.25">
      <c r="A246" t="s">
        <v>20</v>
      </c>
      <c r="B246">
        <v>2526</v>
      </c>
      <c r="G246" t="s">
        <v>14</v>
      </c>
      <c r="H246">
        <v>602</v>
      </c>
    </row>
    <row r="247" spans="1:8" x14ac:dyDescent="0.25">
      <c r="A247" t="s">
        <v>20</v>
      </c>
      <c r="B247">
        <v>94</v>
      </c>
      <c r="G247" t="s">
        <v>14</v>
      </c>
      <c r="H247">
        <v>1</v>
      </c>
    </row>
    <row r="248" spans="1:8" x14ac:dyDescent="0.25">
      <c r="A248" t="s">
        <v>20</v>
      </c>
      <c r="B248">
        <v>1713</v>
      </c>
      <c r="G248" t="s">
        <v>14</v>
      </c>
      <c r="H248">
        <v>3868</v>
      </c>
    </row>
    <row r="249" spans="1:8" x14ac:dyDescent="0.25">
      <c r="A249" t="s">
        <v>20</v>
      </c>
      <c r="B249">
        <v>249</v>
      </c>
      <c r="G249" t="s">
        <v>14</v>
      </c>
      <c r="H249">
        <v>504</v>
      </c>
    </row>
    <row r="250" spans="1:8" x14ac:dyDescent="0.25">
      <c r="A250" t="s">
        <v>20</v>
      </c>
      <c r="B250">
        <v>192</v>
      </c>
      <c r="G250" t="s">
        <v>14</v>
      </c>
      <c r="H250">
        <v>14</v>
      </c>
    </row>
    <row r="251" spans="1:8" x14ac:dyDescent="0.25">
      <c r="A251" t="s">
        <v>20</v>
      </c>
      <c r="B251">
        <v>247</v>
      </c>
      <c r="G251" t="s">
        <v>14</v>
      </c>
      <c r="H251">
        <v>750</v>
      </c>
    </row>
    <row r="252" spans="1:8" x14ac:dyDescent="0.25">
      <c r="A252" t="s">
        <v>20</v>
      </c>
      <c r="B252">
        <v>2293</v>
      </c>
      <c r="G252" t="s">
        <v>14</v>
      </c>
      <c r="H252">
        <v>77</v>
      </c>
    </row>
    <row r="253" spans="1:8" x14ac:dyDescent="0.25">
      <c r="A253" t="s">
        <v>20</v>
      </c>
      <c r="B253">
        <v>3131</v>
      </c>
      <c r="G253" t="s">
        <v>14</v>
      </c>
      <c r="H253">
        <v>752</v>
      </c>
    </row>
    <row r="254" spans="1:8" x14ac:dyDescent="0.25">
      <c r="A254" t="s">
        <v>20</v>
      </c>
      <c r="B254">
        <v>143</v>
      </c>
      <c r="G254" t="s">
        <v>14</v>
      </c>
      <c r="H254">
        <v>131</v>
      </c>
    </row>
    <row r="255" spans="1:8" x14ac:dyDescent="0.25">
      <c r="A255" t="s">
        <v>20</v>
      </c>
      <c r="B255">
        <v>296</v>
      </c>
      <c r="G255" t="s">
        <v>14</v>
      </c>
      <c r="H255">
        <v>87</v>
      </c>
    </row>
    <row r="256" spans="1:8" x14ac:dyDescent="0.25">
      <c r="A256" t="s">
        <v>20</v>
      </c>
      <c r="B256">
        <v>170</v>
      </c>
      <c r="G256" t="s">
        <v>14</v>
      </c>
      <c r="H256">
        <v>1063</v>
      </c>
    </row>
    <row r="257" spans="1:8" x14ac:dyDescent="0.25">
      <c r="A257" t="s">
        <v>20</v>
      </c>
      <c r="B257">
        <v>86</v>
      </c>
      <c r="G257" t="s">
        <v>14</v>
      </c>
      <c r="H257">
        <v>76</v>
      </c>
    </row>
    <row r="258" spans="1:8" x14ac:dyDescent="0.25">
      <c r="A258" t="s">
        <v>20</v>
      </c>
      <c r="B258">
        <v>6286</v>
      </c>
      <c r="G258" t="s">
        <v>14</v>
      </c>
      <c r="H258">
        <v>4428</v>
      </c>
    </row>
    <row r="259" spans="1:8" x14ac:dyDescent="0.25">
      <c r="A259" t="s">
        <v>20</v>
      </c>
      <c r="B259">
        <v>3727</v>
      </c>
      <c r="G259" t="s">
        <v>14</v>
      </c>
      <c r="H259">
        <v>58</v>
      </c>
    </row>
    <row r="260" spans="1:8" x14ac:dyDescent="0.25">
      <c r="A260" t="s">
        <v>20</v>
      </c>
      <c r="B260">
        <v>1605</v>
      </c>
      <c r="G260" t="s">
        <v>14</v>
      </c>
      <c r="H260">
        <v>111</v>
      </c>
    </row>
    <row r="261" spans="1:8" x14ac:dyDescent="0.25">
      <c r="A261" t="s">
        <v>20</v>
      </c>
      <c r="B261">
        <v>2120</v>
      </c>
      <c r="G261" t="s">
        <v>14</v>
      </c>
      <c r="H261">
        <v>2955</v>
      </c>
    </row>
    <row r="262" spans="1:8" x14ac:dyDescent="0.25">
      <c r="A262" t="s">
        <v>20</v>
      </c>
      <c r="B262">
        <v>50</v>
      </c>
      <c r="G262" t="s">
        <v>14</v>
      </c>
      <c r="H262">
        <v>1657</v>
      </c>
    </row>
    <row r="263" spans="1:8" x14ac:dyDescent="0.25">
      <c r="A263" t="s">
        <v>20</v>
      </c>
      <c r="B263">
        <v>2080</v>
      </c>
      <c r="G263" t="s">
        <v>14</v>
      </c>
      <c r="H263">
        <v>926</v>
      </c>
    </row>
    <row r="264" spans="1:8" x14ac:dyDescent="0.25">
      <c r="A264" t="s">
        <v>20</v>
      </c>
      <c r="B264">
        <v>2105</v>
      </c>
      <c r="G264" t="s">
        <v>14</v>
      </c>
      <c r="H264">
        <v>77</v>
      </c>
    </row>
    <row r="265" spans="1:8" x14ac:dyDescent="0.25">
      <c r="A265" t="s">
        <v>20</v>
      </c>
      <c r="B265">
        <v>2436</v>
      </c>
      <c r="G265" t="s">
        <v>14</v>
      </c>
      <c r="H265">
        <v>1748</v>
      </c>
    </row>
    <row r="266" spans="1:8" x14ac:dyDescent="0.25">
      <c r="A266" t="s">
        <v>20</v>
      </c>
      <c r="B266">
        <v>80</v>
      </c>
      <c r="G266" t="s">
        <v>14</v>
      </c>
      <c r="H266">
        <v>79</v>
      </c>
    </row>
    <row r="267" spans="1:8" x14ac:dyDescent="0.25">
      <c r="A267" t="s">
        <v>20</v>
      </c>
      <c r="B267">
        <v>42</v>
      </c>
      <c r="G267" t="s">
        <v>14</v>
      </c>
      <c r="H267">
        <v>889</v>
      </c>
    </row>
    <row r="268" spans="1:8" x14ac:dyDescent="0.25">
      <c r="A268" t="s">
        <v>20</v>
      </c>
      <c r="B268">
        <v>139</v>
      </c>
      <c r="G268" t="s">
        <v>14</v>
      </c>
      <c r="H268">
        <v>56</v>
      </c>
    </row>
    <row r="269" spans="1:8" x14ac:dyDescent="0.25">
      <c r="A269" t="s">
        <v>20</v>
      </c>
      <c r="B269">
        <v>159</v>
      </c>
      <c r="G269" t="s">
        <v>14</v>
      </c>
      <c r="H269">
        <v>1</v>
      </c>
    </row>
    <row r="270" spans="1:8" x14ac:dyDescent="0.25">
      <c r="A270" t="s">
        <v>20</v>
      </c>
      <c r="B270">
        <v>381</v>
      </c>
      <c r="G270" t="s">
        <v>14</v>
      </c>
      <c r="H270">
        <v>83</v>
      </c>
    </row>
    <row r="271" spans="1:8" x14ac:dyDescent="0.25">
      <c r="A271" t="s">
        <v>20</v>
      </c>
      <c r="B271">
        <v>194</v>
      </c>
      <c r="G271" t="s">
        <v>14</v>
      </c>
      <c r="H271">
        <v>2025</v>
      </c>
    </row>
    <row r="272" spans="1:8" x14ac:dyDescent="0.25">
      <c r="A272" t="s">
        <v>20</v>
      </c>
      <c r="B272">
        <v>106</v>
      </c>
      <c r="G272" t="s">
        <v>14</v>
      </c>
      <c r="H272">
        <v>14</v>
      </c>
    </row>
    <row r="273" spans="1:8" x14ac:dyDescent="0.25">
      <c r="A273" t="s">
        <v>20</v>
      </c>
      <c r="B273">
        <v>142</v>
      </c>
      <c r="G273" t="s">
        <v>14</v>
      </c>
      <c r="H273">
        <v>656</v>
      </c>
    </row>
    <row r="274" spans="1:8" x14ac:dyDescent="0.25">
      <c r="A274" t="s">
        <v>20</v>
      </c>
      <c r="B274">
        <v>211</v>
      </c>
      <c r="G274" t="s">
        <v>14</v>
      </c>
      <c r="H274">
        <v>1596</v>
      </c>
    </row>
    <row r="275" spans="1:8" x14ac:dyDescent="0.25">
      <c r="A275" t="s">
        <v>20</v>
      </c>
      <c r="B275">
        <v>2756</v>
      </c>
      <c r="G275" t="s">
        <v>14</v>
      </c>
      <c r="H275">
        <v>10</v>
      </c>
    </row>
    <row r="276" spans="1:8" x14ac:dyDescent="0.25">
      <c r="A276" t="s">
        <v>20</v>
      </c>
      <c r="B276">
        <v>173</v>
      </c>
      <c r="G276" t="s">
        <v>14</v>
      </c>
      <c r="H276">
        <v>1121</v>
      </c>
    </row>
    <row r="277" spans="1:8" x14ac:dyDescent="0.25">
      <c r="A277" t="s">
        <v>20</v>
      </c>
      <c r="B277">
        <v>87</v>
      </c>
      <c r="G277" t="s">
        <v>14</v>
      </c>
      <c r="H277">
        <v>15</v>
      </c>
    </row>
    <row r="278" spans="1:8" x14ac:dyDescent="0.25">
      <c r="A278" t="s">
        <v>20</v>
      </c>
      <c r="B278">
        <v>1572</v>
      </c>
      <c r="G278" t="s">
        <v>14</v>
      </c>
      <c r="H278">
        <v>191</v>
      </c>
    </row>
    <row r="279" spans="1:8" x14ac:dyDescent="0.25">
      <c r="A279" t="s">
        <v>20</v>
      </c>
      <c r="B279">
        <v>2346</v>
      </c>
      <c r="G279" t="s">
        <v>14</v>
      </c>
      <c r="H279">
        <v>16</v>
      </c>
    </row>
    <row r="280" spans="1:8" x14ac:dyDescent="0.25">
      <c r="A280" t="s">
        <v>20</v>
      </c>
      <c r="B280">
        <v>115</v>
      </c>
      <c r="G280" t="s">
        <v>14</v>
      </c>
      <c r="H280">
        <v>17</v>
      </c>
    </row>
    <row r="281" spans="1:8" x14ac:dyDescent="0.25">
      <c r="A281" t="s">
        <v>20</v>
      </c>
      <c r="B281">
        <v>85</v>
      </c>
      <c r="G281" t="s">
        <v>14</v>
      </c>
      <c r="H281">
        <v>34</v>
      </c>
    </row>
    <row r="282" spans="1:8" x14ac:dyDescent="0.25">
      <c r="A282" t="s">
        <v>20</v>
      </c>
      <c r="B282">
        <v>144</v>
      </c>
      <c r="G282" t="s">
        <v>14</v>
      </c>
      <c r="H282">
        <v>1</v>
      </c>
    </row>
    <row r="283" spans="1:8" x14ac:dyDescent="0.25">
      <c r="A283" t="s">
        <v>20</v>
      </c>
      <c r="B283">
        <v>2443</v>
      </c>
      <c r="G283" t="s">
        <v>14</v>
      </c>
      <c r="H283">
        <v>1274</v>
      </c>
    </row>
    <row r="284" spans="1:8" x14ac:dyDescent="0.25">
      <c r="A284" t="s">
        <v>20</v>
      </c>
      <c r="B284">
        <v>64</v>
      </c>
      <c r="G284" t="s">
        <v>14</v>
      </c>
      <c r="H284">
        <v>210</v>
      </c>
    </row>
    <row r="285" spans="1:8" x14ac:dyDescent="0.25">
      <c r="A285" t="s">
        <v>20</v>
      </c>
      <c r="B285">
        <v>268</v>
      </c>
      <c r="G285" t="s">
        <v>14</v>
      </c>
      <c r="H285">
        <v>248</v>
      </c>
    </row>
    <row r="286" spans="1:8" x14ac:dyDescent="0.25">
      <c r="A286" t="s">
        <v>20</v>
      </c>
      <c r="B286">
        <v>195</v>
      </c>
      <c r="G286" t="s">
        <v>14</v>
      </c>
      <c r="H286">
        <v>513</v>
      </c>
    </row>
    <row r="287" spans="1:8" x14ac:dyDescent="0.25">
      <c r="A287" t="s">
        <v>20</v>
      </c>
      <c r="B287">
        <v>186</v>
      </c>
      <c r="G287" t="s">
        <v>14</v>
      </c>
      <c r="H287">
        <v>3410</v>
      </c>
    </row>
    <row r="288" spans="1:8" x14ac:dyDescent="0.25">
      <c r="A288" t="s">
        <v>20</v>
      </c>
      <c r="B288">
        <v>460</v>
      </c>
      <c r="G288" t="s">
        <v>14</v>
      </c>
      <c r="H288">
        <v>10</v>
      </c>
    </row>
    <row r="289" spans="1:8" x14ac:dyDescent="0.25">
      <c r="A289" t="s">
        <v>20</v>
      </c>
      <c r="B289">
        <v>2528</v>
      </c>
      <c r="G289" t="s">
        <v>14</v>
      </c>
      <c r="H289">
        <v>2201</v>
      </c>
    </row>
    <row r="290" spans="1:8" x14ac:dyDescent="0.25">
      <c r="A290" t="s">
        <v>20</v>
      </c>
      <c r="B290">
        <v>3657</v>
      </c>
      <c r="G290" t="s">
        <v>14</v>
      </c>
      <c r="H290">
        <v>676</v>
      </c>
    </row>
    <row r="291" spans="1:8" x14ac:dyDescent="0.25">
      <c r="A291" t="s">
        <v>20</v>
      </c>
      <c r="B291">
        <v>131</v>
      </c>
      <c r="G291" t="s">
        <v>14</v>
      </c>
      <c r="H291">
        <v>831</v>
      </c>
    </row>
    <row r="292" spans="1:8" x14ac:dyDescent="0.25">
      <c r="A292" t="s">
        <v>20</v>
      </c>
      <c r="B292">
        <v>239</v>
      </c>
      <c r="G292" t="s">
        <v>14</v>
      </c>
      <c r="H292">
        <v>859</v>
      </c>
    </row>
    <row r="293" spans="1:8" x14ac:dyDescent="0.25">
      <c r="A293" t="s">
        <v>20</v>
      </c>
      <c r="B293">
        <v>78</v>
      </c>
      <c r="G293" t="s">
        <v>14</v>
      </c>
      <c r="H293">
        <v>45</v>
      </c>
    </row>
    <row r="294" spans="1:8" x14ac:dyDescent="0.25">
      <c r="A294" t="s">
        <v>20</v>
      </c>
      <c r="B294">
        <v>1773</v>
      </c>
      <c r="G294" t="s">
        <v>14</v>
      </c>
      <c r="H294">
        <v>6</v>
      </c>
    </row>
    <row r="295" spans="1:8" x14ac:dyDescent="0.25">
      <c r="A295" t="s">
        <v>20</v>
      </c>
      <c r="B295">
        <v>32</v>
      </c>
      <c r="G295" t="s">
        <v>14</v>
      </c>
      <c r="H295">
        <v>7</v>
      </c>
    </row>
    <row r="296" spans="1:8" x14ac:dyDescent="0.25">
      <c r="A296" t="s">
        <v>20</v>
      </c>
      <c r="B296">
        <v>369</v>
      </c>
      <c r="G296" t="s">
        <v>14</v>
      </c>
      <c r="H296">
        <v>31</v>
      </c>
    </row>
    <row r="297" spans="1:8" x14ac:dyDescent="0.25">
      <c r="A297" t="s">
        <v>20</v>
      </c>
      <c r="B297">
        <v>89</v>
      </c>
      <c r="G297" t="s">
        <v>14</v>
      </c>
      <c r="H297">
        <v>78</v>
      </c>
    </row>
    <row r="298" spans="1:8" x14ac:dyDescent="0.25">
      <c r="A298" t="s">
        <v>20</v>
      </c>
      <c r="B298">
        <v>147</v>
      </c>
      <c r="G298" t="s">
        <v>14</v>
      </c>
      <c r="H298">
        <v>1225</v>
      </c>
    </row>
    <row r="299" spans="1:8" x14ac:dyDescent="0.25">
      <c r="A299" t="s">
        <v>20</v>
      </c>
      <c r="B299">
        <v>126</v>
      </c>
      <c r="G299" t="s">
        <v>14</v>
      </c>
      <c r="H299">
        <v>1</v>
      </c>
    </row>
    <row r="300" spans="1:8" x14ac:dyDescent="0.25">
      <c r="A300" t="s">
        <v>20</v>
      </c>
      <c r="B300">
        <v>2218</v>
      </c>
      <c r="G300" t="s">
        <v>14</v>
      </c>
      <c r="H300">
        <v>67</v>
      </c>
    </row>
    <row r="301" spans="1:8" x14ac:dyDescent="0.25">
      <c r="A301" t="s">
        <v>20</v>
      </c>
      <c r="B301">
        <v>202</v>
      </c>
      <c r="G301" t="s">
        <v>14</v>
      </c>
      <c r="H301">
        <v>19</v>
      </c>
    </row>
    <row r="302" spans="1:8" x14ac:dyDescent="0.25">
      <c r="A302" t="s">
        <v>20</v>
      </c>
      <c r="B302">
        <v>140</v>
      </c>
      <c r="G302" t="s">
        <v>14</v>
      </c>
      <c r="H302">
        <v>2108</v>
      </c>
    </row>
    <row r="303" spans="1:8" x14ac:dyDescent="0.25">
      <c r="A303" t="s">
        <v>20</v>
      </c>
      <c r="B303">
        <v>1052</v>
      </c>
      <c r="G303" t="s">
        <v>14</v>
      </c>
      <c r="H303">
        <v>679</v>
      </c>
    </row>
    <row r="304" spans="1:8" x14ac:dyDescent="0.25">
      <c r="A304" t="s">
        <v>20</v>
      </c>
      <c r="B304">
        <v>247</v>
      </c>
      <c r="G304" t="s">
        <v>14</v>
      </c>
      <c r="H304">
        <v>36</v>
      </c>
    </row>
    <row r="305" spans="1:8" x14ac:dyDescent="0.25">
      <c r="A305" t="s">
        <v>20</v>
      </c>
      <c r="B305">
        <v>84</v>
      </c>
      <c r="G305" t="s">
        <v>14</v>
      </c>
      <c r="H305">
        <v>47</v>
      </c>
    </row>
    <row r="306" spans="1:8" x14ac:dyDescent="0.25">
      <c r="A306" t="s">
        <v>20</v>
      </c>
      <c r="B306">
        <v>88</v>
      </c>
      <c r="G306" t="s">
        <v>14</v>
      </c>
      <c r="H306">
        <v>70</v>
      </c>
    </row>
    <row r="307" spans="1:8" x14ac:dyDescent="0.25">
      <c r="A307" t="s">
        <v>20</v>
      </c>
      <c r="B307">
        <v>156</v>
      </c>
      <c r="G307" t="s">
        <v>14</v>
      </c>
      <c r="H307">
        <v>154</v>
      </c>
    </row>
    <row r="308" spans="1:8" x14ac:dyDescent="0.25">
      <c r="A308" t="s">
        <v>20</v>
      </c>
      <c r="B308">
        <v>2985</v>
      </c>
      <c r="G308" t="s">
        <v>14</v>
      </c>
      <c r="H308">
        <v>22</v>
      </c>
    </row>
    <row r="309" spans="1:8" x14ac:dyDescent="0.25">
      <c r="A309" t="s">
        <v>20</v>
      </c>
      <c r="B309">
        <v>762</v>
      </c>
      <c r="G309" t="s">
        <v>14</v>
      </c>
      <c r="H309">
        <v>1758</v>
      </c>
    </row>
    <row r="310" spans="1:8" x14ac:dyDescent="0.25">
      <c r="A310" t="s">
        <v>20</v>
      </c>
      <c r="B310">
        <v>554</v>
      </c>
      <c r="G310" t="s">
        <v>14</v>
      </c>
      <c r="H310">
        <v>94</v>
      </c>
    </row>
    <row r="311" spans="1:8" x14ac:dyDescent="0.25">
      <c r="A311" t="s">
        <v>20</v>
      </c>
      <c r="B311">
        <v>135</v>
      </c>
      <c r="G311" t="s">
        <v>14</v>
      </c>
      <c r="H311">
        <v>33</v>
      </c>
    </row>
    <row r="312" spans="1:8" x14ac:dyDescent="0.25">
      <c r="A312" t="s">
        <v>20</v>
      </c>
      <c r="B312">
        <v>122</v>
      </c>
      <c r="G312" t="s">
        <v>14</v>
      </c>
      <c r="H312">
        <v>1</v>
      </c>
    </row>
    <row r="313" spans="1:8" x14ac:dyDescent="0.25">
      <c r="A313" t="s">
        <v>20</v>
      </c>
      <c r="B313">
        <v>221</v>
      </c>
      <c r="G313" t="s">
        <v>14</v>
      </c>
      <c r="H313">
        <v>31</v>
      </c>
    </row>
    <row r="314" spans="1:8" x14ac:dyDescent="0.25">
      <c r="A314" t="s">
        <v>20</v>
      </c>
      <c r="B314">
        <v>126</v>
      </c>
      <c r="G314" t="s">
        <v>14</v>
      </c>
      <c r="H314">
        <v>35</v>
      </c>
    </row>
    <row r="315" spans="1:8" x14ac:dyDescent="0.25">
      <c r="A315" t="s">
        <v>20</v>
      </c>
      <c r="B315">
        <v>1022</v>
      </c>
      <c r="G315" t="s">
        <v>14</v>
      </c>
      <c r="H315">
        <v>63</v>
      </c>
    </row>
    <row r="316" spans="1:8" x14ac:dyDescent="0.25">
      <c r="A316" t="s">
        <v>20</v>
      </c>
      <c r="B316">
        <v>3177</v>
      </c>
      <c r="G316" t="s">
        <v>14</v>
      </c>
      <c r="H316">
        <v>526</v>
      </c>
    </row>
    <row r="317" spans="1:8" x14ac:dyDescent="0.25">
      <c r="A317" t="s">
        <v>20</v>
      </c>
      <c r="B317">
        <v>198</v>
      </c>
      <c r="G317" t="s">
        <v>14</v>
      </c>
      <c r="H317">
        <v>121</v>
      </c>
    </row>
    <row r="318" spans="1:8" x14ac:dyDescent="0.25">
      <c r="A318" t="s">
        <v>20</v>
      </c>
      <c r="B318">
        <v>85</v>
      </c>
      <c r="G318" t="s">
        <v>14</v>
      </c>
      <c r="H318">
        <v>67</v>
      </c>
    </row>
    <row r="319" spans="1:8" x14ac:dyDescent="0.25">
      <c r="A319" t="s">
        <v>20</v>
      </c>
      <c r="B319">
        <v>3596</v>
      </c>
      <c r="G319" t="s">
        <v>14</v>
      </c>
      <c r="H319">
        <v>57</v>
      </c>
    </row>
    <row r="320" spans="1:8" x14ac:dyDescent="0.25">
      <c r="A320" t="s">
        <v>20</v>
      </c>
      <c r="B320">
        <v>244</v>
      </c>
      <c r="G320" t="s">
        <v>14</v>
      </c>
      <c r="H320">
        <v>1229</v>
      </c>
    </row>
    <row r="321" spans="1:8" x14ac:dyDescent="0.25">
      <c r="A321" t="s">
        <v>20</v>
      </c>
      <c r="B321">
        <v>5180</v>
      </c>
      <c r="G321" t="s">
        <v>14</v>
      </c>
      <c r="H321">
        <v>12</v>
      </c>
    </row>
    <row r="322" spans="1:8" x14ac:dyDescent="0.25">
      <c r="A322" t="s">
        <v>20</v>
      </c>
      <c r="B322">
        <v>589</v>
      </c>
      <c r="G322" t="s">
        <v>14</v>
      </c>
      <c r="H322">
        <v>452</v>
      </c>
    </row>
    <row r="323" spans="1:8" x14ac:dyDescent="0.25">
      <c r="A323" t="s">
        <v>20</v>
      </c>
      <c r="B323">
        <v>2725</v>
      </c>
      <c r="G323" t="s">
        <v>14</v>
      </c>
      <c r="H323">
        <v>1886</v>
      </c>
    </row>
    <row r="324" spans="1:8" x14ac:dyDescent="0.25">
      <c r="A324" t="s">
        <v>20</v>
      </c>
      <c r="B324">
        <v>300</v>
      </c>
      <c r="G324" t="s">
        <v>14</v>
      </c>
      <c r="H324">
        <v>1825</v>
      </c>
    </row>
    <row r="325" spans="1:8" x14ac:dyDescent="0.25">
      <c r="A325" t="s">
        <v>20</v>
      </c>
      <c r="B325">
        <v>144</v>
      </c>
      <c r="G325" t="s">
        <v>14</v>
      </c>
      <c r="H325">
        <v>31</v>
      </c>
    </row>
    <row r="326" spans="1:8" x14ac:dyDescent="0.25">
      <c r="A326" t="s">
        <v>20</v>
      </c>
      <c r="B326">
        <v>87</v>
      </c>
      <c r="G326" t="s">
        <v>14</v>
      </c>
      <c r="H326">
        <v>107</v>
      </c>
    </row>
    <row r="327" spans="1:8" x14ac:dyDescent="0.25">
      <c r="A327" t="s">
        <v>20</v>
      </c>
      <c r="B327">
        <v>3116</v>
      </c>
      <c r="G327" t="s">
        <v>14</v>
      </c>
      <c r="H327">
        <v>27</v>
      </c>
    </row>
    <row r="328" spans="1:8" x14ac:dyDescent="0.25">
      <c r="A328" t="s">
        <v>20</v>
      </c>
      <c r="B328">
        <v>909</v>
      </c>
      <c r="G328" t="s">
        <v>14</v>
      </c>
      <c r="H328">
        <v>1221</v>
      </c>
    </row>
    <row r="329" spans="1:8" x14ac:dyDescent="0.25">
      <c r="A329" t="s">
        <v>20</v>
      </c>
      <c r="B329">
        <v>1613</v>
      </c>
      <c r="G329" t="s">
        <v>14</v>
      </c>
      <c r="H329">
        <v>1</v>
      </c>
    </row>
    <row r="330" spans="1:8" x14ac:dyDescent="0.25">
      <c r="A330" t="s">
        <v>20</v>
      </c>
      <c r="B330">
        <v>136</v>
      </c>
      <c r="G330" t="s">
        <v>14</v>
      </c>
      <c r="H330">
        <v>16</v>
      </c>
    </row>
    <row r="331" spans="1:8" x14ac:dyDescent="0.25">
      <c r="A331" t="s">
        <v>20</v>
      </c>
      <c r="B331">
        <v>130</v>
      </c>
      <c r="G331" t="s">
        <v>14</v>
      </c>
      <c r="H331">
        <v>41</v>
      </c>
    </row>
    <row r="332" spans="1:8" x14ac:dyDescent="0.25">
      <c r="A332" t="s">
        <v>20</v>
      </c>
      <c r="B332">
        <v>102</v>
      </c>
      <c r="G332" t="s">
        <v>14</v>
      </c>
      <c r="H332">
        <v>523</v>
      </c>
    </row>
    <row r="333" spans="1:8" x14ac:dyDescent="0.25">
      <c r="A333" t="s">
        <v>20</v>
      </c>
      <c r="B333">
        <v>4006</v>
      </c>
      <c r="G333" t="s">
        <v>14</v>
      </c>
      <c r="H333">
        <v>141</v>
      </c>
    </row>
    <row r="334" spans="1:8" x14ac:dyDescent="0.25">
      <c r="A334" t="s">
        <v>20</v>
      </c>
      <c r="B334">
        <v>1629</v>
      </c>
      <c r="G334" t="s">
        <v>14</v>
      </c>
      <c r="H334">
        <v>52</v>
      </c>
    </row>
    <row r="335" spans="1:8" x14ac:dyDescent="0.25">
      <c r="A335" t="s">
        <v>20</v>
      </c>
      <c r="B335">
        <v>2188</v>
      </c>
      <c r="G335" t="s">
        <v>14</v>
      </c>
      <c r="H335">
        <v>225</v>
      </c>
    </row>
    <row r="336" spans="1:8" x14ac:dyDescent="0.25">
      <c r="A336" t="s">
        <v>20</v>
      </c>
      <c r="B336">
        <v>2409</v>
      </c>
      <c r="G336" t="s">
        <v>14</v>
      </c>
      <c r="H336">
        <v>38</v>
      </c>
    </row>
    <row r="337" spans="1:8" x14ac:dyDescent="0.25">
      <c r="A337" t="s">
        <v>20</v>
      </c>
      <c r="B337">
        <v>194</v>
      </c>
      <c r="G337" t="s">
        <v>14</v>
      </c>
      <c r="H337">
        <v>15</v>
      </c>
    </row>
    <row r="338" spans="1:8" x14ac:dyDescent="0.25">
      <c r="A338" t="s">
        <v>20</v>
      </c>
      <c r="B338">
        <v>1140</v>
      </c>
      <c r="G338" t="s">
        <v>14</v>
      </c>
      <c r="H338">
        <v>37</v>
      </c>
    </row>
    <row r="339" spans="1:8" x14ac:dyDescent="0.25">
      <c r="A339" t="s">
        <v>20</v>
      </c>
      <c r="B339">
        <v>102</v>
      </c>
      <c r="G339" t="s">
        <v>14</v>
      </c>
      <c r="H339">
        <v>112</v>
      </c>
    </row>
    <row r="340" spans="1:8" x14ac:dyDescent="0.25">
      <c r="A340" t="s">
        <v>20</v>
      </c>
      <c r="B340">
        <v>2857</v>
      </c>
      <c r="G340" t="s">
        <v>14</v>
      </c>
      <c r="H340">
        <v>21</v>
      </c>
    </row>
    <row r="341" spans="1:8" x14ac:dyDescent="0.25">
      <c r="A341" t="s">
        <v>20</v>
      </c>
      <c r="B341">
        <v>107</v>
      </c>
      <c r="G341" t="s">
        <v>14</v>
      </c>
      <c r="H341">
        <v>67</v>
      </c>
    </row>
    <row r="342" spans="1:8" x14ac:dyDescent="0.25">
      <c r="A342" t="s">
        <v>20</v>
      </c>
      <c r="B342">
        <v>160</v>
      </c>
      <c r="G342" t="s">
        <v>14</v>
      </c>
      <c r="H342">
        <v>78</v>
      </c>
    </row>
    <row r="343" spans="1:8" x14ac:dyDescent="0.25">
      <c r="A343" t="s">
        <v>20</v>
      </c>
      <c r="B343">
        <v>2230</v>
      </c>
      <c r="G343" t="s">
        <v>14</v>
      </c>
      <c r="H343">
        <v>67</v>
      </c>
    </row>
    <row r="344" spans="1:8" x14ac:dyDescent="0.25">
      <c r="A344" t="s">
        <v>20</v>
      </c>
      <c r="B344">
        <v>316</v>
      </c>
      <c r="G344" t="s">
        <v>14</v>
      </c>
      <c r="H344">
        <v>263</v>
      </c>
    </row>
    <row r="345" spans="1:8" x14ac:dyDescent="0.25">
      <c r="A345" t="s">
        <v>20</v>
      </c>
      <c r="B345">
        <v>117</v>
      </c>
      <c r="G345" t="s">
        <v>14</v>
      </c>
      <c r="H345">
        <v>1691</v>
      </c>
    </row>
    <row r="346" spans="1:8" x14ac:dyDescent="0.25">
      <c r="A346" t="s">
        <v>20</v>
      </c>
      <c r="B346">
        <v>6406</v>
      </c>
      <c r="G346" t="s">
        <v>14</v>
      </c>
      <c r="H346">
        <v>181</v>
      </c>
    </row>
    <row r="347" spans="1:8" x14ac:dyDescent="0.25">
      <c r="A347" t="s">
        <v>20</v>
      </c>
      <c r="B347">
        <v>192</v>
      </c>
      <c r="G347" t="s">
        <v>14</v>
      </c>
      <c r="H347">
        <v>13</v>
      </c>
    </row>
    <row r="348" spans="1:8" x14ac:dyDescent="0.25">
      <c r="A348" t="s">
        <v>20</v>
      </c>
      <c r="B348">
        <v>26</v>
      </c>
      <c r="G348" t="s">
        <v>14</v>
      </c>
      <c r="H348">
        <v>1</v>
      </c>
    </row>
    <row r="349" spans="1:8" x14ac:dyDescent="0.25">
      <c r="A349" t="s">
        <v>20</v>
      </c>
      <c r="B349">
        <v>723</v>
      </c>
      <c r="G349" t="s">
        <v>14</v>
      </c>
      <c r="H349">
        <v>21</v>
      </c>
    </row>
    <row r="350" spans="1:8" x14ac:dyDescent="0.25">
      <c r="A350" t="s">
        <v>20</v>
      </c>
      <c r="B350">
        <v>170</v>
      </c>
      <c r="G350" t="s">
        <v>14</v>
      </c>
      <c r="H350">
        <v>830</v>
      </c>
    </row>
    <row r="351" spans="1:8" x14ac:dyDescent="0.25">
      <c r="A351" t="s">
        <v>20</v>
      </c>
      <c r="B351">
        <v>238</v>
      </c>
      <c r="G351" t="s">
        <v>14</v>
      </c>
      <c r="H351">
        <v>130</v>
      </c>
    </row>
    <row r="352" spans="1:8" x14ac:dyDescent="0.25">
      <c r="A352" t="s">
        <v>20</v>
      </c>
      <c r="B352">
        <v>55</v>
      </c>
      <c r="G352" t="s">
        <v>14</v>
      </c>
      <c r="H352">
        <v>55</v>
      </c>
    </row>
    <row r="353" spans="1:8" x14ac:dyDescent="0.25">
      <c r="A353" t="s">
        <v>20</v>
      </c>
      <c r="B353">
        <v>128</v>
      </c>
      <c r="G353" t="s">
        <v>14</v>
      </c>
      <c r="H353">
        <v>114</v>
      </c>
    </row>
    <row r="354" spans="1:8" x14ac:dyDescent="0.25">
      <c r="A354" t="s">
        <v>20</v>
      </c>
      <c r="B354">
        <v>2144</v>
      </c>
      <c r="G354" t="s">
        <v>14</v>
      </c>
      <c r="H354">
        <v>594</v>
      </c>
    </row>
    <row r="355" spans="1:8" x14ac:dyDescent="0.25">
      <c r="A355" t="s">
        <v>20</v>
      </c>
      <c r="B355">
        <v>2693</v>
      </c>
      <c r="G355" t="s">
        <v>14</v>
      </c>
      <c r="H355">
        <v>24</v>
      </c>
    </row>
    <row r="356" spans="1:8" x14ac:dyDescent="0.25">
      <c r="A356" t="s">
        <v>20</v>
      </c>
      <c r="B356">
        <v>432</v>
      </c>
      <c r="G356" t="s">
        <v>14</v>
      </c>
      <c r="H356">
        <v>252</v>
      </c>
    </row>
    <row r="357" spans="1:8" x14ac:dyDescent="0.25">
      <c r="A357" t="s">
        <v>20</v>
      </c>
      <c r="B357">
        <v>189</v>
      </c>
      <c r="G357" t="s">
        <v>14</v>
      </c>
      <c r="H357">
        <v>67</v>
      </c>
    </row>
    <row r="358" spans="1:8" x14ac:dyDescent="0.25">
      <c r="A358" t="s">
        <v>20</v>
      </c>
      <c r="B358">
        <v>154</v>
      </c>
      <c r="G358" t="s">
        <v>14</v>
      </c>
      <c r="H358">
        <v>742</v>
      </c>
    </row>
    <row r="359" spans="1:8" x14ac:dyDescent="0.25">
      <c r="A359" t="s">
        <v>20</v>
      </c>
      <c r="B359">
        <v>96</v>
      </c>
      <c r="G359" t="s">
        <v>14</v>
      </c>
      <c r="H359">
        <v>75</v>
      </c>
    </row>
    <row r="360" spans="1:8" x14ac:dyDescent="0.25">
      <c r="A360" t="s">
        <v>20</v>
      </c>
      <c r="B360">
        <v>3063</v>
      </c>
      <c r="G360" t="s">
        <v>14</v>
      </c>
      <c r="H360">
        <v>4405</v>
      </c>
    </row>
    <row r="361" spans="1:8" x14ac:dyDescent="0.25">
      <c r="A361" t="s">
        <v>20</v>
      </c>
      <c r="B361">
        <v>2266</v>
      </c>
      <c r="G361" t="s">
        <v>14</v>
      </c>
      <c r="H361">
        <v>92</v>
      </c>
    </row>
    <row r="362" spans="1:8" x14ac:dyDescent="0.25">
      <c r="A362" t="s">
        <v>20</v>
      </c>
      <c r="B362">
        <v>194</v>
      </c>
      <c r="G362" t="s">
        <v>14</v>
      </c>
      <c r="H362">
        <v>64</v>
      </c>
    </row>
    <row r="363" spans="1:8" x14ac:dyDescent="0.25">
      <c r="A363" t="s">
        <v>20</v>
      </c>
      <c r="B363">
        <v>129</v>
      </c>
      <c r="G363" t="s">
        <v>14</v>
      </c>
      <c r="H363">
        <v>64</v>
      </c>
    </row>
    <row r="364" spans="1:8" x14ac:dyDescent="0.25">
      <c r="A364" t="s">
        <v>20</v>
      </c>
      <c r="B364">
        <v>375</v>
      </c>
      <c r="G364" t="s">
        <v>14</v>
      </c>
      <c r="H364">
        <v>842</v>
      </c>
    </row>
    <row r="365" spans="1:8" x14ac:dyDescent="0.25">
      <c r="A365" t="s">
        <v>20</v>
      </c>
      <c r="B365">
        <v>409</v>
      </c>
      <c r="G365" t="s">
        <v>14</v>
      </c>
      <c r="H365">
        <v>112</v>
      </c>
    </row>
    <row r="366" spans="1:8" x14ac:dyDescent="0.25">
      <c r="A366" t="s">
        <v>20</v>
      </c>
      <c r="B366">
        <v>234</v>
      </c>
      <c r="G366" t="s">
        <v>14</v>
      </c>
      <c r="H366">
        <v>374</v>
      </c>
    </row>
    <row r="367" spans="1:8" x14ac:dyDescent="0.25">
      <c r="A367" t="s">
        <v>20</v>
      </c>
      <c r="B367">
        <v>3016</v>
      </c>
    </row>
    <row r="368" spans="1:8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conditionalFormatting sqref="A2:A1048142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2:G104794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PT&amp;PC-Category</vt:lpstr>
      <vt:lpstr>PT&amp;PC-Sub-Category</vt:lpstr>
      <vt:lpstr>PT&amp;PC-Month&amp;Year</vt:lpstr>
      <vt:lpstr>Outcomes Based on Goal</vt:lpstr>
      <vt:lpstr>Stats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</cp:lastModifiedBy>
  <dcterms:created xsi:type="dcterms:W3CDTF">2021-09-29T18:52:28Z</dcterms:created>
  <dcterms:modified xsi:type="dcterms:W3CDTF">2023-02-26T23:01:08Z</dcterms:modified>
</cp:coreProperties>
</file>