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480" yWindow="90" windowWidth="22995" windowHeight="9030"/>
  </bookViews>
  <sheets>
    <sheet name="PYLD(0,0)summary57" sheetId="11" r:id="rId1"/>
    <sheet name="YLD(0,0)summary57" sheetId="3" r:id="rId2"/>
    <sheet name="YLD(3,0)summary57" sheetId="7" r:id="rId3"/>
    <sheet name="YLD(3,1)summary57" sheetId="10" r:id="rId4"/>
    <sheet name="admission57_BPS" sheetId="1" r:id="rId5"/>
    <sheet name="admission57_SSS" sheetId="4" r:id="rId6"/>
    <sheet name="Inflation factors52" sheetId="2" r:id="rId7"/>
    <sheet name="pop_death57" sheetId="6" r:id="rId8"/>
    <sheet name="graph" sheetId="5" r:id="rId9"/>
    <sheet name="deathBOD57" sheetId="8" r:id="rId10"/>
    <sheet name="ข้อมูลรายงานเฝ้าระวังการบาดเจ็บ" sheetId="9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calcPr calcId="144525"/>
</workbook>
</file>

<file path=xl/calcChain.xml><?xml version="1.0" encoding="utf-8"?>
<calcChain xmlns="http://schemas.openxmlformats.org/spreadsheetml/2006/main">
  <c r="V44" i="11" l="1"/>
  <c r="V45" i="11"/>
  <c r="V46" i="11"/>
  <c r="V47" i="11"/>
  <c r="V48" i="11"/>
  <c r="V49" i="11"/>
  <c r="V50" i="11"/>
  <c r="V51" i="11"/>
  <c r="V52" i="11"/>
  <c r="V43" i="11"/>
  <c r="L52" i="11" a="1"/>
  <c r="L52" i="11" s="1"/>
  <c r="O52" i="11"/>
  <c r="S52" i="11"/>
  <c r="L51" i="11" a="1"/>
  <c r="L51" i="11" s="1"/>
  <c r="O51" i="11"/>
  <c r="S51" i="11"/>
  <c r="L50" i="11" a="1"/>
  <c r="N50" i="11" s="1"/>
  <c r="L50" i="11"/>
  <c r="M50" i="11"/>
  <c r="O50" i="11"/>
  <c r="P50" i="11"/>
  <c r="Q50" i="11"/>
  <c r="S50" i="11"/>
  <c r="L49" i="11" a="1"/>
  <c r="N49" i="11" s="1"/>
  <c r="L49" i="11"/>
  <c r="M49" i="11"/>
  <c r="O49" i="11"/>
  <c r="P49" i="11"/>
  <c r="Q49" i="11"/>
  <c r="S49" i="11"/>
  <c r="L48" i="11" a="1"/>
  <c r="L48" i="11" s="1"/>
  <c r="O48" i="11"/>
  <c r="S48" i="11"/>
  <c r="L47" i="11" a="1"/>
  <c r="L47" i="11" s="1"/>
  <c r="O47" i="11"/>
  <c r="S47" i="11"/>
  <c r="L46" i="11" a="1"/>
  <c r="L46" i="11" s="1"/>
  <c r="O46" i="11"/>
  <c r="S46" i="11"/>
  <c r="L45" i="11" a="1"/>
  <c r="L45" i="11" s="1"/>
  <c r="O45" i="11"/>
  <c r="S45" i="11"/>
  <c r="L44" i="11" a="1"/>
  <c r="L44" i="11" s="1"/>
  <c r="M44" i="11"/>
  <c r="O44" i="11"/>
  <c r="Q44" i="11"/>
  <c r="S44" i="11"/>
  <c r="L43" i="11" a="1"/>
  <c r="N43" i="11" s="1"/>
  <c r="L43" i="11"/>
  <c r="M43" i="11"/>
  <c r="O43" i="11"/>
  <c r="P43" i="11"/>
  <c r="Q43" i="11"/>
  <c r="S43" i="11"/>
  <c r="C52" i="11" a="1"/>
  <c r="C52" i="11" s="1"/>
  <c r="D52" i="11"/>
  <c r="F52" i="11"/>
  <c r="H52" i="11"/>
  <c r="J52" i="11"/>
  <c r="C51" i="11" a="1"/>
  <c r="C51" i="11" s="1"/>
  <c r="F51" i="11"/>
  <c r="J51" i="11"/>
  <c r="C50" i="11" a="1"/>
  <c r="E50" i="11" s="1"/>
  <c r="C50" i="11"/>
  <c r="D50" i="11"/>
  <c r="F50" i="11"/>
  <c r="G50" i="11"/>
  <c r="H50" i="11"/>
  <c r="J50" i="11"/>
  <c r="C49" i="11" a="1"/>
  <c r="E49" i="11" s="1"/>
  <c r="C49" i="11"/>
  <c r="D49" i="11"/>
  <c r="F49" i="11"/>
  <c r="G49" i="11"/>
  <c r="H49" i="11"/>
  <c r="J49" i="11"/>
  <c r="C48" i="11" a="1"/>
  <c r="C48" i="11" s="1"/>
  <c r="D48" i="11"/>
  <c r="F48" i="11"/>
  <c r="H48" i="11"/>
  <c r="J48" i="11"/>
  <c r="C47" i="11" a="1"/>
  <c r="D47" i="11" s="1"/>
  <c r="C47" i="11"/>
  <c r="F47" i="11"/>
  <c r="G47" i="11"/>
  <c r="J47" i="11"/>
  <c r="C46" i="11" a="1"/>
  <c r="E46" i="11" s="1"/>
  <c r="C46" i="11"/>
  <c r="D46" i="11"/>
  <c r="F46" i="11"/>
  <c r="G46" i="11"/>
  <c r="H46" i="11"/>
  <c r="J46" i="11"/>
  <c r="C45" i="11" a="1"/>
  <c r="C45" i="11" s="1"/>
  <c r="D45" i="11"/>
  <c r="F45" i="11"/>
  <c r="H45" i="11"/>
  <c r="J45" i="11"/>
  <c r="C44" i="11" a="1"/>
  <c r="G44" i="11" s="1"/>
  <c r="C44" i="11"/>
  <c r="D44" i="11"/>
  <c r="F44" i="11"/>
  <c r="H44" i="11"/>
  <c r="J44" i="11"/>
  <c r="C43" i="11" a="1"/>
  <c r="E43" i="11" s="1"/>
  <c r="C43" i="11"/>
  <c r="D43" i="11"/>
  <c r="F43" i="11"/>
  <c r="G43" i="11"/>
  <c r="H43" i="11"/>
  <c r="J43" i="11"/>
  <c r="L33" i="11" a="1"/>
  <c r="L33" i="11" s="1"/>
  <c r="L34" i="11" a="1"/>
  <c r="L34" i="11" s="1"/>
  <c r="L32" i="11" a="1"/>
  <c r="N32" i="11" s="1"/>
  <c r="P32" i="11"/>
  <c r="L31" i="11" a="1"/>
  <c r="L31" i="11" s="1"/>
  <c r="L30" i="11" a="1"/>
  <c r="M30" i="11" s="1"/>
  <c r="O30" i="11"/>
  <c r="C34" i="11" a="1"/>
  <c r="C34" i="11" s="1"/>
  <c r="C33" i="11" a="1"/>
  <c r="C33" i="11" s="1"/>
  <c r="C32" i="11" a="1"/>
  <c r="C32" i="11" s="1"/>
  <c r="C31" i="11" a="1"/>
  <c r="D31" i="11" s="1"/>
  <c r="C30" i="11" a="1"/>
  <c r="E30" i="11" s="1"/>
  <c r="C30" i="11"/>
  <c r="F30" i="11"/>
  <c r="G30" i="11"/>
  <c r="H30" i="11"/>
  <c r="L29" i="11" a="1"/>
  <c r="M29" i="11" s="1"/>
  <c r="L28" i="11" a="1"/>
  <c r="M28" i="11" s="1"/>
  <c r="L27" i="11" a="1"/>
  <c r="M27" i="11" s="1"/>
  <c r="L26" i="11" a="1"/>
  <c r="M26" i="11" s="1"/>
  <c r="L25" i="11" a="1"/>
  <c r="L25" i="11" s="1"/>
  <c r="C29" i="11" a="1"/>
  <c r="E29" i="11" s="1"/>
  <c r="C28" i="11" a="1"/>
  <c r="H28" i="11" s="1"/>
  <c r="C27" i="11" a="1"/>
  <c r="C27" i="11" s="1"/>
  <c r="C26" i="11" a="1"/>
  <c r="C26" i="11" s="1"/>
  <c r="C25" i="11" a="1"/>
  <c r="C25" i="11" s="1"/>
  <c r="R52" i="11" l="1"/>
  <c r="N52" i="11"/>
  <c r="Q52" i="11"/>
  <c r="M52" i="11"/>
  <c r="P52" i="11"/>
  <c r="R51" i="11"/>
  <c r="N51" i="11"/>
  <c r="T51" i="11" s="1"/>
  <c r="Q51" i="11"/>
  <c r="M51" i="11"/>
  <c r="P51" i="11"/>
  <c r="R50" i="11"/>
  <c r="T50" i="11" s="1"/>
  <c r="R49" i="11"/>
  <c r="T49" i="11" s="1"/>
  <c r="R48" i="11"/>
  <c r="N48" i="11"/>
  <c r="Q48" i="11"/>
  <c r="T48" i="11" s="1"/>
  <c r="M48" i="11"/>
  <c r="P48" i="11"/>
  <c r="R47" i="11"/>
  <c r="N47" i="11"/>
  <c r="Q47" i="11"/>
  <c r="M47" i="11"/>
  <c r="P47" i="11"/>
  <c r="T47" i="11" s="1"/>
  <c r="R46" i="11"/>
  <c r="N46" i="11"/>
  <c r="T46" i="11" s="1"/>
  <c r="Q46" i="11"/>
  <c r="M46" i="11"/>
  <c r="P46" i="11"/>
  <c r="R45" i="11"/>
  <c r="N45" i="11"/>
  <c r="Q45" i="11"/>
  <c r="M45" i="11"/>
  <c r="P45" i="11"/>
  <c r="R44" i="11"/>
  <c r="N44" i="11"/>
  <c r="L53" i="11"/>
  <c r="P44" i="11"/>
  <c r="R43" i="11"/>
  <c r="I52" i="11"/>
  <c r="E52" i="11"/>
  <c r="G52" i="11"/>
  <c r="K52" i="11" s="1"/>
  <c r="I51" i="11"/>
  <c r="E51" i="11"/>
  <c r="K51" i="11" s="1"/>
  <c r="H51" i="11"/>
  <c r="D51" i="11"/>
  <c r="G51" i="11"/>
  <c r="I50" i="11"/>
  <c r="K50" i="11" s="1"/>
  <c r="I49" i="11"/>
  <c r="I48" i="11"/>
  <c r="E48" i="11"/>
  <c r="G48" i="11"/>
  <c r="I47" i="11"/>
  <c r="E47" i="11"/>
  <c r="K47" i="11" s="1"/>
  <c r="H47" i="11"/>
  <c r="I46" i="11"/>
  <c r="I45" i="11"/>
  <c r="E45" i="11"/>
  <c r="G45" i="11"/>
  <c r="J53" i="11"/>
  <c r="I44" i="11"/>
  <c r="E44" i="11"/>
  <c r="K44" i="11" s="1"/>
  <c r="I43" i="11"/>
  <c r="L30" i="11"/>
  <c r="S30" i="11"/>
  <c r="J30" i="11"/>
  <c r="D30" i="11"/>
  <c r="P30" i="11"/>
  <c r="S33" i="11"/>
  <c r="D33" i="11"/>
  <c r="J32" i="11"/>
  <c r="O33" i="11"/>
  <c r="F32" i="11"/>
  <c r="H33" i="11"/>
  <c r="J34" i="11"/>
  <c r="S31" i="11"/>
  <c r="J33" i="11"/>
  <c r="D32" i="11"/>
  <c r="F33" i="11"/>
  <c r="H34" i="11"/>
  <c r="M31" i="11"/>
  <c r="S53" i="11"/>
  <c r="K49" i="11"/>
  <c r="K43" i="11"/>
  <c r="T44" i="11"/>
  <c r="K45" i="11"/>
  <c r="K46" i="11"/>
  <c r="T52" i="11"/>
  <c r="C53" i="11"/>
  <c r="T45" i="11"/>
  <c r="K48" i="11"/>
  <c r="R33" i="11"/>
  <c r="N33" i="11"/>
  <c r="Q33" i="11"/>
  <c r="M33" i="11"/>
  <c r="P33" i="11"/>
  <c r="C31" i="11"/>
  <c r="O31" i="11"/>
  <c r="Q32" i="11"/>
  <c r="L32" i="11"/>
  <c r="O34" i="11"/>
  <c r="J31" i="11"/>
  <c r="G31" i="11"/>
  <c r="F34" i="11"/>
  <c r="O32" i="11"/>
  <c r="F31" i="11"/>
  <c r="H32" i="11"/>
  <c r="D34" i="11"/>
  <c r="Q31" i="11"/>
  <c r="S32" i="11"/>
  <c r="M32" i="11"/>
  <c r="S34" i="11"/>
  <c r="R34" i="11"/>
  <c r="N34" i="11"/>
  <c r="Q34" i="11"/>
  <c r="M34" i="11"/>
  <c r="P34" i="11"/>
  <c r="R32" i="11"/>
  <c r="R31" i="11"/>
  <c r="N31" i="11"/>
  <c r="P31" i="11"/>
  <c r="R30" i="11"/>
  <c r="N30" i="11"/>
  <c r="Q30" i="11"/>
  <c r="I34" i="11"/>
  <c r="E34" i="11"/>
  <c r="G34" i="11"/>
  <c r="I33" i="11"/>
  <c r="E33" i="11"/>
  <c r="G33" i="11"/>
  <c r="I32" i="11"/>
  <c r="E32" i="11"/>
  <c r="G32" i="11"/>
  <c r="I31" i="11"/>
  <c r="E31" i="11"/>
  <c r="H31" i="11"/>
  <c r="I30" i="11"/>
  <c r="Q29" i="11"/>
  <c r="P29" i="11"/>
  <c r="L29" i="11"/>
  <c r="S29" i="11"/>
  <c r="O29" i="11"/>
  <c r="R29" i="11"/>
  <c r="N29" i="11"/>
  <c r="Q28" i="11"/>
  <c r="P28" i="11"/>
  <c r="L28" i="11"/>
  <c r="S28" i="11"/>
  <c r="O28" i="11"/>
  <c r="R28" i="11"/>
  <c r="N28" i="11"/>
  <c r="P27" i="11"/>
  <c r="L27" i="11"/>
  <c r="S27" i="11"/>
  <c r="O27" i="11"/>
  <c r="R27" i="11"/>
  <c r="N27" i="11"/>
  <c r="Q27" i="11"/>
  <c r="R26" i="11"/>
  <c r="N26" i="11"/>
  <c r="P26" i="11"/>
  <c r="L26" i="11"/>
  <c r="S26" i="11"/>
  <c r="O26" i="11"/>
  <c r="Q26" i="11"/>
  <c r="R25" i="11"/>
  <c r="N25" i="11"/>
  <c r="O25" i="11"/>
  <c r="Q25" i="11"/>
  <c r="M25" i="11"/>
  <c r="S25" i="11"/>
  <c r="P25" i="11"/>
  <c r="H29" i="11"/>
  <c r="D29" i="11"/>
  <c r="G29" i="11"/>
  <c r="C29" i="11"/>
  <c r="J29" i="11"/>
  <c r="F29" i="11"/>
  <c r="I29" i="11"/>
  <c r="D28" i="11"/>
  <c r="G28" i="11"/>
  <c r="C28" i="11"/>
  <c r="J28" i="11"/>
  <c r="F28" i="11"/>
  <c r="I28" i="11"/>
  <c r="E28" i="11"/>
  <c r="J27" i="11"/>
  <c r="F27" i="11"/>
  <c r="I27" i="11"/>
  <c r="E27" i="11"/>
  <c r="H27" i="11"/>
  <c r="D27" i="11"/>
  <c r="G27" i="11"/>
  <c r="J26" i="11"/>
  <c r="I26" i="11"/>
  <c r="E26" i="11"/>
  <c r="H26" i="11"/>
  <c r="D26" i="11"/>
  <c r="F26" i="11"/>
  <c r="G26" i="11"/>
  <c r="D25" i="11"/>
  <c r="J25" i="11"/>
  <c r="F25" i="11"/>
  <c r="I25" i="11"/>
  <c r="E25" i="11"/>
  <c r="H25" i="11"/>
  <c r="G25" i="11"/>
  <c r="U48" i="11" l="1"/>
  <c r="P53" i="11"/>
  <c r="U44" i="11"/>
  <c r="G53" i="11"/>
  <c r="H53" i="11"/>
  <c r="I53" i="11"/>
  <c r="K26" i="11"/>
  <c r="K25" i="11"/>
  <c r="K27" i="11"/>
  <c r="K30" i="11"/>
  <c r="U50" i="11"/>
  <c r="K31" i="11"/>
  <c r="U47" i="11"/>
  <c r="U52" i="11"/>
  <c r="U51" i="11"/>
  <c r="U45" i="11"/>
  <c r="U46" i="11"/>
  <c r="M53" i="11"/>
  <c r="T43" i="11"/>
  <c r="T53" i="11" s="1"/>
  <c r="K53" i="11"/>
  <c r="U49" i="11"/>
  <c r="O53" i="11"/>
  <c r="R53" i="11"/>
  <c r="F53" i="11"/>
  <c r="D53" i="11"/>
  <c r="E53" i="11"/>
  <c r="N53" i="11"/>
  <c r="Q53" i="11"/>
  <c r="K32" i="11"/>
  <c r="K33" i="11"/>
  <c r="K34" i="11"/>
  <c r="K29" i="11"/>
  <c r="K28" i="11"/>
  <c r="T27" i="11"/>
  <c r="E35" i="11"/>
  <c r="R35" i="11"/>
  <c r="S35" i="11"/>
  <c r="O35" i="11"/>
  <c r="H35" i="11"/>
  <c r="Q35" i="11"/>
  <c r="L15" i="11" a="1"/>
  <c r="L15" i="11" s="1"/>
  <c r="L14" i="11" a="1"/>
  <c r="M14" i="11" s="1"/>
  <c r="L13" i="11" a="1"/>
  <c r="M13" i="11" s="1"/>
  <c r="L12" i="11" a="1"/>
  <c r="L12" i="11" s="1"/>
  <c r="L11" i="11" a="1"/>
  <c r="M11" i="11" s="1"/>
  <c r="L10" i="11" a="1"/>
  <c r="M10" i="11" s="1"/>
  <c r="L9" i="11" a="1"/>
  <c r="M9" i="11" s="1"/>
  <c r="L8" i="11" a="1"/>
  <c r="L8" i="11" s="1"/>
  <c r="L7" i="11" a="1"/>
  <c r="M7" i="11" s="1"/>
  <c r="C15" i="11" a="1"/>
  <c r="D15" i="11" s="1"/>
  <c r="C14" i="11" a="1"/>
  <c r="D14" i="11" s="1"/>
  <c r="C13" i="11" a="1"/>
  <c r="D13" i="11" s="1"/>
  <c r="C12" i="11" a="1"/>
  <c r="D12" i="11" s="1"/>
  <c r="C11" i="11" a="1"/>
  <c r="D11" i="11" s="1"/>
  <c r="C10" i="11" a="1"/>
  <c r="D10" i="11" s="1"/>
  <c r="C9" i="11" a="1"/>
  <c r="D9" i="11" s="1"/>
  <c r="C8" i="11" a="1"/>
  <c r="D8" i="11" s="1"/>
  <c r="C7" i="11" a="1"/>
  <c r="E7" i="11" s="1"/>
  <c r="C7" i="11"/>
  <c r="D7" i="11"/>
  <c r="F7" i="11"/>
  <c r="G7" i="11"/>
  <c r="H7" i="11"/>
  <c r="J7" i="11"/>
  <c r="L6" i="11" a="1"/>
  <c r="N6" i="11" s="1"/>
  <c r="C6" i="11" a="1"/>
  <c r="E6" i="11" s="1"/>
  <c r="S6" i="11" l="1"/>
  <c r="U43" i="11"/>
  <c r="U53" i="11"/>
  <c r="K35" i="11"/>
  <c r="P6" i="11"/>
  <c r="O6" i="11"/>
  <c r="M6" i="11"/>
  <c r="G6" i="11"/>
  <c r="H6" i="11"/>
  <c r="C6" i="11"/>
  <c r="F6" i="11"/>
  <c r="J6" i="11"/>
  <c r="D6" i="11"/>
  <c r="Q6" i="11"/>
  <c r="L6" i="11"/>
  <c r="T31" i="11"/>
  <c r="U31" i="11" s="1"/>
  <c r="M35" i="11"/>
  <c r="L35" i="11"/>
  <c r="T25" i="11"/>
  <c r="D35" i="11"/>
  <c r="I35" i="11"/>
  <c r="T34" i="11"/>
  <c r="U34" i="11" s="1"/>
  <c r="T28" i="11"/>
  <c r="F35" i="11"/>
  <c r="P35" i="11"/>
  <c r="T29" i="11"/>
  <c r="N35" i="11"/>
  <c r="T30" i="11"/>
  <c r="U30" i="11" s="1"/>
  <c r="T26" i="11"/>
  <c r="J35" i="11"/>
  <c r="G35" i="11"/>
  <c r="T33" i="11"/>
  <c r="U27" i="11"/>
  <c r="T32" i="11"/>
  <c r="U32" i="11" s="1"/>
  <c r="C35" i="11"/>
  <c r="O15" i="11"/>
  <c r="R15" i="11"/>
  <c r="N15" i="11"/>
  <c r="Q15" i="11"/>
  <c r="M15" i="11"/>
  <c r="S15" i="11"/>
  <c r="P15" i="11"/>
  <c r="R14" i="11"/>
  <c r="N14" i="11"/>
  <c r="P14" i="11"/>
  <c r="L14" i="11"/>
  <c r="S14" i="11"/>
  <c r="O14" i="11"/>
  <c r="Q14" i="11"/>
  <c r="L13" i="11"/>
  <c r="O13" i="11"/>
  <c r="R13" i="11"/>
  <c r="N13" i="11"/>
  <c r="P13" i="11"/>
  <c r="S13" i="11"/>
  <c r="Q13" i="11"/>
  <c r="R12" i="11"/>
  <c r="N12" i="11"/>
  <c r="O12" i="11"/>
  <c r="Q12" i="11"/>
  <c r="M12" i="11"/>
  <c r="S12" i="11"/>
  <c r="P12" i="11"/>
  <c r="R11" i="11"/>
  <c r="N11" i="11"/>
  <c r="P11" i="11"/>
  <c r="L11" i="11"/>
  <c r="S11" i="11"/>
  <c r="O11" i="11"/>
  <c r="Q11" i="11"/>
  <c r="P10" i="11"/>
  <c r="O10" i="11"/>
  <c r="R10" i="11"/>
  <c r="N10" i="11"/>
  <c r="L10" i="11"/>
  <c r="S10" i="11"/>
  <c r="Q10" i="11"/>
  <c r="L9" i="11"/>
  <c r="O9" i="11"/>
  <c r="R9" i="11"/>
  <c r="N9" i="11"/>
  <c r="P9" i="11"/>
  <c r="S9" i="11"/>
  <c r="Q9" i="11"/>
  <c r="S8" i="11"/>
  <c r="O8" i="11"/>
  <c r="R8" i="11"/>
  <c r="N8" i="11"/>
  <c r="Q8" i="11"/>
  <c r="M8" i="11"/>
  <c r="P8" i="11"/>
  <c r="P7" i="11"/>
  <c r="O7" i="11"/>
  <c r="R7" i="11"/>
  <c r="N7" i="11"/>
  <c r="L7" i="11"/>
  <c r="S7" i="11"/>
  <c r="Q7" i="11"/>
  <c r="G15" i="11"/>
  <c r="J15" i="11"/>
  <c r="F15" i="11"/>
  <c r="I15" i="11"/>
  <c r="E15" i="11"/>
  <c r="C15" i="11"/>
  <c r="H15" i="11"/>
  <c r="I14" i="11"/>
  <c r="E14" i="11"/>
  <c r="G14" i="11"/>
  <c r="C14" i="11"/>
  <c r="J14" i="11"/>
  <c r="F14" i="11"/>
  <c r="H14" i="11"/>
  <c r="G13" i="11"/>
  <c r="F13" i="11"/>
  <c r="I13" i="11"/>
  <c r="E13" i="11"/>
  <c r="C13" i="11"/>
  <c r="J13" i="11"/>
  <c r="H13" i="11"/>
  <c r="I12" i="11"/>
  <c r="E12" i="11"/>
  <c r="G12" i="11"/>
  <c r="C12" i="11"/>
  <c r="J12" i="11"/>
  <c r="F12" i="11"/>
  <c r="H12" i="11"/>
  <c r="I11" i="11"/>
  <c r="E11" i="11"/>
  <c r="G11" i="11"/>
  <c r="C11" i="11"/>
  <c r="J11" i="11"/>
  <c r="F11" i="11"/>
  <c r="H11" i="11"/>
  <c r="I10" i="11"/>
  <c r="E10" i="11"/>
  <c r="G10" i="11"/>
  <c r="C10" i="11"/>
  <c r="J10" i="11"/>
  <c r="F10" i="11"/>
  <c r="H10" i="11"/>
  <c r="I9" i="11"/>
  <c r="E9" i="11"/>
  <c r="G9" i="11"/>
  <c r="C9" i="11"/>
  <c r="J9" i="11"/>
  <c r="F9" i="11"/>
  <c r="H9" i="11"/>
  <c r="I8" i="11"/>
  <c r="E8" i="11"/>
  <c r="G8" i="11"/>
  <c r="C8" i="11"/>
  <c r="J8" i="11"/>
  <c r="F8" i="11"/>
  <c r="H8" i="11"/>
  <c r="I7" i="11"/>
  <c r="R6" i="11"/>
  <c r="I6" i="11"/>
  <c r="D16" i="11"/>
  <c r="L15" i="10" a="1"/>
  <c r="S15" i="10" s="1"/>
  <c r="C15" i="10" a="1"/>
  <c r="C15" i="10" s="1"/>
  <c r="M14" i="10"/>
  <c r="L14" i="10"/>
  <c r="L14" i="10" a="1"/>
  <c r="S14" i="10" s="1"/>
  <c r="D14" i="10"/>
  <c r="C14" i="10" a="1"/>
  <c r="C14" i="10" s="1"/>
  <c r="N13" i="10"/>
  <c r="L13" i="10" a="1"/>
  <c r="S13" i="10" s="1"/>
  <c r="F13" i="10"/>
  <c r="C13" i="10" a="1"/>
  <c r="G13" i="10" s="1"/>
  <c r="L12" i="10" a="1"/>
  <c r="S12" i="10" s="1"/>
  <c r="C12" i="10" a="1"/>
  <c r="J12" i="10" s="1"/>
  <c r="L11" i="10" a="1"/>
  <c r="S11" i="10" s="1"/>
  <c r="C11" i="10" a="1"/>
  <c r="C11" i="10" s="1"/>
  <c r="L10" i="10"/>
  <c r="L10" i="10" a="1"/>
  <c r="S10" i="10" s="1"/>
  <c r="C10" i="10" a="1"/>
  <c r="C10" i="10" s="1"/>
  <c r="N9" i="10"/>
  <c r="L9" i="10" a="1"/>
  <c r="S9" i="10" s="1"/>
  <c r="C9" i="10" a="1"/>
  <c r="G9" i="10" s="1"/>
  <c r="L8" i="10" a="1"/>
  <c r="O8" i="10" s="1"/>
  <c r="C8" i="10" a="1"/>
  <c r="G8" i="10" s="1"/>
  <c r="L7" i="10" a="1"/>
  <c r="S7" i="10" s="1"/>
  <c r="C7" i="10" a="1"/>
  <c r="C7" i="10" s="1"/>
  <c r="L6" i="10"/>
  <c r="L6" i="10" a="1"/>
  <c r="S6" i="10" s="1"/>
  <c r="D6" i="10"/>
  <c r="C6" i="10" a="1"/>
  <c r="C6" i="10" s="1"/>
  <c r="U67" i="10"/>
  <c r="U66" i="10"/>
  <c r="U65" i="10"/>
  <c r="U64" i="10"/>
  <c r="V64" i="10" s="1"/>
  <c r="U63" i="10"/>
  <c r="U62" i="10"/>
  <c r="U61" i="10"/>
  <c r="V61" i="10" s="1"/>
  <c r="U60" i="10"/>
  <c r="U59" i="10"/>
  <c r="V58" i="10"/>
  <c r="U58" i="10"/>
  <c r="V60" i="10" s="1"/>
  <c r="U57" i="10"/>
  <c r="S48" i="10"/>
  <c r="R48" i="10"/>
  <c r="Q48" i="10"/>
  <c r="P48" i="10"/>
  <c r="O48" i="10"/>
  <c r="N48" i="10"/>
  <c r="M48" i="10"/>
  <c r="L48" i="10"/>
  <c r="J48" i="10"/>
  <c r="I48" i="10"/>
  <c r="H48" i="10"/>
  <c r="G48" i="10"/>
  <c r="F48" i="10"/>
  <c r="E48" i="10"/>
  <c r="D48" i="10"/>
  <c r="C48" i="10"/>
  <c r="S47" i="10"/>
  <c r="R47" i="10"/>
  <c r="Q47" i="10"/>
  <c r="P47" i="10"/>
  <c r="O47" i="10"/>
  <c r="N47" i="10"/>
  <c r="M47" i="10"/>
  <c r="L47" i="10"/>
  <c r="J47" i="10"/>
  <c r="I47" i="10"/>
  <c r="H47" i="10"/>
  <c r="G47" i="10"/>
  <c r="F47" i="10"/>
  <c r="E47" i="10"/>
  <c r="D47" i="10"/>
  <c r="C47" i="10"/>
  <c r="S46" i="10"/>
  <c r="R46" i="10"/>
  <c r="Q46" i="10"/>
  <c r="P46" i="10"/>
  <c r="O46" i="10"/>
  <c r="N46" i="10"/>
  <c r="M46" i="10"/>
  <c r="L46" i="10"/>
  <c r="J46" i="10"/>
  <c r="I46" i="10"/>
  <c r="H46" i="10"/>
  <c r="G46" i="10"/>
  <c r="F46" i="10"/>
  <c r="E46" i="10"/>
  <c r="D46" i="10"/>
  <c r="C46" i="10"/>
  <c r="S45" i="10"/>
  <c r="R45" i="10"/>
  <c r="Q45" i="10"/>
  <c r="P45" i="10"/>
  <c r="O45" i="10"/>
  <c r="N45" i="10"/>
  <c r="M45" i="10"/>
  <c r="L45" i="10"/>
  <c r="J45" i="10"/>
  <c r="I45" i="10"/>
  <c r="H45" i="10"/>
  <c r="G45" i="10"/>
  <c r="F45" i="10"/>
  <c r="E45" i="10"/>
  <c r="D45" i="10"/>
  <c r="C45" i="10"/>
  <c r="S44" i="10"/>
  <c r="R44" i="10"/>
  <c r="Q44" i="10"/>
  <c r="P44" i="10"/>
  <c r="O44" i="10"/>
  <c r="N44" i="10"/>
  <c r="M44" i="10"/>
  <c r="L44" i="10"/>
  <c r="J44" i="10"/>
  <c r="I44" i="10"/>
  <c r="H44" i="10"/>
  <c r="G44" i="10"/>
  <c r="F44" i="10"/>
  <c r="E44" i="10"/>
  <c r="D44" i="10"/>
  <c r="C44" i="10"/>
  <c r="S43" i="10"/>
  <c r="R43" i="10"/>
  <c r="Q43" i="10"/>
  <c r="P43" i="10"/>
  <c r="O43" i="10"/>
  <c r="N43" i="10"/>
  <c r="M43" i="10"/>
  <c r="L43" i="10"/>
  <c r="J43" i="10"/>
  <c r="I43" i="10"/>
  <c r="H43" i="10"/>
  <c r="G43" i="10"/>
  <c r="F43" i="10"/>
  <c r="E43" i="10"/>
  <c r="D43" i="10"/>
  <c r="C43" i="10"/>
  <c r="S42" i="10"/>
  <c r="R42" i="10"/>
  <c r="Q42" i="10"/>
  <c r="P42" i="10"/>
  <c r="O42" i="10"/>
  <c r="N42" i="10"/>
  <c r="M42" i="10"/>
  <c r="L42" i="10"/>
  <c r="J42" i="10"/>
  <c r="I42" i="10"/>
  <c r="H42" i="10"/>
  <c r="G42" i="10"/>
  <c r="F42" i="10"/>
  <c r="E42" i="10"/>
  <c r="D42" i="10"/>
  <c r="C42" i="10"/>
  <c r="S41" i="10"/>
  <c r="R41" i="10"/>
  <c r="Q41" i="10"/>
  <c r="P41" i="10"/>
  <c r="O41" i="10"/>
  <c r="N41" i="10"/>
  <c r="M41" i="10"/>
  <c r="L41" i="10"/>
  <c r="J41" i="10"/>
  <c r="I41" i="10"/>
  <c r="H41" i="10"/>
  <c r="G41" i="10"/>
  <c r="F41" i="10"/>
  <c r="E41" i="10"/>
  <c r="D41" i="10"/>
  <c r="C41" i="10"/>
  <c r="S40" i="10"/>
  <c r="R40" i="10"/>
  <c r="Q40" i="10"/>
  <c r="P40" i="10"/>
  <c r="O40" i="10"/>
  <c r="N40" i="10"/>
  <c r="M40" i="10"/>
  <c r="L40" i="10"/>
  <c r="J40" i="10"/>
  <c r="I40" i="10"/>
  <c r="H40" i="10"/>
  <c r="G40" i="10"/>
  <c r="F40" i="10"/>
  <c r="E40" i="10"/>
  <c r="D40" i="10"/>
  <c r="C40" i="10"/>
  <c r="S39" i="10"/>
  <c r="S49" i="10" s="1"/>
  <c r="R39" i="10"/>
  <c r="R49" i="10" s="1"/>
  <c r="Q39" i="10"/>
  <c r="Q49" i="10" s="1"/>
  <c r="P39" i="10"/>
  <c r="P49" i="10" s="1"/>
  <c r="O39" i="10"/>
  <c r="O49" i="10" s="1"/>
  <c r="N39" i="10"/>
  <c r="N49" i="10" s="1"/>
  <c r="M39" i="10"/>
  <c r="M49" i="10" s="1"/>
  <c r="L39" i="10"/>
  <c r="L49" i="10" s="1"/>
  <c r="J39" i="10"/>
  <c r="J49" i="10" s="1"/>
  <c r="I39" i="10"/>
  <c r="I49" i="10" s="1"/>
  <c r="H39" i="10"/>
  <c r="H49" i="10" s="1"/>
  <c r="G39" i="10"/>
  <c r="G49" i="10" s="1"/>
  <c r="F39" i="10"/>
  <c r="F49" i="10" s="1"/>
  <c r="E39" i="10"/>
  <c r="E49" i="10" s="1"/>
  <c r="D39" i="10"/>
  <c r="D49" i="10" s="1"/>
  <c r="C39" i="10"/>
  <c r="C49" i="10" s="1"/>
  <c r="U33" i="10"/>
  <c r="U32" i="10"/>
  <c r="U31" i="10"/>
  <c r="U30" i="10"/>
  <c r="U29" i="10"/>
  <c r="U28" i="10"/>
  <c r="V28" i="10" s="1"/>
  <c r="U27" i="10"/>
  <c r="U26" i="10"/>
  <c r="U25" i="10"/>
  <c r="U24" i="10"/>
  <c r="V24" i="10" s="1"/>
  <c r="U23" i="10"/>
  <c r="K12" i="11" l="1"/>
  <c r="K14" i="11"/>
  <c r="T13" i="11"/>
  <c r="T15" i="11"/>
  <c r="T9" i="11"/>
  <c r="N16" i="11"/>
  <c r="K10" i="11"/>
  <c r="T11" i="11"/>
  <c r="T7" i="11"/>
  <c r="T35" i="11"/>
  <c r="U33" i="11"/>
  <c r="U26" i="11"/>
  <c r="U25" i="11"/>
  <c r="U29" i="11"/>
  <c r="U28" i="11"/>
  <c r="P16" i="11"/>
  <c r="G16" i="11"/>
  <c r="E16" i="11"/>
  <c r="K8" i="11"/>
  <c r="K15" i="11"/>
  <c r="K13" i="11"/>
  <c r="K11" i="11"/>
  <c r="K9" i="11"/>
  <c r="U9" i="11" s="1"/>
  <c r="K7" i="11"/>
  <c r="C16" i="11"/>
  <c r="K6" i="11"/>
  <c r="I16" i="11"/>
  <c r="O16" i="11"/>
  <c r="M16" i="11"/>
  <c r="R16" i="11"/>
  <c r="F16" i="11"/>
  <c r="S16" i="11"/>
  <c r="Q16" i="11"/>
  <c r="T14" i="11"/>
  <c r="U14" i="11" s="1"/>
  <c r="T12" i="11"/>
  <c r="U12" i="11" s="1"/>
  <c r="T10" i="11"/>
  <c r="T8" i="11"/>
  <c r="H16" i="11"/>
  <c r="J16" i="11"/>
  <c r="T6" i="11"/>
  <c r="L16" i="11"/>
  <c r="Q8" i="10"/>
  <c r="E6" i="10"/>
  <c r="M6" i="10"/>
  <c r="L8" i="10"/>
  <c r="H6" i="10"/>
  <c r="P6" i="10"/>
  <c r="C8" i="10"/>
  <c r="M8" i="10"/>
  <c r="D10" i="10"/>
  <c r="H8" i="10"/>
  <c r="N8" i="10"/>
  <c r="M9" i="10"/>
  <c r="V25" i="10"/>
  <c r="V29" i="10"/>
  <c r="V59" i="10"/>
  <c r="N7" i="10"/>
  <c r="D8" i="10"/>
  <c r="I8" i="10"/>
  <c r="O9" i="10"/>
  <c r="E10" i="10"/>
  <c r="M10" i="10"/>
  <c r="C12" i="10"/>
  <c r="G12" i="10"/>
  <c r="L12" i="10"/>
  <c r="P12" i="10"/>
  <c r="O13" i="10"/>
  <c r="E14" i="10"/>
  <c r="V32" i="10"/>
  <c r="V66" i="10"/>
  <c r="O12" i="10"/>
  <c r="V26" i="10"/>
  <c r="V30" i="10"/>
  <c r="K49" i="10"/>
  <c r="T49" i="10"/>
  <c r="K40" i="10"/>
  <c r="T40" i="10"/>
  <c r="K41" i="10"/>
  <c r="U41" i="10" s="1"/>
  <c r="T41" i="10"/>
  <c r="K42" i="10"/>
  <c r="T42" i="10"/>
  <c r="K43" i="10"/>
  <c r="U43" i="10" s="1"/>
  <c r="T43" i="10"/>
  <c r="K44" i="10"/>
  <c r="T44" i="10"/>
  <c r="K45" i="10"/>
  <c r="U45" i="10" s="1"/>
  <c r="T45" i="10"/>
  <c r="K46" i="10"/>
  <c r="T46" i="10"/>
  <c r="K47" i="10"/>
  <c r="U47" i="10" s="1"/>
  <c r="T47" i="10"/>
  <c r="K48" i="10"/>
  <c r="T48" i="10"/>
  <c r="V57" i="10"/>
  <c r="V62" i="10"/>
  <c r="V65" i="10"/>
  <c r="R6" i="10"/>
  <c r="R7" i="10"/>
  <c r="E8" i="10"/>
  <c r="P8" i="10"/>
  <c r="L9" i="10"/>
  <c r="R9" i="10"/>
  <c r="H10" i="10"/>
  <c r="P10" i="10"/>
  <c r="N11" i="10"/>
  <c r="D12" i="10"/>
  <c r="H12" i="10"/>
  <c r="M12" i="10"/>
  <c r="Q12" i="10"/>
  <c r="L13" i="10"/>
  <c r="R13" i="10"/>
  <c r="H14" i="10"/>
  <c r="P14" i="10"/>
  <c r="N15" i="10"/>
  <c r="F12" i="10"/>
  <c r="V23" i="10"/>
  <c r="V27" i="10"/>
  <c r="V31" i="10"/>
  <c r="V63" i="10"/>
  <c r="F8" i="10"/>
  <c r="R10" i="10"/>
  <c r="R11" i="10"/>
  <c r="E12" i="10"/>
  <c r="I12" i="10"/>
  <c r="N12" i="10"/>
  <c r="M13" i="10"/>
  <c r="R14" i="10"/>
  <c r="R15" i="10"/>
  <c r="F6" i="10"/>
  <c r="N6" i="10"/>
  <c r="D7" i="10"/>
  <c r="L7" i="10"/>
  <c r="J8" i="10"/>
  <c r="R8" i="10"/>
  <c r="H9" i="10"/>
  <c r="P9" i="10"/>
  <c r="F10" i="10"/>
  <c r="N10" i="10"/>
  <c r="D11" i="10"/>
  <c r="L11" i="10"/>
  <c r="R12" i="10"/>
  <c r="H13" i="10"/>
  <c r="P13" i="10"/>
  <c r="F14" i="10"/>
  <c r="N14" i="10"/>
  <c r="D15" i="10"/>
  <c r="L15" i="10"/>
  <c r="G6" i="10"/>
  <c r="O6" i="10"/>
  <c r="E7" i="10"/>
  <c r="M7" i="10"/>
  <c r="S8" i="10"/>
  <c r="I9" i="10"/>
  <c r="Q9" i="10"/>
  <c r="G10" i="10"/>
  <c r="O10" i="10"/>
  <c r="E11" i="10"/>
  <c r="M11" i="10"/>
  <c r="I13" i="10"/>
  <c r="Q13" i="10"/>
  <c r="G14" i="10"/>
  <c r="O14" i="10"/>
  <c r="E15" i="10"/>
  <c r="M15" i="10"/>
  <c r="F7" i="10"/>
  <c r="J9" i="10"/>
  <c r="F11" i="10"/>
  <c r="J13" i="10"/>
  <c r="F15" i="10"/>
  <c r="I6" i="10"/>
  <c r="Q6" i="10"/>
  <c r="G7" i="10"/>
  <c r="O7" i="10"/>
  <c r="C9" i="10"/>
  <c r="I10" i="10"/>
  <c r="Q10" i="10"/>
  <c r="G11" i="10"/>
  <c r="O11" i="10"/>
  <c r="C13" i="10"/>
  <c r="I14" i="10"/>
  <c r="Q14" i="10"/>
  <c r="G15" i="10"/>
  <c r="O15" i="10"/>
  <c r="J6" i="10"/>
  <c r="H7" i="10"/>
  <c r="P7" i="10"/>
  <c r="D9" i="10"/>
  <c r="J10" i="10"/>
  <c r="H11" i="10"/>
  <c r="P11" i="10"/>
  <c r="D13" i="10"/>
  <c r="J14" i="10"/>
  <c r="H15" i="10"/>
  <c r="P15" i="10"/>
  <c r="I7" i="10"/>
  <c r="Q7" i="10"/>
  <c r="E9" i="10"/>
  <c r="I11" i="10"/>
  <c r="Q11" i="10"/>
  <c r="E13" i="10"/>
  <c r="I15" i="10"/>
  <c r="Q15" i="10"/>
  <c r="J7" i="10"/>
  <c r="F9" i="10"/>
  <c r="J11" i="10"/>
  <c r="J15" i="10"/>
  <c r="L51" i="10"/>
  <c r="U49" i="10"/>
  <c r="K39" i="10"/>
  <c r="T39" i="10"/>
  <c r="A12" i="9"/>
  <c r="A13" i="9"/>
  <c r="A14" i="9"/>
  <c r="A15" i="9"/>
  <c r="A16" i="9"/>
  <c r="A17" i="9"/>
  <c r="A18" i="9"/>
  <c r="A19" i="9"/>
  <c r="B21" i="9"/>
  <c r="A5" i="9"/>
  <c r="A4" i="9"/>
  <c r="A3" i="9"/>
  <c r="V33" i="11" l="1"/>
  <c r="U11" i="11"/>
  <c r="U15" i="11"/>
  <c r="V29" i="11"/>
  <c r="V27" i="11"/>
  <c r="V28" i="11"/>
  <c r="V30" i="11"/>
  <c r="V34" i="11"/>
  <c r="V25" i="11"/>
  <c r="V26" i="11"/>
  <c r="V31" i="11"/>
  <c r="V32" i="11"/>
  <c r="U13" i="11"/>
  <c r="U10" i="11"/>
  <c r="U7" i="11"/>
  <c r="U8" i="11"/>
  <c r="U35" i="11"/>
  <c r="T16" i="11"/>
  <c r="K16" i="11"/>
  <c r="U6" i="11"/>
  <c r="U48" i="10"/>
  <c r="U44" i="10"/>
  <c r="U40" i="10"/>
  <c r="U46" i="10"/>
  <c r="U42" i="10"/>
  <c r="U39" i="10"/>
  <c r="N52" i="3"/>
  <c r="V6" i="11" l="1"/>
  <c r="U16" i="11"/>
  <c r="V14" i="11"/>
  <c r="V13" i="11"/>
  <c r="V10" i="11"/>
  <c r="V15" i="11"/>
  <c r="V11" i="11"/>
  <c r="V7" i="11"/>
  <c r="V12" i="11"/>
  <c r="V9" i="11"/>
  <c r="V8" i="11"/>
  <c r="V39" i="10"/>
  <c r="V42" i="10"/>
  <c r="V43" i="10"/>
  <c r="V44" i="10"/>
  <c r="V45" i="10"/>
  <c r="V46" i="10"/>
  <c r="V47" i="10"/>
  <c r="V40" i="10"/>
  <c r="V48" i="10"/>
  <c r="V41" i="10"/>
  <c r="C39" i="3"/>
  <c r="D39" i="3"/>
  <c r="E39" i="3"/>
  <c r="F39" i="3"/>
  <c r="G39" i="3"/>
  <c r="H39" i="3"/>
  <c r="I39" i="3"/>
  <c r="J39" i="3"/>
  <c r="C40" i="3"/>
  <c r="D40" i="3"/>
  <c r="E40" i="3"/>
  <c r="F40" i="3"/>
  <c r="G40" i="3"/>
  <c r="H40" i="3"/>
  <c r="I40" i="3"/>
  <c r="J40" i="3"/>
  <c r="C41" i="3"/>
  <c r="D41" i="3"/>
  <c r="E41" i="3"/>
  <c r="F41" i="3"/>
  <c r="G41" i="3"/>
  <c r="H41" i="3"/>
  <c r="I41" i="3"/>
  <c r="J41" i="3"/>
  <c r="C42" i="3"/>
  <c r="D42" i="3"/>
  <c r="E42" i="3"/>
  <c r="F42" i="3"/>
  <c r="G42" i="3"/>
  <c r="H42" i="3"/>
  <c r="I42" i="3"/>
  <c r="J42" i="3"/>
  <c r="C43" i="3"/>
  <c r="D43" i="3"/>
  <c r="E43" i="3"/>
  <c r="F43" i="3"/>
  <c r="G43" i="3"/>
  <c r="H43" i="3"/>
  <c r="I43" i="3"/>
  <c r="J43" i="3"/>
  <c r="C44" i="3"/>
  <c r="D44" i="3"/>
  <c r="E44" i="3"/>
  <c r="F44" i="3"/>
  <c r="G44" i="3"/>
  <c r="H44" i="3"/>
  <c r="I44" i="3"/>
  <c r="J44" i="3"/>
  <c r="C45" i="3"/>
  <c r="D45" i="3"/>
  <c r="E45" i="3"/>
  <c r="F45" i="3"/>
  <c r="G45" i="3"/>
  <c r="H45" i="3"/>
  <c r="I45" i="3"/>
  <c r="J45" i="3"/>
  <c r="C46" i="3"/>
  <c r="D46" i="3"/>
  <c r="E46" i="3"/>
  <c r="F46" i="3"/>
  <c r="G46" i="3"/>
  <c r="H46" i="3"/>
  <c r="I46" i="3"/>
  <c r="J46" i="3"/>
  <c r="C47" i="3"/>
  <c r="D47" i="3"/>
  <c r="E47" i="3"/>
  <c r="F47" i="3"/>
  <c r="G47" i="3"/>
  <c r="H47" i="3"/>
  <c r="I47" i="3"/>
  <c r="J47" i="3"/>
  <c r="C48" i="3"/>
  <c r="D48" i="3"/>
  <c r="E48" i="3"/>
  <c r="F48" i="3"/>
  <c r="G48" i="3"/>
  <c r="H48" i="3"/>
  <c r="I48" i="3"/>
  <c r="J48" i="3"/>
  <c r="E3" i="8" l="1" a="1"/>
  <c r="E3" i="8" s="1"/>
  <c r="F78" i="3" s="1"/>
  <c r="D3" i="8" a="1"/>
  <c r="D3" i="8" s="1"/>
  <c r="E78" i="3" s="1"/>
  <c r="C3" i="8" a="1"/>
  <c r="C3" i="8" s="1"/>
  <c r="D78" i="3" s="1"/>
  <c r="B3" i="8" a="1"/>
  <c r="B3" i="8" s="1"/>
  <c r="C8" i="7" l="1" a="1"/>
  <c r="C15" i="7" a="1"/>
  <c r="C6" i="7" a="1"/>
  <c r="C7" i="7" a="1"/>
  <c r="C14" i="7" a="1"/>
  <c r="C11" i="7" a="1"/>
  <c r="C13" i="7" a="1"/>
  <c r="C12" i="7" a="1"/>
  <c r="C9" i="7" a="1"/>
  <c r="C78" i="3"/>
  <c r="C90" i="3" s="1"/>
  <c r="D90" i="3"/>
  <c r="E10" i="8"/>
  <c r="F85" i="3" s="1"/>
  <c r="E9" i="8"/>
  <c r="F84" i="3" s="1"/>
  <c r="E8" i="8"/>
  <c r="F83" i="3" s="1"/>
  <c r="E7" i="8"/>
  <c r="F82" i="3" s="1"/>
  <c r="E6" i="8"/>
  <c r="F81" i="3" s="1"/>
  <c r="E5" i="8"/>
  <c r="F80" i="3" s="1"/>
  <c r="E4" i="8"/>
  <c r="F79" i="3" s="1"/>
  <c r="D6" i="8"/>
  <c r="E81" i="3" s="1"/>
  <c r="D9" i="8"/>
  <c r="E84" i="3" s="1"/>
  <c r="D8" i="8"/>
  <c r="E83" i="3" s="1"/>
  <c r="D7" i="8"/>
  <c r="E82" i="3" s="1"/>
  <c r="D5" i="8"/>
  <c r="E80" i="3" s="1"/>
  <c r="D10" i="8"/>
  <c r="E85" i="3" s="1"/>
  <c r="D4" i="8"/>
  <c r="E79" i="3" s="1"/>
  <c r="C7" i="8"/>
  <c r="D82" i="3" s="1"/>
  <c r="C10" i="8"/>
  <c r="D85" i="3" s="1"/>
  <c r="C9" i="8"/>
  <c r="D84" i="3" s="1"/>
  <c r="C8" i="8"/>
  <c r="D83" i="3" s="1"/>
  <c r="C6" i="8"/>
  <c r="D81" i="3" s="1"/>
  <c r="C5" i="8"/>
  <c r="D80" i="3" s="1"/>
  <c r="C4" i="8"/>
  <c r="B8" i="8"/>
  <c r="C83" i="3" s="1"/>
  <c r="B7" i="8"/>
  <c r="C82" i="3" s="1"/>
  <c r="B6" i="8"/>
  <c r="C81" i="3" s="1"/>
  <c r="C93" i="3" s="1"/>
  <c r="B9" i="8"/>
  <c r="C84" i="3" s="1"/>
  <c r="C96" i="3" s="1"/>
  <c r="B5" i="8"/>
  <c r="C80" i="3" s="1"/>
  <c r="B4" i="8"/>
  <c r="C79" i="3" s="1"/>
  <c r="B10" i="8"/>
  <c r="C85" i="3" s="1"/>
  <c r="L8" i="7" l="1" a="1"/>
  <c r="E9" i="7"/>
  <c r="G9" i="7"/>
  <c r="H9" i="7"/>
  <c r="J9" i="7"/>
  <c r="C9" i="7"/>
  <c r="D9" i="7"/>
  <c r="I9" i="7"/>
  <c r="F9" i="7"/>
  <c r="L14" i="7" a="1"/>
  <c r="D6" i="7"/>
  <c r="J6" i="7"/>
  <c r="C6" i="7"/>
  <c r="G6" i="7"/>
  <c r="I6" i="7"/>
  <c r="H6" i="7"/>
  <c r="F6" i="7"/>
  <c r="E6" i="7"/>
  <c r="L9" i="7" a="1"/>
  <c r="L15" i="7" a="1"/>
  <c r="L11" i="7" a="1"/>
  <c r="L7" i="7" a="1"/>
  <c r="C12" i="7"/>
  <c r="J12" i="7"/>
  <c r="G12" i="7"/>
  <c r="F12" i="7"/>
  <c r="E12" i="7"/>
  <c r="D12" i="7"/>
  <c r="I12" i="7"/>
  <c r="H12" i="7"/>
  <c r="C15" i="7"/>
  <c r="J15" i="7"/>
  <c r="D15" i="7"/>
  <c r="I15" i="7"/>
  <c r="H15" i="7"/>
  <c r="G15" i="7"/>
  <c r="F15" i="7"/>
  <c r="E15" i="7"/>
  <c r="C10" i="7" a="1"/>
  <c r="C14" i="7"/>
  <c r="J14" i="7"/>
  <c r="G14" i="7"/>
  <c r="F14" i="7"/>
  <c r="E14" i="7"/>
  <c r="D14" i="7"/>
  <c r="I14" i="7"/>
  <c r="H14" i="7"/>
  <c r="L13" i="7" a="1"/>
  <c r="C13" i="7"/>
  <c r="J13" i="7"/>
  <c r="I13" i="7"/>
  <c r="H13" i="7"/>
  <c r="G13" i="7"/>
  <c r="F13" i="7"/>
  <c r="E13" i="7"/>
  <c r="D13" i="7"/>
  <c r="C11" i="7"/>
  <c r="J11" i="7"/>
  <c r="I11" i="7"/>
  <c r="H11" i="7"/>
  <c r="G11" i="7"/>
  <c r="F11" i="7"/>
  <c r="E11" i="7"/>
  <c r="D11" i="7"/>
  <c r="C7" i="7"/>
  <c r="J7" i="7"/>
  <c r="I7" i="7"/>
  <c r="H7" i="7"/>
  <c r="G7" i="7"/>
  <c r="F7" i="7"/>
  <c r="E7" i="7"/>
  <c r="D7" i="7"/>
  <c r="C8" i="7"/>
  <c r="J8" i="7"/>
  <c r="E8" i="7"/>
  <c r="D8" i="7"/>
  <c r="I8" i="7"/>
  <c r="H8" i="7"/>
  <c r="G8" i="7"/>
  <c r="F8" i="7"/>
  <c r="L12" i="7" a="1"/>
  <c r="L6" i="7" a="1"/>
  <c r="L10" i="7" a="1"/>
  <c r="D96" i="3"/>
  <c r="C97" i="3"/>
  <c r="C91" i="3"/>
  <c r="C95" i="3"/>
  <c r="C11" i="8"/>
  <c r="D86" i="3" s="1"/>
  <c r="D79" i="3"/>
  <c r="D91" i="3" s="1"/>
  <c r="C92" i="3"/>
  <c r="B11" i="8"/>
  <c r="C86" i="3" s="1"/>
  <c r="C94" i="3"/>
  <c r="D94" i="3"/>
  <c r="D11" i="8"/>
  <c r="E86" i="3" s="1"/>
  <c r="E11" i="8"/>
  <c r="F86" i="3" s="1"/>
  <c r="D92" i="3"/>
  <c r="D93" i="3"/>
  <c r="D95" i="3"/>
  <c r="D97" i="3"/>
  <c r="S48" i="7"/>
  <c r="R48" i="7"/>
  <c r="Q48" i="7"/>
  <c r="P48" i="7"/>
  <c r="O48" i="7"/>
  <c r="N48" i="7"/>
  <c r="M48" i="7"/>
  <c r="L48" i="7"/>
  <c r="J48" i="7"/>
  <c r="I48" i="7"/>
  <c r="H48" i="7"/>
  <c r="G48" i="7"/>
  <c r="F48" i="7"/>
  <c r="E48" i="7"/>
  <c r="D48" i="7"/>
  <c r="C48" i="7"/>
  <c r="S47" i="7"/>
  <c r="R47" i="7"/>
  <c r="Q47" i="7"/>
  <c r="P47" i="7"/>
  <c r="O47" i="7"/>
  <c r="N47" i="7"/>
  <c r="M47" i="7"/>
  <c r="L47" i="7"/>
  <c r="J47" i="7"/>
  <c r="I47" i="7"/>
  <c r="H47" i="7"/>
  <c r="G47" i="7"/>
  <c r="F47" i="7"/>
  <c r="E47" i="7"/>
  <c r="D47" i="7"/>
  <c r="C47" i="7"/>
  <c r="S46" i="7"/>
  <c r="R46" i="7"/>
  <c r="Q46" i="7"/>
  <c r="P46" i="7"/>
  <c r="O46" i="7"/>
  <c r="N46" i="7"/>
  <c r="M46" i="7"/>
  <c r="L46" i="7"/>
  <c r="J46" i="7"/>
  <c r="I46" i="7"/>
  <c r="H46" i="7"/>
  <c r="G46" i="7"/>
  <c r="F46" i="7"/>
  <c r="E46" i="7"/>
  <c r="D46" i="7"/>
  <c r="C46" i="7"/>
  <c r="S45" i="7"/>
  <c r="R45" i="7"/>
  <c r="Q45" i="7"/>
  <c r="P45" i="7"/>
  <c r="O45" i="7"/>
  <c r="N45" i="7"/>
  <c r="M45" i="7"/>
  <c r="L45" i="7"/>
  <c r="J45" i="7"/>
  <c r="I45" i="7"/>
  <c r="H45" i="7"/>
  <c r="G45" i="7"/>
  <c r="F45" i="7"/>
  <c r="E45" i="7"/>
  <c r="D45" i="7"/>
  <c r="C45" i="7"/>
  <c r="S44" i="7"/>
  <c r="R44" i="7"/>
  <c r="Q44" i="7"/>
  <c r="P44" i="7"/>
  <c r="O44" i="7"/>
  <c r="N44" i="7"/>
  <c r="M44" i="7"/>
  <c r="L44" i="7"/>
  <c r="J44" i="7"/>
  <c r="I44" i="7"/>
  <c r="H44" i="7"/>
  <c r="G44" i="7"/>
  <c r="F44" i="7"/>
  <c r="E44" i="7"/>
  <c r="D44" i="7"/>
  <c r="C44" i="7"/>
  <c r="S43" i="7"/>
  <c r="R43" i="7"/>
  <c r="Q43" i="7"/>
  <c r="P43" i="7"/>
  <c r="O43" i="7"/>
  <c r="N43" i="7"/>
  <c r="M43" i="7"/>
  <c r="L43" i="7"/>
  <c r="J43" i="7"/>
  <c r="I43" i="7"/>
  <c r="H43" i="7"/>
  <c r="G43" i="7"/>
  <c r="F43" i="7"/>
  <c r="E43" i="7"/>
  <c r="D43" i="7"/>
  <c r="C43" i="7"/>
  <c r="S42" i="7"/>
  <c r="R42" i="7"/>
  <c r="Q42" i="7"/>
  <c r="P42" i="7"/>
  <c r="O42" i="7"/>
  <c r="N42" i="7"/>
  <c r="M42" i="7"/>
  <c r="L42" i="7"/>
  <c r="J42" i="7"/>
  <c r="I42" i="7"/>
  <c r="H42" i="7"/>
  <c r="G42" i="7"/>
  <c r="F42" i="7"/>
  <c r="E42" i="7"/>
  <c r="D42" i="7"/>
  <c r="C42" i="7"/>
  <c r="S41" i="7"/>
  <c r="R41" i="7"/>
  <c r="Q41" i="7"/>
  <c r="P41" i="7"/>
  <c r="O41" i="7"/>
  <c r="N41" i="7"/>
  <c r="M41" i="7"/>
  <c r="L41" i="7"/>
  <c r="J41" i="7"/>
  <c r="I41" i="7"/>
  <c r="H41" i="7"/>
  <c r="G41" i="7"/>
  <c r="F41" i="7"/>
  <c r="E41" i="7"/>
  <c r="D41" i="7"/>
  <c r="C41" i="7"/>
  <c r="S40" i="7"/>
  <c r="R40" i="7"/>
  <c r="Q40" i="7"/>
  <c r="P40" i="7"/>
  <c r="O40" i="7"/>
  <c r="N40" i="7"/>
  <c r="M40" i="7"/>
  <c r="L40" i="7"/>
  <c r="J40" i="7"/>
  <c r="I40" i="7"/>
  <c r="H40" i="7"/>
  <c r="G40" i="7"/>
  <c r="F40" i="7"/>
  <c r="E40" i="7"/>
  <c r="D40" i="7"/>
  <c r="C40" i="7"/>
  <c r="S39" i="7"/>
  <c r="R39" i="7"/>
  <c r="Q39" i="7"/>
  <c r="P39" i="7"/>
  <c r="O39" i="7"/>
  <c r="N39" i="7"/>
  <c r="M39" i="7"/>
  <c r="M49" i="7" s="1"/>
  <c r="L39" i="7"/>
  <c r="J39" i="7"/>
  <c r="J49" i="7" s="1"/>
  <c r="I39" i="7"/>
  <c r="I49" i="7" s="1"/>
  <c r="H39" i="7"/>
  <c r="H49" i="7" s="1"/>
  <c r="G39" i="7"/>
  <c r="F39" i="7"/>
  <c r="E39" i="7"/>
  <c r="E49" i="7" s="1"/>
  <c r="D39" i="7"/>
  <c r="C39" i="7"/>
  <c r="C49" i="7" s="1"/>
  <c r="S49" i="7"/>
  <c r="R49" i="7"/>
  <c r="Q49" i="7"/>
  <c r="K14" i="10" l="1"/>
  <c r="K9" i="10"/>
  <c r="K9" i="7"/>
  <c r="L6" i="7"/>
  <c r="S6" i="7"/>
  <c r="P6" i="7"/>
  <c r="O6" i="7"/>
  <c r="N6" i="7"/>
  <c r="M6" i="7"/>
  <c r="R6" i="7"/>
  <c r="Q6" i="7"/>
  <c r="L12" i="7"/>
  <c r="S12" i="7"/>
  <c r="R12" i="7"/>
  <c r="Q12" i="7"/>
  <c r="P12" i="7"/>
  <c r="O12" i="7"/>
  <c r="N12" i="7"/>
  <c r="M12" i="7"/>
  <c r="K8" i="7"/>
  <c r="K7" i="7"/>
  <c r="K15" i="10"/>
  <c r="K7" i="10"/>
  <c r="K11" i="10"/>
  <c r="K12" i="7"/>
  <c r="L7" i="7"/>
  <c r="S7" i="7"/>
  <c r="R7" i="7"/>
  <c r="Q7" i="7"/>
  <c r="P7" i="7"/>
  <c r="O7" i="7"/>
  <c r="N7" i="7"/>
  <c r="M7" i="7"/>
  <c r="K6" i="7"/>
  <c r="K13" i="10"/>
  <c r="J16" i="7"/>
  <c r="K8" i="10"/>
  <c r="K11" i="7"/>
  <c r="K13" i="7"/>
  <c r="C10" i="7"/>
  <c r="C16" i="7" s="1"/>
  <c r="J10" i="7"/>
  <c r="D10" i="7"/>
  <c r="D16" i="7" s="1"/>
  <c r="I10" i="7"/>
  <c r="H10" i="7"/>
  <c r="H16" i="7" s="1"/>
  <c r="G10" i="7"/>
  <c r="G16" i="7" s="1"/>
  <c r="F10" i="7"/>
  <c r="E10" i="7"/>
  <c r="E16" i="7" s="1"/>
  <c r="L11" i="7"/>
  <c r="R11" i="7"/>
  <c r="S11" i="7"/>
  <c r="M11" i="7"/>
  <c r="Q11" i="7"/>
  <c r="P11" i="7"/>
  <c r="O11" i="7"/>
  <c r="N11" i="7"/>
  <c r="K12" i="10"/>
  <c r="M9" i="7"/>
  <c r="L9" i="7"/>
  <c r="P9" i="7"/>
  <c r="R9" i="7"/>
  <c r="S9" i="7"/>
  <c r="Q9" i="7"/>
  <c r="O9" i="7"/>
  <c r="N9" i="7"/>
  <c r="F16" i="10"/>
  <c r="H16" i="10"/>
  <c r="G16" i="10"/>
  <c r="E16" i="10"/>
  <c r="C16" i="10"/>
  <c r="J16" i="10"/>
  <c r="T11" i="10"/>
  <c r="L14" i="7"/>
  <c r="S14" i="7"/>
  <c r="R14" i="7"/>
  <c r="Q14" i="7"/>
  <c r="P14" i="7"/>
  <c r="O14" i="7"/>
  <c r="N14" i="7"/>
  <c r="M14" i="7"/>
  <c r="L13" i="7"/>
  <c r="S13" i="7"/>
  <c r="N13" i="7"/>
  <c r="M13" i="7"/>
  <c r="R13" i="7"/>
  <c r="Q13" i="7"/>
  <c r="P13" i="7"/>
  <c r="O13" i="7"/>
  <c r="M15" i="7"/>
  <c r="L15" i="7"/>
  <c r="P15" i="7"/>
  <c r="S15" i="7"/>
  <c r="Q15" i="7"/>
  <c r="O15" i="7"/>
  <c r="N15" i="7"/>
  <c r="R15" i="7"/>
  <c r="F16" i="7"/>
  <c r="K6" i="10"/>
  <c r="M10" i="7"/>
  <c r="L10" i="7"/>
  <c r="P10" i="7"/>
  <c r="S10" i="7"/>
  <c r="Q10" i="7"/>
  <c r="O10" i="7"/>
  <c r="N10" i="7"/>
  <c r="R10" i="7"/>
  <c r="D16" i="10"/>
  <c r="K14" i="7"/>
  <c r="K15" i="7"/>
  <c r="I16" i="10"/>
  <c r="I16" i="7"/>
  <c r="L8" i="7"/>
  <c r="S8" i="7"/>
  <c r="P8" i="7"/>
  <c r="O8" i="7"/>
  <c r="N8" i="7"/>
  <c r="M8" i="7"/>
  <c r="R8" i="7"/>
  <c r="Q8" i="7"/>
  <c r="F49" i="7"/>
  <c r="O49" i="7"/>
  <c r="D98" i="3"/>
  <c r="C98" i="3"/>
  <c r="G49" i="7"/>
  <c r="U23" i="7"/>
  <c r="U27" i="7"/>
  <c r="U31" i="7"/>
  <c r="N49" i="7"/>
  <c r="U25" i="7"/>
  <c r="U29" i="7"/>
  <c r="U33" i="7"/>
  <c r="U26" i="7"/>
  <c r="U30" i="7"/>
  <c r="L49" i="7"/>
  <c r="K45" i="7"/>
  <c r="K46" i="7"/>
  <c r="T46" i="7"/>
  <c r="K47" i="7"/>
  <c r="T47" i="7"/>
  <c r="K48" i="7"/>
  <c r="T48" i="7"/>
  <c r="T45" i="7"/>
  <c r="P49" i="7"/>
  <c r="U66" i="7"/>
  <c r="K40" i="7"/>
  <c r="T40" i="7"/>
  <c r="K41" i="7"/>
  <c r="T41" i="7"/>
  <c r="K42" i="7"/>
  <c r="T42" i="7"/>
  <c r="K43" i="7"/>
  <c r="T43" i="7"/>
  <c r="K44" i="7"/>
  <c r="T44" i="7"/>
  <c r="U61" i="7"/>
  <c r="U24" i="7"/>
  <c r="U28" i="7"/>
  <c r="U32" i="7"/>
  <c r="U58" i="7"/>
  <c r="U59" i="7"/>
  <c r="U62" i="7"/>
  <c r="T39" i="7"/>
  <c r="D3" i="4"/>
  <c r="E3" i="4"/>
  <c r="F3" i="4"/>
  <c r="G3" i="4"/>
  <c r="H3" i="4"/>
  <c r="I3" i="4"/>
  <c r="J3" i="4"/>
  <c r="K3" i="4"/>
  <c r="D4" i="4"/>
  <c r="E4" i="4"/>
  <c r="F4" i="4"/>
  <c r="G4" i="4"/>
  <c r="H4" i="4"/>
  <c r="I4" i="4"/>
  <c r="J4" i="4"/>
  <c r="K4" i="4"/>
  <c r="D5" i="4"/>
  <c r="E5" i="4"/>
  <c r="F5" i="4"/>
  <c r="G5" i="4"/>
  <c r="H5" i="4"/>
  <c r="I5" i="4"/>
  <c r="J5" i="4"/>
  <c r="K5" i="4"/>
  <c r="D6" i="4"/>
  <c r="E6" i="4"/>
  <c r="F6" i="4"/>
  <c r="G6" i="4"/>
  <c r="H6" i="4"/>
  <c r="I6" i="4"/>
  <c r="J6" i="4"/>
  <c r="K6" i="4"/>
  <c r="D7" i="4"/>
  <c r="E7" i="4"/>
  <c r="F7" i="4"/>
  <c r="G7" i="4"/>
  <c r="H7" i="4"/>
  <c r="I7" i="4"/>
  <c r="J7" i="4"/>
  <c r="K7" i="4"/>
  <c r="D8" i="4"/>
  <c r="E8" i="4"/>
  <c r="F8" i="4"/>
  <c r="G8" i="4"/>
  <c r="H8" i="4"/>
  <c r="I8" i="4"/>
  <c r="J8" i="4"/>
  <c r="K8" i="4"/>
  <c r="D9" i="4"/>
  <c r="E9" i="4"/>
  <c r="F9" i="4"/>
  <c r="G9" i="4"/>
  <c r="H9" i="4"/>
  <c r="I9" i="4"/>
  <c r="J9" i="4"/>
  <c r="K9" i="4"/>
  <c r="D10" i="4"/>
  <c r="E10" i="4"/>
  <c r="F10" i="4"/>
  <c r="G10" i="4"/>
  <c r="H10" i="4"/>
  <c r="I10" i="4"/>
  <c r="J10" i="4"/>
  <c r="K10" i="4"/>
  <c r="D11" i="4"/>
  <c r="E11" i="4"/>
  <c r="F11" i="4"/>
  <c r="G11" i="4"/>
  <c r="H11" i="4"/>
  <c r="I11" i="4"/>
  <c r="J11" i="4"/>
  <c r="K11" i="4"/>
  <c r="D12" i="4"/>
  <c r="E12" i="4"/>
  <c r="F12" i="4"/>
  <c r="G12" i="4"/>
  <c r="H12" i="4"/>
  <c r="I12" i="4"/>
  <c r="J12" i="4"/>
  <c r="K12" i="4"/>
  <c r="D13" i="4"/>
  <c r="E13" i="4"/>
  <c r="F13" i="4"/>
  <c r="G13" i="4"/>
  <c r="H13" i="4"/>
  <c r="I13" i="4"/>
  <c r="J13" i="4"/>
  <c r="K13" i="4"/>
  <c r="D14" i="4"/>
  <c r="E14" i="4"/>
  <c r="F14" i="4"/>
  <c r="G14" i="4"/>
  <c r="H14" i="4"/>
  <c r="I14" i="4"/>
  <c r="J14" i="4"/>
  <c r="K14" i="4"/>
  <c r="D15" i="4"/>
  <c r="E15" i="4"/>
  <c r="F15" i="4"/>
  <c r="G15" i="4"/>
  <c r="H15" i="4"/>
  <c r="I15" i="4"/>
  <c r="J15" i="4"/>
  <c r="K15" i="4"/>
  <c r="D16" i="4"/>
  <c r="E16" i="4"/>
  <c r="F16" i="4"/>
  <c r="G16" i="4"/>
  <c r="H16" i="4"/>
  <c r="I16" i="4"/>
  <c r="J16" i="4"/>
  <c r="K16" i="4"/>
  <c r="D17" i="4"/>
  <c r="E17" i="4"/>
  <c r="F17" i="4"/>
  <c r="G17" i="4"/>
  <c r="H17" i="4"/>
  <c r="I17" i="4"/>
  <c r="J17" i="4"/>
  <c r="K17" i="4"/>
  <c r="D18" i="4"/>
  <c r="E18" i="4"/>
  <c r="F18" i="4"/>
  <c r="G18" i="4"/>
  <c r="H18" i="4"/>
  <c r="I18" i="4"/>
  <c r="J18" i="4"/>
  <c r="K18" i="4"/>
  <c r="D19" i="4"/>
  <c r="E19" i="4"/>
  <c r="F19" i="4"/>
  <c r="G19" i="4"/>
  <c r="H19" i="4"/>
  <c r="I19" i="4"/>
  <c r="J19" i="4"/>
  <c r="K19" i="4"/>
  <c r="D20" i="4"/>
  <c r="E20" i="4"/>
  <c r="F20" i="4"/>
  <c r="G20" i="4"/>
  <c r="H20" i="4"/>
  <c r="I20" i="4"/>
  <c r="J20" i="4"/>
  <c r="K20" i="4"/>
  <c r="D21" i="4"/>
  <c r="E21" i="4"/>
  <c r="F21" i="4"/>
  <c r="G21" i="4"/>
  <c r="H21" i="4"/>
  <c r="I21" i="4"/>
  <c r="J21" i="4"/>
  <c r="K21" i="4"/>
  <c r="D22" i="4"/>
  <c r="E22" i="4"/>
  <c r="F22" i="4"/>
  <c r="G22" i="4"/>
  <c r="H22" i="4"/>
  <c r="I22" i="4"/>
  <c r="J22" i="4"/>
  <c r="K22" i="4"/>
  <c r="D23" i="4"/>
  <c r="E23" i="4"/>
  <c r="F23" i="4"/>
  <c r="G23" i="4"/>
  <c r="H23" i="4"/>
  <c r="I23" i="4"/>
  <c r="J23" i="4"/>
  <c r="K23" i="4"/>
  <c r="D24" i="4"/>
  <c r="E24" i="4"/>
  <c r="F24" i="4"/>
  <c r="G24" i="4"/>
  <c r="H24" i="4"/>
  <c r="I24" i="4"/>
  <c r="J24" i="4"/>
  <c r="K24" i="4"/>
  <c r="D25" i="4"/>
  <c r="E25" i="4"/>
  <c r="F25" i="4"/>
  <c r="G25" i="4"/>
  <c r="H25" i="4"/>
  <c r="I25" i="4"/>
  <c r="J25" i="4"/>
  <c r="K25" i="4"/>
  <c r="D26" i="4"/>
  <c r="E26" i="4"/>
  <c r="F26" i="4"/>
  <c r="G26" i="4"/>
  <c r="H26" i="4"/>
  <c r="I26" i="4"/>
  <c r="J26" i="4"/>
  <c r="K26" i="4"/>
  <c r="D27" i="4"/>
  <c r="E27" i="4"/>
  <c r="F27" i="4"/>
  <c r="G27" i="4"/>
  <c r="H27" i="4"/>
  <c r="I27" i="4"/>
  <c r="J27" i="4"/>
  <c r="K27" i="4"/>
  <c r="D28" i="4"/>
  <c r="E28" i="4"/>
  <c r="F28" i="4"/>
  <c r="G28" i="4"/>
  <c r="H28" i="4"/>
  <c r="I28" i="4"/>
  <c r="J28" i="4"/>
  <c r="K28" i="4"/>
  <c r="D29" i="4"/>
  <c r="E29" i="4"/>
  <c r="F29" i="4"/>
  <c r="G29" i="4"/>
  <c r="H29" i="4"/>
  <c r="I29" i="4"/>
  <c r="J29" i="4"/>
  <c r="K29" i="4"/>
  <c r="D30" i="4"/>
  <c r="E30" i="4"/>
  <c r="F30" i="4"/>
  <c r="G30" i="4"/>
  <c r="H30" i="4"/>
  <c r="I30" i="4"/>
  <c r="J30" i="4"/>
  <c r="K30" i="4"/>
  <c r="D31" i="4"/>
  <c r="E31" i="4"/>
  <c r="F31" i="4"/>
  <c r="G31" i="4"/>
  <c r="H31" i="4"/>
  <c r="I31" i="4"/>
  <c r="J31" i="4"/>
  <c r="K31" i="4"/>
  <c r="D32" i="4"/>
  <c r="E32" i="4"/>
  <c r="F32" i="4"/>
  <c r="G32" i="4"/>
  <c r="H32" i="4"/>
  <c r="I32" i="4"/>
  <c r="J32" i="4"/>
  <c r="K32" i="4"/>
  <c r="D33" i="4"/>
  <c r="E33" i="4"/>
  <c r="F33" i="4"/>
  <c r="G33" i="4"/>
  <c r="H33" i="4"/>
  <c r="I33" i="4"/>
  <c r="J33" i="4"/>
  <c r="K33" i="4"/>
  <c r="D34" i="4"/>
  <c r="E34" i="4"/>
  <c r="F34" i="4"/>
  <c r="G34" i="4"/>
  <c r="H34" i="4"/>
  <c r="I34" i="4"/>
  <c r="J34" i="4"/>
  <c r="K34" i="4"/>
  <c r="D35" i="4"/>
  <c r="E35" i="4"/>
  <c r="F35" i="4"/>
  <c r="G35" i="4"/>
  <c r="H35" i="4"/>
  <c r="I35" i="4"/>
  <c r="J35" i="4"/>
  <c r="K35" i="4"/>
  <c r="D36" i="4"/>
  <c r="E36" i="4"/>
  <c r="F36" i="4"/>
  <c r="G36" i="4"/>
  <c r="H36" i="4"/>
  <c r="I36" i="4"/>
  <c r="J36" i="4"/>
  <c r="K36" i="4"/>
  <c r="D37" i="4"/>
  <c r="E37" i="4"/>
  <c r="F37" i="4"/>
  <c r="G37" i="4"/>
  <c r="H37" i="4"/>
  <c r="I37" i="4"/>
  <c r="J37" i="4"/>
  <c r="K37" i="4"/>
  <c r="D38" i="4"/>
  <c r="E38" i="4"/>
  <c r="F38" i="4"/>
  <c r="G38" i="4"/>
  <c r="H38" i="4"/>
  <c r="I38" i="4"/>
  <c r="J38" i="4"/>
  <c r="K38" i="4"/>
  <c r="D39" i="4"/>
  <c r="E39" i="4"/>
  <c r="F39" i="4"/>
  <c r="G39" i="4"/>
  <c r="H39" i="4"/>
  <c r="I39" i="4"/>
  <c r="J39" i="4"/>
  <c r="K39" i="4"/>
  <c r="D40" i="4"/>
  <c r="E40" i="4"/>
  <c r="F40" i="4"/>
  <c r="G40" i="4"/>
  <c r="H40" i="4"/>
  <c r="I40" i="4"/>
  <c r="J40" i="4"/>
  <c r="K40" i="4"/>
  <c r="D41" i="4"/>
  <c r="E41" i="4"/>
  <c r="F41" i="4"/>
  <c r="G41" i="4"/>
  <c r="H41" i="4"/>
  <c r="I41" i="4"/>
  <c r="J41" i="4"/>
  <c r="K41" i="4"/>
  <c r="D42" i="4"/>
  <c r="E42" i="4"/>
  <c r="F42" i="4"/>
  <c r="G42" i="4"/>
  <c r="H42" i="4"/>
  <c r="I42" i="4"/>
  <c r="J42" i="4"/>
  <c r="K42" i="4"/>
  <c r="D43" i="4"/>
  <c r="E43" i="4"/>
  <c r="F43" i="4"/>
  <c r="G43" i="4"/>
  <c r="H43" i="4"/>
  <c r="I43" i="4"/>
  <c r="J43" i="4"/>
  <c r="K43" i="4"/>
  <c r="D44" i="4"/>
  <c r="E44" i="4"/>
  <c r="F44" i="4"/>
  <c r="G44" i="4"/>
  <c r="H44" i="4"/>
  <c r="I44" i="4"/>
  <c r="J44" i="4"/>
  <c r="K44" i="4"/>
  <c r="D45" i="4"/>
  <c r="E45" i="4"/>
  <c r="F45" i="4"/>
  <c r="G45" i="4"/>
  <c r="H45" i="4"/>
  <c r="I45" i="4"/>
  <c r="J45" i="4"/>
  <c r="K45" i="4"/>
  <c r="D46" i="4"/>
  <c r="E46" i="4"/>
  <c r="F46" i="4"/>
  <c r="G46" i="4"/>
  <c r="H46" i="4"/>
  <c r="I46" i="4"/>
  <c r="J46" i="4"/>
  <c r="K46" i="4"/>
  <c r="D47" i="4"/>
  <c r="E47" i="4"/>
  <c r="F47" i="4"/>
  <c r="G47" i="4"/>
  <c r="H47" i="4"/>
  <c r="I47" i="4"/>
  <c r="J47" i="4"/>
  <c r="K47" i="4"/>
  <c r="D48" i="4"/>
  <c r="E48" i="4"/>
  <c r="F48" i="4"/>
  <c r="G48" i="4"/>
  <c r="H48" i="4"/>
  <c r="I48" i="4"/>
  <c r="J48" i="4"/>
  <c r="K48" i="4"/>
  <c r="D49" i="4"/>
  <c r="E49" i="4"/>
  <c r="F49" i="4"/>
  <c r="G49" i="4"/>
  <c r="H49" i="4"/>
  <c r="I49" i="4"/>
  <c r="J49" i="4"/>
  <c r="K49" i="4"/>
  <c r="D50" i="4"/>
  <c r="E50" i="4"/>
  <c r="F50" i="4"/>
  <c r="G50" i="4"/>
  <c r="H50" i="4"/>
  <c r="I50" i="4"/>
  <c r="J50" i="4"/>
  <c r="K50" i="4"/>
  <c r="D51" i="4"/>
  <c r="E51" i="4"/>
  <c r="F51" i="4"/>
  <c r="G51" i="4"/>
  <c r="H51" i="4"/>
  <c r="I51" i="4"/>
  <c r="J51" i="4"/>
  <c r="K51" i="4"/>
  <c r="D52" i="4"/>
  <c r="E52" i="4"/>
  <c r="F52" i="4"/>
  <c r="G52" i="4"/>
  <c r="H52" i="4"/>
  <c r="I52" i="4"/>
  <c r="J52" i="4"/>
  <c r="K52" i="4"/>
  <c r="D53" i="4"/>
  <c r="E53" i="4"/>
  <c r="F53" i="4"/>
  <c r="G53" i="4"/>
  <c r="H53" i="4"/>
  <c r="I53" i="4"/>
  <c r="J53" i="4"/>
  <c r="K53" i="4"/>
  <c r="D54" i="4"/>
  <c r="E54" i="4"/>
  <c r="F54" i="4"/>
  <c r="G54" i="4"/>
  <c r="H54" i="4"/>
  <c r="I54" i="4"/>
  <c r="J54" i="4"/>
  <c r="K54" i="4"/>
  <c r="D55" i="4"/>
  <c r="E55" i="4"/>
  <c r="F55" i="4"/>
  <c r="G55" i="4"/>
  <c r="H55" i="4"/>
  <c r="I55" i="4"/>
  <c r="J55" i="4"/>
  <c r="K55" i="4"/>
  <c r="D56" i="4"/>
  <c r="E56" i="4"/>
  <c r="F56" i="4"/>
  <c r="G56" i="4"/>
  <c r="H56" i="4"/>
  <c r="I56" i="4"/>
  <c r="J56" i="4"/>
  <c r="K56" i="4"/>
  <c r="D57" i="4"/>
  <c r="E57" i="4"/>
  <c r="F57" i="4"/>
  <c r="G57" i="4"/>
  <c r="H57" i="4"/>
  <c r="I57" i="4"/>
  <c r="J57" i="4"/>
  <c r="K57" i="4"/>
  <c r="D58" i="4"/>
  <c r="E58" i="4"/>
  <c r="F58" i="4"/>
  <c r="G58" i="4"/>
  <c r="H58" i="4"/>
  <c r="I58" i="4"/>
  <c r="J58" i="4"/>
  <c r="K58" i="4"/>
  <c r="D59" i="4"/>
  <c r="E59" i="4"/>
  <c r="F59" i="4"/>
  <c r="G59" i="4"/>
  <c r="H59" i="4"/>
  <c r="I59" i="4"/>
  <c r="J59" i="4"/>
  <c r="K59" i="4"/>
  <c r="D60" i="4"/>
  <c r="E60" i="4"/>
  <c r="F60" i="4"/>
  <c r="G60" i="4"/>
  <c r="H60" i="4"/>
  <c r="I60" i="4"/>
  <c r="J60" i="4"/>
  <c r="K60" i="4"/>
  <c r="D61" i="4"/>
  <c r="E61" i="4"/>
  <c r="F61" i="4"/>
  <c r="G61" i="4"/>
  <c r="H61" i="4"/>
  <c r="I61" i="4"/>
  <c r="J61" i="4"/>
  <c r="K61" i="4"/>
  <c r="D62" i="4"/>
  <c r="E62" i="4"/>
  <c r="F62" i="4"/>
  <c r="G62" i="4"/>
  <c r="H62" i="4"/>
  <c r="I62" i="4"/>
  <c r="J62" i="4"/>
  <c r="K62" i="4"/>
  <c r="D63" i="4"/>
  <c r="E63" i="4"/>
  <c r="F63" i="4"/>
  <c r="G63" i="4"/>
  <c r="H63" i="4"/>
  <c r="I63" i="4"/>
  <c r="J63" i="4"/>
  <c r="K63" i="4"/>
  <c r="D64" i="4"/>
  <c r="E64" i="4"/>
  <c r="F64" i="4"/>
  <c r="G64" i="4"/>
  <c r="H64" i="4"/>
  <c r="I64" i="4"/>
  <c r="J64" i="4"/>
  <c r="K64" i="4"/>
  <c r="D65" i="4"/>
  <c r="E65" i="4"/>
  <c r="F65" i="4"/>
  <c r="G65" i="4"/>
  <c r="H65" i="4"/>
  <c r="I65" i="4"/>
  <c r="J65" i="4"/>
  <c r="K65" i="4"/>
  <c r="D66" i="4"/>
  <c r="E66" i="4"/>
  <c r="F66" i="4"/>
  <c r="G66" i="4"/>
  <c r="H66" i="4"/>
  <c r="I66" i="4"/>
  <c r="J66" i="4"/>
  <c r="K66" i="4"/>
  <c r="D67" i="4"/>
  <c r="E67" i="4"/>
  <c r="F67" i="4"/>
  <c r="G67" i="4"/>
  <c r="H67" i="4"/>
  <c r="I67" i="4"/>
  <c r="J67" i="4"/>
  <c r="K67" i="4"/>
  <c r="D68" i="4"/>
  <c r="E68" i="4"/>
  <c r="F68" i="4"/>
  <c r="G68" i="4"/>
  <c r="H68" i="4"/>
  <c r="I68" i="4"/>
  <c r="J68" i="4"/>
  <c r="K68" i="4"/>
  <c r="D69" i="4"/>
  <c r="E69" i="4"/>
  <c r="F69" i="4"/>
  <c r="G69" i="4"/>
  <c r="H69" i="4"/>
  <c r="I69" i="4"/>
  <c r="J69" i="4"/>
  <c r="K69" i="4"/>
  <c r="D70" i="4"/>
  <c r="E70" i="4"/>
  <c r="F70" i="4"/>
  <c r="G70" i="4"/>
  <c r="H70" i="4"/>
  <c r="I70" i="4"/>
  <c r="J70" i="4"/>
  <c r="K70" i="4"/>
  <c r="D71" i="4"/>
  <c r="E71" i="4"/>
  <c r="F71" i="4"/>
  <c r="G71" i="4"/>
  <c r="H71" i="4"/>
  <c r="I71" i="4"/>
  <c r="J71" i="4"/>
  <c r="K71" i="4"/>
  <c r="D72" i="4"/>
  <c r="E72" i="4"/>
  <c r="F72" i="4"/>
  <c r="G72" i="4"/>
  <c r="H72" i="4"/>
  <c r="I72" i="4"/>
  <c r="J72" i="4"/>
  <c r="K72" i="4"/>
  <c r="D73" i="4"/>
  <c r="E73" i="4"/>
  <c r="F73" i="4"/>
  <c r="G73" i="4"/>
  <c r="H73" i="4"/>
  <c r="I73" i="4"/>
  <c r="J73" i="4"/>
  <c r="K73" i="4"/>
  <c r="D74" i="4"/>
  <c r="E74" i="4"/>
  <c r="F74" i="4"/>
  <c r="G74" i="4"/>
  <c r="H74" i="4"/>
  <c r="I74" i="4"/>
  <c r="J74" i="4"/>
  <c r="K74" i="4"/>
  <c r="D75" i="4"/>
  <c r="E75" i="4"/>
  <c r="F75" i="4"/>
  <c r="G75" i="4"/>
  <c r="H75" i="4"/>
  <c r="I75" i="4"/>
  <c r="J75" i="4"/>
  <c r="K75" i="4"/>
  <c r="D76" i="4"/>
  <c r="E76" i="4"/>
  <c r="F76" i="4"/>
  <c r="G76" i="4"/>
  <c r="H76" i="4"/>
  <c r="I76" i="4"/>
  <c r="J76" i="4"/>
  <c r="K76" i="4"/>
  <c r="D77" i="4"/>
  <c r="E77" i="4"/>
  <c r="F77" i="4"/>
  <c r="G77" i="4"/>
  <c r="H77" i="4"/>
  <c r="I77" i="4"/>
  <c r="J77" i="4"/>
  <c r="K77" i="4"/>
  <c r="D78" i="4"/>
  <c r="E78" i="4"/>
  <c r="F78" i="4"/>
  <c r="G78" i="4"/>
  <c r="H78" i="4"/>
  <c r="I78" i="4"/>
  <c r="J78" i="4"/>
  <c r="K78" i="4"/>
  <c r="D79" i="4"/>
  <c r="E79" i="4"/>
  <c r="F79" i="4"/>
  <c r="G79" i="4"/>
  <c r="H79" i="4"/>
  <c r="I79" i="4"/>
  <c r="J79" i="4"/>
  <c r="K79" i="4"/>
  <c r="D80" i="4"/>
  <c r="E80" i="4"/>
  <c r="F80" i="4"/>
  <c r="G80" i="4"/>
  <c r="H80" i="4"/>
  <c r="I80" i="4"/>
  <c r="J80" i="4"/>
  <c r="K80" i="4"/>
  <c r="D81" i="4"/>
  <c r="E81" i="4"/>
  <c r="F81" i="4"/>
  <c r="G81" i="4"/>
  <c r="H81" i="4"/>
  <c r="I81" i="4"/>
  <c r="J81" i="4"/>
  <c r="K81" i="4"/>
  <c r="D82" i="4"/>
  <c r="E82" i="4"/>
  <c r="F82" i="4"/>
  <c r="G82" i="4"/>
  <c r="H82" i="4"/>
  <c r="I82" i="4"/>
  <c r="J82" i="4"/>
  <c r="K82" i="4"/>
  <c r="D83" i="4"/>
  <c r="E83" i="4"/>
  <c r="F83" i="4"/>
  <c r="G83" i="4"/>
  <c r="H83" i="4"/>
  <c r="I83" i="4"/>
  <c r="J83" i="4"/>
  <c r="K83" i="4"/>
  <c r="D84" i="4"/>
  <c r="E84" i="4"/>
  <c r="F84" i="4"/>
  <c r="G84" i="4"/>
  <c r="H84" i="4"/>
  <c r="I84" i="4"/>
  <c r="J84" i="4"/>
  <c r="K84" i="4"/>
  <c r="D85" i="4"/>
  <c r="E85" i="4"/>
  <c r="F85" i="4"/>
  <c r="G85" i="4"/>
  <c r="H85" i="4"/>
  <c r="I85" i="4"/>
  <c r="J85" i="4"/>
  <c r="K85" i="4"/>
  <c r="D86" i="4"/>
  <c r="E86" i="4"/>
  <c r="F86" i="4"/>
  <c r="G86" i="4"/>
  <c r="H86" i="4"/>
  <c r="I86" i="4"/>
  <c r="J86" i="4"/>
  <c r="K86" i="4"/>
  <c r="D87" i="4"/>
  <c r="E87" i="4"/>
  <c r="F87" i="4"/>
  <c r="G87" i="4"/>
  <c r="H87" i="4"/>
  <c r="I87" i="4"/>
  <c r="J87" i="4"/>
  <c r="K87" i="4"/>
  <c r="D88" i="4"/>
  <c r="E88" i="4"/>
  <c r="F88" i="4"/>
  <c r="G88" i="4"/>
  <c r="H88" i="4"/>
  <c r="I88" i="4"/>
  <c r="J88" i="4"/>
  <c r="K88" i="4"/>
  <c r="D89" i="4"/>
  <c r="E89" i="4"/>
  <c r="F89" i="4"/>
  <c r="G89" i="4"/>
  <c r="H89" i="4"/>
  <c r="I89" i="4"/>
  <c r="J89" i="4"/>
  <c r="K89" i="4"/>
  <c r="D90" i="4"/>
  <c r="E90" i="4"/>
  <c r="F90" i="4"/>
  <c r="G90" i="4"/>
  <c r="H90" i="4"/>
  <c r="I90" i="4"/>
  <c r="J90" i="4"/>
  <c r="K90" i="4"/>
  <c r="D91" i="4"/>
  <c r="E91" i="4"/>
  <c r="F91" i="4"/>
  <c r="G91" i="4"/>
  <c r="H91" i="4"/>
  <c r="I91" i="4"/>
  <c r="J91" i="4"/>
  <c r="K91" i="4"/>
  <c r="D92" i="4"/>
  <c r="E92" i="4"/>
  <c r="F92" i="4"/>
  <c r="G92" i="4"/>
  <c r="H92" i="4"/>
  <c r="I92" i="4"/>
  <c r="J92" i="4"/>
  <c r="K92" i="4"/>
  <c r="D93" i="4"/>
  <c r="E93" i="4"/>
  <c r="F93" i="4"/>
  <c r="G93" i="4"/>
  <c r="H93" i="4"/>
  <c r="I93" i="4"/>
  <c r="J93" i="4"/>
  <c r="K93" i="4"/>
  <c r="D94" i="4"/>
  <c r="E94" i="4"/>
  <c r="F94" i="4"/>
  <c r="G94" i="4"/>
  <c r="H94" i="4"/>
  <c r="I94" i="4"/>
  <c r="J94" i="4"/>
  <c r="K94" i="4"/>
  <c r="D95" i="4"/>
  <c r="E95" i="4"/>
  <c r="F95" i="4"/>
  <c r="G95" i="4"/>
  <c r="H95" i="4"/>
  <c r="I95" i="4"/>
  <c r="J95" i="4"/>
  <c r="K95" i="4"/>
  <c r="D96" i="4"/>
  <c r="E96" i="4"/>
  <c r="F96" i="4"/>
  <c r="G96" i="4"/>
  <c r="H96" i="4"/>
  <c r="I96" i="4"/>
  <c r="J96" i="4"/>
  <c r="K96" i="4"/>
  <c r="D97" i="4"/>
  <c r="E97" i="4"/>
  <c r="F97" i="4"/>
  <c r="G97" i="4"/>
  <c r="H97" i="4"/>
  <c r="I97" i="4"/>
  <c r="J97" i="4"/>
  <c r="K97" i="4"/>
  <c r="D98" i="4"/>
  <c r="E98" i="4"/>
  <c r="F98" i="4"/>
  <c r="G98" i="4"/>
  <c r="H98" i="4"/>
  <c r="I98" i="4"/>
  <c r="J98" i="4"/>
  <c r="K98" i="4"/>
  <c r="D99" i="4"/>
  <c r="E99" i="4"/>
  <c r="F99" i="4"/>
  <c r="G99" i="4"/>
  <c r="H99" i="4"/>
  <c r="I99" i="4"/>
  <c r="J99" i="4"/>
  <c r="K99" i="4"/>
  <c r="D100" i="4"/>
  <c r="E100" i="4"/>
  <c r="F100" i="4"/>
  <c r="G100" i="4"/>
  <c r="H100" i="4"/>
  <c r="I100" i="4"/>
  <c r="J100" i="4"/>
  <c r="K100" i="4"/>
  <c r="D101" i="4"/>
  <c r="E101" i="4"/>
  <c r="F101" i="4"/>
  <c r="G101" i="4"/>
  <c r="H101" i="4"/>
  <c r="I101" i="4"/>
  <c r="J101" i="4"/>
  <c r="K101" i="4"/>
  <c r="D102" i="4"/>
  <c r="E102" i="4"/>
  <c r="F102" i="4"/>
  <c r="G102" i="4"/>
  <c r="H102" i="4"/>
  <c r="I102" i="4"/>
  <c r="J102" i="4"/>
  <c r="K102" i="4"/>
  <c r="D103" i="4"/>
  <c r="E103" i="4"/>
  <c r="F103" i="4"/>
  <c r="G103" i="4"/>
  <c r="H103" i="4"/>
  <c r="I103" i="4"/>
  <c r="J103" i="4"/>
  <c r="K103" i="4"/>
  <c r="D104" i="4"/>
  <c r="E104" i="4"/>
  <c r="F104" i="4"/>
  <c r="G104" i="4"/>
  <c r="H104" i="4"/>
  <c r="I104" i="4"/>
  <c r="J104" i="4"/>
  <c r="K104" i="4"/>
  <c r="D105" i="4"/>
  <c r="E105" i="4"/>
  <c r="F105" i="4"/>
  <c r="G105" i="4"/>
  <c r="H105" i="4"/>
  <c r="I105" i="4"/>
  <c r="J105" i="4"/>
  <c r="K105" i="4"/>
  <c r="D106" i="4"/>
  <c r="E106" i="4"/>
  <c r="F106" i="4"/>
  <c r="G106" i="4"/>
  <c r="H106" i="4"/>
  <c r="I106" i="4"/>
  <c r="J106" i="4"/>
  <c r="K106" i="4"/>
  <c r="D107" i="4"/>
  <c r="E107" i="4"/>
  <c r="F107" i="4"/>
  <c r="G107" i="4"/>
  <c r="H107" i="4"/>
  <c r="I107" i="4"/>
  <c r="J107" i="4"/>
  <c r="K107" i="4"/>
  <c r="D108" i="4"/>
  <c r="E108" i="4"/>
  <c r="F108" i="4"/>
  <c r="G108" i="4"/>
  <c r="H108" i="4"/>
  <c r="I108" i="4"/>
  <c r="J108" i="4"/>
  <c r="K108" i="4"/>
  <c r="D109" i="4"/>
  <c r="E109" i="4"/>
  <c r="F109" i="4"/>
  <c r="G109" i="4"/>
  <c r="H109" i="4"/>
  <c r="I109" i="4"/>
  <c r="J109" i="4"/>
  <c r="K109" i="4"/>
  <c r="D110" i="4"/>
  <c r="E110" i="4"/>
  <c r="F110" i="4"/>
  <c r="G110" i="4"/>
  <c r="H110" i="4"/>
  <c r="I110" i="4"/>
  <c r="J110" i="4"/>
  <c r="K110" i="4"/>
  <c r="D111" i="4"/>
  <c r="E111" i="4"/>
  <c r="F111" i="4"/>
  <c r="G111" i="4"/>
  <c r="H111" i="4"/>
  <c r="I111" i="4"/>
  <c r="J111" i="4"/>
  <c r="K111" i="4"/>
  <c r="D112" i="4"/>
  <c r="E112" i="4"/>
  <c r="F112" i="4"/>
  <c r="G112" i="4"/>
  <c r="H112" i="4"/>
  <c r="I112" i="4"/>
  <c r="J112" i="4"/>
  <c r="K112" i="4"/>
  <c r="D113" i="4"/>
  <c r="E113" i="4"/>
  <c r="F113" i="4"/>
  <c r="G113" i="4"/>
  <c r="H113" i="4"/>
  <c r="I113" i="4"/>
  <c r="J113" i="4"/>
  <c r="K113" i="4"/>
  <c r="D114" i="4"/>
  <c r="E114" i="4"/>
  <c r="F114" i="4"/>
  <c r="G114" i="4"/>
  <c r="H114" i="4"/>
  <c r="I114" i="4"/>
  <c r="J114" i="4"/>
  <c r="K114" i="4"/>
  <c r="D115" i="4"/>
  <c r="E115" i="4"/>
  <c r="F115" i="4"/>
  <c r="G115" i="4"/>
  <c r="H115" i="4"/>
  <c r="I115" i="4"/>
  <c r="J115" i="4"/>
  <c r="K115" i="4"/>
  <c r="D116" i="4"/>
  <c r="E116" i="4"/>
  <c r="F116" i="4"/>
  <c r="G116" i="4"/>
  <c r="H116" i="4"/>
  <c r="I116" i="4"/>
  <c r="J116" i="4"/>
  <c r="K116" i="4"/>
  <c r="D117" i="4"/>
  <c r="E117" i="4"/>
  <c r="F117" i="4"/>
  <c r="G117" i="4"/>
  <c r="H117" i="4"/>
  <c r="I117" i="4"/>
  <c r="J117" i="4"/>
  <c r="K117" i="4"/>
  <c r="D118" i="4"/>
  <c r="E118" i="4"/>
  <c r="F118" i="4"/>
  <c r="G118" i="4"/>
  <c r="H118" i="4"/>
  <c r="I118" i="4"/>
  <c r="J118" i="4"/>
  <c r="K118" i="4"/>
  <c r="D119" i="4"/>
  <c r="E119" i="4"/>
  <c r="F119" i="4"/>
  <c r="G119" i="4"/>
  <c r="H119" i="4"/>
  <c r="I119" i="4"/>
  <c r="J119" i="4"/>
  <c r="K119" i="4"/>
  <c r="D120" i="4"/>
  <c r="E120" i="4"/>
  <c r="F120" i="4"/>
  <c r="G120" i="4"/>
  <c r="H120" i="4"/>
  <c r="I120" i="4"/>
  <c r="J120" i="4"/>
  <c r="K120" i="4"/>
  <c r="D121" i="4"/>
  <c r="E121" i="4"/>
  <c r="F121" i="4"/>
  <c r="G121" i="4"/>
  <c r="H121" i="4"/>
  <c r="I121" i="4"/>
  <c r="J121" i="4"/>
  <c r="K121" i="4"/>
  <c r="D122" i="4"/>
  <c r="E122" i="4"/>
  <c r="F122" i="4"/>
  <c r="G122" i="4"/>
  <c r="H122" i="4"/>
  <c r="I122" i="4"/>
  <c r="J122" i="4"/>
  <c r="K122" i="4"/>
  <c r="D123" i="4"/>
  <c r="E123" i="4"/>
  <c r="F123" i="4"/>
  <c r="G123" i="4"/>
  <c r="H123" i="4"/>
  <c r="I123" i="4"/>
  <c r="J123" i="4"/>
  <c r="K123" i="4"/>
  <c r="D124" i="4"/>
  <c r="E124" i="4"/>
  <c r="F124" i="4"/>
  <c r="G124" i="4"/>
  <c r="H124" i="4"/>
  <c r="I124" i="4"/>
  <c r="J124" i="4"/>
  <c r="K124" i="4"/>
  <c r="D125" i="4"/>
  <c r="E125" i="4"/>
  <c r="F125" i="4"/>
  <c r="G125" i="4"/>
  <c r="H125" i="4"/>
  <c r="I125" i="4"/>
  <c r="J125" i="4"/>
  <c r="K125" i="4"/>
  <c r="D126" i="4"/>
  <c r="E126" i="4"/>
  <c r="F126" i="4"/>
  <c r="G126" i="4"/>
  <c r="H126" i="4"/>
  <c r="I126" i="4"/>
  <c r="J126" i="4"/>
  <c r="K126" i="4"/>
  <c r="D127" i="4"/>
  <c r="E127" i="4"/>
  <c r="F127" i="4"/>
  <c r="G127" i="4"/>
  <c r="H127" i="4"/>
  <c r="I127" i="4"/>
  <c r="J127" i="4"/>
  <c r="K127" i="4"/>
  <c r="D128" i="4"/>
  <c r="E128" i="4"/>
  <c r="F128" i="4"/>
  <c r="G128" i="4"/>
  <c r="H128" i="4"/>
  <c r="I128" i="4"/>
  <c r="J128" i="4"/>
  <c r="K128" i="4"/>
  <c r="D129" i="4"/>
  <c r="E129" i="4"/>
  <c r="F129" i="4"/>
  <c r="G129" i="4"/>
  <c r="H129" i="4"/>
  <c r="I129" i="4"/>
  <c r="J129" i="4"/>
  <c r="K129" i="4"/>
  <c r="D130" i="4"/>
  <c r="E130" i="4"/>
  <c r="F130" i="4"/>
  <c r="G130" i="4"/>
  <c r="H130" i="4"/>
  <c r="I130" i="4"/>
  <c r="J130" i="4"/>
  <c r="K130" i="4"/>
  <c r="D131" i="4"/>
  <c r="E131" i="4"/>
  <c r="F131" i="4"/>
  <c r="G131" i="4"/>
  <c r="H131" i="4"/>
  <c r="I131" i="4"/>
  <c r="J131" i="4"/>
  <c r="K131" i="4"/>
  <c r="D132" i="4"/>
  <c r="E132" i="4"/>
  <c r="F132" i="4"/>
  <c r="G132" i="4"/>
  <c r="H132" i="4"/>
  <c r="I132" i="4"/>
  <c r="J132" i="4"/>
  <c r="K132" i="4"/>
  <c r="D133" i="4"/>
  <c r="E133" i="4"/>
  <c r="F133" i="4"/>
  <c r="G133" i="4"/>
  <c r="H133" i="4"/>
  <c r="I133" i="4"/>
  <c r="J133" i="4"/>
  <c r="K133" i="4"/>
  <c r="D134" i="4"/>
  <c r="E134" i="4"/>
  <c r="F134" i="4"/>
  <c r="G134" i="4"/>
  <c r="H134" i="4"/>
  <c r="I134" i="4"/>
  <c r="J134" i="4"/>
  <c r="K134" i="4"/>
  <c r="D135" i="4"/>
  <c r="E135" i="4"/>
  <c r="F135" i="4"/>
  <c r="G135" i="4"/>
  <c r="H135" i="4"/>
  <c r="I135" i="4"/>
  <c r="J135" i="4"/>
  <c r="K135" i="4"/>
  <c r="D136" i="4"/>
  <c r="E136" i="4"/>
  <c r="F136" i="4"/>
  <c r="G136" i="4"/>
  <c r="H136" i="4"/>
  <c r="I136" i="4"/>
  <c r="J136" i="4"/>
  <c r="K136" i="4"/>
  <c r="D137" i="4"/>
  <c r="E137" i="4"/>
  <c r="F137" i="4"/>
  <c r="G137" i="4"/>
  <c r="H137" i="4"/>
  <c r="I137" i="4"/>
  <c r="J137" i="4"/>
  <c r="K137" i="4"/>
  <c r="D138" i="4"/>
  <c r="E138" i="4"/>
  <c r="F138" i="4"/>
  <c r="G138" i="4"/>
  <c r="H138" i="4"/>
  <c r="I138" i="4"/>
  <c r="J138" i="4"/>
  <c r="K138" i="4"/>
  <c r="D139" i="4"/>
  <c r="E139" i="4"/>
  <c r="F139" i="4"/>
  <c r="G139" i="4"/>
  <c r="H139" i="4"/>
  <c r="I139" i="4"/>
  <c r="J139" i="4"/>
  <c r="K139" i="4"/>
  <c r="D140" i="4"/>
  <c r="E140" i="4"/>
  <c r="F140" i="4"/>
  <c r="G140" i="4"/>
  <c r="H140" i="4"/>
  <c r="I140" i="4"/>
  <c r="J140" i="4"/>
  <c r="K140" i="4"/>
  <c r="D141" i="4"/>
  <c r="E141" i="4"/>
  <c r="F141" i="4"/>
  <c r="G141" i="4"/>
  <c r="H141" i="4"/>
  <c r="I141" i="4"/>
  <c r="J141" i="4"/>
  <c r="K141" i="4"/>
  <c r="D142" i="4"/>
  <c r="E142" i="4"/>
  <c r="F142" i="4"/>
  <c r="G142" i="4"/>
  <c r="H142" i="4"/>
  <c r="I142" i="4"/>
  <c r="J142" i="4"/>
  <c r="K142" i="4"/>
  <c r="D143" i="4"/>
  <c r="E143" i="4"/>
  <c r="F143" i="4"/>
  <c r="G143" i="4"/>
  <c r="H143" i="4"/>
  <c r="I143" i="4"/>
  <c r="J143" i="4"/>
  <c r="K143" i="4"/>
  <c r="D144" i="4"/>
  <c r="E144" i="4"/>
  <c r="F144" i="4"/>
  <c r="G144" i="4"/>
  <c r="H144" i="4"/>
  <c r="I144" i="4"/>
  <c r="J144" i="4"/>
  <c r="K144" i="4"/>
  <c r="D145" i="4"/>
  <c r="E145" i="4"/>
  <c r="F145" i="4"/>
  <c r="G145" i="4"/>
  <c r="H145" i="4"/>
  <c r="I145" i="4"/>
  <c r="J145" i="4"/>
  <c r="K145" i="4"/>
  <c r="D146" i="4"/>
  <c r="E146" i="4"/>
  <c r="F146" i="4"/>
  <c r="G146" i="4"/>
  <c r="H146" i="4"/>
  <c r="I146" i="4"/>
  <c r="J146" i="4"/>
  <c r="K146" i="4"/>
  <c r="D147" i="4"/>
  <c r="E147" i="4"/>
  <c r="F147" i="4"/>
  <c r="G147" i="4"/>
  <c r="H147" i="4"/>
  <c r="I147" i="4"/>
  <c r="J147" i="4"/>
  <c r="K147" i="4"/>
  <c r="D148" i="4"/>
  <c r="E148" i="4"/>
  <c r="F148" i="4"/>
  <c r="G148" i="4"/>
  <c r="H148" i="4"/>
  <c r="I148" i="4"/>
  <c r="J148" i="4"/>
  <c r="K148" i="4"/>
  <c r="D149" i="4"/>
  <c r="E149" i="4"/>
  <c r="F149" i="4"/>
  <c r="G149" i="4"/>
  <c r="H149" i="4"/>
  <c r="I149" i="4"/>
  <c r="J149" i="4"/>
  <c r="K149" i="4"/>
  <c r="D150" i="4"/>
  <c r="E150" i="4"/>
  <c r="F150" i="4"/>
  <c r="G150" i="4"/>
  <c r="H150" i="4"/>
  <c r="I150" i="4"/>
  <c r="J150" i="4"/>
  <c r="K150" i="4"/>
  <c r="D151" i="4"/>
  <c r="E151" i="4"/>
  <c r="F151" i="4"/>
  <c r="G151" i="4"/>
  <c r="H151" i="4"/>
  <c r="I151" i="4"/>
  <c r="J151" i="4"/>
  <c r="K151" i="4"/>
  <c r="D152" i="4"/>
  <c r="E152" i="4"/>
  <c r="F152" i="4"/>
  <c r="G152" i="4"/>
  <c r="H152" i="4"/>
  <c r="I152" i="4"/>
  <c r="J152" i="4"/>
  <c r="K152" i="4"/>
  <c r="D153" i="4"/>
  <c r="E153" i="4"/>
  <c r="F153" i="4"/>
  <c r="G153" i="4"/>
  <c r="H153" i="4"/>
  <c r="I153" i="4"/>
  <c r="J153" i="4"/>
  <c r="K153" i="4"/>
  <c r="D154" i="4"/>
  <c r="E154" i="4"/>
  <c r="F154" i="4"/>
  <c r="G154" i="4"/>
  <c r="H154" i="4"/>
  <c r="I154" i="4"/>
  <c r="J154" i="4"/>
  <c r="K154" i="4"/>
  <c r="D155" i="4"/>
  <c r="E155" i="4"/>
  <c r="F155" i="4"/>
  <c r="G155" i="4"/>
  <c r="H155" i="4"/>
  <c r="I155" i="4"/>
  <c r="J155" i="4"/>
  <c r="K155" i="4"/>
  <c r="D156" i="4"/>
  <c r="E156" i="4"/>
  <c r="F156" i="4"/>
  <c r="G156" i="4"/>
  <c r="H156" i="4"/>
  <c r="I156" i="4"/>
  <c r="J156" i="4"/>
  <c r="K156" i="4"/>
  <c r="D157" i="4"/>
  <c r="E157" i="4"/>
  <c r="F157" i="4"/>
  <c r="G157" i="4"/>
  <c r="H157" i="4"/>
  <c r="I157" i="4"/>
  <c r="J157" i="4"/>
  <c r="K157" i="4"/>
  <c r="D158" i="4"/>
  <c r="E158" i="4"/>
  <c r="F158" i="4"/>
  <c r="G158" i="4"/>
  <c r="H158" i="4"/>
  <c r="I158" i="4"/>
  <c r="J158" i="4"/>
  <c r="K158" i="4"/>
  <c r="D159" i="4"/>
  <c r="E159" i="4"/>
  <c r="F159" i="4"/>
  <c r="G159" i="4"/>
  <c r="H159" i="4"/>
  <c r="I159" i="4"/>
  <c r="J159" i="4"/>
  <c r="K159" i="4"/>
  <c r="D160" i="4"/>
  <c r="E160" i="4"/>
  <c r="F160" i="4"/>
  <c r="G160" i="4"/>
  <c r="H160" i="4"/>
  <c r="I160" i="4"/>
  <c r="J160" i="4"/>
  <c r="K160" i="4"/>
  <c r="D161" i="4"/>
  <c r="E161" i="4"/>
  <c r="F161" i="4"/>
  <c r="G161" i="4"/>
  <c r="H161" i="4"/>
  <c r="I161" i="4"/>
  <c r="J161" i="4"/>
  <c r="K161" i="4"/>
  <c r="D162" i="4"/>
  <c r="E162" i="4"/>
  <c r="F162" i="4"/>
  <c r="G162" i="4"/>
  <c r="H162" i="4"/>
  <c r="I162" i="4"/>
  <c r="J162" i="4"/>
  <c r="K162" i="4"/>
  <c r="D163" i="4"/>
  <c r="E163" i="4"/>
  <c r="F163" i="4"/>
  <c r="G163" i="4"/>
  <c r="H163" i="4"/>
  <c r="I163" i="4"/>
  <c r="J163" i="4"/>
  <c r="K163" i="4"/>
  <c r="D164" i="4"/>
  <c r="E164" i="4"/>
  <c r="F164" i="4"/>
  <c r="G164" i="4"/>
  <c r="H164" i="4"/>
  <c r="I164" i="4"/>
  <c r="J164" i="4"/>
  <c r="K164" i="4"/>
  <c r="D165" i="4"/>
  <c r="E165" i="4"/>
  <c r="F165" i="4"/>
  <c r="G165" i="4"/>
  <c r="H165" i="4"/>
  <c r="I165" i="4"/>
  <c r="J165" i="4"/>
  <c r="K165" i="4"/>
  <c r="D166" i="4"/>
  <c r="E166" i="4"/>
  <c r="F166" i="4"/>
  <c r="G166" i="4"/>
  <c r="H166" i="4"/>
  <c r="I166" i="4"/>
  <c r="J166" i="4"/>
  <c r="K166" i="4"/>
  <c r="D167" i="4"/>
  <c r="E167" i="4"/>
  <c r="F167" i="4"/>
  <c r="G167" i="4"/>
  <c r="H167" i="4"/>
  <c r="I167" i="4"/>
  <c r="J167" i="4"/>
  <c r="K167" i="4"/>
  <c r="D168" i="4"/>
  <c r="E168" i="4"/>
  <c r="F168" i="4"/>
  <c r="G168" i="4"/>
  <c r="H168" i="4"/>
  <c r="I168" i="4"/>
  <c r="J168" i="4"/>
  <c r="K168" i="4"/>
  <c r="D169" i="4"/>
  <c r="E169" i="4"/>
  <c r="F169" i="4"/>
  <c r="G169" i="4"/>
  <c r="H169" i="4"/>
  <c r="I169" i="4"/>
  <c r="J169" i="4"/>
  <c r="K169" i="4"/>
  <c r="D170" i="4"/>
  <c r="E170" i="4"/>
  <c r="F170" i="4"/>
  <c r="G170" i="4"/>
  <c r="H170" i="4"/>
  <c r="I170" i="4"/>
  <c r="J170" i="4"/>
  <c r="K170" i="4"/>
  <c r="D171" i="4"/>
  <c r="E171" i="4"/>
  <c r="F171" i="4"/>
  <c r="G171" i="4"/>
  <c r="H171" i="4"/>
  <c r="I171" i="4"/>
  <c r="J171" i="4"/>
  <c r="K171" i="4"/>
  <c r="D172" i="4"/>
  <c r="E172" i="4"/>
  <c r="F172" i="4"/>
  <c r="G172" i="4"/>
  <c r="H172" i="4"/>
  <c r="I172" i="4"/>
  <c r="J172" i="4"/>
  <c r="K172" i="4"/>
  <c r="D173" i="4"/>
  <c r="E173" i="4"/>
  <c r="F173" i="4"/>
  <c r="G173" i="4"/>
  <c r="H173" i="4"/>
  <c r="I173" i="4"/>
  <c r="J173" i="4"/>
  <c r="K173" i="4"/>
  <c r="D174" i="4"/>
  <c r="E174" i="4"/>
  <c r="F174" i="4"/>
  <c r="G174" i="4"/>
  <c r="H174" i="4"/>
  <c r="I174" i="4"/>
  <c r="J174" i="4"/>
  <c r="K174" i="4"/>
  <c r="D175" i="4"/>
  <c r="E175" i="4"/>
  <c r="F175" i="4"/>
  <c r="G175" i="4"/>
  <c r="H175" i="4"/>
  <c r="I175" i="4"/>
  <c r="J175" i="4"/>
  <c r="K175" i="4"/>
  <c r="D176" i="4"/>
  <c r="E176" i="4"/>
  <c r="F176" i="4"/>
  <c r="G176" i="4"/>
  <c r="H176" i="4"/>
  <c r="I176" i="4"/>
  <c r="J176" i="4"/>
  <c r="K176" i="4"/>
  <c r="D177" i="4"/>
  <c r="E177" i="4"/>
  <c r="F177" i="4"/>
  <c r="G177" i="4"/>
  <c r="H177" i="4"/>
  <c r="I177" i="4"/>
  <c r="J177" i="4"/>
  <c r="K177" i="4"/>
  <c r="D178" i="4"/>
  <c r="E178" i="4"/>
  <c r="F178" i="4"/>
  <c r="G178" i="4"/>
  <c r="H178" i="4"/>
  <c r="I178" i="4"/>
  <c r="J178" i="4"/>
  <c r="K178" i="4"/>
  <c r="D179" i="4"/>
  <c r="E179" i="4"/>
  <c r="F179" i="4"/>
  <c r="G179" i="4"/>
  <c r="H179" i="4"/>
  <c r="I179" i="4"/>
  <c r="J179" i="4"/>
  <c r="K179" i="4"/>
  <c r="D180" i="4"/>
  <c r="E180" i="4"/>
  <c r="F180" i="4"/>
  <c r="G180" i="4"/>
  <c r="H180" i="4"/>
  <c r="I180" i="4"/>
  <c r="J180" i="4"/>
  <c r="K180" i="4"/>
  <c r="D181" i="4"/>
  <c r="E181" i="4"/>
  <c r="F181" i="4"/>
  <c r="G181" i="4"/>
  <c r="H181" i="4"/>
  <c r="I181" i="4"/>
  <c r="J181" i="4"/>
  <c r="K181" i="4"/>
  <c r="D182" i="4"/>
  <c r="E182" i="4"/>
  <c r="F182" i="4"/>
  <c r="G182" i="4"/>
  <c r="H182" i="4"/>
  <c r="I182" i="4"/>
  <c r="J182" i="4"/>
  <c r="K182" i="4"/>
  <c r="D183" i="4"/>
  <c r="E183" i="4"/>
  <c r="F183" i="4"/>
  <c r="G183" i="4"/>
  <c r="H183" i="4"/>
  <c r="I183" i="4"/>
  <c r="J183" i="4"/>
  <c r="K183" i="4"/>
  <c r="D184" i="4"/>
  <c r="E184" i="4"/>
  <c r="F184" i="4"/>
  <c r="G184" i="4"/>
  <c r="H184" i="4"/>
  <c r="I184" i="4"/>
  <c r="J184" i="4"/>
  <c r="K184" i="4"/>
  <c r="D185" i="4"/>
  <c r="E185" i="4"/>
  <c r="F185" i="4"/>
  <c r="G185" i="4"/>
  <c r="H185" i="4"/>
  <c r="I185" i="4"/>
  <c r="J185" i="4"/>
  <c r="K185" i="4"/>
  <c r="D186" i="4"/>
  <c r="E186" i="4"/>
  <c r="F186" i="4"/>
  <c r="G186" i="4"/>
  <c r="H186" i="4"/>
  <c r="I186" i="4"/>
  <c r="J186" i="4"/>
  <c r="K186" i="4"/>
  <c r="D187" i="4"/>
  <c r="E187" i="4"/>
  <c r="F187" i="4"/>
  <c r="G187" i="4"/>
  <c r="H187" i="4"/>
  <c r="I187" i="4"/>
  <c r="J187" i="4"/>
  <c r="K187" i="4"/>
  <c r="D188" i="4"/>
  <c r="E188" i="4"/>
  <c r="F188" i="4"/>
  <c r="G188" i="4"/>
  <c r="H188" i="4"/>
  <c r="I188" i="4"/>
  <c r="J188" i="4"/>
  <c r="K188" i="4"/>
  <c r="D189" i="4"/>
  <c r="E189" i="4"/>
  <c r="F189" i="4"/>
  <c r="G189" i="4"/>
  <c r="H189" i="4"/>
  <c r="I189" i="4"/>
  <c r="J189" i="4"/>
  <c r="K189" i="4"/>
  <c r="D190" i="4"/>
  <c r="E190" i="4"/>
  <c r="F190" i="4"/>
  <c r="G190" i="4"/>
  <c r="H190" i="4"/>
  <c r="I190" i="4"/>
  <c r="J190" i="4"/>
  <c r="K190" i="4"/>
  <c r="D191" i="4"/>
  <c r="E191" i="4"/>
  <c r="F191" i="4"/>
  <c r="G191" i="4"/>
  <c r="H191" i="4"/>
  <c r="I191" i="4"/>
  <c r="J191" i="4"/>
  <c r="K191" i="4"/>
  <c r="D192" i="4"/>
  <c r="E192" i="4"/>
  <c r="F192" i="4"/>
  <c r="G192" i="4"/>
  <c r="H192" i="4"/>
  <c r="I192" i="4"/>
  <c r="J192" i="4"/>
  <c r="K192" i="4"/>
  <c r="D193" i="4"/>
  <c r="E193" i="4"/>
  <c r="F193" i="4"/>
  <c r="G193" i="4"/>
  <c r="H193" i="4"/>
  <c r="I193" i="4"/>
  <c r="J193" i="4"/>
  <c r="K193" i="4"/>
  <c r="D194" i="4"/>
  <c r="E194" i="4"/>
  <c r="F194" i="4"/>
  <c r="G194" i="4"/>
  <c r="H194" i="4"/>
  <c r="I194" i="4"/>
  <c r="J194" i="4"/>
  <c r="K194" i="4"/>
  <c r="D195" i="4"/>
  <c r="E195" i="4"/>
  <c r="F195" i="4"/>
  <c r="G195" i="4"/>
  <c r="H195" i="4"/>
  <c r="I195" i="4"/>
  <c r="J195" i="4"/>
  <c r="K195" i="4"/>
  <c r="D196" i="4"/>
  <c r="E196" i="4"/>
  <c r="F196" i="4"/>
  <c r="G196" i="4"/>
  <c r="H196" i="4"/>
  <c r="I196" i="4"/>
  <c r="J196" i="4"/>
  <c r="K196" i="4"/>
  <c r="D197" i="4"/>
  <c r="E197" i="4"/>
  <c r="F197" i="4"/>
  <c r="G197" i="4"/>
  <c r="H197" i="4"/>
  <c r="I197" i="4"/>
  <c r="J197" i="4"/>
  <c r="K197" i="4"/>
  <c r="D198" i="4"/>
  <c r="E198" i="4"/>
  <c r="F198" i="4"/>
  <c r="G198" i="4"/>
  <c r="H198" i="4"/>
  <c r="I198" i="4"/>
  <c r="J198" i="4"/>
  <c r="K198" i="4"/>
  <c r="D199" i="4"/>
  <c r="E199" i="4"/>
  <c r="F199" i="4"/>
  <c r="G199" i="4"/>
  <c r="H199" i="4"/>
  <c r="I199" i="4"/>
  <c r="J199" i="4"/>
  <c r="K199" i="4"/>
  <c r="D200" i="4"/>
  <c r="E200" i="4"/>
  <c r="F200" i="4"/>
  <c r="G200" i="4"/>
  <c r="H200" i="4"/>
  <c r="I200" i="4"/>
  <c r="J200" i="4"/>
  <c r="K200" i="4"/>
  <c r="D201" i="4"/>
  <c r="E201" i="4"/>
  <c r="F201" i="4"/>
  <c r="G201" i="4"/>
  <c r="H201" i="4"/>
  <c r="I201" i="4"/>
  <c r="J201" i="4"/>
  <c r="K201" i="4"/>
  <c r="D202" i="4"/>
  <c r="E202" i="4"/>
  <c r="F202" i="4"/>
  <c r="G202" i="4"/>
  <c r="H202" i="4"/>
  <c r="I202" i="4"/>
  <c r="J202" i="4"/>
  <c r="K202" i="4"/>
  <c r="D203" i="4"/>
  <c r="E203" i="4"/>
  <c r="F203" i="4"/>
  <c r="G203" i="4"/>
  <c r="H203" i="4"/>
  <c r="I203" i="4"/>
  <c r="J203" i="4"/>
  <c r="K203" i="4"/>
  <c r="D204" i="4"/>
  <c r="E204" i="4"/>
  <c r="F204" i="4"/>
  <c r="G204" i="4"/>
  <c r="H204" i="4"/>
  <c r="I204" i="4"/>
  <c r="J204" i="4"/>
  <c r="K204" i="4"/>
  <c r="D205" i="4"/>
  <c r="E205" i="4"/>
  <c r="F205" i="4"/>
  <c r="G205" i="4"/>
  <c r="H205" i="4"/>
  <c r="I205" i="4"/>
  <c r="J205" i="4"/>
  <c r="K205" i="4"/>
  <c r="D206" i="4"/>
  <c r="E206" i="4"/>
  <c r="F206" i="4"/>
  <c r="G206" i="4"/>
  <c r="H206" i="4"/>
  <c r="I206" i="4"/>
  <c r="J206" i="4"/>
  <c r="K206" i="4"/>
  <c r="D207" i="4"/>
  <c r="E207" i="4"/>
  <c r="F207" i="4"/>
  <c r="G207" i="4"/>
  <c r="H207" i="4"/>
  <c r="I207" i="4"/>
  <c r="J207" i="4"/>
  <c r="K207" i="4"/>
  <c r="D208" i="4"/>
  <c r="E208" i="4"/>
  <c r="F208" i="4"/>
  <c r="G208" i="4"/>
  <c r="H208" i="4"/>
  <c r="I208" i="4"/>
  <c r="J208" i="4"/>
  <c r="K208" i="4"/>
  <c r="D209" i="4"/>
  <c r="E209" i="4"/>
  <c r="F209" i="4"/>
  <c r="G209" i="4"/>
  <c r="H209" i="4"/>
  <c r="I209" i="4"/>
  <c r="J209" i="4"/>
  <c r="K209" i="4"/>
  <c r="D210" i="4"/>
  <c r="E210" i="4"/>
  <c r="F210" i="4"/>
  <c r="G210" i="4"/>
  <c r="H210" i="4"/>
  <c r="I210" i="4"/>
  <c r="J210" i="4"/>
  <c r="K210" i="4"/>
  <c r="D211" i="4"/>
  <c r="E211" i="4"/>
  <c r="F211" i="4"/>
  <c r="G211" i="4"/>
  <c r="H211" i="4"/>
  <c r="I211" i="4"/>
  <c r="J211" i="4"/>
  <c r="K211" i="4"/>
  <c r="D212" i="4"/>
  <c r="E212" i="4"/>
  <c r="F212" i="4"/>
  <c r="G212" i="4"/>
  <c r="H212" i="4"/>
  <c r="I212" i="4"/>
  <c r="J212" i="4"/>
  <c r="K212" i="4"/>
  <c r="D213" i="4"/>
  <c r="E213" i="4"/>
  <c r="F213" i="4"/>
  <c r="G213" i="4"/>
  <c r="H213" i="4"/>
  <c r="I213" i="4"/>
  <c r="J213" i="4"/>
  <c r="K213" i="4"/>
  <c r="D214" i="4"/>
  <c r="E214" i="4"/>
  <c r="F214" i="4"/>
  <c r="G214" i="4"/>
  <c r="H214" i="4"/>
  <c r="I214" i="4"/>
  <c r="J214" i="4"/>
  <c r="K214" i="4"/>
  <c r="D215" i="4"/>
  <c r="E215" i="4"/>
  <c r="F215" i="4"/>
  <c r="G215" i="4"/>
  <c r="H215" i="4"/>
  <c r="I215" i="4"/>
  <c r="J215" i="4"/>
  <c r="K215" i="4"/>
  <c r="D216" i="4"/>
  <c r="E216" i="4"/>
  <c r="F216" i="4"/>
  <c r="G216" i="4"/>
  <c r="H216" i="4"/>
  <c r="I216" i="4"/>
  <c r="J216" i="4"/>
  <c r="K216" i="4"/>
  <c r="D217" i="4"/>
  <c r="E217" i="4"/>
  <c r="F217" i="4"/>
  <c r="G217" i="4"/>
  <c r="H217" i="4"/>
  <c r="I217" i="4"/>
  <c r="J217" i="4"/>
  <c r="K217" i="4"/>
  <c r="D218" i="4"/>
  <c r="E218" i="4"/>
  <c r="F218" i="4"/>
  <c r="G218" i="4"/>
  <c r="H218" i="4"/>
  <c r="I218" i="4"/>
  <c r="J218" i="4"/>
  <c r="K218" i="4"/>
  <c r="D219" i="4"/>
  <c r="E219" i="4"/>
  <c r="F219" i="4"/>
  <c r="G219" i="4"/>
  <c r="H219" i="4"/>
  <c r="I219" i="4"/>
  <c r="J219" i="4"/>
  <c r="K219" i="4"/>
  <c r="D220" i="4"/>
  <c r="E220" i="4"/>
  <c r="F220" i="4"/>
  <c r="G220" i="4"/>
  <c r="H220" i="4"/>
  <c r="I220" i="4"/>
  <c r="J220" i="4"/>
  <c r="K220" i="4"/>
  <c r="D221" i="4"/>
  <c r="E221" i="4"/>
  <c r="F221" i="4"/>
  <c r="G221" i="4"/>
  <c r="H221" i="4"/>
  <c r="I221" i="4"/>
  <c r="J221" i="4"/>
  <c r="K221" i="4"/>
  <c r="D222" i="4"/>
  <c r="E222" i="4"/>
  <c r="F222" i="4"/>
  <c r="G222" i="4"/>
  <c r="H222" i="4"/>
  <c r="I222" i="4"/>
  <c r="J222" i="4"/>
  <c r="K222" i="4"/>
  <c r="D223" i="4"/>
  <c r="E223" i="4"/>
  <c r="F223" i="4"/>
  <c r="G223" i="4"/>
  <c r="H223" i="4"/>
  <c r="I223" i="4"/>
  <c r="J223" i="4"/>
  <c r="K223" i="4"/>
  <c r="D224" i="4"/>
  <c r="E224" i="4"/>
  <c r="F224" i="4"/>
  <c r="G224" i="4"/>
  <c r="H224" i="4"/>
  <c r="I224" i="4"/>
  <c r="J224" i="4"/>
  <c r="K224" i="4"/>
  <c r="D225" i="4"/>
  <c r="E225" i="4"/>
  <c r="F225" i="4"/>
  <c r="G225" i="4"/>
  <c r="H225" i="4"/>
  <c r="I225" i="4"/>
  <c r="J225" i="4"/>
  <c r="K225" i="4"/>
  <c r="D226" i="4"/>
  <c r="E226" i="4"/>
  <c r="F226" i="4"/>
  <c r="G226" i="4"/>
  <c r="H226" i="4"/>
  <c r="I226" i="4"/>
  <c r="J226" i="4"/>
  <c r="K226" i="4"/>
  <c r="D227" i="4"/>
  <c r="E227" i="4"/>
  <c r="F227" i="4"/>
  <c r="G227" i="4"/>
  <c r="H227" i="4"/>
  <c r="I227" i="4"/>
  <c r="J227" i="4"/>
  <c r="K227" i="4"/>
  <c r="D228" i="4"/>
  <c r="E228" i="4"/>
  <c r="F228" i="4"/>
  <c r="G228" i="4"/>
  <c r="H228" i="4"/>
  <c r="I228" i="4"/>
  <c r="J228" i="4"/>
  <c r="K228" i="4"/>
  <c r="D229" i="4"/>
  <c r="E229" i="4"/>
  <c r="F229" i="4"/>
  <c r="G229" i="4"/>
  <c r="H229" i="4"/>
  <c r="I229" i="4"/>
  <c r="J229" i="4"/>
  <c r="K229" i="4"/>
  <c r="D230" i="4"/>
  <c r="E230" i="4"/>
  <c r="F230" i="4"/>
  <c r="G230" i="4"/>
  <c r="H230" i="4"/>
  <c r="I230" i="4"/>
  <c r="J230" i="4"/>
  <c r="K230" i="4"/>
  <c r="D231" i="4"/>
  <c r="E231" i="4"/>
  <c r="F231" i="4"/>
  <c r="G231" i="4"/>
  <c r="H231" i="4"/>
  <c r="I231" i="4"/>
  <c r="J231" i="4"/>
  <c r="K231" i="4"/>
  <c r="D232" i="4"/>
  <c r="E232" i="4"/>
  <c r="F232" i="4"/>
  <c r="G232" i="4"/>
  <c r="H232" i="4"/>
  <c r="I232" i="4"/>
  <c r="J232" i="4"/>
  <c r="K232" i="4"/>
  <c r="D233" i="4"/>
  <c r="E233" i="4"/>
  <c r="F233" i="4"/>
  <c r="G233" i="4"/>
  <c r="H233" i="4"/>
  <c r="I233" i="4"/>
  <c r="J233" i="4"/>
  <c r="K233" i="4"/>
  <c r="D234" i="4"/>
  <c r="E234" i="4"/>
  <c r="F234" i="4"/>
  <c r="G234" i="4"/>
  <c r="H234" i="4"/>
  <c r="I234" i="4"/>
  <c r="J234" i="4"/>
  <c r="K234" i="4"/>
  <c r="D235" i="4"/>
  <c r="E235" i="4"/>
  <c r="F235" i="4"/>
  <c r="G235" i="4"/>
  <c r="H235" i="4"/>
  <c r="I235" i="4"/>
  <c r="J235" i="4"/>
  <c r="K235" i="4"/>
  <c r="D236" i="4"/>
  <c r="E236" i="4"/>
  <c r="F236" i="4"/>
  <c r="G236" i="4"/>
  <c r="H236" i="4"/>
  <c r="I236" i="4"/>
  <c r="J236" i="4"/>
  <c r="K236" i="4"/>
  <c r="D237" i="4"/>
  <c r="E237" i="4"/>
  <c r="F237" i="4"/>
  <c r="G237" i="4"/>
  <c r="H237" i="4"/>
  <c r="I237" i="4"/>
  <c r="J237" i="4"/>
  <c r="K237" i="4"/>
  <c r="D238" i="4"/>
  <c r="E238" i="4"/>
  <c r="F238" i="4"/>
  <c r="G238" i="4"/>
  <c r="H238" i="4"/>
  <c r="I238" i="4"/>
  <c r="J238" i="4"/>
  <c r="K238" i="4"/>
  <c r="D239" i="4"/>
  <c r="E239" i="4"/>
  <c r="F239" i="4"/>
  <c r="G239" i="4"/>
  <c r="H239" i="4"/>
  <c r="I239" i="4"/>
  <c r="J239" i="4"/>
  <c r="K239" i="4"/>
  <c r="D240" i="4"/>
  <c r="E240" i="4"/>
  <c r="F240" i="4"/>
  <c r="G240" i="4"/>
  <c r="H240" i="4"/>
  <c r="I240" i="4"/>
  <c r="J240" i="4"/>
  <c r="K240" i="4"/>
  <c r="D241" i="4"/>
  <c r="E241" i="4"/>
  <c r="F241" i="4"/>
  <c r="G241" i="4"/>
  <c r="H241" i="4"/>
  <c r="I241" i="4"/>
  <c r="J241" i="4"/>
  <c r="K241" i="4"/>
  <c r="D242" i="4"/>
  <c r="E242" i="4"/>
  <c r="F242" i="4"/>
  <c r="G242" i="4"/>
  <c r="H242" i="4"/>
  <c r="I242" i="4"/>
  <c r="J242" i="4"/>
  <c r="K242" i="4"/>
  <c r="D243" i="4"/>
  <c r="E243" i="4"/>
  <c r="F243" i="4"/>
  <c r="G243" i="4"/>
  <c r="H243" i="4"/>
  <c r="I243" i="4"/>
  <c r="J243" i="4"/>
  <c r="K243" i="4"/>
  <c r="D244" i="4"/>
  <c r="E244" i="4"/>
  <c r="F244" i="4"/>
  <c r="G244" i="4"/>
  <c r="H244" i="4"/>
  <c r="I244" i="4"/>
  <c r="J244" i="4"/>
  <c r="K244" i="4"/>
  <c r="D245" i="4"/>
  <c r="E245" i="4"/>
  <c r="F245" i="4"/>
  <c r="G245" i="4"/>
  <c r="H245" i="4"/>
  <c r="I245" i="4"/>
  <c r="J245" i="4"/>
  <c r="K245" i="4"/>
  <c r="D246" i="4"/>
  <c r="E246" i="4"/>
  <c r="F246" i="4"/>
  <c r="G246" i="4"/>
  <c r="H246" i="4"/>
  <c r="I246" i="4"/>
  <c r="J246" i="4"/>
  <c r="K246" i="4"/>
  <c r="D247" i="4"/>
  <c r="E247" i="4"/>
  <c r="F247" i="4"/>
  <c r="G247" i="4"/>
  <c r="H247" i="4"/>
  <c r="I247" i="4"/>
  <c r="J247" i="4"/>
  <c r="K247" i="4"/>
  <c r="D248" i="4"/>
  <c r="E248" i="4"/>
  <c r="F248" i="4"/>
  <c r="G248" i="4"/>
  <c r="H248" i="4"/>
  <c r="I248" i="4"/>
  <c r="J248" i="4"/>
  <c r="K248" i="4"/>
  <c r="D249" i="4"/>
  <c r="E249" i="4"/>
  <c r="F249" i="4"/>
  <c r="G249" i="4"/>
  <c r="H249" i="4"/>
  <c r="I249" i="4"/>
  <c r="J249" i="4"/>
  <c r="K249" i="4"/>
  <c r="D250" i="4"/>
  <c r="E250" i="4"/>
  <c r="F250" i="4"/>
  <c r="G250" i="4"/>
  <c r="H250" i="4"/>
  <c r="I250" i="4"/>
  <c r="J250" i="4"/>
  <c r="K250" i="4"/>
  <c r="D251" i="4"/>
  <c r="E251" i="4"/>
  <c r="F251" i="4"/>
  <c r="G251" i="4"/>
  <c r="H251" i="4"/>
  <c r="I251" i="4"/>
  <c r="J251" i="4"/>
  <c r="K251" i="4"/>
  <c r="D252" i="4"/>
  <c r="E252" i="4"/>
  <c r="F252" i="4"/>
  <c r="G252" i="4"/>
  <c r="H252" i="4"/>
  <c r="I252" i="4"/>
  <c r="J252" i="4"/>
  <c r="K252" i="4"/>
  <c r="D253" i="4"/>
  <c r="E253" i="4"/>
  <c r="F253" i="4"/>
  <c r="G253" i="4"/>
  <c r="H253" i="4"/>
  <c r="I253" i="4"/>
  <c r="J253" i="4"/>
  <c r="K253" i="4"/>
  <c r="D254" i="4"/>
  <c r="E254" i="4"/>
  <c r="F254" i="4"/>
  <c r="G254" i="4"/>
  <c r="H254" i="4"/>
  <c r="I254" i="4"/>
  <c r="J254" i="4"/>
  <c r="K254" i="4"/>
  <c r="D255" i="4"/>
  <c r="E255" i="4"/>
  <c r="F255" i="4"/>
  <c r="G255" i="4"/>
  <c r="H255" i="4"/>
  <c r="I255" i="4"/>
  <c r="J255" i="4"/>
  <c r="K255" i="4"/>
  <c r="D256" i="4"/>
  <c r="E256" i="4"/>
  <c r="F256" i="4"/>
  <c r="G256" i="4"/>
  <c r="H256" i="4"/>
  <c r="I256" i="4"/>
  <c r="J256" i="4"/>
  <c r="K256" i="4"/>
  <c r="D257" i="4"/>
  <c r="E257" i="4"/>
  <c r="F257" i="4"/>
  <c r="G257" i="4"/>
  <c r="H257" i="4"/>
  <c r="I257" i="4"/>
  <c r="J257" i="4"/>
  <c r="K257" i="4"/>
  <c r="D258" i="4"/>
  <c r="E258" i="4"/>
  <c r="F258" i="4"/>
  <c r="G258" i="4"/>
  <c r="H258" i="4"/>
  <c r="I258" i="4"/>
  <c r="J258" i="4"/>
  <c r="K258" i="4"/>
  <c r="D259" i="4"/>
  <c r="E259" i="4"/>
  <c r="F259" i="4"/>
  <c r="G259" i="4"/>
  <c r="H259" i="4"/>
  <c r="I259" i="4"/>
  <c r="J259" i="4"/>
  <c r="K259" i="4"/>
  <c r="D260" i="4"/>
  <c r="E260" i="4"/>
  <c r="F260" i="4"/>
  <c r="G260" i="4"/>
  <c r="H260" i="4"/>
  <c r="I260" i="4"/>
  <c r="J260" i="4"/>
  <c r="K260" i="4"/>
  <c r="D261" i="4"/>
  <c r="E261" i="4"/>
  <c r="F261" i="4"/>
  <c r="G261" i="4"/>
  <c r="H261" i="4"/>
  <c r="I261" i="4"/>
  <c r="J261" i="4"/>
  <c r="K261" i="4"/>
  <c r="D262" i="4"/>
  <c r="E262" i="4"/>
  <c r="F262" i="4"/>
  <c r="G262" i="4"/>
  <c r="H262" i="4"/>
  <c r="I262" i="4"/>
  <c r="J262" i="4"/>
  <c r="K262" i="4"/>
  <c r="D263" i="4"/>
  <c r="E263" i="4"/>
  <c r="F263" i="4"/>
  <c r="G263" i="4"/>
  <c r="H263" i="4"/>
  <c r="I263" i="4"/>
  <c r="J263" i="4"/>
  <c r="K263" i="4"/>
  <c r="D264" i="4"/>
  <c r="E264" i="4"/>
  <c r="F264" i="4"/>
  <c r="G264" i="4"/>
  <c r="H264" i="4"/>
  <c r="I264" i="4"/>
  <c r="J264" i="4"/>
  <c r="K264" i="4"/>
  <c r="D265" i="4"/>
  <c r="E265" i="4"/>
  <c r="F265" i="4"/>
  <c r="G265" i="4"/>
  <c r="H265" i="4"/>
  <c r="I265" i="4"/>
  <c r="J265" i="4"/>
  <c r="K265" i="4"/>
  <c r="D266" i="4"/>
  <c r="E266" i="4"/>
  <c r="F266" i="4"/>
  <c r="G266" i="4"/>
  <c r="H266" i="4"/>
  <c r="I266" i="4"/>
  <c r="J266" i="4"/>
  <c r="K266" i="4"/>
  <c r="D267" i="4"/>
  <c r="E267" i="4"/>
  <c r="F267" i="4"/>
  <c r="G267" i="4"/>
  <c r="H267" i="4"/>
  <c r="I267" i="4"/>
  <c r="J267" i="4"/>
  <c r="K267" i="4"/>
  <c r="D268" i="4"/>
  <c r="E268" i="4"/>
  <c r="F268" i="4"/>
  <c r="G268" i="4"/>
  <c r="H268" i="4"/>
  <c r="I268" i="4"/>
  <c r="J268" i="4"/>
  <c r="K268" i="4"/>
  <c r="D269" i="4"/>
  <c r="E269" i="4"/>
  <c r="F269" i="4"/>
  <c r="G269" i="4"/>
  <c r="H269" i="4"/>
  <c r="I269" i="4"/>
  <c r="J269" i="4"/>
  <c r="K269" i="4"/>
  <c r="D270" i="4"/>
  <c r="E270" i="4"/>
  <c r="F270" i="4"/>
  <c r="G270" i="4"/>
  <c r="H270" i="4"/>
  <c r="I270" i="4"/>
  <c r="J270" i="4"/>
  <c r="K270" i="4"/>
  <c r="D271" i="4"/>
  <c r="E271" i="4"/>
  <c r="F271" i="4"/>
  <c r="G271" i="4"/>
  <c r="H271" i="4"/>
  <c r="I271" i="4"/>
  <c r="J271" i="4"/>
  <c r="K271" i="4"/>
  <c r="D272" i="4"/>
  <c r="E272" i="4"/>
  <c r="F272" i="4"/>
  <c r="G272" i="4"/>
  <c r="H272" i="4"/>
  <c r="I272" i="4"/>
  <c r="J272" i="4"/>
  <c r="K272" i="4"/>
  <c r="D273" i="4"/>
  <c r="E273" i="4"/>
  <c r="F273" i="4"/>
  <c r="G273" i="4"/>
  <c r="H273" i="4"/>
  <c r="I273" i="4"/>
  <c r="J273" i="4"/>
  <c r="K273" i="4"/>
  <c r="D274" i="4"/>
  <c r="E274" i="4"/>
  <c r="F274" i="4"/>
  <c r="G274" i="4"/>
  <c r="H274" i="4"/>
  <c r="I274" i="4"/>
  <c r="J274" i="4"/>
  <c r="K274" i="4"/>
  <c r="D275" i="4"/>
  <c r="E275" i="4"/>
  <c r="F275" i="4"/>
  <c r="G275" i="4"/>
  <c r="H275" i="4"/>
  <c r="I275" i="4"/>
  <c r="J275" i="4"/>
  <c r="K275" i="4"/>
  <c r="D276" i="4"/>
  <c r="E276" i="4"/>
  <c r="F276" i="4"/>
  <c r="G276" i="4"/>
  <c r="H276" i="4"/>
  <c r="I276" i="4"/>
  <c r="J276" i="4"/>
  <c r="K276" i="4"/>
  <c r="D277" i="4"/>
  <c r="E277" i="4"/>
  <c r="F277" i="4"/>
  <c r="G277" i="4"/>
  <c r="H277" i="4"/>
  <c r="I277" i="4"/>
  <c r="J277" i="4"/>
  <c r="K277" i="4"/>
  <c r="D278" i="4"/>
  <c r="E278" i="4"/>
  <c r="F278" i="4"/>
  <c r="G278" i="4"/>
  <c r="H278" i="4"/>
  <c r="I278" i="4"/>
  <c r="J278" i="4"/>
  <c r="K278" i="4"/>
  <c r="D279" i="4"/>
  <c r="E279" i="4"/>
  <c r="F279" i="4"/>
  <c r="G279" i="4"/>
  <c r="H279" i="4"/>
  <c r="I279" i="4"/>
  <c r="J279" i="4"/>
  <c r="K279" i="4"/>
  <c r="D280" i="4"/>
  <c r="E280" i="4"/>
  <c r="F280" i="4"/>
  <c r="G280" i="4"/>
  <c r="H280" i="4"/>
  <c r="I280" i="4"/>
  <c r="J280" i="4"/>
  <c r="K280" i="4"/>
  <c r="D281" i="4"/>
  <c r="E281" i="4"/>
  <c r="F281" i="4"/>
  <c r="G281" i="4"/>
  <c r="H281" i="4"/>
  <c r="I281" i="4"/>
  <c r="J281" i="4"/>
  <c r="K281" i="4"/>
  <c r="D282" i="4"/>
  <c r="E282" i="4"/>
  <c r="F282" i="4"/>
  <c r="G282" i="4"/>
  <c r="H282" i="4"/>
  <c r="I282" i="4"/>
  <c r="J282" i="4"/>
  <c r="K282" i="4"/>
  <c r="D283" i="4"/>
  <c r="E283" i="4"/>
  <c r="F283" i="4"/>
  <c r="G283" i="4"/>
  <c r="H283" i="4"/>
  <c r="I283" i="4"/>
  <c r="J283" i="4"/>
  <c r="K283" i="4"/>
  <c r="D284" i="4"/>
  <c r="E284" i="4"/>
  <c r="F284" i="4"/>
  <c r="G284" i="4"/>
  <c r="H284" i="4"/>
  <c r="I284" i="4"/>
  <c r="J284" i="4"/>
  <c r="K284" i="4"/>
  <c r="D285" i="4"/>
  <c r="E285" i="4"/>
  <c r="F285" i="4"/>
  <c r="G285" i="4"/>
  <c r="H285" i="4"/>
  <c r="I285" i="4"/>
  <c r="J285" i="4"/>
  <c r="K285" i="4"/>
  <c r="D286" i="4"/>
  <c r="E286" i="4"/>
  <c r="F286" i="4"/>
  <c r="G286" i="4"/>
  <c r="H286" i="4"/>
  <c r="I286" i="4"/>
  <c r="J286" i="4"/>
  <c r="K286" i="4"/>
  <c r="D287" i="4"/>
  <c r="E287" i="4"/>
  <c r="F287" i="4"/>
  <c r="G287" i="4"/>
  <c r="H287" i="4"/>
  <c r="I287" i="4"/>
  <c r="J287" i="4"/>
  <c r="K287" i="4"/>
  <c r="D288" i="4"/>
  <c r="E288" i="4"/>
  <c r="F288" i="4"/>
  <c r="G288" i="4"/>
  <c r="H288" i="4"/>
  <c r="I288" i="4"/>
  <c r="J288" i="4"/>
  <c r="K288" i="4"/>
  <c r="D289" i="4"/>
  <c r="E289" i="4"/>
  <c r="F289" i="4"/>
  <c r="G289" i="4"/>
  <c r="H289" i="4"/>
  <c r="I289" i="4"/>
  <c r="J289" i="4"/>
  <c r="K289" i="4"/>
  <c r="D290" i="4"/>
  <c r="E290" i="4"/>
  <c r="F290" i="4"/>
  <c r="G290" i="4"/>
  <c r="H290" i="4"/>
  <c r="I290" i="4"/>
  <c r="J290" i="4"/>
  <c r="K290" i="4"/>
  <c r="D291" i="4"/>
  <c r="E291" i="4"/>
  <c r="F291" i="4"/>
  <c r="G291" i="4"/>
  <c r="H291" i="4"/>
  <c r="I291" i="4"/>
  <c r="J291" i="4"/>
  <c r="K291" i="4"/>
  <c r="D292" i="4"/>
  <c r="E292" i="4"/>
  <c r="F292" i="4"/>
  <c r="G292" i="4"/>
  <c r="H292" i="4"/>
  <c r="I292" i="4"/>
  <c r="J292" i="4"/>
  <c r="K292" i="4"/>
  <c r="D293" i="4"/>
  <c r="E293" i="4"/>
  <c r="F293" i="4"/>
  <c r="G293" i="4"/>
  <c r="H293" i="4"/>
  <c r="I293" i="4"/>
  <c r="J293" i="4"/>
  <c r="K293" i="4"/>
  <c r="D294" i="4"/>
  <c r="E294" i="4"/>
  <c r="F294" i="4"/>
  <c r="G294" i="4"/>
  <c r="H294" i="4"/>
  <c r="I294" i="4"/>
  <c r="J294" i="4"/>
  <c r="K294" i="4"/>
  <c r="D295" i="4"/>
  <c r="E295" i="4"/>
  <c r="F295" i="4"/>
  <c r="G295" i="4"/>
  <c r="H295" i="4"/>
  <c r="I295" i="4"/>
  <c r="J295" i="4"/>
  <c r="K295" i="4"/>
  <c r="D296" i="4"/>
  <c r="E296" i="4"/>
  <c r="F296" i="4"/>
  <c r="G296" i="4"/>
  <c r="H296" i="4"/>
  <c r="I296" i="4"/>
  <c r="J296" i="4"/>
  <c r="K296" i="4"/>
  <c r="D297" i="4"/>
  <c r="E297" i="4"/>
  <c r="F297" i="4"/>
  <c r="G297" i="4"/>
  <c r="H297" i="4"/>
  <c r="I297" i="4"/>
  <c r="J297" i="4"/>
  <c r="K297" i="4"/>
  <c r="D298" i="4"/>
  <c r="E298" i="4"/>
  <c r="F298" i="4"/>
  <c r="G298" i="4"/>
  <c r="H298" i="4"/>
  <c r="I298" i="4"/>
  <c r="J298" i="4"/>
  <c r="K298" i="4"/>
  <c r="D299" i="4"/>
  <c r="E299" i="4"/>
  <c r="F299" i="4"/>
  <c r="G299" i="4"/>
  <c r="H299" i="4"/>
  <c r="I299" i="4"/>
  <c r="J299" i="4"/>
  <c r="K299" i="4"/>
  <c r="D300" i="4"/>
  <c r="E300" i="4"/>
  <c r="F300" i="4"/>
  <c r="G300" i="4"/>
  <c r="H300" i="4"/>
  <c r="I300" i="4"/>
  <c r="J300" i="4"/>
  <c r="K300" i="4"/>
  <c r="D301" i="4"/>
  <c r="E301" i="4"/>
  <c r="F301" i="4"/>
  <c r="G301" i="4"/>
  <c r="H301" i="4"/>
  <c r="I301" i="4"/>
  <c r="J301" i="4"/>
  <c r="K301" i="4"/>
  <c r="D302" i="4"/>
  <c r="E302" i="4"/>
  <c r="F302" i="4"/>
  <c r="G302" i="4"/>
  <c r="H302" i="4"/>
  <c r="I302" i="4"/>
  <c r="J302" i="4"/>
  <c r="K302" i="4"/>
  <c r="D303" i="4"/>
  <c r="E303" i="4"/>
  <c r="F303" i="4"/>
  <c r="G303" i="4"/>
  <c r="H303" i="4"/>
  <c r="I303" i="4"/>
  <c r="J303" i="4"/>
  <c r="K303" i="4"/>
  <c r="D304" i="4"/>
  <c r="E304" i="4"/>
  <c r="F304" i="4"/>
  <c r="G304" i="4"/>
  <c r="H304" i="4"/>
  <c r="I304" i="4"/>
  <c r="J304" i="4"/>
  <c r="K304" i="4"/>
  <c r="D305" i="4"/>
  <c r="E305" i="4"/>
  <c r="F305" i="4"/>
  <c r="G305" i="4"/>
  <c r="H305" i="4"/>
  <c r="I305" i="4"/>
  <c r="J305" i="4"/>
  <c r="K305" i="4"/>
  <c r="D306" i="4"/>
  <c r="E306" i="4"/>
  <c r="F306" i="4"/>
  <c r="G306" i="4"/>
  <c r="H306" i="4"/>
  <c r="I306" i="4"/>
  <c r="J306" i="4"/>
  <c r="K306" i="4"/>
  <c r="D307" i="4"/>
  <c r="E307" i="4"/>
  <c r="F307" i="4"/>
  <c r="G307" i="4"/>
  <c r="H307" i="4"/>
  <c r="I307" i="4"/>
  <c r="J307" i="4"/>
  <c r="K307" i="4"/>
  <c r="D308" i="4"/>
  <c r="E308" i="4"/>
  <c r="F308" i="4"/>
  <c r="G308" i="4"/>
  <c r="H308" i="4"/>
  <c r="I308" i="4"/>
  <c r="J308" i="4"/>
  <c r="K308" i="4"/>
  <c r="D309" i="4"/>
  <c r="E309" i="4"/>
  <c r="F309" i="4"/>
  <c r="G309" i="4"/>
  <c r="H309" i="4"/>
  <c r="I309" i="4"/>
  <c r="J309" i="4"/>
  <c r="K309" i="4"/>
  <c r="D310" i="4"/>
  <c r="E310" i="4"/>
  <c r="F310" i="4"/>
  <c r="G310" i="4"/>
  <c r="H310" i="4"/>
  <c r="I310" i="4"/>
  <c r="J310" i="4"/>
  <c r="K310" i="4"/>
  <c r="D311" i="4"/>
  <c r="E311" i="4"/>
  <c r="F311" i="4"/>
  <c r="G311" i="4"/>
  <c r="H311" i="4"/>
  <c r="I311" i="4"/>
  <c r="J311" i="4"/>
  <c r="K311" i="4"/>
  <c r="D312" i="4"/>
  <c r="E312" i="4"/>
  <c r="F312" i="4"/>
  <c r="G312" i="4"/>
  <c r="H312" i="4"/>
  <c r="I312" i="4"/>
  <c r="J312" i="4"/>
  <c r="K312" i="4"/>
  <c r="D313" i="4"/>
  <c r="E313" i="4"/>
  <c r="F313" i="4"/>
  <c r="G313" i="4"/>
  <c r="H313" i="4"/>
  <c r="I313" i="4"/>
  <c r="J313" i="4"/>
  <c r="K313" i="4"/>
  <c r="D314" i="4"/>
  <c r="E314" i="4"/>
  <c r="F314" i="4"/>
  <c r="G314" i="4"/>
  <c r="H314" i="4"/>
  <c r="I314" i="4"/>
  <c r="J314" i="4"/>
  <c r="K314" i="4"/>
  <c r="D315" i="4"/>
  <c r="E315" i="4"/>
  <c r="F315" i="4"/>
  <c r="G315" i="4"/>
  <c r="H315" i="4"/>
  <c r="I315" i="4"/>
  <c r="J315" i="4"/>
  <c r="K315" i="4"/>
  <c r="D316" i="4"/>
  <c r="E316" i="4"/>
  <c r="F316" i="4"/>
  <c r="G316" i="4"/>
  <c r="H316" i="4"/>
  <c r="I316" i="4"/>
  <c r="J316" i="4"/>
  <c r="K316" i="4"/>
  <c r="D317" i="4"/>
  <c r="E317" i="4"/>
  <c r="F317" i="4"/>
  <c r="G317" i="4"/>
  <c r="H317" i="4"/>
  <c r="I317" i="4"/>
  <c r="J317" i="4"/>
  <c r="K317" i="4"/>
  <c r="D318" i="4"/>
  <c r="E318" i="4"/>
  <c r="F318" i="4"/>
  <c r="G318" i="4"/>
  <c r="H318" i="4"/>
  <c r="I318" i="4"/>
  <c r="J318" i="4"/>
  <c r="K318" i="4"/>
  <c r="D319" i="4"/>
  <c r="E319" i="4"/>
  <c r="F319" i="4"/>
  <c r="G319" i="4"/>
  <c r="H319" i="4"/>
  <c r="I319" i="4"/>
  <c r="J319" i="4"/>
  <c r="K319" i="4"/>
  <c r="D320" i="4"/>
  <c r="E320" i="4"/>
  <c r="F320" i="4"/>
  <c r="G320" i="4"/>
  <c r="H320" i="4"/>
  <c r="I320" i="4"/>
  <c r="J320" i="4"/>
  <c r="K320" i="4"/>
  <c r="D321" i="4"/>
  <c r="E321" i="4"/>
  <c r="F321" i="4"/>
  <c r="G321" i="4"/>
  <c r="H321" i="4"/>
  <c r="I321" i="4"/>
  <c r="J321" i="4"/>
  <c r="K321" i="4"/>
  <c r="D322" i="4"/>
  <c r="E322" i="4"/>
  <c r="F322" i="4"/>
  <c r="G322" i="4"/>
  <c r="H322" i="4"/>
  <c r="I322" i="4"/>
  <c r="J322" i="4"/>
  <c r="K322" i="4"/>
  <c r="D323" i="4"/>
  <c r="E323" i="4"/>
  <c r="F323" i="4"/>
  <c r="G323" i="4"/>
  <c r="H323" i="4"/>
  <c r="I323" i="4"/>
  <c r="J323" i="4"/>
  <c r="K323" i="4"/>
  <c r="D324" i="4"/>
  <c r="E324" i="4"/>
  <c r="F324" i="4"/>
  <c r="G324" i="4"/>
  <c r="H324" i="4"/>
  <c r="I324" i="4"/>
  <c r="J324" i="4"/>
  <c r="K324" i="4"/>
  <c r="D325" i="4"/>
  <c r="E325" i="4"/>
  <c r="F325" i="4"/>
  <c r="G325" i="4"/>
  <c r="H325" i="4"/>
  <c r="I325" i="4"/>
  <c r="J325" i="4"/>
  <c r="K325" i="4"/>
  <c r="D326" i="4"/>
  <c r="E326" i="4"/>
  <c r="F326" i="4"/>
  <c r="G326" i="4"/>
  <c r="H326" i="4"/>
  <c r="I326" i="4"/>
  <c r="J326" i="4"/>
  <c r="K326" i="4"/>
  <c r="D327" i="4"/>
  <c r="E327" i="4"/>
  <c r="F327" i="4"/>
  <c r="G327" i="4"/>
  <c r="H327" i="4"/>
  <c r="I327" i="4"/>
  <c r="J327" i="4"/>
  <c r="K327" i="4"/>
  <c r="D328" i="4"/>
  <c r="E328" i="4"/>
  <c r="F328" i="4"/>
  <c r="G328" i="4"/>
  <c r="H328" i="4"/>
  <c r="I328" i="4"/>
  <c r="J328" i="4"/>
  <c r="K328" i="4"/>
  <c r="D329" i="4"/>
  <c r="E329" i="4"/>
  <c r="F329" i="4"/>
  <c r="G329" i="4"/>
  <c r="H329" i="4"/>
  <c r="I329" i="4"/>
  <c r="J329" i="4"/>
  <c r="K329" i="4"/>
  <c r="D330" i="4"/>
  <c r="E330" i="4"/>
  <c r="F330" i="4"/>
  <c r="G330" i="4"/>
  <c r="H330" i="4"/>
  <c r="I330" i="4"/>
  <c r="J330" i="4"/>
  <c r="K330" i="4"/>
  <c r="D331" i="4"/>
  <c r="E331" i="4"/>
  <c r="F331" i="4"/>
  <c r="G331" i="4"/>
  <c r="H331" i="4"/>
  <c r="I331" i="4"/>
  <c r="J331" i="4"/>
  <c r="K331" i="4"/>
  <c r="D332" i="4"/>
  <c r="E332" i="4"/>
  <c r="F332" i="4"/>
  <c r="G332" i="4"/>
  <c r="H332" i="4"/>
  <c r="I332" i="4"/>
  <c r="J332" i="4"/>
  <c r="K332" i="4"/>
  <c r="D333" i="4"/>
  <c r="E333" i="4"/>
  <c r="F333" i="4"/>
  <c r="G333" i="4"/>
  <c r="H333" i="4"/>
  <c r="I333" i="4"/>
  <c r="J333" i="4"/>
  <c r="K333" i="4"/>
  <c r="D334" i="4"/>
  <c r="E334" i="4"/>
  <c r="F334" i="4"/>
  <c r="G334" i="4"/>
  <c r="H334" i="4"/>
  <c r="I334" i="4"/>
  <c r="J334" i="4"/>
  <c r="K334" i="4"/>
  <c r="D335" i="4"/>
  <c r="E335" i="4"/>
  <c r="F335" i="4"/>
  <c r="G335" i="4"/>
  <c r="H335" i="4"/>
  <c r="I335" i="4"/>
  <c r="J335" i="4"/>
  <c r="K335" i="4"/>
  <c r="D336" i="4"/>
  <c r="E336" i="4"/>
  <c r="F336" i="4"/>
  <c r="G336" i="4"/>
  <c r="H336" i="4"/>
  <c r="I336" i="4"/>
  <c r="J336" i="4"/>
  <c r="K336" i="4"/>
  <c r="D337" i="4"/>
  <c r="E337" i="4"/>
  <c r="F337" i="4"/>
  <c r="G337" i="4"/>
  <c r="H337" i="4"/>
  <c r="I337" i="4"/>
  <c r="J337" i="4"/>
  <c r="K337" i="4"/>
  <c r="D338" i="4"/>
  <c r="E338" i="4"/>
  <c r="F338" i="4"/>
  <c r="G338" i="4"/>
  <c r="H338" i="4"/>
  <c r="I338" i="4"/>
  <c r="J338" i="4"/>
  <c r="K338" i="4"/>
  <c r="D339" i="4"/>
  <c r="E339" i="4"/>
  <c r="F339" i="4"/>
  <c r="G339" i="4"/>
  <c r="H339" i="4"/>
  <c r="I339" i="4"/>
  <c r="J339" i="4"/>
  <c r="K339" i="4"/>
  <c r="D340" i="4"/>
  <c r="E340" i="4"/>
  <c r="F340" i="4"/>
  <c r="G340" i="4"/>
  <c r="H340" i="4"/>
  <c r="I340" i="4"/>
  <c r="J340" i="4"/>
  <c r="K340" i="4"/>
  <c r="D341" i="4"/>
  <c r="E341" i="4"/>
  <c r="F341" i="4"/>
  <c r="G341" i="4"/>
  <c r="H341" i="4"/>
  <c r="I341" i="4"/>
  <c r="J341" i="4"/>
  <c r="K341" i="4"/>
  <c r="D342" i="4"/>
  <c r="E342" i="4"/>
  <c r="F342" i="4"/>
  <c r="G342" i="4"/>
  <c r="H342" i="4"/>
  <c r="I342" i="4"/>
  <c r="J342" i="4"/>
  <c r="K342" i="4"/>
  <c r="D343" i="4"/>
  <c r="E343" i="4"/>
  <c r="F343" i="4"/>
  <c r="G343" i="4"/>
  <c r="H343" i="4"/>
  <c r="I343" i="4"/>
  <c r="J343" i="4"/>
  <c r="K343" i="4"/>
  <c r="D344" i="4"/>
  <c r="E344" i="4"/>
  <c r="F344" i="4"/>
  <c r="G344" i="4"/>
  <c r="H344" i="4"/>
  <c r="I344" i="4"/>
  <c r="J344" i="4"/>
  <c r="K344" i="4"/>
  <c r="D345" i="4"/>
  <c r="E345" i="4"/>
  <c r="F345" i="4"/>
  <c r="G345" i="4"/>
  <c r="H345" i="4"/>
  <c r="I345" i="4"/>
  <c r="J345" i="4"/>
  <c r="K345" i="4"/>
  <c r="D346" i="4"/>
  <c r="E346" i="4"/>
  <c r="F346" i="4"/>
  <c r="G346" i="4"/>
  <c r="H346" i="4"/>
  <c r="I346" i="4"/>
  <c r="J346" i="4"/>
  <c r="K346" i="4"/>
  <c r="D347" i="4"/>
  <c r="E347" i="4"/>
  <c r="F347" i="4"/>
  <c r="G347" i="4"/>
  <c r="H347" i="4"/>
  <c r="I347" i="4"/>
  <c r="J347" i="4"/>
  <c r="K347" i="4"/>
  <c r="D348" i="4"/>
  <c r="E348" i="4"/>
  <c r="F348" i="4"/>
  <c r="G348" i="4"/>
  <c r="H348" i="4"/>
  <c r="I348" i="4"/>
  <c r="J348" i="4"/>
  <c r="K348" i="4"/>
  <c r="D349" i="4"/>
  <c r="E349" i="4"/>
  <c r="F349" i="4"/>
  <c r="G349" i="4"/>
  <c r="H349" i="4"/>
  <c r="I349" i="4"/>
  <c r="J349" i="4"/>
  <c r="K349" i="4"/>
  <c r="D350" i="4"/>
  <c r="E350" i="4"/>
  <c r="F350" i="4"/>
  <c r="G350" i="4"/>
  <c r="H350" i="4"/>
  <c r="I350" i="4"/>
  <c r="J350" i="4"/>
  <c r="K350" i="4"/>
  <c r="D351" i="4"/>
  <c r="E351" i="4"/>
  <c r="F351" i="4"/>
  <c r="G351" i="4"/>
  <c r="H351" i="4"/>
  <c r="I351" i="4"/>
  <c r="J351" i="4"/>
  <c r="K351" i="4"/>
  <c r="D352" i="4"/>
  <c r="E352" i="4"/>
  <c r="F352" i="4"/>
  <c r="G352" i="4"/>
  <c r="H352" i="4"/>
  <c r="I352" i="4"/>
  <c r="J352" i="4"/>
  <c r="K352" i="4"/>
  <c r="D353" i="4"/>
  <c r="E353" i="4"/>
  <c r="F353" i="4"/>
  <c r="G353" i="4"/>
  <c r="H353" i="4"/>
  <c r="I353" i="4"/>
  <c r="J353" i="4"/>
  <c r="K353" i="4"/>
  <c r="D354" i="4"/>
  <c r="E354" i="4"/>
  <c r="F354" i="4"/>
  <c r="G354" i="4"/>
  <c r="H354" i="4"/>
  <c r="I354" i="4"/>
  <c r="J354" i="4"/>
  <c r="K354" i="4"/>
  <c r="D355" i="4"/>
  <c r="E355" i="4"/>
  <c r="F355" i="4"/>
  <c r="G355" i="4"/>
  <c r="H355" i="4"/>
  <c r="I355" i="4"/>
  <c r="J355" i="4"/>
  <c r="K355" i="4"/>
  <c r="D356" i="4"/>
  <c r="E356" i="4"/>
  <c r="F356" i="4"/>
  <c r="G356" i="4"/>
  <c r="H356" i="4"/>
  <c r="I356" i="4"/>
  <c r="J356" i="4"/>
  <c r="K356" i="4"/>
  <c r="D357" i="4"/>
  <c r="E357" i="4"/>
  <c r="F357" i="4"/>
  <c r="G357" i="4"/>
  <c r="H357" i="4"/>
  <c r="I357" i="4"/>
  <c r="J357" i="4"/>
  <c r="K357" i="4"/>
  <c r="D358" i="4"/>
  <c r="E358" i="4"/>
  <c r="F358" i="4"/>
  <c r="G358" i="4"/>
  <c r="H358" i="4"/>
  <c r="I358" i="4"/>
  <c r="J358" i="4"/>
  <c r="K358" i="4"/>
  <c r="D359" i="4"/>
  <c r="E359" i="4"/>
  <c r="F359" i="4"/>
  <c r="G359" i="4"/>
  <c r="H359" i="4"/>
  <c r="I359" i="4"/>
  <c r="J359" i="4"/>
  <c r="K359" i="4"/>
  <c r="D360" i="4"/>
  <c r="E360" i="4"/>
  <c r="F360" i="4"/>
  <c r="G360" i="4"/>
  <c r="H360" i="4"/>
  <c r="I360" i="4"/>
  <c r="J360" i="4"/>
  <c r="K360" i="4"/>
  <c r="D361" i="4"/>
  <c r="E361" i="4"/>
  <c r="F361" i="4"/>
  <c r="G361" i="4"/>
  <c r="H361" i="4"/>
  <c r="I361" i="4"/>
  <c r="J361" i="4"/>
  <c r="K361" i="4"/>
  <c r="D362" i="4"/>
  <c r="E362" i="4"/>
  <c r="F362" i="4"/>
  <c r="G362" i="4"/>
  <c r="H362" i="4"/>
  <c r="I362" i="4"/>
  <c r="J362" i="4"/>
  <c r="K362" i="4"/>
  <c r="D363" i="4"/>
  <c r="E363" i="4"/>
  <c r="F363" i="4"/>
  <c r="G363" i="4"/>
  <c r="H363" i="4"/>
  <c r="I363" i="4"/>
  <c r="J363" i="4"/>
  <c r="K363" i="4"/>
  <c r="D364" i="4"/>
  <c r="E364" i="4"/>
  <c r="F364" i="4"/>
  <c r="G364" i="4"/>
  <c r="H364" i="4"/>
  <c r="I364" i="4"/>
  <c r="J364" i="4"/>
  <c r="K364" i="4"/>
  <c r="D365" i="4"/>
  <c r="E365" i="4"/>
  <c r="F365" i="4"/>
  <c r="G365" i="4"/>
  <c r="H365" i="4"/>
  <c r="I365" i="4"/>
  <c r="J365" i="4"/>
  <c r="K365" i="4"/>
  <c r="D366" i="4"/>
  <c r="E366" i="4"/>
  <c r="F366" i="4"/>
  <c r="G366" i="4"/>
  <c r="H366" i="4"/>
  <c r="I366" i="4"/>
  <c r="J366" i="4"/>
  <c r="K366" i="4"/>
  <c r="D367" i="4"/>
  <c r="E367" i="4"/>
  <c r="F367" i="4"/>
  <c r="G367" i="4"/>
  <c r="H367" i="4"/>
  <c r="I367" i="4"/>
  <c r="J367" i="4"/>
  <c r="K367" i="4"/>
  <c r="D368" i="4"/>
  <c r="E368" i="4"/>
  <c r="F368" i="4"/>
  <c r="G368" i="4"/>
  <c r="H368" i="4"/>
  <c r="I368" i="4"/>
  <c r="J368" i="4"/>
  <c r="K368" i="4"/>
  <c r="D369" i="4"/>
  <c r="E369" i="4"/>
  <c r="F369" i="4"/>
  <c r="G369" i="4"/>
  <c r="H369" i="4"/>
  <c r="I369" i="4"/>
  <c r="J369" i="4"/>
  <c r="K369" i="4"/>
  <c r="D370" i="4"/>
  <c r="E370" i="4"/>
  <c r="F370" i="4"/>
  <c r="G370" i="4"/>
  <c r="H370" i="4"/>
  <c r="I370" i="4"/>
  <c r="J370" i="4"/>
  <c r="K370" i="4"/>
  <c r="D371" i="4"/>
  <c r="E371" i="4"/>
  <c r="F371" i="4"/>
  <c r="G371" i="4"/>
  <c r="H371" i="4"/>
  <c r="I371" i="4"/>
  <c r="J371" i="4"/>
  <c r="K371" i="4"/>
  <c r="D372" i="4"/>
  <c r="E372" i="4"/>
  <c r="F372" i="4"/>
  <c r="G372" i="4"/>
  <c r="H372" i="4"/>
  <c r="I372" i="4"/>
  <c r="J372" i="4"/>
  <c r="K372" i="4"/>
  <c r="D373" i="4"/>
  <c r="E373" i="4"/>
  <c r="F373" i="4"/>
  <c r="G373" i="4"/>
  <c r="H373" i="4"/>
  <c r="I373" i="4"/>
  <c r="J373" i="4"/>
  <c r="K373" i="4"/>
  <c r="D374" i="4"/>
  <c r="E374" i="4"/>
  <c r="F374" i="4"/>
  <c r="G374" i="4"/>
  <c r="H374" i="4"/>
  <c r="I374" i="4"/>
  <c r="J374" i="4"/>
  <c r="K374" i="4"/>
  <c r="D375" i="4"/>
  <c r="E375" i="4"/>
  <c r="F375" i="4"/>
  <c r="G375" i="4"/>
  <c r="H375" i="4"/>
  <c r="I375" i="4"/>
  <c r="J375" i="4"/>
  <c r="K375" i="4"/>
  <c r="D376" i="4"/>
  <c r="E376" i="4"/>
  <c r="F376" i="4"/>
  <c r="G376" i="4"/>
  <c r="H376" i="4"/>
  <c r="I376" i="4"/>
  <c r="J376" i="4"/>
  <c r="K376" i="4"/>
  <c r="D377" i="4"/>
  <c r="E377" i="4"/>
  <c r="F377" i="4"/>
  <c r="G377" i="4"/>
  <c r="H377" i="4"/>
  <c r="I377" i="4"/>
  <c r="J377" i="4"/>
  <c r="K377" i="4"/>
  <c r="D378" i="4"/>
  <c r="E378" i="4"/>
  <c r="F378" i="4"/>
  <c r="G378" i="4"/>
  <c r="H378" i="4"/>
  <c r="I378" i="4"/>
  <c r="J378" i="4"/>
  <c r="K378" i="4"/>
  <c r="D379" i="4"/>
  <c r="E379" i="4"/>
  <c r="F379" i="4"/>
  <c r="G379" i="4"/>
  <c r="H379" i="4"/>
  <c r="I379" i="4"/>
  <c r="J379" i="4"/>
  <c r="K379" i="4"/>
  <c r="D380" i="4"/>
  <c r="E380" i="4"/>
  <c r="F380" i="4"/>
  <c r="G380" i="4"/>
  <c r="H380" i="4"/>
  <c r="I380" i="4"/>
  <c r="J380" i="4"/>
  <c r="K380" i="4"/>
  <c r="D381" i="4"/>
  <c r="E381" i="4"/>
  <c r="F381" i="4"/>
  <c r="G381" i="4"/>
  <c r="H381" i="4"/>
  <c r="I381" i="4"/>
  <c r="J381" i="4"/>
  <c r="K381" i="4"/>
  <c r="D382" i="4"/>
  <c r="E382" i="4"/>
  <c r="F382" i="4"/>
  <c r="G382" i="4"/>
  <c r="H382" i="4"/>
  <c r="I382" i="4"/>
  <c r="J382" i="4"/>
  <c r="K382" i="4"/>
  <c r="D383" i="4"/>
  <c r="E383" i="4"/>
  <c r="F383" i="4"/>
  <c r="G383" i="4"/>
  <c r="H383" i="4"/>
  <c r="I383" i="4"/>
  <c r="J383" i="4"/>
  <c r="K383" i="4"/>
  <c r="D384" i="4"/>
  <c r="E384" i="4"/>
  <c r="F384" i="4"/>
  <c r="G384" i="4"/>
  <c r="H384" i="4"/>
  <c r="I384" i="4"/>
  <c r="J384" i="4"/>
  <c r="K384" i="4"/>
  <c r="D385" i="4"/>
  <c r="E385" i="4"/>
  <c r="F385" i="4"/>
  <c r="G385" i="4"/>
  <c r="H385" i="4"/>
  <c r="I385" i="4"/>
  <c r="J385" i="4"/>
  <c r="K385" i="4"/>
  <c r="D386" i="4"/>
  <c r="E386" i="4"/>
  <c r="F386" i="4"/>
  <c r="G386" i="4"/>
  <c r="H386" i="4"/>
  <c r="I386" i="4"/>
  <c r="J386" i="4"/>
  <c r="K386" i="4"/>
  <c r="D387" i="4"/>
  <c r="E387" i="4"/>
  <c r="F387" i="4"/>
  <c r="G387" i="4"/>
  <c r="H387" i="4"/>
  <c r="I387" i="4"/>
  <c r="J387" i="4"/>
  <c r="K387" i="4"/>
  <c r="D388" i="4"/>
  <c r="E388" i="4"/>
  <c r="F388" i="4"/>
  <c r="G388" i="4"/>
  <c r="H388" i="4"/>
  <c r="I388" i="4"/>
  <c r="J388" i="4"/>
  <c r="K388" i="4"/>
  <c r="D389" i="4"/>
  <c r="E389" i="4"/>
  <c r="F389" i="4"/>
  <c r="G389" i="4"/>
  <c r="H389" i="4"/>
  <c r="I389" i="4"/>
  <c r="J389" i="4"/>
  <c r="K389" i="4"/>
  <c r="D390" i="4"/>
  <c r="E390" i="4"/>
  <c r="F390" i="4"/>
  <c r="G390" i="4"/>
  <c r="H390" i="4"/>
  <c r="I390" i="4"/>
  <c r="J390" i="4"/>
  <c r="K390" i="4"/>
  <c r="D391" i="4"/>
  <c r="E391" i="4"/>
  <c r="F391" i="4"/>
  <c r="G391" i="4"/>
  <c r="H391" i="4"/>
  <c r="I391" i="4"/>
  <c r="J391" i="4"/>
  <c r="K391" i="4"/>
  <c r="D392" i="4"/>
  <c r="E392" i="4"/>
  <c r="F392" i="4"/>
  <c r="G392" i="4"/>
  <c r="H392" i="4"/>
  <c r="I392" i="4"/>
  <c r="J392" i="4"/>
  <c r="K392" i="4"/>
  <c r="D393" i="4"/>
  <c r="E393" i="4"/>
  <c r="F393" i="4"/>
  <c r="G393" i="4"/>
  <c r="H393" i="4"/>
  <c r="I393" i="4"/>
  <c r="J393" i="4"/>
  <c r="K393" i="4"/>
  <c r="D394" i="4"/>
  <c r="E394" i="4"/>
  <c r="F394" i="4"/>
  <c r="G394" i="4"/>
  <c r="H394" i="4"/>
  <c r="I394" i="4"/>
  <c r="J394" i="4"/>
  <c r="K394" i="4"/>
  <c r="D395" i="4"/>
  <c r="E395" i="4"/>
  <c r="F395" i="4"/>
  <c r="G395" i="4"/>
  <c r="H395" i="4"/>
  <c r="I395" i="4"/>
  <c r="J395" i="4"/>
  <c r="K395" i="4"/>
  <c r="D396" i="4"/>
  <c r="E396" i="4"/>
  <c r="F396" i="4"/>
  <c r="G396" i="4"/>
  <c r="H396" i="4"/>
  <c r="I396" i="4"/>
  <c r="J396" i="4"/>
  <c r="K396" i="4"/>
  <c r="D397" i="4"/>
  <c r="E397" i="4"/>
  <c r="F397" i="4"/>
  <c r="G397" i="4"/>
  <c r="H397" i="4"/>
  <c r="I397" i="4"/>
  <c r="J397" i="4"/>
  <c r="K397" i="4"/>
  <c r="D398" i="4"/>
  <c r="E398" i="4"/>
  <c r="F398" i="4"/>
  <c r="G398" i="4"/>
  <c r="H398" i="4"/>
  <c r="I398" i="4"/>
  <c r="J398" i="4"/>
  <c r="K398" i="4"/>
  <c r="D399" i="4"/>
  <c r="E399" i="4"/>
  <c r="F399" i="4"/>
  <c r="G399" i="4"/>
  <c r="H399" i="4"/>
  <c r="I399" i="4"/>
  <c r="J399" i="4"/>
  <c r="K399" i="4"/>
  <c r="D400" i="4"/>
  <c r="E400" i="4"/>
  <c r="F400" i="4"/>
  <c r="G400" i="4"/>
  <c r="H400" i="4"/>
  <c r="I400" i="4"/>
  <c r="J400" i="4"/>
  <c r="K400" i="4"/>
  <c r="D401" i="4"/>
  <c r="E401" i="4"/>
  <c r="F401" i="4"/>
  <c r="G401" i="4"/>
  <c r="H401" i="4"/>
  <c r="I401" i="4"/>
  <c r="J401" i="4"/>
  <c r="K401" i="4"/>
  <c r="D402" i="4"/>
  <c r="E402" i="4"/>
  <c r="F402" i="4"/>
  <c r="G402" i="4"/>
  <c r="H402" i="4"/>
  <c r="I402" i="4"/>
  <c r="J402" i="4"/>
  <c r="K402" i="4"/>
  <c r="D403" i="4"/>
  <c r="E403" i="4"/>
  <c r="F403" i="4"/>
  <c r="G403" i="4"/>
  <c r="H403" i="4"/>
  <c r="I403" i="4"/>
  <c r="J403" i="4"/>
  <c r="K403" i="4"/>
  <c r="D404" i="4"/>
  <c r="E404" i="4"/>
  <c r="F404" i="4"/>
  <c r="G404" i="4"/>
  <c r="H404" i="4"/>
  <c r="I404" i="4"/>
  <c r="J404" i="4"/>
  <c r="K404" i="4"/>
  <c r="D405" i="4"/>
  <c r="E405" i="4"/>
  <c r="F405" i="4"/>
  <c r="G405" i="4"/>
  <c r="H405" i="4"/>
  <c r="I405" i="4"/>
  <c r="J405" i="4"/>
  <c r="K405" i="4"/>
  <c r="D406" i="4"/>
  <c r="E406" i="4"/>
  <c r="F406" i="4"/>
  <c r="G406" i="4"/>
  <c r="H406" i="4"/>
  <c r="I406" i="4"/>
  <c r="J406" i="4"/>
  <c r="K406" i="4"/>
  <c r="D407" i="4"/>
  <c r="E407" i="4"/>
  <c r="F407" i="4"/>
  <c r="G407" i="4"/>
  <c r="H407" i="4"/>
  <c r="I407" i="4"/>
  <c r="J407" i="4"/>
  <c r="K407" i="4"/>
  <c r="D408" i="4"/>
  <c r="E408" i="4"/>
  <c r="F408" i="4"/>
  <c r="G408" i="4"/>
  <c r="H408" i="4"/>
  <c r="I408" i="4"/>
  <c r="J408" i="4"/>
  <c r="K408" i="4"/>
  <c r="D409" i="4"/>
  <c r="E409" i="4"/>
  <c r="F409" i="4"/>
  <c r="G409" i="4"/>
  <c r="H409" i="4"/>
  <c r="I409" i="4"/>
  <c r="J409" i="4"/>
  <c r="K409" i="4"/>
  <c r="D410" i="4"/>
  <c r="E410" i="4"/>
  <c r="F410" i="4"/>
  <c r="G410" i="4"/>
  <c r="H410" i="4"/>
  <c r="I410" i="4"/>
  <c r="J410" i="4"/>
  <c r="K410" i="4"/>
  <c r="D411" i="4"/>
  <c r="E411" i="4"/>
  <c r="F411" i="4"/>
  <c r="G411" i="4"/>
  <c r="H411" i="4"/>
  <c r="I411" i="4"/>
  <c r="J411" i="4"/>
  <c r="K411" i="4"/>
  <c r="D412" i="4"/>
  <c r="E412" i="4"/>
  <c r="F412" i="4"/>
  <c r="G412" i="4"/>
  <c r="H412" i="4"/>
  <c r="I412" i="4"/>
  <c r="J412" i="4"/>
  <c r="K412" i="4"/>
  <c r="D413" i="4"/>
  <c r="E413" i="4"/>
  <c r="F413" i="4"/>
  <c r="G413" i="4"/>
  <c r="H413" i="4"/>
  <c r="I413" i="4"/>
  <c r="J413" i="4"/>
  <c r="K413" i="4"/>
  <c r="D414" i="4"/>
  <c r="E414" i="4"/>
  <c r="F414" i="4"/>
  <c r="G414" i="4"/>
  <c r="H414" i="4"/>
  <c r="I414" i="4"/>
  <c r="J414" i="4"/>
  <c r="K414" i="4"/>
  <c r="D415" i="4"/>
  <c r="E415" i="4"/>
  <c r="F415" i="4"/>
  <c r="G415" i="4"/>
  <c r="H415" i="4"/>
  <c r="I415" i="4"/>
  <c r="J415" i="4"/>
  <c r="K415" i="4"/>
  <c r="D416" i="4"/>
  <c r="E416" i="4"/>
  <c r="F416" i="4"/>
  <c r="G416" i="4"/>
  <c r="H416" i="4"/>
  <c r="I416" i="4"/>
  <c r="J416" i="4"/>
  <c r="K416" i="4"/>
  <c r="D417" i="4"/>
  <c r="E417" i="4"/>
  <c r="F417" i="4"/>
  <c r="G417" i="4"/>
  <c r="H417" i="4"/>
  <c r="I417" i="4"/>
  <c r="J417" i="4"/>
  <c r="K417" i="4"/>
  <c r="D418" i="4"/>
  <c r="E418" i="4"/>
  <c r="F418" i="4"/>
  <c r="G418" i="4"/>
  <c r="H418" i="4"/>
  <c r="I418" i="4"/>
  <c r="J418" i="4"/>
  <c r="K418" i="4"/>
  <c r="D419" i="4"/>
  <c r="E419" i="4"/>
  <c r="F419" i="4"/>
  <c r="G419" i="4"/>
  <c r="H419" i="4"/>
  <c r="I419" i="4"/>
  <c r="J419" i="4"/>
  <c r="K419" i="4"/>
  <c r="D420" i="4"/>
  <c r="E420" i="4"/>
  <c r="F420" i="4"/>
  <c r="G420" i="4"/>
  <c r="H420" i="4"/>
  <c r="I420" i="4"/>
  <c r="J420" i="4"/>
  <c r="K420" i="4"/>
  <c r="D421" i="4"/>
  <c r="E421" i="4"/>
  <c r="F421" i="4"/>
  <c r="G421" i="4"/>
  <c r="H421" i="4"/>
  <c r="I421" i="4"/>
  <c r="J421" i="4"/>
  <c r="K421" i="4"/>
  <c r="D422" i="4"/>
  <c r="E422" i="4"/>
  <c r="F422" i="4"/>
  <c r="G422" i="4"/>
  <c r="H422" i="4"/>
  <c r="I422" i="4"/>
  <c r="J422" i="4"/>
  <c r="K422" i="4"/>
  <c r="D423" i="4"/>
  <c r="E423" i="4"/>
  <c r="F423" i="4"/>
  <c r="G423" i="4"/>
  <c r="H423" i="4"/>
  <c r="I423" i="4"/>
  <c r="J423" i="4"/>
  <c r="K423" i="4"/>
  <c r="D424" i="4"/>
  <c r="E424" i="4"/>
  <c r="F424" i="4"/>
  <c r="G424" i="4"/>
  <c r="H424" i="4"/>
  <c r="I424" i="4"/>
  <c r="J424" i="4"/>
  <c r="K424" i="4"/>
  <c r="D425" i="4"/>
  <c r="E425" i="4"/>
  <c r="F425" i="4"/>
  <c r="G425" i="4"/>
  <c r="H425" i="4"/>
  <c r="I425" i="4"/>
  <c r="J425" i="4"/>
  <c r="K425" i="4"/>
  <c r="D426" i="4"/>
  <c r="E426" i="4"/>
  <c r="F426" i="4"/>
  <c r="G426" i="4"/>
  <c r="H426" i="4"/>
  <c r="I426" i="4"/>
  <c r="J426" i="4"/>
  <c r="K426" i="4"/>
  <c r="D427" i="4"/>
  <c r="E427" i="4"/>
  <c r="F427" i="4"/>
  <c r="G427" i="4"/>
  <c r="H427" i="4"/>
  <c r="I427" i="4"/>
  <c r="J427" i="4"/>
  <c r="K427" i="4"/>
  <c r="D428" i="4"/>
  <c r="E428" i="4"/>
  <c r="F428" i="4"/>
  <c r="G428" i="4"/>
  <c r="H428" i="4"/>
  <c r="I428" i="4"/>
  <c r="J428" i="4"/>
  <c r="K428" i="4"/>
  <c r="D429" i="4"/>
  <c r="E429" i="4"/>
  <c r="F429" i="4"/>
  <c r="G429" i="4"/>
  <c r="H429" i="4"/>
  <c r="I429" i="4"/>
  <c r="J429" i="4"/>
  <c r="K429" i="4"/>
  <c r="D430" i="4"/>
  <c r="E430" i="4"/>
  <c r="F430" i="4"/>
  <c r="G430" i="4"/>
  <c r="H430" i="4"/>
  <c r="I430" i="4"/>
  <c r="J430" i="4"/>
  <c r="K430" i="4"/>
  <c r="D431" i="4"/>
  <c r="E431" i="4"/>
  <c r="F431" i="4"/>
  <c r="G431" i="4"/>
  <c r="H431" i="4"/>
  <c r="I431" i="4"/>
  <c r="J431" i="4"/>
  <c r="K431" i="4"/>
  <c r="D432" i="4"/>
  <c r="E432" i="4"/>
  <c r="F432" i="4"/>
  <c r="G432" i="4"/>
  <c r="H432" i="4"/>
  <c r="I432" i="4"/>
  <c r="J432" i="4"/>
  <c r="K432" i="4"/>
  <c r="D433" i="4"/>
  <c r="E433" i="4"/>
  <c r="F433" i="4"/>
  <c r="G433" i="4"/>
  <c r="H433" i="4"/>
  <c r="I433" i="4"/>
  <c r="J433" i="4"/>
  <c r="K433" i="4"/>
  <c r="D434" i="4"/>
  <c r="E434" i="4"/>
  <c r="F434" i="4"/>
  <c r="G434" i="4"/>
  <c r="H434" i="4"/>
  <c r="I434" i="4"/>
  <c r="J434" i="4"/>
  <c r="K434" i="4"/>
  <c r="D435" i="4"/>
  <c r="E435" i="4"/>
  <c r="F435" i="4"/>
  <c r="G435" i="4"/>
  <c r="H435" i="4"/>
  <c r="I435" i="4"/>
  <c r="J435" i="4"/>
  <c r="K435" i="4"/>
  <c r="D436" i="4"/>
  <c r="E436" i="4"/>
  <c r="F436" i="4"/>
  <c r="G436" i="4"/>
  <c r="H436" i="4"/>
  <c r="I436" i="4"/>
  <c r="J436" i="4"/>
  <c r="K436" i="4"/>
  <c r="D437" i="4"/>
  <c r="E437" i="4"/>
  <c r="F437" i="4"/>
  <c r="G437" i="4"/>
  <c r="H437" i="4"/>
  <c r="I437" i="4"/>
  <c r="J437" i="4"/>
  <c r="K437" i="4"/>
  <c r="D438" i="4"/>
  <c r="E438" i="4"/>
  <c r="F438" i="4"/>
  <c r="G438" i="4"/>
  <c r="H438" i="4"/>
  <c r="I438" i="4"/>
  <c r="J438" i="4"/>
  <c r="K438" i="4"/>
  <c r="D439" i="4"/>
  <c r="E439" i="4"/>
  <c r="F439" i="4"/>
  <c r="G439" i="4"/>
  <c r="H439" i="4"/>
  <c r="I439" i="4"/>
  <c r="J439" i="4"/>
  <c r="K439" i="4"/>
  <c r="D440" i="4"/>
  <c r="E440" i="4"/>
  <c r="F440" i="4"/>
  <c r="G440" i="4"/>
  <c r="H440" i="4"/>
  <c r="I440" i="4"/>
  <c r="J440" i="4"/>
  <c r="K440" i="4"/>
  <c r="D441" i="4"/>
  <c r="E441" i="4"/>
  <c r="F441" i="4"/>
  <c r="G441" i="4"/>
  <c r="H441" i="4"/>
  <c r="I441" i="4"/>
  <c r="J441" i="4"/>
  <c r="K441" i="4"/>
  <c r="D442" i="4"/>
  <c r="E442" i="4"/>
  <c r="F442" i="4"/>
  <c r="G442" i="4"/>
  <c r="H442" i="4"/>
  <c r="I442" i="4"/>
  <c r="J442" i="4"/>
  <c r="K442" i="4"/>
  <c r="D443" i="4"/>
  <c r="E443" i="4"/>
  <c r="F443" i="4"/>
  <c r="G443" i="4"/>
  <c r="H443" i="4"/>
  <c r="I443" i="4"/>
  <c r="J443" i="4"/>
  <c r="K443" i="4"/>
  <c r="D444" i="4"/>
  <c r="E444" i="4"/>
  <c r="F444" i="4"/>
  <c r="G444" i="4"/>
  <c r="H444" i="4"/>
  <c r="I444" i="4"/>
  <c r="J444" i="4"/>
  <c r="K444" i="4"/>
  <c r="D445" i="4"/>
  <c r="E445" i="4"/>
  <c r="F445" i="4"/>
  <c r="G445" i="4"/>
  <c r="H445" i="4"/>
  <c r="I445" i="4"/>
  <c r="J445" i="4"/>
  <c r="K445" i="4"/>
  <c r="D446" i="4"/>
  <c r="E446" i="4"/>
  <c r="F446" i="4"/>
  <c r="G446" i="4"/>
  <c r="H446" i="4"/>
  <c r="I446" i="4"/>
  <c r="J446" i="4"/>
  <c r="K446" i="4"/>
  <c r="D447" i="4"/>
  <c r="E447" i="4"/>
  <c r="F447" i="4"/>
  <c r="G447" i="4"/>
  <c r="H447" i="4"/>
  <c r="I447" i="4"/>
  <c r="J447" i="4"/>
  <c r="K447" i="4"/>
  <c r="D448" i="4"/>
  <c r="E448" i="4"/>
  <c r="F448" i="4"/>
  <c r="G448" i="4"/>
  <c r="H448" i="4"/>
  <c r="I448" i="4"/>
  <c r="J448" i="4"/>
  <c r="K448" i="4"/>
  <c r="D449" i="4"/>
  <c r="E449" i="4"/>
  <c r="F449" i="4"/>
  <c r="G449" i="4"/>
  <c r="H449" i="4"/>
  <c r="I449" i="4"/>
  <c r="J449" i="4"/>
  <c r="K449" i="4"/>
  <c r="D450" i="4"/>
  <c r="E450" i="4"/>
  <c r="F450" i="4"/>
  <c r="G450" i="4"/>
  <c r="H450" i="4"/>
  <c r="I450" i="4"/>
  <c r="J450" i="4"/>
  <c r="K450" i="4"/>
  <c r="D451" i="4"/>
  <c r="E451" i="4"/>
  <c r="F451" i="4"/>
  <c r="G451" i="4"/>
  <c r="H451" i="4"/>
  <c r="I451" i="4"/>
  <c r="J451" i="4"/>
  <c r="K451" i="4"/>
  <c r="D452" i="4"/>
  <c r="E452" i="4"/>
  <c r="F452" i="4"/>
  <c r="G452" i="4"/>
  <c r="H452" i="4"/>
  <c r="I452" i="4"/>
  <c r="J452" i="4"/>
  <c r="K452" i="4"/>
  <c r="D453" i="4"/>
  <c r="E453" i="4"/>
  <c r="F453" i="4"/>
  <c r="G453" i="4"/>
  <c r="H453" i="4"/>
  <c r="I453" i="4"/>
  <c r="J453" i="4"/>
  <c r="K453" i="4"/>
  <c r="D454" i="4"/>
  <c r="E454" i="4"/>
  <c r="F454" i="4"/>
  <c r="G454" i="4"/>
  <c r="H454" i="4"/>
  <c r="I454" i="4"/>
  <c r="J454" i="4"/>
  <c r="K454" i="4"/>
  <c r="D455" i="4"/>
  <c r="E455" i="4"/>
  <c r="F455" i="4"/>
  <c r="G455" i="4"/>
  <c r="H455" i="4"/>
  <c r="I455" i="4"/>
  <c r="J455" i="4"/>
  <c r="K455" i="4"/>
  <c r="D456" i="4"/>
  <c r="E456" i="4"/>
  <c r="F456" i="4"/>
  <c r="G456" i="4"/>
  <c r="H456" i="4"/>
  <c r="I456" i="4"/>
  <c r="J456" i="4"/>
  <c r="K456" i="4"/>
  <c r="D457" i="4"/>
  <c r="E457" i="4"/>
  <c r="F457" i="4"/>
  <c r="G457" i="4"/>
  <c r="H457" i="4"/>
  <c r="I457" i="4"/>
  <c r="J457" i="4"/>
  <c r="K457" i="4"/>
  <c r="D458" i="4"/>
  <c r="E458" i="4"/>
  <c r="F458" i="4"/>
  <c r="G458" i="4"/>
  <c r="H458" i="4"/>
  <c r="I458" i="4"/>
  <c r="J458" i="4"/>
  <c r="K458" i="4"/>
  <c r="D459" i="4"/>
  <c r="E459" i="4"/>
  <c r="F459" i="4"/>
  <c r="G459" i="4"/>
  <c r="H459" i="4"/>
  <c r="I459" i="4"/>
  <c r="J459" i="4"/>
  <c r="K459" i="4"/>
  <c r="D460" i="4"/>
  <c r="E460" i="4"/>
  <c r="F460" i="4"/>
  <c r="G460" i="4"/>
  <c r="H460" i="4"/>
  <c r="I460" i="4"/>
  <c r="J460" i="4"/>
  <c r="K460" i="4"/>
  <c r="D461" i="4"/>
  <c r="E461" i="4"/>
  <c r="F461" i="4"/>
  <c r="G461" i="4"/>
  <c r="H461" i="4"/>
  <c r="I461" i="4"/>
  <c r="J461" i="4"/>
  <c r="K461" i="4"/>
  <c r="D462" i="4"/>
  <c r="E462" i="4"/>
  <c r="F462" i="4"/>
  <c r="G462" i="4"/>
  <c r="H462" i="4"/>
  <c r="I462" i="4"/>
  <c r="J462" i="4"/>
  <c r="K462" i="4"/>
  <c r="D463" i="4"/>
  <c r="E463" i="4"/>
  <c r="F463" i="4"/>
  <c r="G463" i="4"/>
  <c r="H463" i="4"/>
  <c r="I463" i="4"/>
  <c r="J463" i="4"/>
  <c r="K463" i="4"/>
  <c r="D464" i="4"/>
  <c r="E464" i="4"/>
  <c r="F464" i="4"/>
  <c r="G464" i="4"/>
  <c r="H464" i="4"/>
  <c r="I464" i="4"/>
  <c r="J464" i="4"/>
  <c r="K464" i="4"/>
  <c r="D465" i="4"/>
  <c r="E465" i="4"/>
  <c r="F465" i="4"/>
  <c r="G465" i="4"/>
  <c r="H465" i="4"/>
  <c r="I465" i="4"/>
  <c r="J465" i="4"/>
  <c r="K465" i="4"/>
  <c r="D466" i="4"/>
  <c r="E466" i="4"/>
  <c r="F466" i="4"/>
  <c r="G466" i="4"/>
  <c r="H466" i="4"/>
  <c r="I466" i="4"/>
  <c r="J466" i="4"/>
  <c r="K466" i="4"/>
  <c r="D467" i="4"/>
  <c r="E467" i="4"/>
  <c r="F467" i="4"/>
  <c r="G467" i="4"/>
  <c r="H467" i="4"/>
  <c r="I467" i="4"/>
  <c r="J467" i="4"/>
  <c r="K467" i="4"/>
  <c r="D468" i="4"/>
  <c r="E468" i="4"/>
  <c r="F468" i="4"/>
  <c r="G468" i="4"/>
  <c r="H468" i="4"/>
  <c r="I468" i="4"/>
  <c r="J468" i="4"/>
  <c r="K468" i="4"/>
  <c r="D469" i="4"/>
  <c r="E469" i="4"/>
  <c r="F469" i="4"/>
  <c r="G469" i="4"/>
  <c r="H469" i="4"/>
  <c r="I469" i="4"/>
  <c r="J469" i="4"/>
  <c r="K469" i="4"/>
  <c r="D470" i="4"/>
  <c r="E470" i="4"/>
  <c r="F470" i="4"/>
  <c r="G470" i="4"/>
  <c r="H470" i="4"/>
  <c r="I470" i="4"/>
  <c r="J470" i="4"/>
  <c r="K470" i="4"/>
  <c r="D471" i="4"/>
  <c r="E471" i="4"/>
  <c r="F471" i="4"/>
  <c r="G471" i="4"/>
  <c r="H471" i="4"/>
  <c r="I471" i="4"/>
  <c r="J471" i="4"/>
  <c r="K471" i="4"/>
  <c r="D472" i="4"/>
  <c r="E472" i="4"/>
  <c r="F472" i="4"/>
  <c r="G472" i="4"/>
  <c r="H472" i="4"/>
  <c r="I472" i="4"/>
  <c r="J472" i="4"/>
  <c r="K472" i="4"/>
  <c r="D473" i="4"/>
  <c r="E473" i="4"/>
  <c r="F473" i="4"/>
  <c r="G473" i="4"/>
  <c r="H473" i="4"/>
  <c r="I473" i="4"/>
  <c r="J473" i="4"/>
  <c r="K473" i="4"/>
  <c r="D474" i="4"/>
  <c r="E474" i="4"/>
  <c r="F474" i="4"/>
  <c r="G474" i="4"/>
  <c r="H474" i="4"/>
  <c r="I474" i="4"/>
  <c r="J474" i="4"/>
  <c r="K474" i="4"/>
  <c r="D475" i="4"/>
  <c r="E475" i="4"/>
  <c r="F475" i="4"/>
  <c r="G475" i="4"/>
  <c r="H475" i="4"/>
  <c r="I475" i="4"/>
  <c r="J475" i="4"/>
  <c r="K475" i="4"/>
  <c r="D476" i="4"/>
  <c r="E476" i="4"/>
  <c r="F476" i="4"/>
  <c r="G476" i="4"/>
  <c r="H476" i="4"/>
  <c r="I476" i="4"/>
  <c r="J476" i="4"/>
  <c r="K476" i="4"/>
  <c r="D477" i="4"/>
  <c r="E477" i="4"/>
  <c r="F477" i="4"/>
  <c r="G477" i="4"/>
  <c r="H477" i="4"/>
  <c r="I477" i="4"/>
  <c r="J477" i="4"/>
  <c r="K477" i="4"/>
  <c r="D478" i="4"/>
  <c r="E478" i="4"/>
  <c r="F478" i="4"/>
  <c r="G478" i="4"/>
  <c r="H478" i="4"/>
  <c r="I478" i="4"/>
  <c r="J478" i="4"/>
  <c r="K478" i="4"/>
  <c r="D479" i="4"/>
  <c r="E479" i="4"/>
  <c r="F479" i="4"/>
  <c r="G479" i="4"/>
  <c r="H479" i="4"/>
  <c r="I479" i="4"/>
  <c r="J479" i="4"/>
  <c r="K479" i="4"/>
  <c r="D480" i="4"/>
  <c r="E480" i="4"/>
  <c r="F480" i="4"/>
  <c r="G480" i="4"/>
  <c r="H480" i="4"/>
  <c r="I480" i="4"/>
  <c r="J480" i="4"/>
  <c r="K480" i="4"/>
  <c r="D481" i="4"/>
  <c r="E481" i="4"/>
  <c r="F481" i="4"/>
  <c r="G481" i="4"/>
  <c r="H481" i="4"/>
  <c r="I481" i="4"/>
  <c r="J481" i="4"/>
  <c r="K481" i="4"/>
  <c r="D482" i="4"/>
  <c r="E482" i="4"/>
  <c r="F482" i="4"/>
  <c r="G482" i="4"/>
  <c r="H482" i="4"/>
  <c r="I482" i="4"/>
  <c r="J482" i="4"/>
  <c r="K482" i="4"/>
  <c r="D483" i="4"/>
  <c r="E483" i="4"/>
  <c r="F483" i="4"/>
  <c r="G483" i="4"/>
  <c r="H483" i="4"/>
  <c r="I483" i="4"/>
  <c r="J483" i="4"/>
  <c r="K483" i="4"/>
  <c r="D484" i="4"/>
  <c r="E484" i="4"/>
  <c r="F484" i="4"/>
  <c r="G484" i="4"/>
  <c r="H484" i="4"/>
  <c r="I484" i="4"/>
  <c r="J484" i="4"/>
  <c r="K484" i="4"/>
  <c r="D485" i="4"/>
  <c r="E485" i="4"/>
  <c r="F485" i="4"/>
  <c r="G485" i="4"/>
  <c r="H485" i="4"/>
  <c r="I485" i="4"/>
  <c r="J485" i="4"/>
  <c r="K485" i="4"/>
  <c r="D486" i="4"/>
  <c r="E486" i="4"/>
  <c r="F486" i="4"/>
  <c r="G486" i="4"/>
  <c r="H486" i="4"/>
  <c r="I486" i="4"/>
  <c r="J486" i="4"/>
  <c r="K486" i="4"/>
  <c r="D487" i="4"/>
  <c r="E487" i="4"/>
  <c r="F487" i="4"/>
  <c r="G487" i="4"/>
  <c r="H487" i="4"/>
  <c r="I487" i="4"/>
  <c r="J487" i="4"/>
  <c r="K487" i="4"/>
  <c r="D488" i="4"/>
  <c r="E488" i="4"/>
  <c r="F488" i="4"/>
  <c r="G488" i="4"/>
  <c r="H488" i="4"/>
  <c r="I488" i="4"/>
  <c r="J488" i="4"/>
  <c r="K488" i="4"/>
  <c r="D489" i="4"/>
  <c r="E489" i="4"/>
  <c r="F489" i="4"/>
  <c r="G489" i="4"/>
  <c r="H489" i="4"/>
  <c r="I489" i="4"/>
  <c r="J489" i="4"/>
  <c r="K489" i="4"/>
  <c r="D490" i="4"/>
  <c r="E490" i="4"/>
  <c r="F490" i="4"/>
  <c r="G490" i="4"/>
  <c r="H490" i="4"/>
  <c r="I490" i="4"/>
  <c r="J490" i="4"/>
  <c r="K490" i="4"/>
  <c r="D491" i="4"/>
  <c r="E491" i="4"/>
  <c r="F491" i="4"/>
  <c r="G491" i="4"/>
  <c r="H491" i="4"/>
  <c r="I491" i="4"/>
  <c r="J491" i="4"/>
  <c r="K491" i="4"/>
  <c r="D492" i="4"/>
  <c r="E492" i="4"/>
  <c r="F492" i="4"/>
  <c r="G492" i="4"/>
  <c r="H492" i="4"/>
  <c r="I492" i="4"/>
  <c r="J492" i="4"/>
  <c r="K492" i="4"/>
  <c r="D493" i="4"/>
  <c r="E493" i="4"/>
  <c r="F493" i="4"/>
  <c r="G493" i="4"/>
  <c r="H493" i="4"/>
  <c r="I493" i="4"/>
  <c r="J493" i="4"/>
  <c r="K493" i="4"/>
  <c r="D494" i="4"/>
  <c r="E494" i="4"/>
  <c r="F494" i="4"/>
  <c r="G494" i="4"/>
  <c r="H494" i="4"/>
  <c r="I494" i="4"/>
  <c r="J494" i="4"/>
  <c r="K494" i="4"/>
  <c r="D495" i="4"/>
  <c r="E495" i="4"/>
  <c r="F495" i="4"/>
  <c r="G495" i="4"/>
  <c r="H495" i="4"/>
  <c r="I495" i="4"/>
  <c r="J495" i="4"/>
  <c r="K495" i="4"/>
  <c r="D496" i="4"/>
  <c r="E496" i="4"/>
  <c r="F496" i="4"/>
  <c r="G496" i="4"/>
  <c r="H496" i="4"/>
  <c r="I496" i="4"/>
  <c r="J496" i="4"/>
  <c r="K496" i="4"/>
  <c r="D497" i="4"/>
  <c r="E497" i="4"/>
  <c r="F497" i="4"/>
  <c r="G497" i="4"/>
  <c r="H497" i="4"/>
  <c r="I497" i="4"/>
  <c r="J497" i="4"/>
  <c r="K497" i="4"/>
  <c r="D498" i="4"/>
  <c r="E498" i="4"/>
  <c r="F498" i="4"/>
  <c r="G498" i="4"/>
  <c r="H498" i="4"/>
  <c r="I498" i="4"/>
  <c r="J498" i="4"/>
  <c r="K498" i="4"/>
  <c r="D499" i="4"/>
  <c r="E499" i="4"/>
  <c r="F499" i="4"/>
  <c r="G499" i="4"/>
  <c r="H499" i="4"/>
  <c r="I499" i="4"/>
  <c r="J499" i="4"/>
  <c r="K499" i="4"/>
  <c r="D500" i="4"/>
  <c r="E500" i="4"/>
  <c r="F500" i="4"/>
  <c r="G500" i="4"/>
  <c r="H500" i="4"/>
  <c r="I500" i="4"/>
  <c r="J500" i="4"/>
  <c r="K500" i="4"/>
  <c r="D501" i="4"/>
  <c r="E501" i="4"/>
  <c r="F501" i="4"/>
  <c r="G501" i="4"/>
  <c r="H501" i="4"/>
  <c r="I501" i="4"/>
  <c r="J501" i="4"/>
  <c r="K501" i="4"/>
  <c r="D502" i="4"/>
  <c r="E502" i="4"/>
  <c r="F502" i="4"/>
  <c r="G502" i="4"/>
  <c r="H502" i="4"/>
  <c r="I502" i="4"/>
  <c r="J502" i="4"/>
  <c r="K502" i="4"/>
  <c r="D503" i="4"/>
  <c r="E503" i="4"/>
  <c r="F503" i="4"/>
  <c r="G503" i="4"/>
  <c r="H503" i="4"/>
  <c r="I503" i="4"/>
  <c r="J503" i="4"/>
  <c r="K503" i="4"/>
  <c r="D504" i="4"/>
  <c r="E504" i="4"/>
  <c r="F504" i="4"/>
  <c r="G504" i="4"/>
  <c r="H504" i="4"/>
  <c r="I504" i="4"/>
  <c r="J504" i="4"/>
  <c r="K504" i="4"/>
  <c r="D505" i="4"/>
  <c r="E505" i="4"/>
  <c r="F505" i="4"/>
  <c r="G505" i="4"/>
  <c r="H505" i="4"/>
  <c r="I505" i="4"/>
  <c r="J505" i="4"/>
  <c r="K505" i="4"/>
  <c r="D506" i="4"/>
  <c r="E506" i="4"/>
  <c r="F506" i="4"/>
  <c r="G506" i="4"/>
  <c r="H506" i="4"/>
  <c r="I506" i="4"/>
  <c r="J506" i="4"/>
  <c r="K506" i="4"/>
  <c r="D507" i="4"/>
  <c r="E507" i="4"/>
  <c r="F507" i="4"/>
  <c r="G507" i="4"/>
  <c r="H507" i="4"/>
  <c r="I507" i="4"/>
  <c r="J507" i="4"/>
  <c r="K507" i="4"/>
  <c r="D508" i="4"/>
  <c r="E508" i="4"/>
  <c r="F508" i="4"/>
  <c r="G508" i="4"/>
  <c r="H508" i="4"/>
  <c r="I508" i="4"/>
  <c r="J508" i="4"/>
  <c r="K508" i="4"/>
  <c r="D509" i="4"/>
  <c r="E509" i="4"/>
  <c r="F509" i="4"/>
  <c r="G509" i="4"/>
  <c r="H509" i="4"/>
  <c r="I509" i="4"/>
  <c r="J509" i="4"/>
  <c r="K509" i="4"/>
  <c r="D510" i="4"/>
  <c r="E510" i="4"/>
  <c r="F510" i="4"/>
  <c r="G510" i="4"/>
  <c r="H510" i="4"/>
  <c r="I510" i="4"/>
  <c r="J510" i="4"/>
  <c r="K510" i="4"/>
  <c r="D511" i="4"/>
  <c r="E511" i="4"/>
  <c r="F511" i="4"/>
  <c r="G511" i="4"/>
  <c r="H511" i="4"/>
  <c r="I511" i="4"/>
  <c r="J511" i="4"/>
  <c r="K511" i="4"/>
  <c r="D512" i="4"/>
  <c r="E512" i="4"/>
  <c r="F512" i="4"/>
  <c r="G512" i="4"/>
  <c r="H512" i="4"/>
  <c r="I512" i="4"/>
  <c r="J512" i="4"/>
  <c r="K512" i="4"/>
  <c r="D513" i="4"/>
  <c r="E513" i="4"/>
  <c r="F513" i="4"/>
  <c r="G513" i="4"/>
  <c r="H513" i="4"/>
  <c r="I513" i="4"/>
  <c r="J513" i="4"/>
  <c r="K513" i="4"/>
  <c r="D514" i="4"/>
  <c r="E514" i="4"/>
  <c r="F514" i="4"/>
  <c r="G514" i="4"/>
  <c r="H514" i="4"/>
  <c r="I514" i="4"/>
  <c r="J514" i="4"/>
  <c r="K514" i="4"/>
  <c r="D515" i="4"/>
  <c r="E515" i="4"/>
  <c r="F515" i="4"/>
  <c r="G515" i="4"/>
  <c r="H515" i="4"/>
  <c r="I515" i="4"/>
  <c r="J515" i="4"/>
  <c r="K515" i="4"/>
  <c r="D516" i="4"/>
  <c r="E516" i="4"/>
  <c r="F516" i="4"/>
  <c r="G516" i="4"/>
  <c r="H516" i="4"/>
  <c r="I516" i="4"/>
  <c r="J516" i="4"/>
  <c r="K516" i="4"/>
  <c r="D517" i="4"/>
  <c r="E517" i="4"/>
  <c r="F517" i="4"/>
  <c r="G517" i="4"/>
  <c r="H517" i="4"/>
  <c r="I517" i="4"/>
  <c r="J517" i="4"/>
  <c r="K517" i="4"/>
  <c r="D518" i="4"/>
  <c r="E518" i="4"/>
  <c r="F518" i="4"/>
  <c r="G518" i="4"/>
  <c r="H518" i="4"/>
  <c r="I518" i="4"/>
  <c r="J518" i="4"/>
  <c r="K518" i="4"/>
  <c r="D519" i="4"/>
  <c r="E519" i="4"/>
  <c r="F519" i="4"/>
  <c r="G519" i="4"/>
  <c r="H519" i="4"/>
  <c r="I519" i="4"/>
  <c r="J519" i="4"/>
  <c r="K519" i="4"/>
  <c r="D520" i="4"/>
  <c r="E520" i="4"/>
  <c r="F520" i="4"/>
  <c r="G520" i="4"/>
  <c r="H520" i="4"/>
  <c r="I520" i="4"/>
  <c r="J520" i="4"/>
  <c r="K520" i="4"/>
  <c r="D521" i="4"/>
  <c r="E521" i="4"/>
  <c r="F521" i="4"/>
  <c r="G521" i="4"/>
  <c r="H521" i="4"/>
  <c r="I521" i="4"/>
  <c r="J521" i="4"/>
  <c r="K521" i="4"/>
  <c r="D522" i="4"/>
  <c r="E522" i="4"/>
  <c r="F522" i="4"/>
  <c r="G522" i="4"/>
  <c r="H522" i="4"/>
  <c r="I522" i="4"/>
  <c r="J522" i="4"/>
  <c r="K522" i="4"/>
  <c r="D523" i="4"/>
  <c r="E523" i="4"/>
  <c r="F523" i="4"/>
  <c r="G523" i="4"/>
  <c r="H523" i="4"/>
  <c r="I523" i="4"/>
  <c r="J523" i="4"/>
  <c r="K523" i="4"/>
  <c r="D524" i="4"/>
  <c r="E524" i="4"/>
  <c r="F524" i="4"/>
  <c r="G524" i="4"/>
  <c r="H524" i="4"/>
  <c r="I524" i="4"/>
  <c r="J524" i="4"/>
  <c r="K524" i="4"/>
  <c r="D525" i="4"/>
  <c r="E525" i="4"/>
  <c r="F525" i="4"/>
  <c r="G525" i="4"/>
  <c r="H525" i="4"/>
  <c r="I525" i="4"/>
  <c r="J525" i="4"/>
  <c r="K525" i="4"/>
  <c r="D526" i="4"/>
  <c r="E526" i="4"/>
  <c r="F526" i="4"/>
  <c r="G526" i="4"/>
  <c r="H526" i="4"/>
  <c r="I526" i="4"/>
  <c r="J526" i="4"/>
  <c r="K526" i="4"/>
  <c r="D527" i="4"/>
  <c r="E527" i="4"/>
  <c r="F527" i="4"/>
  <c r="G527" i="4"/>
  <c r="H527" i="4"/>
  <c r="I527" i="4"/>
  <c r="J527" i="4"/>
  <c r="K527" i="4"/>
  <c r="D528" i="4"/>
  <c r="E528" i="4"/>
  <c r="F528" i="4"/>
  <c r="G528" i="4"/>
  <c r="H528" i="4"/>
  <c r="I528" i="4"/>
  <c r="J528" i="4"/>
  <c r="K528" i="4"/>
  <c r="D529" i="4"/>
  <c r="E529" i="4"/>
  <c r="F529" i="4"/>
  <c r="G529" i="4"/>
  <c r="H529" i="4"/>
  <c r="I529" i="4"/>
  <c r="J529" i="4"/>
  <c r="K529" i="4"/>
  <c r="D530" i="4"/>
  <c r="E530" i="4"/>
  <c r="F530" i="4"/>
  <c r="G530" i="4"/>
  <c r="H530" i="4"/>
  <c r="I530" i="4"/>
  <c r="J530" i="4"/>
  <c r="K530" i="4"/>
  <c r="D531" i="4"/>
  <c r="E531" i="4"/>
  <c r="F531" i="4"/>
  <c r="G531" i="4"/>
  <c r="H531" i="4"/>
  <c r="I531" i="4"/>
  <c r="J531" i="4"/>
  <c r="K531" i="4"/>
  <c r="D532" i="4"/>
  <c r="E532" i="4"/>
  <c r="F532" i="4"/>
  <c r="G532" i="4"/>
  <c r="H532" i="4"/>
  <c r="I532" i="4"/>
  <c r="J532" i="4"/>
  <c r="K532" i="4"/>
  <c r="D533" i="4"/>
  <c r="E533" i="4"/>
  <c r="F533" i="4"/>
  <c r="G533" i="4"/>
  <c r="H533" i="4"/>
  <c r="I533" i="4"/>
  <c r="J533" i="4"/>
  <c r="K533" i="4"/>
  <c r="D534" i="4"/>
  <c r="E534" i="4"/>
  <c r="F534" i="4"/>
  <c r="G534" i="4"/>
  <c r="H534" i="4"/>
  <c r="I534" i="4"/>
  <c r="J534" i="4"/>
  <c r="K534" i="4"/>
  <c r="D535" i="4"/>
  <c r="E535" i="4"/>
  <c r="F535" i="4"/>
  <c r="G535" i="4"/>
  <c r="H535" i="4"/>
  <c r="I535" i="4"/>
  <c r="J535" i="4"/>
  <c r="K535" i="4"/>
  <c r="D536" i="4"/>
  <c r="E536" i="4"/>
  <c r="F536" i="4"/>
  <c r="G536" i="4"/>
  <c r="H536" i="4"/>
  <c r="I536" i="4"/>
  <c r="J536" i="4"/>
  <c r="K536" i="4"/>
  <c r="D537" i="4"/>
  <c r="E537" i="4"/>
  <c r="F537" i="4"/>
  <c r="G537" i="4"/>
  <c r="H537" i="4"/>
  <c r="I537" i="4"/>
  <c r="J537" i="4"/>
  <c r="K537" i="4"/>
  <c r="D538" i="4"/>
  <c r="E538" i="4"/>
  <c r="F538" i="4"/>
  <c r="G538" i="4"/>
  <c r="H538" i="4"/>
  <c r="I538" i="4"/>
  <c r="J538" i="4"/>
  <c r="K538" i="4"/>
  <c r="D539" i="4"/>
  <c r="E539" i="4"/>
  <c r="F539" i="4"/>
  <c r="G539" i="4"/>
  <c r="H539" i="4"/>
  <c r="I539" i="4"/>
  <c r="J539" i="4"/>
  <c r="K539" i="4"/>
  <c r="D540" i="4"/>
  <c r="E540" i="4"/>
  <c r="F540" i="4"/>
  <c r="G540" i="4"/>
  <c r="H540" i="4"/>
  <c r="I540" i="4"/>
  <c r="J540" i="4"/>
  <c r="K540" i="4"/>
  <c r="D541" i="4"/>
  <c r="E541" i="4"/>
  <c r="F541" i="4"/>
  <c r="G541" i="4"/>
  <c r="H541" i="4"/>
  <c r="I541" i="4"/>
  <c r="J541" i="4"/>
  <c r="K541" i="4"/>
  <c r="D542" i="4"/>
  <c r="E542" i="4"/>
  <c r="F542" i="4"/>
  <c r="G542" i="4"/>
  <c r="H542" i="4"/>
  <c r="I542" i="4"/>
  <c r="J542" i="4"/>
  <c r="K542" i="4"/>
  <c r="D543" i="4"/>
  <c r="E543" i="4"/>
  <c r="F543" i="4"/>
  <c r="G543" i="4"/>
  <c r="H543" i="4"/>
  <c r="I543" i="4"/>
  <c r="J543" i="4"/>
  <c r="K543" i="4"/>
  <c r="D544" i="4"/>
  <c r="E544" i="4"/>
  <c r="F544" i="4"/>
  <c r="G544" i="4"/>
  <c r="H544" i="4"/>
  <c r="I544" i="4"/>
  <c r="J544" i="4"/>
  <c r="K544" i="4"/>
  <c r="D545" i="4"/>
  <c r="E545" i="4"/>
  <c r="F545" i="4"/>
  <c r="G545" i="4"/>
  <c r="H545" i="4"/>
  <c r="I545" i="4"/>
  <c r="J545" i="4"/>
  <c r="K545" i="4"/>
  <c r="D546" i="4"/>
  <c r="E546" i="4"/>
  <c r="F546" i="4"/>
  <c r="G546" i="4"/>
  <c r="H546" i="4"/>
  <c r="I546" i="4"/>
  <c r="J546" i="4"/>
  <c r="K546" i="4"/>
  <c r="D547" i="4"/>
  <c r="E547" i="4"/>
  <c r="F547" i="4"/>
  <c r="G547" i="4"/>
  <c r="H547" i="4"/>
  <c r="I547" i="4"/>
  <c r="J547" i="4"/>
  <c r="K547" i="4"/>
  <c r="D548" i="4"/>
  <c r="E548" i="4"/>
  <c r="F548" i="4"/>
  <c r="G548" i="4"/>
  <c r="H548" i="4"/>
  <c r="I548" i="4"/>
  <c r="J548" i="4"/>
  <c r="K548" i="4"/>
  <c r="D549" i="4"/>
  <c r="E549" i="4"/>
  <c r="F549" i="4"/>
  <c r="G549" i="4"/>
  <c r="H549" i="4"/>
  <c r="I549" i="4"/>
  <c r="J549" i="4"/>
  <c r="K549" i="4"/>
  <c r="D550" i="4"/>
  <c r="E550" i="4"/>
  <c r="F550" i="4"/>
  <c r="G550" i="4"/>
  <c r="H550" i="4"/>
  <c r="I550" i="4"/>
  <c r="J550" i="4"/>
  <c r="K550" i="4"/>
  <c r="D551" i="4"/>
  <c r="E551" i="4"/>
  <c r="F551" i="4"/>
  <c r="G551" i="4"/>
  <c r="H551" i="4"/>
  <c r="I551" i="4"/>
  <c r="J551" i="4"/>
  <c r="K551" i="4"/>
  <c r="D552" i="4"/>
  <c r="E552" i="4"/>
  <c r="F552" i="4"/>
  <c r="G552" i="4"/>
  <c r="H552" i="4"/>
  <c r="I552" i="4"/>
  <c r="J552" i="4"/>
  <c r="K552" i="4"/>
  <c r="D553" i="4"/>
  <c r="E553" i="4"/>
  <c r="F553" i="4"/>
  <c r="G553" i="4"/>
  <c r="H553" i="4"/>
  <c r="I553" i="4"/>
  <c r="J553" i="4"/>
  <c r="K553" i="4"/>
  <c r="D554" i="4"/>
  <c r="E554" i="4"/>
  <c r="F554" i="4"/>
  <c r="G554" i="4"/>
  <c r="H554" i="4"/>
  <c r="I554" i="4"/>
  <c r="J554" i="4"/>
  <c r="K554" i="4"/>
  <c r="D555" i="4"/>
  <c r="E555" i="4"/>
  <c r="F555" i="4"/>
  <c r="G555" i="4"/>
  <c r="H555" i="4"/>
  <c r="I555" i="4"/>
  <c r="J555" i="4"/>
  <c r="K555" i="4"/>
  <c r="D556" i="4"/>
  <c r="E556" i="4"/>
  <c r="F556" i="4"/>
  <c r="G556" i="4"/>
  <c r="H556" i="4"/>
  <c r="I556" i="4"/>
  <c r="J556" i="4"/>
  <c r="K556" i="4"/>
  <c r="D557" i="4"/>
  <c r="E557" i="4"/>
  <c r="F557" i="4"/>
  <c r="G557" i="4"/>
  <c r="H557" i="4"/>
  <c r="I557" i="4"/>
  <c r="J557" i="4"/>
  <c r="K557" i="4"/>
  <c r="D558" i="4"/>
  <c r="E558" i="4"/>
  <c r="F558" i="4"/>
  <c r="G558" i="4"/>
  <c r="H558" i="4"/>
  <c r="I558" i="4"/>
  <c r="J558" i="4"/>
  <c r="K558" i="4"/>
  <c r="D559" i="4"/>
  <c r="E559" i="4"/>
  <c r="F559" i="4"/>
  <c r="G559" i="4"/>
  <c r="H559" i="4"/>
  <c r="I559" i="4"/>
  <c r="J559" i="4"/>
  <c r="K559" i="4"/>
  <c r="D560" i="4"/>
  <c r="E560" i="4"/>
  <c r="F560" i="4"/>
  <c r="G560" i="4"/>
  <c r="H560" i="4"/>
  <c r="I560" i="4"/>
  <c r="J560" i="4"/>
  <c r="K560" i="4"/>
  <c r="D561" i="4"/>
  <c r="E561" i="4"/>
  <c r="F561" i="4"/>
  <c r="G561" i="4"/>
  <c r="H561" i="4"/>
  <c r="I561" i="4"/>
  <c r="J561" i="4"/>
  <c r="K561" i="4"/>
  <c r="D562" i="4"/>
  <c r="E562" i="4"/>
  <c r="F562" i="4"/>
  <c r="G562" i="4"/>
  <c r="H562" i="4"/>
  <c r="I562" i="4"/>
  <c r="J562" i="4"/>
  <c r="K562" i="4"/>
  <c r="D563" i="4"/>
  <c r="E563" i="4"/>
  <c r="F563" i="4"/>
  <c r="G563" i="4"/>
  <c r="H563" i="4"/>
  <c r="I563" i="4"/>
  <c r="J563" i="4"/>
  <c r="K563" i="4"/>
  <c r="D564" i="4"/>
  <c r="E564" i="4"/>
  <c r="F564" i="4"/>
  <c r="G564" i="4"/>
  <c r="H564" i="4"/>
  <c r="I564" i="4"/>
  <c r="J564" i="4"/>
  <c r="K564" i="4"/>
  <c r="D565" i="4"/>
  <c r="E565" i="4"/>
  <c r="F565" i="4"/>
  <c r="G565" i="4"/>
  <c r="H565" i="4"/>
  <c r="I565" i="4"/>
  <c r="J565" i="4"/>
  <c r="K565" i="4"/>
  <c r="D566" i="4"/>
  <c r="E566" i="4"/>
  <c r="F566" i="4"/>
  <c r="G566" i="4"/>
  <c r="H566" i="4"/>
  <c r="I566" i="4"/>
  <c r="J566" i="4"/>
  <c r="K566" i="4"/>
  <c r="D567" i="4"/>
  <c r="E567" i="4"/>
  <c r="F567" i="4"/>
  <c r="G567" i="4"/>
  <c r="H567" i="4"/>
  <c r="I567" i="4"/>
  <c r="J567" i="4"/>
  <c r="K567" i="4"/>
  <c r="D568" i="4"/>
  <c r="E568" i="4"/>
  <c r="F568" i="4"/>
  <c r="G568" i="4"/>
  <c r="H568" i="4"/>
  <c r="I568" i="4"/>
  <c r="J568" i="4"/>
  <c r="K568" i="4"/>
  <c r="D569" i="4"/>
  <c r="E569" i="4"/>
  <c r="F569" i="4"/>
  <c r="G569" i="4"/>
  <c r="H569" i="4"/>
  <c r="I569" i="4"/>
  <c r="J569" i="4"/>
  <c r="K569" i="4"/>
  <c r="D570" i="4"/>
  <c r="E570" i="4"/>
  <c r="F570" i="4"/>
  <c r="G570" i="4"/>
  <c r="H570" i="4"/>
  <c r="I570" i="4"/>
  <c r="J570" i="4"/>
  <c r="K570" i="4"/>
  <c r="D571" i="4"/>
  <c r="E571" i="4"/>
  <c r="F571" i="4"/>
  <c r="G571" i="4"/>
  <c r="H571" i="4"/>
  <c r="I571" i="4"/>
  <c r="J571" i="4"/>
  <c r="K571" i="4"/>
  <c r="D572" i="4"/>
  <c r="E572" i="4"/>
  <c r="F572" i="4"/>
  <c r="G572" i="4"/>
  <c r="H572" i="4"/>
  <c r="I572" i="4"/>
  <c r="J572" i="4"/>
  <c r="K572" i="4"/>
  <c r="D573" i="4"/>
  <c r="E573" i="4"/>
  <c r="F573" i="4"/>
  <c r="G573" i="4"/>
  <c r="H573" i="4"/>
  <c r="I573" i="4"/>
  <c r="J573" i="4"/>
  <c r="K573" i="4"/>
  <c r="D574" i="4"/>
  <c r="E574" i="4"/>
  <c r="F574" i="4"/>
  <c r="G574" i="4"/>
  <c r="H574" i="4"/>
  <c r="I574" i="4"/>
  <c r="J574" i="4"/>
  <c r="K574" i="4"/>
  <c r="D575" i="4"/>
  <c r="E575" i="4"/>
  <c r="F575" i="4"/>
  <c r="G575" i="4"/>
  <c r="H575" i="4"/>
  <c r="I575" i="4"/>
  <c r="J575" i="4"/>
  <c r="K575" i="4"/>
  <c r="D576" i="4"/>
  <c r="E576" i="4"/>
  <c r="F576" i="4"/>
  <c r="G576" i="4"/>
  <c r="H576" i="4"/>
  <c r="I576" i="4"/>
  <c r="J576" i="4"/>
  <c r="K576" i="4"/>
  <c r="D577" i="4"/>
  <c r="E577" i="4"/>
  <c r="F577" i="4"/>
  <c r="G577" i="4"/>
  <c r="H577" i="4"/>
  <c r="I577" i="4"/>
  <c r="J577" i="4"/>
  <c r="K577" i="4"/>
  <c r="D578" i="4"/>
  <c r="E578" i="4"/>
  <c r="F578" i="4"/>
  <c r="G578" i="4"/>
  <c r="H578" i="4"/>
  <c r="I578" i="4"/>
  <c r="J578" i="4"/>
  <c r="K578" i="4"/>
  <c r="D579" i="4"/>
  <c r="E579" i="4"/>
  <c r="F579" i="4"/>
  <c r="G579" i="4"/>
  <c r="H579" i="4"/>
  <c r="I579" i="4"/>
  <c r="J579" i="4"/>
  <c r="K579" i="4"/>
  <c r="D580" i="4"/>
  <c r="E580" i="4"/>
  <c r="F580" i="4"/>
  <c r="G580" i="4"/>
  <c r="H580" i="4"/>
  <c r="I580" i="4"/>
  <c r="J580" i="4"/>
  <c r="K580" i="4"/>
  <c r="D581" i="4"/>
  <c r="E581" i="4"/>
  <c r="F581" i="4"/>
  <c r="G581" i="4"/>
  <c r="H581" i="4"/>
  <c r="I581" i="4"/>
  <c r="J581" i="4"/>
  <c r="K581" i="4"/>
  <c r="D582" i="4"/>
  <c r="E582" i="4"/>
  <c r="F582" i="4"/>
  <c r="G582" i="4"/>
  <c r="H582" i="4"/>
  <c r="I582" i="4"/>
  <c r="J582" i="4"/>
  <c r="K582" i="4"/>
  <c r="D583" i="4"/>
  <c r="E583" i="4"/>
  <c r="F583" i="4"/>
  <c r="G583" i="4"/>
  <c r="H583" i="4"/>
  <c r="I583" i="4"/>
  <c r="J583" i="4"/>
  <c r="K583" i="4"/>
  <c r="D584" i="4"/>
  <c r="E584" i="4"/>
  <c r="F584" i="4"/>
  <c r="G584" i="4"/>
  <c r="H584" i="4"/>
  <c r="I584" i="4"/>
  <c r="J584" i="4"/>
  <c r="K584" i="4"/>
  <c r="D585" i="4"/>
  <c r="E585" i="4"/>
  <c r="F585" i="4"/>
  <c r="G585" i="4"/>
  <c r="H585" i="4"/>
  <c r="I585" i="4"/>
  <c r="J585" i="4"/>
  <c r="K585" i="4"/>
  <c r="D586" i="4"/>
  <c r="E586" i="4"/>
  <c r="F586" i="4"/>
  <c r="G586" i="4"/>
  <c r="H586" i="4"/>
  <c r="I586" i="4"/>
  <c r="J586" i="4"/>
  <c r="K586" i="4"/>
  <c r="D587" i="4"/>
  <c r="E587" i="4"/>
  <c r="F587" i="4"/>
  <c r="G587" i="4"/>
  <c r="H587" i="4"/>
  <c r="I587" i="4"/>
  <c r="J587" i="4"/>
  <c r="K587" i="4"/>
  <c r="D588" i="4"/>
  <c r="E588" i="4"/>
  <c r="F588" i="4"/>
  <c r="G588" i="4"/>
  <c r="H588" i="4"/>
  <c r="I588" i="4"/>
  <c r="J588" i="4"/>
  <c r="K588" i="4"/>
  <c r="D589" i="4"/>
  <c r="E589" i="4"/>
  <c r="F589" i="4"/>
  <c r="G589" i="4"/>
  <c r="H589" i="4"/>
  <c r="I589" i="4"/>
  <c r="J589" i="4"/>
  <c r="K589" i="4"/>
  <c r="D590" i="4"/>
  <c r="E590" i="4"/>
  <c r="F590" i="4"/>
  <c r="G590" i="4"/>
  <c r="H590" i="4"/>
  <c r="I590" i="4"/>
  <c r="J590" i="4"/>
  <c r="K590" i="4"/>
  <c r="D591" i="4"/>
  <c r="E591" i="4"/>
  <c r="F591" i="4"/>
  <c r="G591" i="4"/>
  <c r="H591" i="4"/>
  <c r="I591" i="4"/>
  <c r="J591" i="4"/>
  <c r="K591" i="4"/>
  <c r="D592" i="4"/>
  <c r="E592" i="4"/>
  <c r="F592" i="4"/>
  <c r="G592" i="4"/>
  <c r="H592" i="4"/>
  <c r="I592" i="4"/>
  <c r="J592" i="4"/>
  <c r="K592" i="4"/>
  <c r="D593" i="4"/>
  <c r="E593" i="4"/>
  <c r="F593" i="4"/>
  <c r="G593" i="4"/>
  <c r="H593" i="4"/>
  <c r="I593" i="4"/>
  <c r="J593" i="4"/>
  <c r="K593" i="4"/>
  <c r="D594" i="4"/>
  <c r="E594" i="4"/>
  <c r="F594" i="4"/>
  <c r="G594" i="4"/>
  <c r="H594" i="4"/>
  <c r="I594" i="4"/>
  <c r="J594" i="4"/>
  <c r="K594" i="4"/>
  <c r="D595" i="4"/>
  <c r="E595" i="4"/>
  <c r="F595" i="4"/>
  <c r="G595" i="4"/>
  <c r="H595" i="4"/>
  <c r="I595" i="4"/>
  <c r="J595" i="4"/>
  <c r="K595" i="4"/>
  <c r="D596" i="4"/>
  <c r="E596" i="4"/>
  <c r="F596" i="4"/>
  <c r="G596" i="4"/>
  <c r="H596" i="4"/>
  <c r="I596" i="4"/>
  <c r="J596" i="4"/>
  <c r="K596" i="4"/>
  <c r="D597" i="4"/>
  <c r="E597" i="4"/>
  <c r="F597" i="4"/>
  <c r="G597" i="4"/>
  <c r="H597" i="4"/>
  <c r="I597" i="4"/>
  <c r="J597" i="4"/>
  <c r="K597" i="4"/>
  <c r="D598" i="4"/>
  <c r="E598" i="4"/>
  <c r="F598" i="4"/>
  <c r="G598" i="4"/>
  <c r="H598" i="4"/>
  <c r="I598" i="4"/>
  <c r="J598" i="4"/>
  <c r="K598" i="4"/>
  <c r="D599" i="4"/>
  <c r="E599" i="4"/>
  <c r="F599" i="4"/>
  <c r="G599" i="4"/>
  <c r="H599" i="4"/>
  <c r="I599" i="4"/>
  <c r="J599" i="4"/>
  <c r="K599" i="4"/>
  <c r="D600" i="4"/>
  <c r="E600" i="4"/>
  <c r="F600" i="4"/>
  <c r="G600" i="4"/>
  <c r="H600" i="4"/>
  <c r="I600" i="4"/>
  <c r="J600" i="4"/>
  <c r="K600" i="4"/>
  <c r="D601" i="4"/>
  <c r="E601" i="4"/>
  <c r="F601" i="4"/>
  <c r="G601" i="4"/>
  <c r="H601" i="4"/>
  <c r="I601" i="4"/>
  <c r="J601" i="4"/>
  <c r="K601" i="4"/>
  <c r="D602" i="4"/>
  <c r="E602" i="4"/>
  <c r="F602" i="4"/>
  <c r="G602" i="4"/>
  <c r="H602" i="4"/>
  <c r="I602" i="4"/>
  <c r="J602" i="4"/>
  <c r="K602" i="4"/>
  <c r="D603" i="4"/>
  <c r="E603" i="4"/>
  <c r="F603" i="4"/>
  <c r="G603" i="4"/>
  <c r="H603" i="4"/>
  <c r="I603" i="4"/>
  <c r="J603" i="4"/>
  <c r="K603" i="4"/>
  <c r="D604" i="4"/>
  <c r="E604" i="4"/>
  <c r="F604" i="4"/>
  <c r="G604" i="4"/>
  <c r="H604" i="4"/>
  <c r="I604" i="4"/>
  <c r="J604" i="4"/>
  <c r="K604" i="4"/>
  <c r="D605" i="4"/>
  <c r="E605" i="4"/>
  <c r="F605" i="4"/>
  <c r="G605" i="4"/>
  <c r="H605" i="4"/>
  <c r="I605" i="4"/>
  <c r="J605" i="4"/>
  <c r="K605" i="4"/>
  <c r="D606" i="4"/>
  <c r="E606" i="4"/>
  <c r="F606" i="4"/>
  <c r="G606" i="4"/>
  <c r="H606" i="4"/>
  <c r="I606" i="4"/>
  <c r="J606" i="4"/>
  <c r="K606" i="4"/>
  <c r="D607" i="4"/>
  <c r="E607" i="4"/>
  <c r="F607" i="4"/>
  <c r="G607" i="4"/>
  <c r="H607" i="4"/>
  <c r="I607" i="4"/>
  <c r="J607" i="4"/>
  <c r="K607" i="4"/>
  <c r="D608" i="4"/>
  <c r="E608" i="4"/>
  <c r="F608" i="4"/>
  <c r="G608" i="4"/>
  <c r="H608" i="4"/>
  <c r="I608" i="4"/>
  <c r="J608" i="4"/>
  <c r="K608" i="4"/>
  <c r="D609" i="4"/>
  <c r="E609" i="4"/>
  <c r="F609" i="4"/>
  <c r="G609" i="4"/>
  <c r="H609" i="4"/>
  <c r="I609" i="4"/>
  <c r="J609" i="4"/>
  <c r="K609" i="4"/>
  <c r="D610" i="4"/>
  <c r="E610" i="4"/>
  <c r="F610" i="4"/>
  <c r="G610" i="4"/>
  <c r="H610" i="4"/>
  <c r="I610" i="4"/>
  <c r="J610" i="4"/>
  <c r="K610" i="4"/>
  <c r="D611" i="4"/>
  <c r="E611" i="4"/>
  <c r="F611" i="4"/>
  <c r="G611" i="4"/>
  <c r="H611" i="4"/>
  <c r="I611" i="4"/>
  <c r="J611" i="4"/>
  <c r="K611" i="4"/>
  <c r="D612" i="4"/>
  <c r="E612" i="4"/>
  <c r="F612" i="4"/>
  <c r="G612" i="4"/>
  <c r="H612" i="4"/>
  <c r="I612" i="4"/>
  <c r="J612" i="4"/>
  <c r="K612" i="4"/>
  <c r="D613" i="4"/>
  <c r="E613" i="4"/>
  <c r="F613" i="4"/>
  <c r="G613" i="4"/>
  <c r="H613" i="4"/>
  <c r="I613" i="4"/>
  <c r="J613" i="4"/>
  <c r="K613" i="4"/>
  <c r="D614" i="4"/>
  <c r="E614" i="4"/>
  <c r="F614" i="4"/>
  <c r="G614" i="4"/>
  <c r="H614" i="4"/>
  <c r="I614" i="4"/>
  <c r="J614" i="4"/>
  <c r="K614" i="4"/>
  <c r="D615" i="4"/>
  <c r="E615" i="4"/>
  <c r="F615" i="4"/>
  <c r="G615" i="4"/>
  <c r="H615" i="4"/>
  <c r="I615" i="4"/>
  <c r="J615" i="4"/>
  <c r="K615" i="4"/>
  <c r="D616" i="4"/>
  <c r="E616" i="4"/>
  <c r="F616" i="4"/>
  <c r="G616" i="4"/>
  <c r="H616" i="4"/>
  <c r="I616" i="4"/>
  <c r="J616" i="4"/>
  <c r="K616" i="4"/>
  <c r="D617" i="4"/>
  <c r="E617" i="4"/>
  <c r="F617" i="4"/>
  <c r="G617" i="4"/>
  <c r="H617" i="4"/>
  <c r="I617" i="4"/>
  <c r="J617" i="4"/>
  <c r="K617" i="4"/>
  <c r="D618" i="4"/>
  <c r="E618" i="4"/>
  <c r="F618" i="4"/>
  <c r="G618" i="4"/>
  <c r="H618" i="4"/>
  <c r="I618" i="4"/>
  <c r="J618" i="4"/>
  <c r="K618" i="4"/>
  <c r="D619" i="4"/>
  <c r="E619" i="4"/>
  <c r="F619" i="4"/>
  <c r="G619" i="4"/>
  <c r="H619" i="4"/>
  <c r="I619" i="4"/>
  <c r="J619" i="4"/>
  <c r="K619" i="4"/>
  <c r="D620" i="4"/>
  <c r="E620" i="4"/>
  <c r="F620" i="4"/>
  <c r="G620" i="4"/>
  <c r="H620" i="4"/>
  <c r="I620" i="4"/>
  <c r="J620" i="4"/>
  <c r="K620" i="4"/>
  <c r="D621" i="4"/>
  <c r="E621" i="4"/>
  <c r="F621" i="4"/>
  <c r="G621" i="4"/>
  <c r="H621" i="4"/>
  <c r="I621" i="4"/>
  <c r="J621" i="4"/>
  <c r="K621" i="4"/>
  <c r="D622" i="4"/>
  <c r="E622" i="4"/>
  <c r="F622" i="4"/>
  <c r="G622" i="4"/>
  <c r="H622" i="4"/>
  <c r="I622" i="4"/>
  <c r="J622" i="4"/>
  <c r="K622" i="4"/>
  <c r="D623" i="4"/>
  <c r="E623" i="4"/>
  <c r="F623" i="4"/>
  <c r="G623" i="4"/>
  <c r="H623" i="4"/>
  <c r="I623" i="4"/>
  <c r="J623" i="4"/>
  <c r="K623" i="4"/>
  <c r="D624" i="4"/>
  <c r="E624" i="4"/>
  <c r="F624" i="4"/>
  <c r="G624" i="4"/>
  <c r="H624" i="4"/>
  <c r="I624" i="4"/>
  <c r="J624" i="4"/>
  <c r="K624" i="4"/>
  <c r="D625" i="4"/>
  <c r="E625" i="4"/>
  <c r="F625" i="4"/>
  <c r="G625" i="4"/>
  <c r="H625" i="4"/>
  <c r="I625" i="4"/>
  <c r="J625" i="4"/>
  <c r="K625" i="4"/>
  <c r="D626" i="4"/>
  <c r="E626" i="4"/>
  <c r="F626" i="4"/>
  <c r="G626" i="4"/>
  <c r="H626" i="4"/>
  <c r="I626" i="4"/>
  <c r="J626" i="4"/>
  <c r="K626" i="4"/>
  <c r="D627" i="4"/>
  <c r="E627" i="4"/>
  <c r="F627" i="4"/>
  <c r="G627" i="4"/>
  <c r="H627" i="4"/>
  <c r="I627" i="4"/>
  <c r="J627" i="4"/>
  <c r="K627" i="4"/>
  <c r="D628" i="4"/>
  <c r="E628" i="4"/>
  <c r="F628" i="4"/>
  <c r="G628" i="4"/>
  <c r="H628" i="4"/>
  <c r="I628" i="4"/>
  <c r="J628" i="4"/>
  <c r="K628" i="4"/>
  <c r="D629" i="4"/>
  <c r="E629" i="4"/>
  <c r="F629" i="4"/>
  <c r="G629" i="4"/>
  <c r="H629" i="4"/>
  <c r="I629" i="4"/>
  <c r="J629" i="4"/>
  <c r="K629" i="4"/>
  <c r="D630" i="4"/>
  <c r="E630" i="4"/>
  <c r="F630" i="4"/>
  <c r="G630" i="4"/>
  <c r="H630" i="4"/>
  <c r="I630" i="4"/>
  <c r="J630" i="4"/>
  <c r="K630" i="4"/>
  <c r="D631" i="4"/>
  <c r="E631" i="4"/>
  <c r="F631" i="4"/>
  <c r="G631" i="4"/>
  <c r="H631" i="4"/>
  <c r="I631" i="4"/>
  <c r="J631" i="4"/>
  <c r="K631" i="4"/>
  <c r="D632" i="4"/>
  <c r="E632" i="4"/>
  <c r="F632" i="4"/>
  <c r="G632" i="4"/>
  <c r="H632" i="4"/>
  <c r="I632" i="4"/>
  <c r="J632" i="4"/>
  <c r="K632" i="4"/>
  <c r="D633" i="4"/>
  <c r="E633" i="4"/>
  <c r="F633" i="4"/>
  <c r="G633" i="4"/>
  <c r="H633" i="4"/>
  <c r="I633" i="4"/>
  <c r="J633" i="4"/>
  <c r="K633" i="4"/>
  <c r="D634" i="4"/>
  <c r="E634" i="4"/>
  <c r="F634" i="4"/>
  <c r="G634" i="4"/>
  <c r="H634" i="4"/>
  <c r="I634" i="4"/>
  <c r="J634" i="4"/>
  <c r="K634" i="4"/>
  <c r="D635" i="4"/>
  <c r="E635" i="4"/>
  <c r="F635" i="4"/>
  <c r="G635" i="4"/>
  <c r="H635" i="4"/>
  <c r="I635" i="4"/>
  <c r="J635" i="4"/>
  <c r="K635" i="4"/>
  <c r="D636" i="4"/>
  <c r="E636" i="4"/>
  <c r="F636" i="4"/>
  <c r="G636" i="4"/>
  <c r="H636" i="4"/>
  <c r="I636" i="4"/>
  <c r="J636" i="4"/>
  <c r="K636" i="4"/>
  <c r="D637" i="4"/>
  <c r="E637" i="4"/>
  <c r="F637" i="4"/>
  <c r="G637" i="4"/>
  <c r="H637" i="4"/>
  <c r="I637" i="4"/>
  <c r="J637" i="4"/>
  <c r="K637" i="4"/>
  <c r="D638" i="4"/>
  <c r="E638" i="4"/>
  <c r="F638" i="4"/>
  <c r="G638" i="4"/>
  <c r="H638" i="4"/>
  <c r="I638" i="4"/>
  <c r="J638" i="4"/>
  <c r="K638" i="4"/>
  <c r="D639" i="4"/>
  <c r="E639" i="4"/>
  <c r="F639" i="4"/>
  <c r="G639" i="4"/>
  <c r="H639" i="4"/>
  <c r="I639" i="4"/>
  <c r="J639" i="4"/>
  <c r="K639" i="4"/>
  <c r="D640" i="4"/>
  <c r="E640" i="4"/>
  <c r="F640" i="4"/>
  <c r="G640" i="4"/>
  <c r="H640" i="4"/>
  <c r="I640" i="4"/>
  <c r="J640" i="4"/>
  <c r="K640" i="4"/>
  <c r="D641" i="4"/>
  <c r="E641" i="4"/>
  <c r="F641" i="4"/>
  <c r="G641" i="4"/>
  <c r="H641" i="4"/>
  <c r="I641" i="4"/>
  <c r="J641" i="4"/>
  <c r="K641" i="4"/>
  <c r="D642" i="4"/>
  <c r="E642" i="4"/>
  <c r="F642" i="4"/>
  <c r="G642" i="4"/>
  <c r="H642" i="4"/>
  <c r="I642" i="4"/>
  <c r="J642" i="4"/>
  <c r="K642" i="4"/>
  <c r="D643" i="4"/>
  <c r="E643" i="4"/>
  <c r="F643" i="4"/>
  <c r="G643" i="4"/>
  <c r="H643" i="4"/>
  <c r="I643" i="4"/>
  <c r="J643" i="4"/>
  <c r="K643" i="4"/>
  <c r="D644" i="4"/>
  <c r="E644" i="4"/>
  <c r="F644" i="4"/>
  <c r="G644" i="4"/>
  <c r="H644" i="4"/>
  <c r="I644" i="4"/>
  <c r="J644" i="4"/>
  <c r="K644" i="4"/>
  <c r="D645" i="4"/>
  <c r="E645" i="4"/>
  <c r="F645" i="4"/>
  <c r="G645" i="4"/>
  <c r="H645" i="4"/>
  <c r="I645" i="4"/>
  <c r="J645" i="4"/>
  <c r="K645" i="4"/>
  <c r="D646" i="4"/>
  <c r="E646" i="4"/>
  <c r="F646" i="4"/>
  <c r="G646" i="4"/>
  <c r="H646" i="4"/>
  <c r="I646" i="4"/>
  <c r="J646" i="4"/>
  <c r="K646" i="4"/>
  <c r="D647" i="4"/>
  <c r="E647" i="4"/>
  <c r="F647" i="4"/>
  <c r="G647" i="4"/>
  <c r="H647" i="4"/>
  <c r="I647" i="4"/>
  <c r="J647" i="4"/>
  <c r="K647" i="4"/>
  <c r="D648" i="4"/>
  <c r="E648" i="4"/>
  <c r="F648" i="4"/>
  <c r="G648" i="4"/>
  <c r="H648" i="4"/>
  <c r="I648" i="4"/>
  <c r="J648" i="4"/>
  <c r="K648" i="4"/>
  <c r="D649" i="4"/>
  <c r="E649" i="4"/>
  <c r="F649" i="4"/>
  <c r="G649" i="4"/>
  <c r="H649" i="4"/>
  <c r="I649" i="4"/>
  <c r="J649" i="4"/>
  <c r="K649" i="4"/>
  <c r="D650" i="4"/>
  <c r="E650" i="4"/>
  <c r="F650" i="4"/>
  <c r="G650" i="4"/>
  <c r="H650" i="4"/>
  <c r="I650" i="4"/>
  <c r="J650" i="4"/>
  <c r="K650" i="4"/>
  <c r="D651" i="4"/>
  <c r="E651" i="4"/>
  <c r="F651" i="4"/>
  <c r="G651" i="4"/>
  <c r="H651" i="4"/>
  <c r="I651" i="4"/>
  <c r="J651" i="4"/>
  <c r="K651" i="4"/>
  <c r="D652" i="4"/>
  <c r="E652" i="4"/>
  <c r="F652" i="4"/>
  <c r="G652" i="4"/>
  <c r="H652" i="4"/>
  <c r="I652" i="4"/>
  <c r="J652" i="4"/>
  <c r="K652" i="4"/>
  <c r="D653" i="4"/>
  <c r="E653" i="4"/>
  <c r="F653" i="4"/>
  <c r="G653" i="4"/>
  <c r="H653" i="4"/>
  <c r="I653" i="4"/>
  <c r="J653" i="4"/>
  <c r="K653" i="4"/>
  <c r="D654" i="4"/>
  <c r="E654" i="4"/>
  <c r="F654" i="4"/>
  <c r="G654" i="4"/>
  <c r="H654" i="4"/>
  <c r="I654" i="4"/>
  <c r="J654" i="4"/>
  <c r="K654" i="4"/>
  <c r="D655" i="4"/>
  <c r="E655" i="4"/>
  <c r="F655" i="4"/>
  <c r="G655" i="4"/>
  <c r="H655" i="4"/>
  <c r="I655" i="4"/>
  <c r="J655" i="4"/>
  <c r="K655" i="4"/>
  <c r="D656" i="4"/>
  <c r="E656" i="4"/>
  <c r="F656" i="4"/>
  <c r="G656" i="4"/>
  <c r="H656" i="4"/>
  <c r="I656" i="4"/>
  <c r="J656" i="4"/>
  <c r="K656" i="4"/>
  <c r="D657" i="4"/>
  <c r="E657" i="4"/>
  <c r="F657" i="4"/>
  <c r="G657" i="4"/>
  <c r="H657" i="4"/>
  <c r="I657" i="4"/>
  <c r="J657" i="4"/>
  <c r="K657" i="4"/>
  <c r="D658" i="4"/>
  <c r="E658" i="4"/>
  <c r="F658" i="4"/>
  <c r="G658" i="4"/>
  <c r="H658" i="4"/>
  <c r="I658" i="4"/>
  <c r="J658" i="4"/>
  <c r="K658" i="4"/>
  <c r="D659" i="4"/>
  <c r="E659" i="4"/>
  <c r="F659" i="4"/>
  <c r="G659" i="4"/>
  <c r="H659" i="4"/>
  <c r="I659" i="4"/>
  <c r="J659" i="4"/>
  <c r="K659" i="4"/>
  <c r="D660" i="4"/>
  <c r="E660" i="4"/>
  <c r="F660" i="4"/>
  <c r="G660" i="4"/>
  <c r="H660" i="4"/>
  <c r="I660" i="4"/>
  <c r="J660" i="4"/>
  <c r="K660" i="4"/>
  <c r="D661" i="4"/>
  <c r="E661" i="4"/>
  <c r="F661" i="4"/>
  <c r="G661" i="4"/>
  <c r="H661" i="4"/>
  <c r="I661" i="4"/>
  <c r="J661" i="4"/>
  <c r="K661" i="4"/>
  <c r="D662" i="4"/>
  <c r="E662" i="4"/>
  <c r="F662" i="4"/>
  <c r="G662" i="4"/>
  <c r="H662" i="4"/>
  <c r="I662" i="4"/>
  <c r="J662" i="4"/>
  <c r="K662" i="4"/>
  <c r="U11" i="10" l="1"/>
  <c r="T7" i="10"/>
  <c r="O16" i="10"/>
  <c r="Q16" i="7"/>
  <c r="T9" i="10"/>
  <c r="U9" i="10" s="1"/>
  <c r="P16" i="10"/>
  <c r="R16" i="7"/>
  <c r="T12" i="10"/>
  <c r="U12" i="10" s="1"/>
  <c r="T13" i="10"/>
  <c r="U13" i="10" s="1"/>
  <c r="K10" i="10"/>
  <c r="K16" i="10" s="1"/>
  <c r="T9" i="7"/>
  <c r="U9" i="7" s="1"/>
  <c r="L16" i="10"/>
  <c r="T6" i="10"/>
  <c r="M16" i="7"/>
  <c r="T8" i="7"/>
  <c r="U8" i="7" s="1"/>
  <c r="T8" i="10"/>
  <c r="U8" i="10" s="1"/>
  <c r="N16" i="10"/>
  <c r="N16" i="7"/>
  <c r="T15" i="7"/>
  <c r="U15" i="7" s="1"/>
  <c r="Q16" i="10"/>
  <c r="T7" i="7"/>
  <c r="U7" i="7" s="1"/>
  <c r="S16" i="10"/>
  <c r="U7" i="10"/>
  <c r="O16" i="7"/>
  <c r="T13" i="7"/>
  <c r="U13" i="7" s="1"/>
  <c r="T14" i="7"/>
  <c r="U14" i="7" s="1"/>
  <c r="T11" i="7"/>
  <c r="U11" i="7" s="1"/>
  <c r="K10" i="7"/>
  <c r="K16" i="7" s="1"/>
  <c r="R16" i="10"/>
  <c r="P16" i="7"/>
  <c r="T10" i="10"/>
  <c r="T15" i="10"/>
  <c r="U15" i="10" s="1"/>
  <c r="S16" i="7"/>
  <c r="T10" i="7"/>
  <c r="T14" i="10"/>
  <c r="U14" i="10" s="1"/>
  <c r="M16" i="10"/>
  <c r="T12" i="7"/>
  <c r="U12" i="7" s="1"/>
  <c r="L16" i="7"/>
  <c r="T6" i="7"/>
  <c r="U6" i="7" s="1"/>
  <c r="U48" i="7"/>
  <c r="V25" i="7"/>
  <c r="U46" i="7"/>
  <c r="V32" i="7"/>
  <c r="V30" i="7"/>
  <c r="U47" i="7"/>
  <c r="U42" i="7"/>
  <c r="T49" i="7"/>
  <c r="U41" i="7"/>
  <c r="U44" i="7"/>
  <c r="U40" i="7"/>
  <c r="U64" i="7"/>
  <c r="U63" i="7"/>
  <c r="U65" i="7"/>
  <c r="U45" i="7"/>
  <c r="U60" i="7"/>
  <c r="V31" i="7"/>
  <c r="V29" i="7"/>
  <c r="V27" i="7"/>
  <c r="V23" i="7"/>
  <c r="V26" i="7"/>
  <c r="V28" i="7"/>
  <c r="U43" i="7"/>
  <c r="V24" i="7"/>
  <c r="F23" i="6"/>
  <c r="E23" i="6"/>
  <c r="D23" i="6"/>
  <c r="C23" i="6"/>
  <c r="F22" i="6"/>
  <c r="E22" i="6"/>
  <c r="D22" i="6"/>
  <c r="C22" i="6"/>
  <c r="F21" i="6"/>
  <c r="E21" i="6"/>
  <c r="D21" i="6"/>
  <c r="C21" i="6"/>
  <c r="F20" i="6"/>
  <c r="E20" i="6"/>
  <c r="D20" i="6"/>
  <c r="C20" i="6"/>
  <c r="F19" i="6"/>
  <c r="E19" i="6"/>
  <c r="D19" i="6"/>
  <c r="C19" i="6"/>
  <c r="F18" i="6"/>
  <c r="E18" i="6"/>
  <c r="D18" i="6"/>
  <c r="C18" i="6"/>
  <c r="F17" i="6"/>
  <c r="E17" i="6"/>
  <c r="D17" i="6"/>
  <c r="C17" i="6"/>
  <c r="F16" i="6"/>
  <c r="E16" i="6"/>
  <c r="D16" i="6"/>
  <c r="C16" i="6"/>
  <c r="F15" i="6"/>
  <c r="E15" i="6"/>
  <c r="D15" i="6"/>
  <c r="C15" i="6"/>
  <c r="F14" i="6"/>
  <c r="E14" i="6"/>
  <c r="D14" i="6"/>
  <c r="C14" i="6"/>
  <c r="F13" i="6"/>
  <c r="E13" i="6"/>
  <c r="D13" i="6"/>
  <c r="C13" i="6"/>
  <c r="F12" i="6"/>
  <c r="E12" i="6"/>
  <c r="D12" i="6"/>
  <c r="C12" i="6"/>
  <c r="F11" i="6"/>
  <c r="E11" i="6"/>
  <c r="D11" i="6"/>
  <c r="C11" i="6"/>
  <c r="F10" i="6"/>
  <c r="E10" i="6"/>
  <c r="D10" i="6"/>
  <c r="C10" i="6"/>
  <c r="F9" i="6"/>
  <c r="E9" i="6"/>
  <c r="D9" i="6"/>
  <c r="C9" i="6"/>
  <c r="F8" i="6"/>
  <c r="E8" i="6"/>
  <c r="D8" i="6"/>
  <c r="C8" i="6"/>
  <c r="F7" i="6"/>
  <c r="E7" i="6"/>
  <c r="D7" i="6"/>
  <c r="C7" i="6"/>
  <c r="F6" i="6"/>
  <c r="E6" i="6"/>
  <c r="D6" i="6"/>
  <c r="C6" i="6"/>
  <c r="F5" i="6"/>
  <c r="E5" i="6"/>
  <c r="D5" i="6"/>
  <c r="C5" i="6"/>
  <c r="F4" i="6"/>
  <c r="E4" i="6"/>
  <c r="D4" i="6"/>
  <c r="C4" i="6"/>
  <c r="L524" i="4"/>
  <c r="L525" i="4"/>
  <c r="L534" i="4"/>
  <c r="L536" i="4"/>
  <c r="L545" i="4"/>
  <c r="L546" i="4"/>
  <c r="L556" i="4"/>
  <c r="L557" i="4"/>
  <c r="L566" i="4"/>
  <c r="L568" i="4"/>
  <c r="L572" i="4"/>
  <c r="L573" i="4"/>
  <c r="L577" i="4"/>
  <c r="L578" i="4"/>
  <c r="L582" i="4"/>
  <c r="L584" i="4"/>
  <c r="L588" i="4"/>
  <c r="L589" i="4"/>
  <c r="L593" i="4"/>
  <c r="L594" i="4"/>
  <c r="L598" i="4"/>
  <c r="L600" i="4"/>
  <c r="L602" i="4"/>
  <c r="L604" i="4"/>
  <c r="L605" i="4"/>
  <c r="L609" i="4"/>
  <c r="L612" i="4"/>
  <c r="H665" i="4"/>
  <c r="L614" i="4"/>
  <c r="L618" i="4"/>
  <c r="L620" i="4"/>
  <c r="L630" i="4"/>
  <c r="L637" i="4"/>
  <c r="L661" i="4"/>
  <c r="L628" i="4"/>
  <c r="L625" i="4"/>
  <c r="L613" i="4"/>
  <c r="L608" i="4"/>
  <c r="L606" i="4"/>
  <c r="L601" i="4"/>
  <c r="L597" i="4"/>
  <c r="L596" i="4"/>
  <c r="L592" i="4"/>
  <c r="L590" i="4"/>
  <c r="L586" i="4"/>
  <c r="L585" i="4"/>
  <c r="L581" i="4"/>
  <c r="L580" i="4"/>
  <c r="L576" i="4"/>
  <c r="L574" i="4"/>
  <c r="L570" i="4"/>
  <c r="L569" i="4"/>
  <c r="L565" i="4"/>
  <c r="L564" i="4"/>
  <c r="L562" i="4"/>
  <c r="L561" i="4"/>
  <c r="L560" i="4"/>
  <c r="L558" i="4"/>
  <c r="L554" i="4"/>
  <c r="L553" i="4"/>
  <c r="L552" i="4"/>
  <c r="L550" i="4"/>
  <c r="L549" i="4"/>
  <c r="L548" i="4"/>
  <c r="L544" i="4"/>
  <c r="L542" i="4"/>
  <c r="L541" i="4"/>
  <c r="L540" i="4"/>
  <c r="L538" i="4"/>
  <c r="L537" i="4"/>
  <c r="L533" i="4"/>
  <c r="L532" i="4"/>
  <c r="L530" i="4"/>
  <c r="L529" i="4"/>
  <c r="L528" i="4"/>
  <c r="L526" i="4"/>
  <c r="L522" i="4"/>
  <c r="L521" i="4"/>
  <c r="L520" i="4"/>
  <c r="L519" i="4"/>
  <c r="L518" i="4"/>
  <c r="L517" i="4"/>
  <c r="L516" i="4"/>
  <c r="L515" i="4"/>
  <c r="L514" i="4"/>
  <c r="L513" i="4"/>
  <c r="L512" i="4"/>
  <c r="L511" i="4"/>
  <c r="L510" i="4"/>
  <c r="L509" i="4"/>
  <c r="L508" i="4"/>
  <c r="L507" i="4"/>
  <c r="L506" i="4"/>
  <c r="L505" i="4"/>
  <c r="L504" i="4"/>
  <c r="L503" i="4"/>
  <c r="L502" i="4"/>
  <c r="L501" i="4"/>
  <c r="L500" i="4"/>
  <c r="L499" i="4"/>
  <c r="L498" i="4"/>
  <c r="L497" i="4"/>
  <c r="L496" i="4"/>
  <c r="L495" i="4"/>
  <c r="L494" i="4"/>
  <c r="L493" i="4"/>
  <c r="L492" i="4"/>
  <c r="L491" i="4"/>
  <c r="L490" i="4"/>
  <c r="L489" i="4"/>
  <c r="L488" i="4"/>
  <c r="L487" i="4"/>
  <c r="L486" i="4"/>
  <c r="L485" i="4"/>
  <c r="L484" i="4"/>
  <c r="L483" i="4"/>
  <c r="L482" i="4"/>
  <c r="L481" i="4"/>
  <c r="L480" i="4"/>
  <c r="L479" i="4"/>
  <c r="L478" i="4"/>
  <c r="L477" i="4"/>
  <c r="L476" i="4"/>
  <c r="L475" i="4"/>
  <c r="L474" i="4"/>
  <c r="L473" i="4"/>
  <c r="L472" i="4"/>
  <c r="L471" i="4"/>
  <c r="L470" i="4"/>
  <c r="L469" i="4"/>
  <c r="L468" i="4"/>
  <c r="L467" i="4"/>
  <c r="L466" i="4"/>
  <c r="L465" i="4"/>
  <c r="L464" i="4"/>
  <c r="L463" i="4"/>
  <c r="L462" i="4"/>
  <c r="L461" i="4"/>
  <c r="L460" i="4"/>
  <c r="L459" i="4"/>
  <c r="L458" i="4"/>
  <c r="L457" i="4"/>
  <c r="L456" i="4"/>
  <c r="L455" i="4"/>
  <c r="L454" i="4"/>
  <c r="L453" i="4"/>
  <c r="L452" i="4"/>
  <c r="L451" i="4"/>
  <c r="L450" i="4"/>
  <c r="L449" i="4"/>
  <c r="L448" i="4"/>
  <c r="L447" i="4"/>
  <c r="L446" i="4"/>
  <c r="L445" i="4"/>
  <c r="L444" i="4"/>
  <c r="L443" i="4"/>
  <c r="L442" i="4"/>
  <c r="L441" i="4"/>
  <c r="L440" i="4"/>
  <c r="L439" i="4"/>
  <c r="L438" i="4"/>
  <c r="L437" i="4"/>
  <c r="L436" i="4"/>
  <c r="L435" i="4"/>
  <c r="L434" i="4"/>
  <c r="L433" i="4"/>
  <c r="L432" i="4"/>
  <c r="L431" i="4"/>
  <c r="L430" i="4"/>
  <c r="L429" i="4"/>
  <c r="L428" i="4"/>
  <c r="L427" i="4"/>
  <c r="L426" i="4"/>
  <c r="L425" i="4"/>
  <c r="L424" i="4"/>
  <c r="L423" i="4"/>
  <c r="L422" i="4"/>
  <c r="L421" i="4"/>
  <c r="L420" i="4"/>
  <c r="L419" i="4"/>
  <c r="L418" i="4"/>
  <c r="L417" i="4"/>
  <c r="L416" i="4"/>
  <c r="L415" i="4"/>
  <c r="L414" i="4"/>
  <c r="L413" i="4"/>
  <c r="L412" i="4"/>
  <c r="L411" i="4"/>
  <c r="L410" i="4"/>
  <c r="L409" i="4"/>
  <c r="L408" i="4"/>
  <c r="L407" i="4"/>
  <c r="L406" i="4"/>
  <c r="L405" i="4"/>
  <c r="L404" i="4"/>
  <c r="L403" i="4"/>
  <c r="L402" i="4"/>
  <c r="L401" i="4"/>
  <c r="L400" i="4"/>
  <c r="L399" i="4"/>
  <c r="L398" i="4"/>
  <c r="L397" i="4"/>
  <c r="L396" i="4"/>
  <c r="L395" i="4"/>
  <c r="L394" i="4"/>
  <c r="L393" i="4"/>
  <c r="L392" i="4"/>
  <c r="L391" i="4"/>
  <c r="L390" i="4"/>
  <c r="L389" i="4"/>
  <c r="L388" i="4"/>
  <c r="L387" i="4"/>
  <c r="L386" i="4"/>
  <c r="L385" i="4"/>
  <c r="L384" i="4"/>
  <c r="L383" i="4"/>
  <c r="L382" i="4"/>
  <c r="L381" i="4"/>
  <c r="L380" i="4"/>
  <c r="L379" i="4"/>
  <c r="L378" i="4"/>
  <c r="L377" i="4"/>
  <c r="L376" i="4"/>
  <c r="L375" i="4"/>
  <c r="L374" i="4"/>
  <c r="L373" i="4"/>
  <c r="L372" i="4"/>
  <c r="L371" i="4"/>
  <c r="L370" i="4"/>
  <c r="L369" i="4"/>
  <c r="L368" i="4"/>
  <c r="L367" i="4"/>
  <c r="L366" i="4"/>
  <c r="L365" i="4"/>
  <c r="L364" i="4"/>
  <c r="L363" i="4"/>
  <c r="L362" i="4"/>
  <c r="L361" i="4"/>
  <c r="L360" i="4"/>
  <c r="L359" i="4"/>
  <c r="L358" i="4"/>
  <c r="L357" i="4"/>
  <c r="L356" i="4"/>
  <c r="L355" i="4"/>
  <c r="L354" i="4"/>
  <c r="L353" i="4"/>
  <c r="L352" i="4"/>
  <c r="L351" i="4"/>
  <c r="L350" i="4"/>
  <c r="L349" i="4"/>
  <c r="L348" i="4"/>
  <c r="L347" i="4"/>
  <c r="L346" i="4"/>
  <c r="L345" i="4"/>
  <c r="L344" i="4"/>
  <c r="L343" i="4"/>
  <c r="L342" i="4"/>
  <c r="L341" i="4"/>
  <c r="L340" i="4"/>
  <c r="L339" i="4"/>
  <c r="L338" i="4"/>
  <c r="L337" i="4"/>
  <c r="L336" i="4"/>
  <c r="L335" i="4"/>
  <c r="L334" i="4"/>
  <c r="K665" i="4"/>
  <c r="J665" i="4"/>
  <c r="G665" i="4"/>
  <c r="F665" i="4"/>
  <c r="D665" i="4"/>
  <c r="L332" i="4"/>
  <c r="L331" i="4"/>
  <c r="L330" i="4"/>
  <c r="L329" i="4"/>
  <c r="L328" i="4"/>
  <c r="L327" i="4"/>
  <c r="L326" i="4"/>
  <c r="L325" i="4"/>
  <c r="L324" i="4"/>
  <c r="L323" i="4"/>
  <c r="L322" i="4"/>
  <c r="L321" i="4"/>
  <c r="L320" i="4"/>
  <c r="L319" i="4"/>
  <c r="L318" i="4"/>
  <c r="L317" i="4"/>
  <c r="L316" i="4"/>
  <c r="L315" i="4"/>
  <c r="L314" i="4"/>
  <c r="L313" i="4"/>
  <c r="L312" i="4"/>
  <c r="L311" i="4"/>
  <c r="L310" i="4"/>
  <c r="L309" i="4"/>
  <c r="L308" i="4"/>
  <c r="L307" i="4"/>
  <c r="L306" i="4"/>
  <c r="L305" i="4"/>
  <c r="L304" i="4"/>
  <c r="L303" i="4"/>
  <c r="L302" i="4"/>
  <c r="L301" i="4"/>
  <c r="L300" i="4"/>
  <c r="L299" i="4"/>
  <c r="L298" i="4"/>
  <c r="L297" i="4"/>
  <c r="L296" i="4"/>
  <c r="L295" i="4"/>
  <c r="L294" i="4"/>
  <c r="L293" i="4"/>
  <c r="L292" i="4"/>
  <c r="L291" i="4"/>
  <c r="L290" i="4"/>
  <c r="L289" i="4"/>
  <c r="L288" i="4"/>
  <c r="L287" i="4"/>
  <c r="L286" i="4"/>
  <c r="L285" i="4"/>
  <c r="L284" i="4"/>
  <c r="L283" i="4"/>
  <c r="L282" i="4"/>
  <c r="L281" i="4"/>
  <c r="L280" i="4"/>
  <c r="L279" i="4"/>
  <c r="L278" i="4"/>
  <c r="L277" i="4"/>
  <c r="L276" i="4"/>
  <c r="L275" i="4"/>
  <c r="L274" i="4"/>
  <c r="L273" i="4"/>
  <c r="L272" i="4"/>
  <c r="L271" i="4"/>
  <c r="L270" i="4"/>
  <c r="L269" i="4"/>
  <c r="L268" i="4"/>
  <c r="L267" i="4"/>
  <c r="L266" i="4"/>
  <c r="L265" i="4"/>
  <c r="L264" i="4"/>
  <c r="L263" i="4"/>
  <c r="L262" i="4"/>
  <c r="L261" i="4"/>
  <c r="L260" i="4"/>
  <c r="L259" i="4"/>
  <c r="L258" i="4"/>
  <c r="L257" i="4"/>
  <c r="L256" i="4"/>
  <c r="L255" i="4"/>
  <c r="L254" i="4"/>
  <c r="L253" i="4"/>
  <c r="L252" i="4"/>
  <c r="L251" i="4"/>
  <c r="L250" i="4"/>
  <c r="L249" i="4"/>
  <c r="L248" i="4"/>
  <c r="L247" i="4"/>
  <c r="L246" i="4"/>
  <c r="L245" i="4"/>
  <c r="L244" i="4"/>
  <c r="L243" i="4"/>
  <c r="L242" i="4"/>
  <c r="L241" i="4"/>
  <c r="L240" i="4"/>
  <c r="L239" i="4"/>
  <c r="L238" i="4"/>
  <c r="L237" i="4"/>
  <c r="L236" i="4"/>
  <c r="L235" i="4"/>
  <c r="L234" i="4"/>
  <c r="L233" i="4"/>
  <c r="L232" i="4"/>
  <c r="L231" i="4"/>
  <c r="L230" i="4"/>
  <c r="L229" i="4"/>
  <c r="L228" i="4"/>
  <c r="L227" i="4"/>
  <c r="L226" i="4"/>
  <c r="L225" i="4"/>
  <c r="L224" i="4"/>
  <c r="L223" i="4"/>
  <c r="L222" i="4"/>
  <c r="L221" i="4"/>
  <c r="L220" i="4"/>
  <c r="L219" i="4"/>
  <c r="L218" i="4"/>
  <c r="L217" i="4"/>
  <c r="L216" i="4"/>
  <c r="L215" i="4"/>
  <c r="L214" i="4"/>
  <c r="L213" i="4"/>
  <c r="L212" i="4"/>
  <c r="L211" i="4"/>
  <c r="L210" i="4"/>
  <c r="L209" i="4"/>
  <c r="L208" i="4"/>
  <c r="L207" i="4"/>
  <c r="L206" i="4"/>
  <c r="L205" i="4"/>
  <c r="L204" i="4"/>
  <c r="L203" i="4"/>
  <c r="L202" i="4"/>
  <c r="L201" i="4"/>
  <c r="L200" i="4"/>
  <c r="L199" i="4"/>
  <c r="L198" i="4"/>
  <c r="L197" i="4"/>
  <c r="L196" i="4"/>
  <c r="L195" i="4"/>
  <c r="L194" i="4"/>
  <c r="L193" i="4"/>
  <c r="L192" i="4"/>
  <c r="L191" i="4"/>
  <c r="L190" i="4"/>
  <c r="L189" i="4"/>
  <c r="L188" i="4"/>
  <c r="L187" i="4"/>
  <c r="L186" i="4"/>
  <c r="L185" i="4"/>
  <c r="L184" i="4"/>
  <c r="L183" i="4"/>
  <c r="L182" i="4"/>
  <c r="L181" i="4"/>
  <c r="L180" i="4"/>
  <c r="L179" i="4"/>
  <c r="L178" i="4"/>
  <c r="L177" i="4"/>
  <c r="L176" i="4"/>
  <c r="L175" i="4"/>
  <c r="L174" i="4"/>
  <c r="L173" i="4"/>
  <c r="L172" i="4"/>
  <c r="L171" i="4"/>
  <c r="L170" i="4"/>
  <c r="L169" i="4"/>
  <c r="L168" i="4"/>
  <c r="L167" i="4"/>
  <c r="L166" i="4"/>
  <c r="L165" i="4"/>
  <c r="L164" i="4"/>
  <c r="L163" i="4"/>
  <c r="L162" i="4"/>
  <c r="L161" i="4"/>
  <c r="L160" i="4"/>
  <c r="L159" i="4"/>
  <c r="L158" i="4"/>
  <c r="L157" i="4"/>
  <c r="L156" i="4"/>
  <c r="L155" i="4"/>
  <c r="L154" i="4"/>
  <c r="L153" i="4"/>
  <c r="L152" i="4"/>
  <c r="L151" i="4"/>
  <c r="L150" i="4"/>
  <c r="L149" i="4"/>
  <c r="L148" i="4"/>
  <c r="L147" i="4"/>
  <c r="L146" i="4"/>
  <c r="L145" i="4"/>
  <c r="L144" i="4"/>
  <c r="L143" i="4"/>
  <c r="L142" i="4"/>
  <c r="L141" i="4"/>
  <c r="L140" i="4"/>
  <c r="L139" i="4"/>
  <c r="L138" i="4"/>
  <c r="L137" i="4"/>
  <c r="L136" i="4"/>
  <c r="L135" i="4"/>
  <c r="L134" i="4"/>
  <c r="L133" i="4"/>
  <c r="L132" i="4"/>
  <c r="L131" i="4"/>
  <c r="L130" i="4"/>
  <c r="L129" i="4"/>
  <c r="L128" i="4"/>
  <c r="L127" i="4"/>
  <c r="L126" i="4"/>
  <c r="L125" i="4"/>
  <c r="L124" i="4"/>
  <c r="L123" i="4"/>
  <c r="L122" i="4"/>
  <c r="L121" i="4"/>
  <c r="L120" i="4"/>
  <c r="L119" i="4"/>
  <c r="L118" i="4"/>
  <c r="L117" i="4"/>
  <c r="L116" i="4"/>
  <c r="L115" i="4"/>
  <c r="L114" i="4"/>
  <c r="L113" i="4"/>
  <c r="L112" i="4"/>
  <c r="L111" i="4"/>
  <c r="L110" i="4"/>
  <c r="L109" i="4"/>
  <c r="L108" i="4"/>
  <c r="L107" i="4"/>
  <c r="L106" i="4"/>
  <c r="L105" i="4"/>
  <c r="L104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57" i="4"/>
  <c r="L56" i="4"/>
  <c r="L53" i="4"/>
  <c r="L52" i="4"/>
  <c r="L50" i="4"/>
  <c r="L49" i="4"/>
  <c r="L48" i="4"/>
  <c r="L46" i="4"/>
  <c r="L45" i="4"/>
  <c r="L40" i="4"/>
  <c r="L39" i="4"/>
  <c r="L37" i="4"/>
  <c r="L36" i="4"/>
  <c r="L35" i="4"/>
  <c r="L34" i="4"/>
  <c r="L33" i="4"/>
  <c r="L32" i="4"/>
  <c r="L31" i="4"/>
  <c r="L29" i="4"/>
  <c r="L28" i="4"/>
  <c r="L24" i="4"/>
  <c r="L23" i="4"/>
  <c r="L21" i="4"/>
  <c r="L20" i="4"/>
  <c r="L19" i="4"/>
  <c r="L18" i="4"/>
  <c r="L17" i="4"/>
  <c r="L16" i="4"/>
  <c r="L15" i="4"/>
  <c r="L13" i="4"/>
  <c r="L12" i="4"/>
  <c r="L9" i="4"/>
  <c r="L8" i="4"/>
  <c r="L7" i="4"/>
  <c r="L5" i="4"/>
  <c r="L4" i="4"/>
  <c r="F664" i="4"/>
  <c r="U10" i="7" l="1"/>
  <c r="V6" i="7"/>
  <c r="I15" i="6"/>
  <c r="V11" i="7"/>
  <c r="V13" i="7"/>
  <c r="V14" i="7"/>
  <c r="V12" i="7"/>
  <c r="V15" i="7"/>
  <c r="V10" i="7"/>
  <c r="V9" i="7"/>
  <c r="V8" i="7"/>
  <c r="U10" i="10"/>
  <c r="T16" i="7"/>
  <c r="U16" i="7" s="1"/>
  <c r="V7" i="7"/>
  <c r="T16" i="10"/>
  <c r="U16" i="10" s="1"/>
  <c r="U6" i="10"/>
  <c r="I20" i="6"/>
  <c r="I22" i="6"/>
  <c r="I6" i="6"/>
  <c r="U67" i="7"/>
  <c r="U57" i="7"/>
  <c r="V60" i="7" s="1"/>
  <c r="I7" i="6"/>
  <c r="I10" i="6"/>
  <c r="D49" i="7"/>
  <c r="K49" i="7" s="1"/>
  <c r="K39" i="7"/>
  <c r="U39" i="7" s="1"/>
  <c r="V42" i="7" s="1"/>
  <c r="I18" i="6"/>
  <c r="I21" i="6"/>
  <c r="I4" i="6"/>
  <c r="L660" i="4"/>
  <c r="L659" i="4"/>
  <c r="L658" i="4"/>
  <c r="L656" i="4"/>
  <c r="L650" i="4"/>
  <c r="L644" i="4"/>
  <c r="L642" i="4"/>
  <c r="L626" i="4"/>
  <c r="L655" i="4"/>
  <c r="L653" i="4"/>
  <c r="L652" i="4"/>
  <c r="L651" i="4"/>
  <c r="L645" i="4"/>
  <c r="L636" i="4"/>
  <c r="L634" i="4"/>
  <c r="L629" i="4"/>
  <c r="L622" i="4"/>
  <c r="I5" i="6"/>
  <c r="I8" i="6"/>
  <c r="I9" i="6"/>
  <c r="L633" i="4"/>
  <c r="L621" i="4"/>
  <c r="L617" i="4"/>
  <c r="L610" i="4"/>
  <c r="I19" i="6"/>
  <c r="I11" i="6"/>
  <c r="L662" i="4"/>
  <c r="L657" i="4"/>
  <c r="L654" i="4"/>
  <c r="L649" i="4"/>
  <c r="L646" i="4"/>
  <c r="L641" i="4"/>
  <c r="L640" i="4"/>
  <c r="L638" i="4"/>
  <c r="L632" i="4"/>
  <c r="L624" i="4"/>
  <c r="L616" i="4"/>
  <c r="E665" i="4"/>
  <c r="L543" i="4"/>
  <c r="L539" i="4"/>
  <c r="L535" i="4"/>
  <c r="L531" i="4"/>
  <c r="L527" i="4"/>
  <c r="L523" i="4"/>
  <c r="L648" i="4"/>
  <c r="L647" i="4"/>
  <c r="L643" i="4"/>
  <c r="L639" i="4"/>
  <c r="L635" i="4"/>
  <c r="L631" i="4"/>
  <c r="L627" i="4"/>
  <c r="L623" i="4"/>
  <c r="L619" i="4"/>
  <c r="L615" i="4"/>
  <c r="L611" i="4"/>
  <c r="L607" i="4"/>
  <c r="L603" i="4"/>
  <c r="L599" i="4"/>
  <c r="L595" i="4"/>
  <c r="L591" i="4"/>
  <c r="L587" i="4"/>
  <c r="L583" i="4"/>
  <c r="L579" i="4"/>
  <c r="L575" i="4"/>
  <c r="L571" i="4"/>
  <c r="L567" i="4"/>
  <c r="L563" i="4"/>
  <c r="L559" i="4"/>
  <c r="L555" i="4"/>
  <c r="L551" i="4"/>
  <c r="L547" i="4"/>
  <c r="I16" i="6"/>
  <c r="I665" i="4"/>
  <c r="I17" i="6"/>
  <c r="G664" i="4"/>
  <c r="L6" i="4"/>
  <c r="H664" i="4"/>
  <c r="L22" i="4"/>
  <c r="L38" i="4"/>
  <c r="I664" i="4"/>
  <c r="J664" i="4"/>
  <c r="L10" i="4"/>
  <c r="L11" i="4"/>
  <c r="L25" i="4"/>
  <c r="L26" i="4"/>
  <c r="L27" i="4"/>
  <c r="L41" i="4"/>
  <c r="L42" i="4"/>
  <c r="L43" i="4"/>
  <c r="L44" i="4"/>
  <c r="K664" i="4"/>
  <c r="L47" i="4"/>
  <c r="D664" i="4"/>
  <c r="L3" i="4"/>
  <c r="L14" i="4"/>
  <c r="L30" i="4"/>
  <c r="L51" i="4"/>
  <c r="E664" i="4"/>
  <c r="L54" i="4"/>
  <c r="L55" i="4"/>
  <c r="L58" i="4"/>
  <c r="L59" i="4"/>
  <c r="L60" i="4"/>
  <c r="L333" i="4"/>
  <c r="C23" i="3"/>
  <c r="D23" i="3"/>
  <c r="E23" i="3"/>
  <c r="F23" i="3"/>
  <c r="G23" i="3"/>
  <c r="H23" i="3"/>
  <c r="I23" i="3"/>
  <c r="J23" i="3"/>
  <c r="K23" i="3"/>
  <c r="D4" i="5" s="1"/>
  <c r="L23" i="3"/>
  <c r="M23" i="3"/>
  <c r="N23" i="3"/>
  <c r="O23" i="3"/>
  <c r="P23" i="3"/>
  <c r="Q23" i="3"/>
  <c r="R23" i="3"/>
  <c r="S23" i="3"/>
  <c r="T23" i="3"/>
  <c r="F4" i="5" s="1"/>
  <c r="C24" i="3"/>
  <c r="D24" i="3"/>
  <c r="E24" i="3"/>
  <c r="F24" i="3"/>
  <c r="G24" i="3"/>
  <c r="H24" i="3"/>
  <c r="I24" i="3"/>
  <c r="J24" i="3"/>
  <c r="K24" i="3"/>
  <c r="D5" i="5" s="1"/>
  <c r="L24" i="3"/>
  <c r="M24" i="3"/>
  <c r="N24" i="3"/>
  <c r="O24" i="3"/>
  <c r="P24" i="3"/>
  <c r="Q24" i="3"/>
  <c r="R24" i="3"/>
  <c r="S24" i="3"/>
  <c r="T24" i="3"/>
  <c r="F5" i="5" s="1"/>
  <c r="C25" i="3"/>
  <c r="D25" i="3"/>
  <c r="E25" i="3"/>
  <c r="F25" i="3"/>
  <c r="G25" i="3"/>
  <c r="H25" i="3"/>
  <c r="I25" i="3"/>
  <c r="J25" i="3"/>
  <c r="K25" i="3"/>
  <c r="D6" i="5" s="1"/>
  <c r="L25" i="3"/>
  <c r="M25" i="3"/>
  <c r="N25" i="3"/>
  <c r="O25" i="3"/>
  <c r="P25" i="3"/>
  <c r="Q25" i="3"/>
  <c r="R25" i="3"/>
  <c r="S25" i="3"/>
  <c r="T25" i="3"/>
  <c r="F6" i="5" s="1"/>
  <c r="C26" i="3"/>
  <c r="D26" i="3"/>
  <c r="E26" i="3"/>
  <c r="F26" i="3"/>
  <c r="G26" i="3"/>
  <c r="H26" i="3"/>
  <c r="I26" i="3"/>
  <c r="J26" i="3"/>
  <c r="K26" i="3"/>
  <c r="D7" i="5" s="1"/>
  <c r="L26" i="3"/>
  <c r="M26" i="3"/>
  <c r="N26" i="3"/>
  <c r="O26" i="3"/>
  <c r="P26" i="3"/>
  <c r="Q26" i="3"/>
  <c r="R26" i="3"/>
  <c r="S26" i="3"/>
  <c r="T26" i="3"/>
  <c r="F7" i="5" s="1"/>
  <c r="C27" i="3"/>
  <c r="D27" i="3"/>
  <c r="E27" i="3"/>
  <c r="F27" i="3"/>
  <c r="G27" i="3"/>
  <c r="H27" i="3"/>
  <c r="I27" i="3"/>
  <c r="J27" i="3"/>
  <c r="K27" i="3"/>
  <c r="D8" i="5" s="1"/>
  <c r="L27" i="3"/>
  <c r="M27" i="3"/>
  <c r="N27" i="3"/>
  <c r="O27" i="3"/>
  <c r="P27" i="3"/>
  <c r="Q27" i="3"/>
  <c r="R27" i="3"/>
  <c r="S27" i="3"/>
  <c r="T27" i="3"/>
  <c r="F8" i="5" s="1"/>
  <c r="C28" i="3"/>
  <c r="D28" i="3"/>
  <c r="E28" i="3"/>
  <c r="F28" i="3"/>
  <c r="G28" i="3"/>
  <c r="H28" i="3"/>
  <c r="I28" i="3"/>
  <c r="J28" i="3"/>
  <c r="K28" i="3"/>
  <c r="D9" i="5" s="1"/>
  <c r="L28" i="3"/>
  <c r="M28" i="3"/>
  <c r="N28" i="3"/>
  <c r="O28" i="3"/>
  <c r="P28" i="3"/>
  <c r="Q28" i="3"/>
  <c r="R28" i="3"/>
  <c r="S28" i="3"/>
  <c r="T28" i="3"/>
  <c r="F9" i="5" s="1"/>
  <c r="C29" i="3"/>
  <c r="D29" i="3"/>
  <c r="E29" i="3"/>
  <c r="F29" i="3"/>
  <c r="G29" i="3"/>
  <c r="H29" i="3"/>
  <c r="I29" i="3"/>
  <c r="J29" i="3"/>
  <c r="K29" i="3"/>
  <c r="D10" i="5" s="1"/>
  <c r="L29" i="3"/>
  <c r="M29" i="3"/>
  <c r="N29" i="3"/>
  <c r="O29" i="3"/>
  <c r="P29" i="3"/>
  <c r="Q29" i="3"/>
  <c r="R29" i="3"/>
  <c r="S29" i="3"/>
  <c r="T29" i="3"/>
  <c r="F10" i="5" s="1"/>
  <c r="C30" i="3"/>
  <c r="D30" i="3"/>
  <c r="E30" i="3"/>
  <c r="F30" i="3"/>
  <c r="G30" i="3"/>
  <c r="H30" i="3"/>
  <c r="I30" i="3"/>
  <c r="J30" i="3"/>
  <c r="K30" i="3"/>
  <c r="D11" i="5" s="1"/>
  <c r="L30" i="3"/>
  <c r="M30" i="3"/>
  <c r="N30" i="3"/>
  <c r="O30" i="3"/>
  <c r="P30" i="3"/>
  <c r="Q30" i="3"/>
  <c r="R30" i="3"/>
  <c r="S30" i="3"/>
  <c r="T30" i="3"/>
  <c r="F11" i="5" s="1"/>
  <c r="C31" i="3"/>
  <c r="D31" i="3"/>
  <c r="E31" i="3"/>
  <c r="F31" i="3"/>
  <c r="G31" i="3"/>
  <c r="H31" i="3"/>
  <c r="I31" i="3"/>
  <c r="J31" i="3"/>
  <c r="K31" i="3"/>
  <c r="D12" i="5" s="1"/>
  <c r="L31" i="3"/>
  <c r="M31" i="3"/>
  <c r="N31" i="3"/>
  <c r="O31" i="3"/>
  <c r="P31" i="3"/>
  <c r="Q31" i="3"/>
  <c r="R31" i="3"/>
  <c r="S31" i="3"/>
  <c r="T31" i="3"/>
  <c r="F12" i="5" s="1"/>
  <c r="C32" i="3"/>
  <c r="D32" i="3"/>
  <c r="E32" i="3"/>
  <c r="F32" i="3"/>
  <c r="G32" i="3"/>
  <c r="H32" i="3"/>
  <c r="I32" i="3"/>
  <c r="J32" i="3"/>
  <c r="K32" i="3"/>
  <c r="D13" i="5" s="1"/>
  <c r="L32" i="3"/>
  <c r="M32" i="3"/>
  <c r="N32" i="3"/>
  <c r="O32" i="3"/>
  <c r="P32" i="3"/>
  <c r="Q32" i="3"/>
  <c r="R32" i="3"/>
  <c r="S32" i="3"/>
  <c r="T32" i="3"/>
  <c r="F13" i="5" s="1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V15" i="10" l="1"/>
  <c r="V65" i="7"/>
  <c r="V63" i="7"/>
  <c r="V14" i="10"/>
  <c r="V6" i="10"/>
  <c r="V11" i="10"/>
  <c r="V9" i="10"/>
  <c r="V12" i="10"/>
  <c r="V7" i="10"/>
  <c r="V13" i="10"/>
  <c r="V10" i="10"/>
  <c r="V8" i="10"/>
  <c r="V41" i="7"/>
  <c r="V46" i="7"/>
  <c r="V66" i="7"/>
  <c r="V57" i="7"/>
  <c r="V64" i="7"/>
  <c r="I12" i="6"/>
  <c r="N1" i="5" s="1"/>
  <c r="V58" i="7"/>
  <c r="V61" i="7"/>
  <c r="V59" i="7"/>
  <c r="V62" i="7"/>
  <c r="V45" i="7"/>
  <c r="V47" i="7"/>
  <c r="V39" i="7"/>
  <c r="V44" i="7"/>
  <c r="V40" i="7"/>
  <c r="V43" i="7"/>
  <c r="V48" i="7"/>
  <c r="U49" i="7"/>
  <c r="L51" i="7"/>
  <c r="U30" i="3"/>
  <c r="I23" i="6"/>
  <c r="N2" i="5" s="1"/>
  <c r="F14" i="5"/>
  <c r="E28" i="5" s="1"/>
  <c r="D14" i="5"/>
  <c r="C26" i="5" s="1"/>
  <c r="L665" i="4"/>
  <c r="U26" i="3"/>
  <c r="L664" i="4"/>
  <c r="U25" i="3"/>
  <c r="U29" i="3"/>
  <c r="U27" i="3"/>
  <c r="U31" i="3"/>
  <c r="U24" i="3"/>
  <c r="U28" i="3"/>
  <c r="U32" i="3"/>
  <c r="E2" i="2" a="1"/>
  <c r="F195" i="2" s="1"/>
  <c r="E22" i="5" l="1"/>
  <c r="E25" i="5"/>
  <c r="E19" i="5"/>
  <c r="E26" i="5"/>
  <c r="C22" i="5"/>
  <c r="E20" i="5"/>
  <c r="C27" i="5"/>
  <c r="C25" i="5"/>
  <c r="C23" i="5"/>
  <c r="E27" i="5"/>
  <c r="C28" i="5"/>
  <c r="E21" i="5"/>
  <c r="C20" i="5"/>
  <c r="C19" i="5"/>
  <c r="E23" i="5"/>
  <c r="L666" i="4"/>
  <c r="C24" i="5"/>
  <c r="E24" i="5"/>
  <c r="C21" i="5"/>
  <c r="U23" i="3"/>
  <c r="V26" i="3" s="1"/>
  <c r="U33" i="3"/>
  <c r="E2" i="2"/>
  <c r="F3" i="2"/>
  <c r="G4" i="2"/>
  <c r="H5" i="2"/>
  <c r="I6" i="2"/>
  <c r="J7" i="2"/>
  <c r="K8" i="2"/>
  <c r="E10" i="2"/>
  <c r="F11" i="2"/>
  <c r="G12" i="2"/>
  <c r="H13" i="2"/>
  <c r="I14" i="2"/>
  <c r="J15" i="2"/>
  <c r="K16" i="2"/>
  <c r="E18" i="2"/>
  <c r="F19" i="2"/>
  <c r="G20" i="2"/>
  <c r="H21" i="2"/>
  <c r="I22" i="2"/>
  <c r="J23" i="2"/>
  <c r="K24" i="2"/>
  <c r="E26" i="2"/>
  <c r="F27" i="2"/>
  <c r="G28" i="2"/>
  <c r="H29" i="2"/>
  <c r="I30" i="2"/>
  <c r="J31" i="2"/>
  <c r="K32" i="2"/>
  <c r="E34" i="2"/>
  <c r="H35" i="2"/>
  <c r="J36" i="2"/>
  <c r="E38" i="2"/>
  <c r="I39" i="2"/>
  <c r="F41" i="2"/>
  <c r="H43" i="2"/>
  <c r="J45" i="2"/>
  <c r="E48" i="2"/>
  <c r="G50" i="2"/>
  <c r="I52" i="2"/>
  <c r="K54" i="2"/>
  <c r="F57" i="2"/>
  <c r="H59" i="2"/>
  <c r="J61" i="2"/>
  <c r="E64" i="2"/>
  <c r="E67" i="2"/>
  <c r="K69" i="2"/>
  <c r="F73" i="2"/>
  <c r="F76" i="2"/>
  <c r="E79" i="2"/>
  <c r="G82" i="2"/>
  <c r="G85" i="2"/>
  <c r="G89" i="2"/>
  <c r="K93" i="2"/>
  <c r="H98" i="2"/>
  <c r="E103" i="2"/>
  <c r="I107" i="2"/>
  <c r="F112" i="2"/>
  <c r="J116" i="2"/>
  <c r="G121" i="2"/>
  <c r="K125" i="2"/>
  <c r="H130" i="2"/>
  <c r="E135" i="2"/>
  <c r="I139" i="2"/>
  <c r="F144" i="2"/>
  <c r="J148" i="2"/>
  <c r="G153" i="2"/>
  <c r="K157" i="2"/>
  <c r="G163" i="2"/>
  <c r="H169" i="2"/>
  <c r="H175" i="2"/>
  <c r="G182" i="2"/>
  <c r="I189" i="2"/>
  <c r="F2" i="2"/>
  <c r="G3" i="2"/>
  <c r="H4" i="2"/>
  <c r="I5" i="2"/>
  <c r="J6" i="2"/>
  <c r="K7" i="2"/>
  <c r="E9" i="2"/>
  <c r="F10" i="2"/>
  <c r="G11" i="2"/>
  <c r="H12" i="2"/>
  <c r="I13" i="2"/>
  <c r="J14" i="2"/>
  <c r="K15" i="2"/>
  <c r="E17" i="2"/>
  <c r="F18" i="2"/>
  <c r="G19" i="2"/>
  <c r="H20" i="2"/>
  <c r="I21" i="2"/>
  <c r="J22" i="2"/>
  <c r="K23" i="2"/>
  <c r="E25" i="2"/>
  <c r="F26" i="2"/>
  <c r="G27" i="2"/>
  <c r="H28" i="2"/>
  <c r="I29" i="2"/>
  <c r="J30" i="2"/>
  <c r="K31" i="2"/>
  <c r="E33" i="2"/>
  <c r="G34" i="2"/>
  <c r="I35" i="2"/>
  <c r="K36" i="2"/>
  <c r="F38" i="2"/>
  <c r="J39" i="2"/>
  <c r="G41" i="2"/>
  <c r="I43" i="2"/>
  <c r="K45" i="2"/>
  <c r="F48" i="2"/>
  <c r="H50" i="2"/>
  <c r="J52" i="2"/>
  <c r="E55" i="2"/>
  <c r="G57" i="2"/>
  <c r="I59" i="2"/>
  <c r="K61" i="2"/>
  <c r="F64" i="2"/>
  <c r="H67" i="2"/>
  <c r="H70" i="2"/>
  <c r="G73" i="2"/>
  <c r="I76" i="2"/>
  <c r="I79" i="2"/>
  <c r="H82" i="2"/>
  <c r="J85" i="2"/>
  <c r="K89" i="2"/>
  <c r="H94" i="2"/>
  <c r="E99" i="2"/>
  <c r="I103" i="2"/>
  <c r="F108" i="2"/>
  <c r="J112" i="2"/>
  <c r="G117" i="2"/>
  <c r="K121" i="2"/>
  <c r="H126" i="2"/>
  <c r="E131" i="2"/>
  <c r="I135" i="2"/>
  <c r="F140" i="2"/>
  <c r="J144" i="2"/>
  <c r="G149" i="2"/>
  <c r="K153" i="2"/>
  <c r="H158" i="2"/>
  <c r="E164" i="2"/>
  <c r="F170" i="2"/>
  <c r="G176" i="2"/>
  <c r="G183" i="2"/>
  <c r="I190" i="2"/>
  <c r="G2" i="2"/>
  <c r="H3" i="2"/>
  <c r="I4" i="2"/>
  <c r="J5" i="2"/>
  <c r="K6" i="2"/>
  <c r="E8" i="2"/>
  <c r="F9" i="2"/>
  <c r="G10" i="2"/>
  <c r="H11" i="2"/>
  <c r="I12" i="2"/>
  <c r="J13" i="2"/>
  <c r="K14" i="2"/>
  <c r="E16" i="2"/>
  <c r="F17" i="2"/>
  <c r="G18" i="2"/>
  <c r="H19" i="2"/>
  <c r="I20" i="2"/>
  <c r="J21" i="2"/>
  <c r="K22" i="2"/>
  <c r="E24" i="2"/>
  <c r="F25" i="2"/>
  <c r="G26" i="2"/>
  <c r="H27" i="2"/>
  <c r="I28" i="2"/>
  <c r="J29" i="2"/>
  <c r="K30" i="2"/>
  <c r="E32" i="2"/>
  <c r="F33" i="2"/>
  <c r="H34" i="2"/>
  <c r="J35" i="2"/>
  <c r="E37" i="2"/>
  <c r="H38" i="2"/>
  <c r="E40" i="2"/>
  <c r="I41" i="2"/>
  <c r="K43" i="2"/>
  <c r="F46" i="2"/>
  <c r="H48" i="2"/>
  <c r="J50" i="2"/>
  <c r="E53" i="2"/>
  <c r="G55" i="2"/>
  <c r="I57" i="2"/>
  <c r="K59" i="2"/>
  <c r="F62" i="2"/>
  <c r="J64" i="2"/>
  <c r="I67" i="2"/>
  <c r="K70" i="2"/>
  <c r="K73" i="2"/>
  <c r="J76" i="2"/>
  <c r="E80" i="2"/>
  <c r="E83" i="2"/>
  <c r="K85" i="2"/>
  <c r="H90" i="2"/>
  <c r="E95" i="2"/>
  <c r="I99" i="2"/>
  <c r="F104" i="2"/>
  <c r="J108" i="2"/>
  <c r="G113" i="2"/>
  <c r="K117" i="2"/>
  <c r="H122" i="2"/>
  <c r="E127" i="2"/>
  <c r="I131" i="2"/>
  <c r="F136" i="2"/>
  <c r="J140" i="2"/>
  <c r="G145" i="2"/>
  <c r="K149" i="2"/>
  <c r="H154" i="2"/>
  <c r="E159" i="2"/>
  <c r="K164" i="2"/>
  <c r="K170" i="2"/>
  <c r="E177" i="2"/>
  <c r="E184" i="2"/>
  <c r="H191" i="2"/>
  <c r="H2" i="2"/>
  <c r="I3" i="2"/>
  <c r="J4" i="2"/>
  <c r="K5" i="2"/>
  <c r="E7" i="2"/>
  <c r="F8" i="2"/>
  <c r="G9" i="2"/>
  <c r="H10" i="2"/>
  <c r="I11" i="2"/>
  <c r="J12" i="2"/>
  <c r="K13" i="2"/>
  <c r="E15" i="2"/>
  <c r="F16" i="2"/>
  <c r="G17" i="2"/>
  <c r="H18" i="2"/>
  <c r="I19" i="2"/>
  <c r="J20" i="2"/>
  <c r="K21" i="2"/>
  <c r="E23" i="2"/>
  <c r="F24" i="2"/>
  <c r="G25" i="2"/>
  <c r="H26" i="2"/>
  <c r="I27" i="2"/>
  <c r="J28" i="2"/>
  <c r="K29" i="2"/>
  <c r="E31" i="2"/>
  <c r="F32" i="2"/>
  <c r="G33" i="2"/>
  <c r="I34" i="2"/>
  <c r="K35" i="2"/>
  <c r="F37" i="2"/>
  <c r="I38" i="2"/>
  <c r="F40" i="2"/>
  <c r="K41" i="2"/>
  <c r="F44" i="2"/>
  <c r="H46" i="2"/>
  <c r="J48" i="2"/>
  <c r="E51" i="2"/>
  <c r="G53" i="2"/>
  <c r="I55" i="2"/>
  <c r="K57" i="2"/>
  <c r="F60" i="2"/>
  <c r="H62" i="2"/>
  <c r="F65" i="2"/>
  <c r="F68" i="2"/>
  <c r="E71" i="2"/>
  <c r="G74" i="2"/>
  <c r="G77" i="2"/>
  <c r="F80" i="2"/>
  <c r="H83" i="2"/>
  <c r="H86" i="2"/>
  <c r="E91" i="2"/>
  <c r="I95" i="2"/>
  <c r="F100" i="2"/>
  <c r="J104" i="2"/>
  <c r="G109" i="2"/>
  <c r="K113" i="2"/>
  <c r="H118" i="2"/>
  <c r="E123" i="2"/>
  <c r="I127" i="2"/>
  <c r="F132" i="2"/>
  <c r="J136" i="2"/>
  <c r="G141" i="2"/>
  <c r="K145" i="2"/>
  <c r="H150" i="2"/>
  <c r="E155" i="2"/>
  <c r="I159" i="2"/>
  <c r="I165" i="2"/>
  <c r="J171" i="2"/>
  <c r="J177" i="2"/>
  <c r="E185" i="2"/>
  <c r="H192" i="2"/>
  <c r="I2" i="2"/>
  <c r="J3" i="2"/>
  <c r="K4" i="2"/>
  <c r="E6" i="2"/>
  <c r="F7" i="2"/>
  <c r="G8" i="2"/>
  <c r="H9" i="2"/>
  <c r="I10" i="2"/>
  <c r="J11" i="2"/>
  <c r="K12" i="2"/>
  <c r="E14" i="2"/>
  <c r="F15" i="2"/>
  <c r="G16" i="2"/>
  <c r="H17" i="2"/>
  <c r="I18" i="2"/>
  <c r="J19" i="2"/>
  <c r="K20" i="2"/>
  <c r="E22" i="2"/>
  <c r="F23" i="2"/>
  <c r="G24" i="2"/>
  <c r="H25" i="2"/>
  <c r="I26" i="2"/>
  <c r="J27" i="2"/>
  <c r="K28" i="2"/>
  <c r="E30" i="2"/>
  <c r="F31" i="2"/>
  <c r="G32" i="2"/>
  <c r="H33" i="2"/>
  <c r="J34" i="2"/>
  <c r="E36" i="2"/>
  <c r="G37" i="2"/>
  <c r="K38" i="2"/>
  <c r="G40" i="2"/>
  <c r="G42" i="2"/>
  <c r="I44" i="2"/>
  <c r="K46" i="2"/>
  <c r="F49" i="2"/>
  <c r="H51" i="2"/>
  <c r="J53" i="2"/>
  <c r="E56" i="2"/>
  <c r="G58" i="2"/>
  <c r="I60" i="2"/>
  <c r="K62" i="2"/>
  <c r="G65" i="2"/>
  <c r="I68" i="2"/>
  <c r="I71" i="2"/>
  <c r="H74" i="2"/>
  <c r="J77" i="2"/>
  <c r="J80" i="2"/>
  <c r="I83" i="2"/>
  <c r="E87" i="2"/>
  <c r="I91" i="2"/>
  <c r="F96" i="2"/>
  <c r="J100" i="2"/>
  <c r="G105" i="2"/>
  <c r="K109" i="2"/>
  <c r="H114" i="2"/>
  <c r="E119" i="2"/>
  <c r="I123" i="2"/>
  <c r="F128" i="2"/>
  <c r="J132" i="2"/>
  <c r="G137" i="2"/>
  <c r="K141" i="2"/>
  <c r="H146" i="2"/>
  <c r="E151" i="2"/>
  <c r="I155" i="2"/>
  <c r="G160" i="2"/>
  <c r="G166" i="2"/>
  <c r="H172" i="2"/>
  <c r="J178" i="2"/>
  <c r="E186" i="2"/>
  <c r="F193" i="2"/>
  <c r="J2" i="2"/>
  <c r="K3" i="2"/>
  <c r="E5" i="2"/>
  <c r="F6" i="2"/>
  <c r="G7" i="2"/>
  <c r="H8" i="2"/>
  <c r="I9" i="2"/>
  <c r="J10" i="2"/>
  <c r="K11" i="2"/>
  <c r="E13" i="2"/>
  <c r="F14" i="2"/>
  <c r="G15" i="2"/>
  <c r="H16" i="2"/>
  <c r="I17" i="2"/>
  <c r="J18" i="2"/>
  <c r="K19" i="2"/>
  <c r="E21" i="2"/>
  <c r="F22" i="2"/>
  <c r="G23" i="2"/>
  <c r="H24" i="2"/>
  <c r="I25" i="2"/>
  <c r="J26" i="2"/>
  <c r="K27" i="2"/>
  <c r="E29" i="2"/>
  <c r="F30" i="2"/>
  <c r="G31" i="2"/>
  <c r="H32" i="2"/>
  <c r="I33" i="2"/>
  <c r="K34" i="2"/>
  <c r="F36" i="2"/>
  <c r="H37" i="2"/>
  <c r="E39" i="2"/>
  <c r="H40" i="2"/>
  <c r="H42" i="2"/>
  <c r="J44" i="2"/>
  <c r="E47" i="2"/>
  <c r="G49" i="2"/>
  <c r="I51" i="2"/>
  <c r="K53" i="2"/>
  <c r="F56" i="2"/>
  <c r="H58" i="2"/>
  <c r="J60" i="2"/>
  <c r="E63" i="2"/>
  <c r="K65" i="2"/>
  <c r="J68" i="2"/>
  <c r="E72" i="2"/>
  <c r="E75" i="2"/>
  <c r="K77" i="2"/>
  <c r="F81" i="2"/>
  <c r="F84" i="2"/>
  <c r="I87" i="2"/>
  <c r="F92" i="2"/>
  <c r="J96" i="2"/>
  <c r="G101" i="2"/>
  <c r="K105" i="2"/>
  <c r="H110" i="2"/>
  <c r="E115" i="2"/>
  <c r="I119" i="2"/>
  <c r="F124" i="2"/>
  <c r="J128" i="2"/>
  <c r="G133" i="2"/>
  <c r="K137" i="2"/>
  <c r="H142" i="2"/>
  <c r="E147" i="2"/>
  <c r="I151" i="2"/>
  <c r="F156" i="2"/>
  <c r="E161" i="2"/>
  <c r="F167" i="2"/>
  <c r="F173" i="2"/>
  <c r="H179" i="2"/>
  <c r="K186" i="2"/>
  <c r="F194" i="2"/>
  <c r="K2" i="2"/>
  <c r="E4" i="2"/>
  <c r="F5" i="2"/>
  <c r="G6" i="2"/>
  <c r="H7" i="2"/>
  <c r="I8" i="2"/>
  <c r="J9" i="2"/>
  <c r="K10" i="2"/>
  <c r="E12" i="2"/>
  <c r="F13" i="2"/>
  <c r="G14" i="2"/>
  <c r="H15" i="2"/>
  <c r="I16" i="2"/>
  <c r="J17" i="2"/>
  <c r="K18" i="2"/>
  <c r="E20" i="2"/>
  <c r="F21" i="2"/>
  <c r="G22" i="2"/>
  <c r="H23" i="2"/>
  <c r="I24" i="2"/>
  <c r="J25" i="2"/>
  <c r="K26" i="2"/>
  <c r="E28" i="2"/>
  <c r="F29" i="2"/>
  <c r="G30" i="2"/>
  <c r="H31" i="2"/>
  <c r="I32" i="2"/>
  <c r="J33" i="2"/>
  <c r="E35" i="2"/>
  <c r="G36" i="2"/>
  <c r="J37" i="2"/>
  <c r="F39" i="2"/>
  <c r="J40" i="2"/>
  <c r="J42" i="2"/>
  <c r="E45" i="2"/>
  <c r="G47" i="2"/>
  <c r="I49" i="2"/>
  <c r="K51" i="2"/>
  <c r="F54" i="2"/>
  <c r="H56" i="2"/>
  <c r="J58" i="2"/>
  <c r="E61" i="2"/>
  <c r="G63" i="2"/>
  <c r="G66" i="2"/>
  <c r="G69" i="2"/>
  <c r="F72" i="2"/>
  <c r="H75" i="2"/>
  <c r="H78" i="2"/>
  <c r="G81" i="2"/>
  <c r="I84" i="2"/>
  <c r="F88" i="2"/>
  <c r="J92" i="2"/>
  <c r="G97" i="2"/>
  <c r="K101" i="2"/>
  <c r="H106" i="2"/>
  <c r="E111" i="2"/>
  <c r="I115" i="2"/>
  <c r="F120" i="2"/>
  <c r="J124" i="2"/>
  <c r="G129" i="2"/>
  <c r="K133" i="2"/>
  <c r="H138" i="2"/>
  <c r="E143" i="2"/>
  <c r="I147" i="2"/>
  <c r="F152" i="2"/>
  <c r="J156" i="2"/>
  <c r="J161" i="2"/>
  <c r="K167" i="2"/>
  <c r="E174" i="2"/>
  <c r="H180" i="2"/>
  <c r="K187" i="2"/>
  <c r="H793" i="2"/>
  <c r="G792" i="2"/>
  <c r="F791" i="2"/>
  <c r="E790" i="2"/>
  <c r="K788" i="2"/>
  <c r="J787" i="2"/>
  <c r="I786" i="2"/>
  <c r="H785" i="2"/>
  <c r="G784" i="2"/>
  <c r="F783" i="2"/>
  <c r="E782" i="2"/>
  <c r="K780" i="2"/>
  <c r="J779" i="2"/>
  <c r="I778" i="2"/>
  <c r="H777" i="2"/>
  <c r="G776" i="2"/>
  <c r="F775" i="2"/>
  <c r="E774" i="2"/>
  <c r="K772" i="2"/>
  <c r="J771" i="2"/>
  <c r="I770" i="2"/>
  <c r="H769" i="2"/>
  <c r="G768" i="2"/>
  <c r="F767" i="2"/>
  <c r="E766" i="2"/>
  <c r="K764" i="2"/>
  <c r="J763" i="2"/>
  <c r="I762" i="2"/>
  <c r="H761" i="2"/>
  <c r="G760" i="2"/>
  <c r="F759" i="2"/>
  <c r="E758" i="2"/>
  <c r="K756" i="2"/>
  <c r="J755" i="2"/>
  <c r="I754" i="2"/>
  <c r="H753" i="2"/>
  <c r="G752" i="2"/>
  <c r="F751" i="2"/>
  <c r="E750" i="2"/>
  <c r="K748" i="2"/>
  <c r="J747" i="2"/>
  <c r="I746" i="2"/>
  <c r="H745" i="2"/>
  <c r="G744" i="2"/>
  <c r="F743" i="2"/>
  <c r="E742" i="2"/>
  <c r="K740" i="2"/>
  <c r="J739" i="2"/>
  <c r="I738" i="2"/>
  <c r="H737" i="2"/>
  <c r="G736" i="2"/>
  <c r="F735" i="2"/>
  <c r="E734" i="2"/>
  <c r="K732" i="2"/>
  <c r="J731" i="2"/>
  <c r="I730" i="2"/>
  <c r="H729" i="2"/>
  <c r="G728" i="2"/>
  <c r="F727" i="2"/>
  <c r="E726" i="2"/>
  <c r="K724" i="2"/>
  <c r="J723" i="2"/>
  <c r="I722" i="2"/>
  <c r="H721" i="2"/>
  <c r="G720" i="2"/>
  <c r="F719" i="2"/>
  <c r="E718" i="2"/>
  <c r="K716" i="2"/>
  <c r="J715" i="2"/>
  <c r="I714" i="2"/>
  <c r="H713" i="2"/>
  <c r="G712" i="2"/>
  <c r="F711" i="2"/>
  <c r="E710" i="2"/>
  <c r="K708" i="2"/>
  <c r="J707" i="2"/>
  <c r="I706" i="2"/>
  <c r="H705" i="2"/>
  <c r="G704" i="2"/>
  <c r="F703" i="2"/>
  <c r="E702" i="2"/>
  <c r="K700" i="2"/>
  <c r="J699" i="2"/>
  <c r="I698" i="2"/>
  <c r="H697" i="2"/>
  <c r="K792" i="2"/>
  <c r="J791" i="2"/>
  <c r="I790" i="2"/>
  <c r="H789" i="2"/>
  <c r="G788" i="2"/>
  <c r="F787" i="2"/>
  <c r="E786" i="2"/>
  <c r="K784" i="2"/>
  <c r="J783" i="2"/>
  <c r="I782" i="2"/>
  <c r="H781" i="2"/>
  <c r="G780" i="2"/>
  <c r="F779" i="2"/>
  <c r="E778" i="2"/>
  <c r="K776" i="2"/>
  <c r="J775" i="2"/>
  <c r="I774" i="2"/>
  <c r="H773" i="2"/>
  <c r="G772" i="2"/>
  <c r="F771" i="2"/>
  <c r="E770" i="2"/>
  <c r="K768" i="2"/>
  <c r="J767" i="2"/>
  <c r="I766" i="2"/>
  <c r="H765" i="2"/>
  <c r="G764" i="2"/>
  <c r="F763" i="2"/>
  <c r="E762" i="2"/>
  <c r="K760" i="2"/>
  <c r="J759" i="2"/>
  <c r="I758" i="2"/>
  <c r="H757" i="2"/>
  <c r="G756" i="2"/>
  <c r="F755" i="2"/>
  <c r="E754" i="2"/>
  <c r="K752" i="2"/>
  <c r="J751" i="2"/>
  <c r="I750" i="2"/>
  <c r="H749" i="2"/>
  <c r="G748" i="2"/>
  <c r="F747" i="2"/>
  <c r="E746" i="2"/>
  <c r="K744" i="2"/>
  <c r="J743" i="2"/>
  <c r="I742" i="2"/>
  <c r="H741" i="2"/>
  <c r="G740" i="2"/>
  <c r="F739" i="2"/>
  <c r="E738" i="2"/>
  <c r="K736" i="2"/>
  <c r="J735" i="2"/>
  <c r="I734" i="2"/>
  <c r="H733" i="2"/>
  <c r="G732" i="2"/>
  <c r="F731" i="2"/>
  <c r="E730" i="2"/>
  <c r="K728" i="2"/>
  <c r="J727" i="2"/>
  <c r="I726" i="2"/>
  <c r="H725" i="2"/>
  <c r="G724" i="2"/>
  <c r="F723" i="2"/>
  <c r="E722" i="2"/>
  <c r="K720" i="2"/>
  <c r="J719" i="2"/>
  <c r="I718" i="2"/>
  <c r="H717" i="2"/>
  <c r="G716" i="2"/>
  <c r="F715" i="2"/>
  <c r="E714" i="2"/>
  <c r="K712" i="2"/>
  <c r="J711" i="2"/>
  <c r="I710" i="2"/>
  <c r="H709" i="2"/>
  <c r="G708" i="2"/>
  <c r="F707" i="2"/>
  <c r="E706" i="2"/>
  <c r="K704" i="2"/>
  <c r="J703" i="2"/>
  <c r="I702" i="2"/>
  <c r="H701" i="2"/>
  <c r="G700" i="2"/>
  <c r="F699" i="2"/>
  <c r="E698" i="2"/>
  <c r="K696" i="2"/>
  <c r="J792" i="2"/>
  <c r="G791" i="2"/>
  <c r="J789" i="2"/>
  <c r="F788" i="2"/>
  <c r="J786" i="2"/>
  <c r="F785" i="2"/>
  <c r="I783" i="2"/>
  <c r="F782" i="2"/>
  <c r="I780" i="2"/>
  <c r="E779" i="2"/>
  <c r="I777" i="2"/>
  <c r="E776" i="2"/>
  <c r="H774" i="2"/>
  <c r="E773" i="2"/>
  <c r="H771" i="2"/>
  <c r="K769" i="2"/>
  <c r="H768" i="2"/>
  <c r="K766" i="2"/>
  <c r="G765" i="2"/>
  <c r="K763" i="2"/>
  <c r="G762" i="2"/>
  <c r="J760" i="2"/>
  <c r="G759" i="2"/>
  <c r="J757" i="2"/>
  <c r="F756" i="2"/>
  <c r="J754" i="2"/>
  <c r="F753" i="2"/>
  <c r="I751" i="2"/>
  <c r="F750" i="2"/>
  <c r="I748" i="2"/>
  <c r="E747" i="2"/>
  <c r="I745" i="2"/>
  <c r="E744" i="2"/>
  <c r="H742" i="2"/>
  <c r="E741" i="2"/>
  <c r="H739" i="2"/>
  <c r="K737" i="2"/>
  <c r="H736" i="2"/>
  <c r="K734" i="2"/>
  <c r="G733" i="2"/>
  <c r="K731" i="2"/>
  <c r="G730" i="2"/>
  <c r="J728" i="2"/>
  <c r="G727" i="2"/>
  <c r="J725" i="2"/>
  <c r="F724" i="2"/>
  <c r="J722" i="2"/>
  <c r="F721" i="2"/>
  <c r="I719" i="2"/>
  <c r="F718" i="2"/>
  <c r="I716" i="2"/>
  <c r="E715" i="2"/>
  <c r="I713" i="2"/>
  <c r="E712" i="2"/>
  <c r="H710" i="2"/>
  <c r="E709" i="2"/>
  <c r="H707" i="2"/>
  <c r="K705" i="2"/>
  <c r="H704" i="2"/>
  <c r="K702" i="2"/>
  <c r="G701" i="2"/>
  <c r="K699" i="2"/>
  <c r="G698" i="2"/>
  <c r="J696" i="2"/>
  <c r="I695" i="2"/>
  <c r="H694" i="2"/>
  <c r="G693" i="2"/>
  <c r="F692" i="2"/>
  <c r="E691" i="2"/>
  <c r="K689" i="2"/>
  <c r="J688" i="2"/>
  <c r="I687" i="2"/>
  <c r="H686" i="2"/>
  <c r="G685" i="2"/>
  <c r="F684" i="2"/>
  <c r="E683" i="2"/>
  <c r="K681" i="2"/>
  <c r="J680" i="2"/>
  <c r="I679" i="2"/>
  <c r="H678" i="2"/>
  <c r="G677" i="2"/>
  <c r="F676" i="2"/>
  <c r="E675" i="2"/>
  <c r="K673" i="2"/>
  <c r="J672" i="2"/>
  <c r="I792" i="2"/>
  <c r="E791" i="2"/>
  <c r="I789" i="2"/>
  <c r="E788" i="2"/>
  <c r="H786" i="2"/>
  <c r="E785" i="2"/>
  <c r="H783" i="2"/>
  <c r="K781" i="2"/>
  <c r="H780" i="2"/>
  <c r="K778" i="2"/>
  <c r="G777" i="2"/>
  <c r="K775" i="2"/>
  <c r="G774" i="2"/>
  <c r="J772" i="2"/>
  <c r="G771" i="2"/>
  <c r="J769" i="2"/>
  <c r="F768" i="2"/>
  <c r="J766" i="2"/>
  <c r="F765" i="2"/>
  <c r="I763" i="2"/>
  <c r="F762" i="2"/>
  <c r="I760" i="2"/>
  <c r="E759" i="2"/>
  <c r="I757" i="2"/>
  <c r="E756" i="2"/>
  <c r="H754" i="2"/>
  <c r="E753" i="2"/>
  <c r="H751" i="2"/>
  <c r="K749" i="2"/>
  <c r="H748" i="2"/>
  <c r="K746" i="2"/>
  <c r="G745" i="2"/>
  <c r="K743" i="2"/>
  <c r="G742" i="2"/>
  <c r="J740" i="2"/>
  <c r="G739" i="2"/>
  <c r="J737" i="2"/>
  <c r="F736" i="2"/>
  <c r="J734" i="2"/>
  <c r="F733" i="2"/>
  <c r="I731" i="2"/>
  <c r="F730" i="2"/>
  <c r="I728" i="2"/>
  <c r="E727" i="2"/>
  <c r="I725" i="2"/>
  <c r="E724" i="2"/>
  <c r="H722" i="2"/>
  <c r="E721" i="2"/>
  <c r="H719" i="2"/>
  <c r="K717" i="2"/>
  <c r="H716" i="2"/>
  <c r="K714" i="2"/>
  <c r="G713" i="2"/>
  <c r="K711" i="2"/>
  <c r="G710" i="2"/>
  <c r="J708" i="2"/>
  <c r="G707" i="2"/>
  <c r="J705" i="2"/>
  <c r="F704" i="2"/>
  <c r="J702" i="2"/>
  <c r="F701" i="2"/>
  <c r="I699" i="2"/>
  <c r="F698" i="2"/>
  <c r="I696" i="2"/>
  <c r="H695" i="2"/>
  <c r="G694" i="2"/>
  <c r="F693" i="2"/>
  <c r="E692" i="2"/>
  <c r="K690" i="2"/>
  <c r="J689" i="2"/>
  <c r="I688" i="2"/>
  <c r="H687" i="2"/>
  <c r="G686" i="2"/>
  <c r="F685" i="2"/>
  <c r="E684" i="2"/>
  <c r="K682" i="2"/>
  <c r="J681" i="2"/>
  <c r="I680" i="2"/>
  <c r="H679" i="2"/>
  <c r="G678" i="2"/>
  <c r="F677" i="2"/>
  <c r="E676" i="2"/>
  <c r="K674" i="2"/>
  <c r="J673" i="2"/>
  <c r="I672" i="2"/>
  <c r="H792" i="2"/>
  <c r="H790" i="2"/>
  <c r="I788" i="2"/>
  <c r="G786" i="2"/>
  <c r="H784" i="2"/>
  <c r="H782" i="2"/>
  <c r="F780" i="2"/>
  <c r="G778" i="2"/>
  <c r="H776" i="2"/>
  <c r="F774" i="2"/>
  <c r="F772" i="2"/>
  <c r="G770" i="2"/>
  <c r="E768" i="2"/>
  <c r="F766" i="2"/>
  <c r="F764" i="2"/>
  <c r="K761" i="2"/>
  <c r="E760" i="2"/>
  <c r="F758" i="2"/>
  <c r="K755" i="2"/>
  <c r="K753" i="2"/>
  <c r="E752" i="2"/>
  <c r="J749" i="2"/>
  <c r="K747" i="2"/>
  <c r="K745" i="2"/>
  <c r="I743" i="2"/>
  <c r="J741" i="2"/>
  <c r="K739" i="2"/>
  <c r="I737" i="2"/>
  <c r="I735" i="2"/>
  <c r="J733" i="2"/>
  <c r="H731" i="2"/>
  <c r="I729" i="2"/>
  <c r="I727" i="2"/>
  <c r="G725" i="2"/>
  <c r="H723" i="2"/>
  <c r="I721" i="2"/>
  <c r="G719" i="2"/>
  <c r="G717" i="2"/>
  <c r="H715" i="2"/>
  <c r="F713" i="2"/>
  <c r="G711" i="2"/>
  <c r="G709" i="2"/>
  <c r="E707" i="2"/>
  <c r="F705" i="2"/>
  <c r="G703" i="2"/>
  <c r="E701" i="2"/>
  <c r="E699" i="2"/>
  <c r="F697" i="2"/>
  <c r="G695" i="2"/>
  <c r="K693" i="2"/>
  <c r="H692" i="2"/>
  <c r="J690" i="2"/>
  <c r="G689" i="2"/>
  <c r="K687" i="2"/>
  <c r="F686" i="2"/>
  <c r="J684" i="2"/>
  <c r="G683" i="2"/>
  <c r="I681" i="2"/>
  <c r="F680" i="2"/>
  <c r="J678" i="2"/>
  <c r="E677" i="2"/>
  <c r="I675" i="2"/>
  <c r="F674" i="2"/>
  <c r="H672" i="2"/>
  <c r="G671" i="2"/>
  <c r="F670" i="2"/>
  <c r="E669" i="2"/>
  <c r="K667" i="2"/>
  <c r="J666" i="2"/>
  <c r="I665" i="2"/>
  <c r="H664" i="2"/>
  <c r="G663" i="2"/>
  <c r="F662" i="2"/>
  <c r="E661" i="2"/>
  <c r="K659" i="2"/>
  <c r="J658" i="2"/>
  <c r="I657" i="2"/>
  <c r="H656" i="2"/>
  <c r="G655" i="2"/>
  <c r="F654" i="2"/>
  <c r="E653" i="2"/>
  <c r="K651" i="2"/>
  <c r="J650" i="2"/>
  <c r="I649" i="2"/>
  <c r="H648" i="2"/>
  <c r="G647" i="2"/>
  <c r="F646" i="2"/>
  <c r="E645" i="2"/>
  <c r="K643" i="2"/>
  <c r="J642" i="2"/>
  <c r="I641" i="2"/>
  <c r="H640" i="2"/>
  <c r="G639" i="2"/>
  <c r="F638" i="2"/>
  <c r="E637" i="2"/>
  <c r="K635" i="2"/>
  <c r="J634" i="2"/>
  <c r="I633" i="2"/>
  <c r="H632" i="2"/>
  <c r="G631" i="2"/>
  <c r="F630" i="2"/>
  <c r="E629" i="2"/>
  <c r="K627" i="2"/>
  <c r="J626" i="2"/>
  <c r="I625" i="2"/>
  <c r="H624" i="2"/>
  <c r="G623" i="2"/>
  <c r="F622" i="2"/>
  <c r="E621" i="2"/>
  <c r="K619" i="2"/>
  <c r="J618" i="2"/>
  <c r="I617" i="2"/>
  <c r="H616" i="2"/>
  <c r="G615" i="2"/>
  <c r="F614" i="2"/>
  <c r="E613" i="2"/>
  <c r="K611" i="2"/>
  <c r="J610" i="2"/>
  <c r="I609" i="2"/>
  <c r="H608" i="2"/>
  <c r="G607" i="2"/>
  <c r="F606" i="2"/>
  <c r="E605" i="2"/>
  <c r="K603" i="2"/>
  <c r="J602" i="2"/>
  <c r="I601" i="2"/>
  <c r="H600" i="2"/>
  <c r="G599" i="2"/>
  <c r="F598" i="2"/>
  <c r="E597" i="2"/>
  <c r="K595" i="2"/>
  <c r="J594" i="2"/>
  <c r="I593" i="2"/>
  <c r="H592" i="2"/>
  <c r="G591" i="2"/>
  <c r="F590" i="2"/>
  <c r="E589" i="2"/>
  <c r="K587" i="2"/>
  <c r="J586" i="2"/>
  <c r="I585" i="2"/>
  <c r="H584" i="2"/>
  <c r="G583" i="2"/>
  <c r="F582" i="2"/>
  <c r="E581" i="2"/>
  <c r="K579" i="2"/>
  <c r="J578" i="2"/>
  <c r="I577" i="2"/>
  <c r="H576" i="2"/>
  <c r="G575" i="2"/>
  <c r="F574" i="2"/>
  <c r="E573" i="2"/>
  <c r="K571" i="2"/>
  <c r="J570" i="2"/>
  <c r="I569" i="2"/>
  <c r="H568" i="2"/>
  <c r="G567" i="2"/>
  <c r="F566" i="2"/>
  <c r="E565" i="2"/>
  <c r="K563" i="2"/>
  <c r="J562" i="2"/>
  <c r="I561" i="2"/>
  <c r="H560" i="2"/>
  <c r="G559" i="2"/>
  <c r="F558" i="2"/>
  <c r="E557" i="2"/>
  <c r="K555" i="2"/>
  <c r="J554" i="2"/>
  <c r="I553" i="2"/>
  <c r="H552" i="2"/>
  <c r="G551" i="2"/>
  <c r="F792" i="2"/>
  <c r="G790" i="2"/>
  <c r="H788" i="2"/>
  <c r="F786" i="2"/>
  <c r="F784" i="2"/>
  <c r="G782" i="2"/>
  <c r="E780" i="2"/>
  <c r="F778" i="2"/>
  <c r="F776" i="2"/>
  <c r="K773" i="2"/>
  <c r="E772" i="2"/>
  <c r="F770" i="2"/>
  <c r="K767" i="2"/>
  <c r="K765" i="2"/>
  <c r="E764" i="2"/>
  <c r="J761" i="2"/>
  <c r="K759" i="2"/>
  <c r="K757" i="2"/>
  <c r="I755" i="2"/>
  <c r="J753" i="2"/>
  <c r="K751" i="2"/>
  <c r="I749" i="2"/>
  <c r="I747" i="2"/>
  <c r="J745" i="2"/>
  <c r="H743" i="2"/>
  <c r="I741" i="2"/>
  <c r="I739" i="2"/>
  <c r="G737" i="2"/>
  <c r="H735" i="2"/>
  <c r="I733" i="2"/>
  <c r="G731" i="2"/>
  <c r="G729" i="2"/>
  <c r="H727" i="2"/>
  <c r="F725" i="2"/>
  <c r="G723" i="2"/>
  <c r="G721" i="2"/>
  <c r="E719" i="2"/>
  <c r="F717" i="2"/>
  <c r="G715" i="2"/>
  <c r="E713" i="2"/>
  <c r="E711" i="2"/>
  <c r="F709" i="2"/>
  <c r="K706" i="2"/>
  <c r="E705" i="2"/>
  <c r="E703" i="2"/>
  <c r="J700" i="2"/>
  <c r="K698" i="2"/>
  <c r="E697" i="2"/>
  <c r="F695" i="2"/>
  <c r="J693" i="2"/>
  <c r="G692" i="2"/>
  <c r="I690" i="2"/>
  <c r="F689" i="2"/>
  <c r="J687" i="2"/>
  <c r="E686" i="2"/>
  <c r="I684" i="2"/>
  <c r="F683" i="2"/>
  <c r="H681" i="2"/>
  <c r="E680" i="2"/>
  <c r="I678" i="2"/>
  <c r="K676" i="2"/>
  <c r="H675" i="2"/>
  <c r="E674" i="2"/>
  <c r="G672" i="2"/>
  <c r="F671" i="2"/>
  <c r="E670" i="2"/>
  <c r="K668" i="2"/>
  <c r="J667" i="2"/>
  <c r="I666" i="2"/>
  <c r="H665" i="2"/>
  <c r="G664" i="2"/>
  <c r="F663" i="2"/>
  <c r="E662" i="2"/>
  <c r="K660" i="2"/>
  <c r="J659" i="2"/>
  <c r="I658" i="2"/>
  <c r="H657" i="2"/>
  <c r="G656" i="2"/>
  <c r="F655" i="2"/>
  <c r="E654" i="2"/>
  <c r="K652" i="2"/>
  <c r="J651" i="2"/>
  <c r="I650" i="2"/>
  <c r="H649" i="2"/>
  <c r="G648" i="2"/>
  <c r="F647" i="2"/>
  <c r="E646" i="2"/>
  <c r="K644" i="2"/>
  <c r="J643" i="2"/>
  <c r="I642" i="2"/>
  <c r="H641" i="2"/>
  <c r="G640" i="2"/>
  <c r="F639" i="2"/>
  <c r="E638" i="2"/>
  <c r="K636" i="2"/>
  <c r="J635" i="2"/>
  <c r="I634" i="2"/>
  <c r="H633" i="2"/>
  <c r="G632" i="2"/>
  <c r="F631" i="2"/>
  <c r="E630" i="2"/>
  <c r="K628" i="2"/>
  <c r="J627" i="2"/>
  <c r="I626" i="2"/>
  <c r="H625" i="2"/>
  <c r="G624" i="2"/>
  <c r="F623" i="2"/>
  <c r="E622" i="2"/>
  <c r="K620" i="2"/>
  <c r="J619" i="2"/>
  <c r="I618" i="2"/>
  <c r="H617" i="2"/>
  <c r="G616" i="2"/>
  <c r="F615" i="2"/>
  <c r="E614" i="2"/>
  <c r="K612" i="2"/>
  <c r="J611" i="2"/>
  <c r="I610" i="2"/>
  <c r="H609" i="2"/>
  <c r="G608" i="2"/>
  <c r="F607" i="2"/>
  <c r="E606" i="2"/>
  <c r="K604" i="2"/>
  <c r="J603" i="2"/>
  <c r="I602" i="2"/>
  <c r="H601" i="2"/>
  <c r="G600" i="2"/>
  <c r="F599" i="2"/>
  <c r="E598" i="2"/>
  <c r="K596" i="2"/>
  <c r="J595" i="2"/>
  <c r="I594" i="2"/>
  <c r="H593" i="2"/>
  <c r="G592" i="2"/>
  <c r="F591" i="2"/>
  <c r="E590" i="2"/>
  <c r="K588" i="2"/>
  <c r="J587" i="2"/>
  <c r="I586" i="2"/>
  <c r="H585" i="2"/>
  <c r="G584" i="2"/>
  <c r="F583" i="2"/>
  <c r="E582" i="2"/>
  <c r="K580" i="2"/>
  <c r="J579" i="2"/>
  <c r="I578" i="2"/>
  <c r="H577" i="2"/>
  <c r="G576" i="2"/>
  <c r="F575" i="2"/>
  <c r="E574" i="2"/>
  <c r="K572" i="2"/>
  <c r="J571" i="2"/>
  <c r="I570" i="2"/>
  <c r="H569" i="2"/>
  <c r="G568" i="2"/>
  <c r="F567" i="2"/>
  <c r="E566" i="2"/>
  <c r="K564" i="2"/>
  <c r="J563" i="2"/>
  <c r="I562" i="2"/>
  <c r="H561" i="2"/>
  <c r="G560" i="2"/>
  <c r="F559" i="2"/>
  <c r="E558" i="2"/>
  <c r="K556" i="2"/>
  <c r="J555" i="2"/>
  <c r="I554" i="2"/>
  <c r="H553" i="2"/>
  <c r="G552" i="2"/>
  <c r="F551" i="2"/>
  <c r="E792" i="2"/>
  <c r="G789" i="2"/>
  <c r="E787" i="2"/>
  <c r="E784" i="2"/>
  <c r="G781" i="2"/>
  <c r="J778" i="2"/>
  <c r="I775" i="2"/>
  <c r="G773" i="2"/>
  <c r="J770" i="2"/>
  <c r="I767" i="2"/>
  <c r="E765" i="2"/>
  <c r="J762" i="2"/>
  <c r="I759" i="2"/>
  <c r="E757" i="2"/>
  <c r="G754" i="2"/>
  <c r="G751" i="2"/>
  <c r="E749" i="2"/>
  <c r="G746" i="2"/>
  <c r="G743" i="2"/>
  <c r="I740" i="2"/>
  <c r="G738" i="2"/>
  <c r="G735" i="2"/>
  <c r="I732" i="2"/>
  <c r="K729" i="2"/>
  <c r="K726" i="2"/>
  <c r="I724" i="2"/>
  <c r="K721" i="2"/>
  <c r="K718" i="2"/>
  <c r="F716" i="2"/>
  <c r="K713" i="2"/>
  <c r="K710" i="2"/>
  <c r="F708" i="2"/>
  <c r="I705" i="2"/>
  <c r="H702" i="2"/>
  <c r="F700" i="2"/>
  <c r="I697" i="2"/>
  <c r="E695" i="2"/>
  <c r="E693" i="2"/>
  <c r="G691" i="2"/>
  <c r="E689" i="2"/>
  <c r="E687" i="2"/>
  <c r="E685" i="2"/>
  <c r="J682" i="2"/>
  <c r="E681" i="2"/>
  <c r="E679" i="2"/>
  <c r="J676" i="2"/>
  <c r="J674" i="2"/>
  <c r="E673" i="2"/>
  <c r="E671" i="2"/>
  <c r="I669" i="2"/>
  <c r="F668" i="2"/>
  <c r="H666" i="2"/>
  <c r="E665" i="2"/>
  <c r="I663" i="2"/>
  <c r="K661" i="2"/>
  <c r="H660" i="2"/>
  <c r="E659" i="2"/>
  <c r="G657" i="2"/>
  <c r="K655" i="2"/>
  <c r="H654" i="2"/>
  <c r="J652" i="2"/>
  <c r="G651" i="2"/>
  <c r="K649" i="2"/>
  <c r="F648" i="2"/>
  <c r="J646" i="2"/>
  <c r="G645" i="2"/>
  <c r="I643" i="2"/>
  <c r="F642" i="2"/>
  <c r="J640" i="2"/>
  <c r="E639" i="2"/>
  <c r="I637" i="2"/>
  <c r="F636" i="2"/>
  <c r="H634" i="2"/>
  <c r="E633" i="2"/>
  <c r="I631" i="2"/>
  <c r="K629" i="2"/>
  <c r="H628" i="2"/>
  <c r="E627" i="2"/>
  <c r="G625" i="2"/>
  <c r="K623" i="2"/>
  <c r="H622" i="2"/>
  <c r="J620" i="2"/>
  <c r="G619" i="2"/>
  <c r="K617" i="2"/>
  <c r="F616" i="2"/>
  <c r="J614" i="2"/>
  <c r="G613" i="2"/>
  <c r="I611" i="2"/>
  <c r="F610" i="2"/>
  <c r="J608" i="2"/>
  <c r="E607" i="2"/>
  <c r="I605" i="2"/>
  <c r="F604" i="2"/>
  <c r="H602" i="2"/>
  <c r="E601" i="2"/>
  <c r="I599" i="2"/>
  <c r="K597" i="2"/>
  <c r="H596" i="2"/>
  <c r="E595" i="2"/>
  <c r="G593" i="2"/>
  <c r="K591" i="2"/>
  <c r="H590" i="2"/>
  <c r="J588" i="2"/>
  <c r="G587" i="2"/>
  <c r="K585" i="2"/>
  <c r="F584" i="2"/>
  <c r="J582" i="2"/>
  <c r="G581" i="2"/>
  <c r="I579" i="2"/>
  <c r="F578" i="2"/>
  <c r="J576" i="2"/>
  <c r="E575" i="2"/>
  <c r="I573" i="2"/>
  <c r="F572" i="2"/>
  <c r="H570" i="2"/>
  <c r="E569" i="2"/>
  <c r="I567" i="2"/>
  <c r="K565" i="2"/>
  <c r="H564" i="2"/>
  <c r="E563" i="2"/>
  <c r="G561" i="2"/>
  <c r="K559" i="2"/>
  <c r="H558" i="2"/>
  <c r="J556" i="2"/>
  <c r="G555" i="2"/>
  <c r="K553" i="2"/>
  <c r="F552" i="2"/>
  <c r="J550" i="2"/>
  <c r="I549" i="2"/>
  <c r="H548" i="2"/>
  <c r="G547" i="2"/>
  <c r="F546" i="2"/>
  <c r="E545" i="2"/>
  <c r="K543" i="2"/>
  <c r="J542" i="2"/>
  <c r="I541" i="2"/>
  <c r="H540" i="2"/>
  <c r="G539" i="2"/>
  <c r="F538" i="2"/>
  <c r="E537" i="2"/>
  <c r="K535" i="2"/>
  <c r="J534" i="2"/>
  <c r="I533" i="2"/>
  <c r="H532" i="2"/>
  <c r="G531" i="2"/>
  <c r="F530" i="2"/>
  <c r="E529" i="2"/>
  <c r="K527" i="2"/>
  <c r="J526" i="2"/>
  <c r="I525" i="2"/>
  <c r="H524" i="2"/>
  <c r="G523" i="2"/>
  <c r="F522" i="2"/>
  <c r="E521" i="2"/>
  <c r="K519" i="2"/>
  <c r="J518" i="2"/>
  <c r="I517" i="2"/>
  <c r="H516" i="2"/>
  <c r="G515" i="2"/>
  <c r="F514" i="2"/>
  <c r="E513" i="2"/>
  <c r="K511" i="2"/>
  <c r="J510" i="2"/>
  <c r="I509" i="2"/>
  <c r="H508" i="2"/>
  <c r="G507" i="2"/>
  <c r="F506" i="2"/>
  <c r="E505" i="2"/>
  <c r="K503" i="2"/>
  <c r="J502" i="2"/>
  <c r="I501" i="2"/>
  <c r="K791" i="2"/>
  <c r="F789" i="2"/>
  <c r="K786" i="2"/>
  <c r="K783" i="2"/>
  <c r="F781" i="2"/>
  <c r="H778" i="2"/>
  <c r="H775" i="2"/>
  <c r="F773" i="2"/>
  <c r="H770" i="2"/>
  <c r="H767" i="2"/>
  <c r="J764" i="2"/>
  <c r="H762" i="2"/>
  <c r="H759" i="2"/>
  <c r="J756" i="2"/>
  <c r="F754" i="2"/>
  <c r="E751" i="2"/>
  <c r="J748" i="2"/>
  <c r="F746" i="2"/>
  <c r="E743" i="2"/>
  <c r="H740" i="2"/>
  <c r="F738" i="2"/>
  <c r="E735" i="2"/>
  <c r="H732" i="2"/>
  <c r="J729" i="2"/>
  <c r="J726" i="2"/>
  <c r="H724" i="2"/>
  <c r="J721" i="2"/>
  <c r="J718" i="2"/>
  <c r="E716" i="2"/>
  <c r="J713" i="2"/>
  <c r="J710" i="2"/>
  <c r="E708" i="2"/>
  <c r="G705" i="2"/>
  <c r="G702" i="2"/>
  <c r="E700" i="2"/>
  <c r="G697" i="2"/>
  <c r="K694" i="2"/>
  <c r="K692" i="2"/>
  <c r="F691" i="2"/>
  <c r="K688" i="2"/>
  <c r="K686" i="2"/>
  <c r="K684" i="2"/>
  <c r="I682" i="2"/>
  <c r="K680" i="2"/>
  <c r="K678" i="2"/>
  <c r="I676" i="2"/>
  <c r="I674" i="2"/>
  <c r="K672" i="2"/>
  <c r="K670" i="2"/>
  <c r="H669" i="2"/>
  <c r="E668" i="2"/>
  <c r="G666" i="2"/>
  <c r="K664" i="2"/>
  <c r="H663" i="2"/>
  <c r="J661" i="2"/>
  <c r="G660" i="2"/>
  <c r="K658" i="2"/>
  <c r="F657" i="2"/>
  <c r="J655" i="2"/>
  <c r="G654" i="2"/>
  <c r="I652" i="2"/>
  <c r="F651" i="2"/>
  <c r="J649" i="2"/>
  <c r="E648" i="2"/>
  <c r="I646" i="2"/>
  <c r="F645" i="2"/>
  <c r="H643" i="2"/>
  <c r="E642" i="2"/>
  <c r="I640" i="2"/>
  <c r="K638" i="2"/>
  <c r="H637" i="2"/>
  <c r="E636" i="2"/>
  <c r="G634" i="2"/>
  <c r="K632" i="2"/>
  <c r="H631" i="2"/>
  <c r="J629" i="2"/>
  <c r="G628" i="2"/>
  <c r="K626" i="2"/>
  <c r="F625" i="2"/>
  <c r="J623" i="2"/>
  <c r="G622" i="2"/>
  <c r="I620" i="2"/>
  <c r="F619" i="2"/>
  <c r="J617" i="2"/>
  <c r="E616" i="2"/>
  <c r="I614" i="2"/>
  <c r="F613" i="2"/>
  <c r="H611" i="2"/>
  <c r="E610" i="2"/>
  <c r="I608" i="2"/>
  <c r="K606" i="2"/>
  <c r="H605" i="2"/>
  <c r="E604" i="2"/>
  <c r="G602" i="2"/>
  <c r="K600" i="2"/>
  <c r="H599" i="2"/>
  <c r="J597" i="2"/>
  <c r="G596" i="2"/>
  <c r="K594" i="2"/>
  <c r="F593" i="2"/>
  <c r="J591" i="2"/>
  <c r="G590" i="2"/>
  <c r="I588" i="2"/>
  <c r="F587" i="2"/>
  <c r="J585" i="2"/>
  <c r="E584" i="2"/>
  <c r="I582" i="2"/>
  <c r="F581" i="2"/>
  <c r="H579" i="2"/>
  <c r="E578" i="2"/>
  <c r="I576" i="2"/>
  <c r="K574" i="2"/>
  <c r="H573" i="2"/>
  <c r="E572" i="2"/>
  <c r="G570" i="2"/>
  <c r="K568" i="2"/>
  <c r="H567" i="2"/>
  <c r="J565" i="2"/>
  <c r="G564" i="2"/>
  <c r="K562" i="2"/>
  <c r="F561" i="2"/>
  <c r="J559" i="2"/>
  <c r="G558" i="2"/>
  <c r="I556" i="2"/>
  <c r="F555" i="2"/>
  <c r="J553" i="2"/>
  <c r="E552" i="2"/>
  <c r="I550" i="2"/>
  <c r="H549" i="2"/>
  <c r="G548" i="2"/>
  <c r="F547" i="2"/>
  <c r="E546" i="2"/>
  <c r="K544" i="2"/>
  <c r="J543" i="2"/>
  <c r="I542" i="2"/>
  <c r="H541" i="2"/>
  <c r="G540" i="2"/>
  <c r="F539" i="2"/>
  <c r="E538" i="2"/>
  <c r="K536" i="2"/>
  <c r="J535" i="2"/>
  <c r="I534" i="2"/>
  <c r="H533" i="2"/>
  <c r="G532" i="2"/>
  <c r="F531" i="2"/>
  <c r="E530" i="2"/>
  <c r="K528" i="2"/>
  <c r="J527" i="2"/>
  <c r="I526" i="2"/>
  <c r="H525" i="2"/>
  <c r="G524" i="2"/>
  <c r="F523" i="2"/>
  <c r="E522" i="2"/>
  <c r="K520" i="2"/>
  <c r="J519" i="2"/>
  <c r="I518" i="2"/>
  <c r="H517" i="2"/>
  <c r="G516" i="2"/>
  <c r="F515" i="2"/>
  <c r="E514" i="2"/>
  <c r="K512" i="2"/>
  <c r="J511" i="2"/>
  <c r="I510" i="2"/>
  <c r="H509" i="2"/>
  <c r="G508" i="2"/>
  <c r="F507" i="2"/>
  <c r="E506" i="2"/>
  <c r="K504" i="2"/>
  <c r="J503" i="2"/>
  <c r="I502" i="2"/>
  <c r="I793" i="2"/>
  <c r="F790" i="2"/>
  <c r="K785" i="2"/>
  <c r="K782" i="2"/>
  <c r="H779" i="2"/>
  <c r="G775" i="2"/>
  <c r="K771" i="2"/>
  <c r="J768" i="2"/>
  <c r="I764" i="2"/>
  <c r="F761" i="2"/>
  <c r="G757" i="2"/>
  <c r="I753" i="2"/>
  <c r="H750" i="2"/>
  <c r="J746" i="2"/>
  <c r="K742" i="2"/>
  <c r="E739" i="2"/>
  <c r="E736" i="2"/>
  <c r="F732" i="2"/>
  <c r="H728" i="2"/>
  <c r="E725" i="2"/>
  <c r="J720" i="2"/>
  <c r="J717" i="2"/>
  <c r="G714" i="2"/>
  <c r="F710" i="2"/>
  <c r="J706" i="2"/>
  <c r="I703" i="2"/>
  <c r="H699" i="2"/>
  <c r="F696" i="2"/>
  <c r="I693" i="2"/>
  <c r="H690" i="2"/>
  <c r="F688" i="2"/>
  <c r="I685" i="2"/>
  <c r="H682" i="2"/>
  <c r="K679" i="2"/>
  <c r="I677" i="2"/>
  <c r="H674" i="2"/>
  <c r="K671" i="2"/>
  <c r="K669" i="2"/>
  <c r="I667" i="2"/>
  <c r="K665" i="2"/>
  <c r="K663" i="2"/>
  <c r="I661" i="2"/>
  <c r="I659" i="2"/>
  <c r="K657" i="2"/>
  <c r="I655" i="2"/>
  <c r="I653" i="2"/>
  <c r="I651" i="2"/>
  <c r="G649" i="2"/>
  <c r="I647" i="2"/>
  <c r="I645" i="2"/>
  <c r="G643" i="2"/>
  <c r="G641" i="2"/>
  <c r="I639" i="2"/>
  <c r="G637" i="2"/>
  <c r="G635" i="2"/>
  <c r="G633" i="2"/>
  <c r="E631" i="2"/>
  <c r="G629" i="2"/>
  <c r="G627" i="2"/>
  <c r="E625" i="2"/>
  <c r="E623" i="2"/>
  <c r="G621" i="2"/>
  <c r="E619" i="2"/>
  <c r="E617" i="2"/>
  <c r="E615" i="2"/>
  <c r="J612" i="2"/>
  <c r="E611" i="2"/>
  <c r="E609" i="2"/>
  <c r="J606" i="2"/>
  <c r="J604" i="2"/>
  <c r="E603" i="2"/>
  <c r="J600" i="2"/>
  <c r="J598" i="2"/>
  <c r="J596" i="2"/>
  <c r="H594" i="2"/>
  <c r="J592" i="2"/>
  <c r="J590" i="2"/>
  <c r="H588" i="2"/>
  <c r="H586" i="2"/>
  <c r="J584" i="2"/>
  <c r="H582" i="2"/>
  <c r="H580" i="2"/>
  <c r="H578" i="2"/>
  <c r="F576" i="2"/>
  <c r="H574" i="2"/>
  <c r="F793" i="2"/>
  <c r="E789" i="2"/>
  <c r="I785" i="2"/>
  <c r="J781" i="2"/>
  <c r="K777" i="2"/>
  <c r="K774" i="2"/>
  <c r="E771" i="2"/>
  <c r="G767" i="2"/>
  <c r="H763" i="2"/>
  <c r="H760" i="2"/>
  <c r="I756" i="2"/>
  <c r="J752" i="2"/>
  <c r="G749" i="2"/>
  <c r="F745" i="2"/>
  <c r="F742" i="2"/>
  <c r="J738" i="2"/>
  <c r="H734" i="2"/>
  <c r="E731" i="2"/>
  <c r="E728" i="2"/>
  <c r="K723" i="2"/>
  <c r="H720" i="2"/>
  <c r="E717" i="2"/>
  <c r="J712" i="2"/>
  <c r="J709" i="2"/>
  <c r="G706" i="2"/>
  <c r="F702" i="2"/>
  <c r="J698" i="2"/>
  <c r="K695" i="2"/>
  <c r="J692" i="2"/>
  <c r="F690" i="2"/>
  <c r="G687" i="2"/>
  <c r="H684" i="2"/>
  <c r="F682" i="2"/>
  <c r="G679" i="2"/>
  <c r="H676" i="2"/>
  <c r="I673" i="2"/>
  <c r="I671" i="2"/>
  <c r="G669" i="2"/>
  <c r="G667" i="2"/>
  <c r="G665" i="2"/>
  <c r="E663" i="2"/>
  <c r="G661" i="2"/>
  <c r="G659" i="2"/>
  <c r="E657" i="2"/>
  <c r="E655" i="2"/>
  <c r="G653" i="2"/>
  <c r="E651" i="2"/>
  <c r="E649" i="2"/>
  <c r="E647" i="2"/>
  <c r="J644" i="2"/>
  <c r="E643" i="2"/>
  <c r="E641" i="2"/>
  <c r="J638" i="2"/>
  <c r="J636" i="2"/>
  <c r="E635" i="2"/>
  <c r="J632" i="2"/>
  <c r="J630" i="2"/>
  <c r="J628" i="2"/>
  <c r="H626" i="2"/>
  <c r="J624" i="2"/>
  <c r="I791" i="2"/>
  <c r="K787" i="2"/>
  <c r="J784" i="2"/>
  <c r="E781" i="2"/>
  <c r="F777" i="2"/>
  <c r="J773" i="2"/>
  <c r="I769" i="2"/>
  <c r="H766" i="2"/>
  <c r="E763" i="2"/>
  <c r="K758" i="2"/>
  <c r="H755" i="2"/>
  <c r="H752" i="2"/>
  <c r="F748" i="2"/>
  <c r="J744" i="2"/>
  <c r="G741" i="2"/>
  <c r="F737" i="2"/>
  <c r="F734" i="2"/>
  <c r="J730" i="2"/>
  <c r="H726" i="2"/>
  <c r="E723" i="2"/>
  <c r="E720" i="2"/>
  <c r="K715" i="2"/>
  <c r="H712" i="2"/>
  <c r="I708" i="2"/>
  <c r="J704" i="2"/>
  <c r="J701" i="2"/>
  <c r="K697" i="2"/>
  <c r="J694" i="2"/>
  <c r="K691" i="2"/>
  <c r="I689" i="2"/>
  <c r="J686" i="2"/>
  <c r="K683" i="2"/>
  <c r="G681" i="2"/>
  <c r="F678" i="2"/>
  <c r="K675" i="2"/>
  <c r="G673" i="2"/>
  <c r="J670" i="2"/>
  <c r="J668" i="2"/>
  <c r="E667" i="2"/>
  <c r="J664" i="2"/>
  <c r="J662" i="2"/>
  <c r="J660" i="2"/>
  <c r="H658" i="2"/>
  <c r="J656" i="2"/>
  <c r="J654" i="2"/>
  <c r="H652" i="2"/>
  <c r="H650" i="2"/>
  <c r="J648" i="2"/>
  <c r="H646" i="2"/>
  <c r="H644" i="2"/>
  <c r="H642" i="2"/>
  <c r="F640" i="2"/>
  <c r="H638" i="2"/>
  <c r="H636" i="2"/>
  <c r="F634" i="2"/>
  <c r="F632" i="2"/>
  <c r="H630" i="2"/>
  <c r="F628" i="2"/>
  <c r="F626" i="2"/>
  <c r="F624" i="2"/>
  <c r="K621" i="2"/>
  <c r="F620" i="2"/>
  <c r="F618" i="2"/>
  <c r="K615" i="2"/>
  <c r="K613" i="2"/>
  <c r="F612" i="2"/>
  <c r="K609" i="2"/>
  <c r="K607" i="2"/>
  <c r="K605" i="2"/>
  <c r="I603" i="2"/>
  <c r="K601" i="2"/>
  <c r="K599" i="2"/>
  <c r="I597" i="2"/>
  <c r="I595" i="2"/>
  <c r="K593" i="2"/>
  <c r="I591" i="2"/>
  <c r="I589" i="2"/>
  <c r="I587" i="2"/>
  <c r="G585" i="2"/>
  <c r="I583" i="2"/>
  <c r="I581" i="2"/>
  <c r="G579" i="2"/>
  <c r="G577" i="2"/>
  <c r="K793" i="2"/>
  <c r="J788" i="2"/>
  <c r="G793" i="2"/>
  <c r="H787" i="2"/>
  <c r="I781" i="2"/>
  <c r="I776" i="2"/>
  <c r="G769" i="2"/>
  <c r="H764" i="2"/>
  <c r="H758" i="2"/>
  <c r="I752" i="2"/>
  <c r="G747" i="2"/>
  <c r="F741" i="2"/>
  <c r="K735" i="2"/>
  <c r="F729" i="2"/>
  <c r="I723" i="2"/>
  <c r="G718" i="2"/>
  <c r="F712" i="2"/>
  <c r="H706" i="2"/>
  <c r="I700" i="2"/>
  <c r="J695" i="2"/>
  <c r="H691" i="2"/>
  <c r="I686" i="2"/>
  <c r="G682" i="2"/>
  <c r="K677" i="2"/>
  <c r="H673" i="2"/>
  <c r="G670" i="2"/>
  <c r="K666" i="2"/>
  <c r="J663" i="2"/>
  <c r="F660" i="2"/>
  <c r="K656" i="2"/>
  <c r="J653" i="2"/>
  <c r="G650" i="2"/>
  <c r="H647" i="2"/>
  <c r="F644" i="2"/>
  <c r="K640" i="2"/>
  <c r="J637" i="2"/>
  <c r="E634" i="2"/>
  <c r="K630" i="2"/>
  <c r="I627" i="2"/>
  <c r="I624" i="2"/>
  <c r="I621" i="2"/>
  <c r="K618" i="2"/>
  <c r="I616" i="2"/>
  <c r="I613" i="2"/>
  <c r="K610" i="2"/>
  <c r="E608" i="2"/>
  <c r="G605" i="2"/>
  <c r="K602" i="2"/>
  <c r="E600" i="2"/>
  <c r="G597" i="2"/>
  <c r="G594" i="2"/>
  <c r="E592" i="2"/>
  <c r="G589" i="2"/>
  <c r="G586" i="2"/>
  <c r="J583" i="2"/>
  <c r="J580" i="2"/>
  <c r="G578" i="2"/>
  <c r="J575" i="2"/>
  <c r="G573" i="2"/>
  <c r="G571" i="2"/>
  <c r="G569" i="2"/>
  <c r="E567" i="2"/>
  <c r="G565" i="2"/>
  <c r="G563" i="2"/>
  <c r="E561" i="2"/>
  <c r="E559" i="2"/>
  <c r="G557" i="2"/>
  <c r="E555" i="2"/>
  <c r="E553" i="2"/>
  <c r="E551" i="2"/>
  <c r="G549" i="2"/>
  <c r="K547" i="2"/>
  <c r="H546" i="2"/>
  <c r="J544" i="2"/>
  <c r="G543" i="2"/>
  <c r="K541" i="2"/>
  <c r="F540" i="2"/>
  <c r="J538" i="2"/>
  <c r="G537" i="2"/>
  <c r="I535" i="2"/>
  <c r="F534" i="2"/>
  <c r="J532" i="2"/>
  <c r="E531" i="2"/>
  <c r="I529" i="2"/>
  <c r="F528" i="2"/>
  <c r="H526" i="2"/>
  <c r="E525" i="2"/>
  <c r="I523" i="2"/>
  <c r="K521" i="2"/>
  <c r="H520" i="2"/>
  <c r="E519" i="2"/>
  <c r="G517" i="2"/>
  <c r="K515" i="2"/>
  <c r="H514" i="2"/>
  <c r="J512" i="2"/>
  <c r="G511" i="2"/>
  <c r="K509" i="2"/>
  <c r="F508" i="2"/>
  <c r="J506" i="2"/>
  <c r="G505" i="2"/>
  <c r="I503" i="2"/>
  <c r="F502" i="2"/>
  <c r="K500" i="2"/>
  <c r="J499" i="2"/>
  <c r="I498" i="2"/>
  <c r="H497" i="2"/>
  <c r="G496" i="2"/>
  <c r="F495" i="2"/>
  <c r="E494" i="2"/>
  <c r="K492" i="2"/>
  <c r="J491" i="2"/>
  <c r="I490" i="2"/>
  <c r="H489" i="2"/>
  <c r="G488" i="2"/>
  <c r="F487" i="2"/>
  <c r="E486" i="2"/>
  <c r="K484" i="2"/>
  <c r="J483" i="2"/>
  <c r="I482" i="2"/>
  <c r="H481" i="2"/>
  <c r="G480" i="2"/>
  <c r="F479" i="2"/>
  <c r="E478" i="2"/>
  <c r="H791" i="2"/>
  <c r="J785" i="2"/>
  <c r="K779" i="2"/>
  <c r="J774" i="2"/>
  <c r="E769" i="2"/>
  <c r="K762" i="2"/>
  <c r="F757" i="2"/>
  <c r="K750" i="2"/>
  <c r="E745" i="2"/>
  <c r="E740" i="2"/>
  <c r="K733" i="2"/>
  <c r="F728" i="2"/>
  <c r="G722" i="2"/>
  <c r="J716" i="2"/>
  <c r="H711" i="2"/>
  <c r="I704" i="2"/>
  <c r="G699" i="2"/>
  <c r="F694" i="2"/>
  <c r="E690" i="2"/>
  <c r="J685" i="2"/>
  <c r="F681" i="2"/>
  <c r="H677" i="2"/>
  <c r="F672" i="2"/>
  <c r="F669" i="2"/>
  <c r="E666" i="2"/>
  <c r="I662" i="2"/>
  <c r="H659" i="2"/>
  <c r="F656" i="2"/>
  <c r="F653" i="2"/>
  <c r="E650" i="2"/>
  <c r="G646" i="2"/>
  <c r="F643" i="2"/>
  <c r="K639" i="2"/>
  <c r="I636" i="2"/>
  <c r="J633" i="2"/>
  <c r="G630" i="2"/>
  <c r="F627" i="2"/>
  <c r="I623" i="2"/>
  <c r="F621" i="2"/>
  <c r="G618" i="2"/>
  <c r="I615" i="2"/>
  <c r="I612" i="2"/>
  <c r="G610" i="2"/>
  <c r="I607" i="2"/>
  <c r="I604" i="2"/>
  <c r="E602" i="2"/>
  <c r="E599" i="2"/>
  <c r="I596" i="2"/>
  <c r="E594" i="2"/>
  <c r="E591" i="2"/>
  <c r="G588" i="2"/>
  <c r="E586" i="2"/>
  <c r="E583" i="2"/>
  <c r="G580" i="2"/>
  <c r="J577" i="2"/>
  <c r="H575" i="2"/>
  <c r="J572" i="2"/>
  <c r="E571" i="2"/>
  <c r="J568" i="2"/>
  <c r="J566" i="2"/>
  <c r="J564" i="2"/>
  <c r="H562" i="2"/>
  <c r="J560" i="2"/>
  <c r="J558" i="2"/>
  <c r="H556" i="2"/>
  <c r="H554" i="2"/>
  <c r="J552" i="2"/>
  <c r="H550" i="2"/>
  <c r="E549" i="2"/>
  <c r="I547" i="2"/>
  <c r="K545" i="2"/>
  <c r="H544" i="2"/>
  <c r="E543" i="2"/>
  <c r="G541" i="2"/>
  <c r="K539" i="2"/>
  <c r="H538" i="2"/>
  <c r="J536" i="2"/>
  <c r="G535" i="2"/>
  <c r="K533" i="2"/>
  <c r="F532" i="2"/>
  <c r="J530" i="2"/>
  <c r="G529" i="2"/>
  <c r="I527" i="2"/>
  <c r="F526" i="2"/>
  <c r="J524" i="2"/>
  <c r="K790" i="2"/>
  <c r="J790" i="2"/>
  <c r="I784" i="2"/>
  <c r="G779" i="2"/>
  <c r="I772" i="2"/>
  <c r="E767" i="2"/>
  <c r="G761" i="2"/>
  <c r="G755" i="2"/>
  <c r="G750" i="2"/>
  <c r="H744" i="2"/>
  <c r="H738" i="2"/>
  <c r="J732" i="2"/>
  <c r="G726" i="2"/>
  <c r="I720" i="2"/>
  <c r="J714" i="2"/>
  <c r="I709" i="2"/>
  <c r="K703" i="2"/>
  <c r="J697" i="2"/>
  <c r="H693" i="2"/>
  <c r="H688" i="2"/>
  <c r="G684" i="2"/>
  <c r="G680" i="2"/>
  <c r="J675" i="2"/>
  <c r="J671" i="2"/>
  <c r="H668" i="2"/>
  <c r="F665" i="2"/>
  <c r="G662" i="2"/>
  <c r="G658" i="2"/>
  <c r="H655" i="2"/>
  <c r="F652" i="2"/>
  <c r="K648" i="2"/>
  <c r="J645" i="2"/>
  <c r="G642" i="2"/>
  <c r="H639" i="2"/>
  <c r="I635" i="2"/>
  <c r="I632" i="2"/>
  <c r="H629" i="2"/>
  <c r="E626" i="2"/>
  <c r="K622" i="2"/>
  <c r="G620" i="2"/>
  <c r="G617" i="2"/>
  <c r="K614" i="2"/>
  <c r="G612" i="2"/>
  <c r="G609" i="2"/>
  <c r="I606" i="2"/>
  <c r="G604" i="2"/>
  <c r="G601" i="2"/>
  <c r="I598" i="2"/>
  <c r="E596" i="2"/>
  <c r="E593" i="2"/>
  <c r="I590" i="2"/>
  <c r="E588" i="2"/>
  <c r="E585" i="2"/>
  <c r="G582" i="2"/>
  <c r="E580" i="2"/>
  <c r="E577" i="2"/>
  <c r="I574" i="2"/>
  <c r="H572" i="2"/>
  <c r="F570" i="2"/>
  <c r="F568" i="2"/>
  <c r="H566" i="2"/>
  <c r="F564" i="2"/>
  <c r="F562" i="2"/>
  <c r="F560" i="2"/>
  <c r="K557" i="2"/>
  <c r="F556" i="2"/>
  <c r="F554" i="2"/>
  <c r="K551" i="2"/>
  <c r="F550" i="2"/>
  <c r="J548" i="2"/>
  <c r="E547" i="2"/>
  <c r="I545" i="2"/>
  <c r="F544" i="2"/>
  <c r="H542" i="2"/>
  <c r="E541" i="2"/>
  <c r="I539" i="2"/>
  <c r="K537" i="2"/>
  <c r="H536" i="2"/>
  <c r="E535" i="2"/>
  <c r="G533" i="2"/>
  <c r="K531" i="2"/>
  <c r="H530" i="2"/>
  <c r="J528" i="2"/>
  <c r="G527" i="2"/>
  <c r="K525" i="2"/>
  <c r="F524" i="2"/>
  <c r="J522" i="2"/>
  <c r="G521" i="2"/>
  <c r="I519" i="2"/>
  <c r="F518" i="2"/>
  <c r="J516" i="2"/>
  <c r="E515" i="2"/>
  <c r="I513" i="2"/>
  <c r="F512" i="2"/>
  <c r="H510" i="2"/>
  <c r="E509" i="2"/>
  <c r="I507" i="2"/>
  <c r="K505" i="2"/>
  <c r="H504" i="2"/>
  <c r="E503" i="2"/>
  <c r="H501" i="2"/>
  <c r="G500" i="2"/>
  <c r="F499" i="2"/>
  <c r="E498" i="2"/>
  <c r="K496" i="2"/>
  <c r="J495" i="2"/>
  <c r="I494" i="2"/>
  <c r="H493" i="2"/>
  <c r="G492" i="2"/>
  <c r="F491" i="2"/>
  <c r="E490" i="2"/>
  <c r="K488" i="2"/>
  <c r="J487" i="2"/>
  <c r="I486" i="2"/>
  <c r="H485" i="2"/>
  <c r="G484" i="2"/>
  <c r="F483" i="2"/>
  <c r="E482" i="2"/>
  <c r="K480" i="2"/>
  <c r="J479" i="2"/>
  <c r="I478" i="2"/>
  <c r="H477" i="2"/>
  <c r="K789" i="2"/>
  <c r="I779" i="2"/>
  <c r="K770" i="2"/>
  <c r="E761" i="2"/>
  <c r="F752" i="2"/>
  <c r="J742" i="2"/>
  <c r="E733" i="2"/>
  <c r="J724" i="2"/>
  <c r="H714" i="2"/>
  <c r="F706" i="2"/>
  <c r="G696" i="2"/>
  <c r="H689" i="2"/>
  <c r="H683" i="2"/>
  <c r="G675" i="2"/>
  <c r="J669" i="2"/>
  <c r="F664" i="2"/>
  <c r="F659" i="2"/>
  <c r="K653" i="2"/>
  <c r="I648" i="2"/>
  <c r="E644" i="2"/>
  <c r="G638" i="2"/>
  <c r="F633" i="2"/>
  <c r="E628" i="2"/>
  <c r="J622" i="2"/>
  <c r="H618" i="2"/>
  <c r="G614" i="2"/>
  <c r="J609" i="2"/>
  <c r="J605" i="2"/>
  <c r="F601" i="2"/>
  <c r="F597" i="2"/>
  <c r="I592" i="2"/>
  <c r="F588" i="2"/>
  <c r="K583" i="2"/>
  <c r="F579" i="2"/>
  <c r="I575" i="2"/>
  <c r="I571" i="2"/>
  <c r="I568" i="2"/>
  <c r="H565" i="2"/>
  <c r="E562" i="2"/>
  <c r="K558" i="2"/>
  <c r="I555" i="2"/>
  <c r="I552" i="2"/>
  <c r="J549" i="2"/>
  <c r="K546" i="2"/>
  <c r="I544" i="2"/>
  <c r="F542" i="2"/>
  <c r="J539" i="2"/>
  <c r="H537" i="2"/>
  <c r="K534" i="2"/>
  <c r="I532" i="2"/>
  <c r="K529" i="2"/>
  <c r="H527" i="2"/>
  <c r="F525" i="2"/>
  <c r="K522" i="2"/>
  <c r="J520" i="2"/>
  <c r="K518" i="2"/>
  <c r="K516" i="2"/>
  <c r="J514" i="2"/>
  <c r="I512" i="2"/>
  <c r="K510" i="2"/>
  <c r="J508" i="2"/>
  <c r="I506" i="2"/>
  <c r="I504" i="2"/>
  <c r="H502" i="2"/>
  <c r="J500" i="2"/>
  <c r="G499" i="2"/>
  <c r="J497" i="2"/>
  <c r="F496" i="2"/>
  <c r="J494" i="2"/>
  <c r="F493" i="2"/>
  <c r="I491" i="2"/>
  <c r="F490" i="2"/>
  <c r="I488" i="2"/>
  <c r="E487" i="2"/>
  <c r="I485" i="2"/>
  <c r="E484" i="2"/>
  <c r="H482" i="2"/>
  <c r="E481" i="2"/>
  <c r="H479" i="2"/>
  <c r="K477" i="2"/>
  <c r="I476" i="2"/>
  <c r="H475" i="2"/>
  <c r="G474" i="2"/>
  <c r="F473" i="2"/>
  <c r="E472" i="2"/>
  <c r="K470" i="2"/>
  <c r="J469" i="2"/>
  <c r="I468" i="2"/>
  <c r="H467" i="2"/>
  <c r="G466" i="2"/>
  <c r="F465" i="2"/>
  <c r="E464" i="2"/>
  <c r="K462" i="2"/>
  <c r="J461" i="2"/>
  <c r="I460" i="2"/>
  <c r="H459" i="2"/>
  <c r="G458" i="2"/>
  <c r="F457" i="2"/>
  <c r="E456" i="2"/>
  <c r="K454" i="2"/>
  <c r="J453" i="2"/>
  <c r="I452" i="2"/>
  <c r="H451" i="2"/>
  <c r="G450" i="2"/>
  <c r="F449" i="2"/>
  <c r="E448" i="2"/>
  <c r="K446" i="2"/>
  <c r="J445" i="2"/>
  <c r="I444" i="2"/>
  <c r="H443" i="2"/>
  <c r="G442" i="2"/>
  <c r="F441" i="2"/>
  <c r="E440" i="2"/>
  <c r="K438" i="2"/>
  <c r="J437" i="2"/>
  <c r="I436" i="2"/>
  <c r="H435" i="2"/>
  <c r="G434" i="2"/>
  <c r="F433" i="2"/>
  <c r="E432" i="2"/>
  <c r="K430" i="2"/>
  <c r="J429" i="2"/>
  <c r="I428" i="2"/>
  <c r="H427" i="2"/>
  <c r="G426" i="2"/>
  <c r="F425" i="2"/>
  <c r="E424" i="2"/>
  <c r="K422" i="2"/>
  <c r="J421" i="2"/>
  <c r="I420" i="2"/>
  <c r="G785" i="2"/>
  <c r="J776" i="2"/>
  <c r="G766" i="2"/>
  <c r="G758" i="2"/>
  <c r="E748" i="2"/>
  <c r="K738" i="2"/>
  <c r="H730" i="2"/>
  <c r="F720" i="2"/>
  <c r="I711" i="2"/>
  <c r="K701" i="2"/>
  <c r="E694" i="2"/>
  <c r="F687" i="2"/>
  <c r="J679" i="2"/>
  <c r="F673" i="2"/>
  <c r="H667" i="2"/>
  <c r="H662" i="2"/>
  <c r="J657" i="2"/>
  <c r="E652" i="2"/>
  <c r="K646" i="2"/>
  <c r="J641" i="2"/>
  <c r="G636" i="2"/>
  <c r="J631" i="2"/>
  <c r="K625" i="2"/>
  <c r="H621" i="2"/>
  <c r="K616" i="2"/>
  <c r="H612" i="2"/>
  <c r="F608" i="2"/>
  <c r="H603" i="2"/>
  <c r="J599" i="2"/>
  <c r="G595" i="2"/>
  <c r="K590" i="2"/>
  <c r="K586" i="2"/>
  <c r="K581" i="2"/>
  <c r="K577" i="2"/>
  <c r="K573" i="2"/>
  <c r="K570" i="2"/>
  <c r="J567" i="2"/>
  <c r="E564" i="2"/>
  <c r="K560" i="2"/>
  <c r="I557" i="2"/>
  <c r="G554" i="2"/>
  <c r="H551" i="2"/>
  <c r="I548" i="2"/>
  <c r="G546" i="2"/>
  <c r="I543" i="2"/>
  <c r="F541" i="2"/>
  <c r="K538" i="2"/>
  <c r="G536" i="2"/>
  <c r="E534" i="2"/>
  <c r="I531" i="2"/>
  <c r="F529" i="2"/>
  <c r="K526" i="2"/>
  <c r="E524" i="2"/>
  <c r="G522" i="2"/>
  <c r="F520" i="2"/>
  <c r="E518" i="2"/>
  <c r="E516" i="2"/>
  <c r="K513" i="2"/>
  <c r="E512" i="2"/>
  <c r="E510" i="2"/>
  <c r="K507" i="2"/>
  <c r="J505" i="2"/>
  <c r="E504" i="2"/>
  <c r="K501" i="2"/>
  <c r="F500" i="2"/>
  <c r="J498" i="2"/>
  <c r="F497" i="2"/>
  <c r="I495" i="2"/>
  <c r="F494" i="2"/>
  <c r="I492" i="2"/>
  <c r="E491" i="2"/>
  <c r="I489" i="2"/>
  <c r="E488" i="2"/>
  <c r="H486" i="2"/>
  <c r="E485" i="2"/>
  <c r="H483" i="2"/>
  <c r="K481" i="2"/>
  <c r="H480" i="2"/>
  <c r="K478" i="2"/>
  <c r="G477" i="2"/>
  <c r="F476" i="2"/>
  <c r="E475" i="2"/>
  <c r="K473" i="2"/>
  <c r="J472" i="2"/>
  <c r="I471" i="2"/>
  <c r="G783" i="2"/>
  <c r="E775" i="2"/>
  <c r="J765" i="2"/>
  <c r="H756" i="2"/>
  <c r="H747" i="2"/>
  <c r="E737" i="2"/>
  <c r="E729" i="2"/>
  <c r="K719" i="2"/>
  <c r="K709" i="2"/>
  <c r="I701" i="2"/>
  <c r="I692" i="2"/>
  <c r="K685" i="2"/>
  <c r="F679" i="2"/>
  <c r="E672" i="2"/>
  <c r="F667" i="2"/>
  <c r="H661" i="2"/>
  <c r="I656" i="2"/>
  <c r="H651" i="2"/>
  <c r="K645" i="2"/>
  <c r="F641" i="2"/>
  <c r="H635" i="2"/>
  <c r="I630" i="2"/>
  <c r="J625" i="2"/>
  <c r="H620" i="2"/>
  <c r="J616" i="2"/>
  <c r="E612" i="2"/>
  <c r="J607" i="2"/>
  <c r="G603" i="2"/>
  <c r="K598" i="2"/>
  <c r="F595" i="2"/>
  <c r="K589" i="2"/>
  <c r="F586" i="2"/>
  <c r="J581" i="2"/>
  <c r="F577" i="2"/>
  <c r="J573" i="2"/>
  <c r="E570" i="2"/>
  <c r="K566" i="2"/>
  <c r="I563" i="2"/>
  <c r="I560" i="2"/>
  <c r="H557" i="2"/>
  <c r="E554" i="2"/>
  <c r="K550" i="2"/>
  <c r="F548" i="2"/>
  <c r="J545" i="2"/>
  <c r="H543" i="2"/>
  <c r="K540" i="2"/>
  <c r="I538" i="2"/>
  <c r="F536" i="2"/>
  <c r="J533" i="2"/>
  <c r="H531" i="2"/>
  <c r="I528" i="2"/>
  <c r="G526" i="2"/>
  <c r="K523" i="2"/>
  <c r="J521" i="2"/>
  <c r="E520" i="2"/>
  <c r="K517" i="2"/>
  <c r="J515" i="2"/>
  <c r="J513" i="2"/>
  <c r="I511" i="2"/>
  <c r="J509" i="2"/>
  <c r="J507" i="2"/>
  <c r="I505" i="2"/>
  <c r="H503" i="2"/>
  <c r="J501" i="2"/>
  <c r="E500" i="2"/>
  <c r="H498" i="2"/>
  <c r="E497" i="2"/>
  <c r="H495" i="2"/>
  <c r="K493" i="2"/>
  <c r="H492" i="2"/>
  <c r="K490" i="2"/>
  <c r="G489" i="2"/>
  <c r="K487" i="2"/>
  <c r="G486" i="2"/>
  <c r="J484" i="2"/>
  <c r="G483" i="2"/>
  <c r="J481" i="2"/>
  <c r="F480" i="2"/>
  <c r="J478" i="2"/>
  <c r="F477" i="2"/>
  <c r="E476" i="2"/>
  <c r="K474" i="2"/>
  <c r="J473" i="2"/>
  <c r="I472" i="2"/>
  <c r="H471" i="2"/>
  <c r="G470" i="2"/>
  <c r="F469" i="2"/>
  <c r="E468" i="2"/>
  <c r="K466" i="2"/>
  <c r="J465" i="2"/>
  <c r="I464" i="2"/>
  <c r="H463" i="2"/>
  <c r="G462" i="2"/>
  <c r="F461" i="2"/>
  <c r="E460" i="2"/>
  <c r="K458" i="2"/>
  <c r="J457" i="2"/>
  <c r="I456" i="2"/>
  <c r="H455" i="2"/>
  <c r="G454" i="2"/>
  <c r="F453" i="2"/>
  <c r="E452" i="2"/>
  <c r="K450" i="2"/>
  <c r="J449" i="2"/>
  <c r="I448" i="2"/>
  <c r="H447" i="2"/>
  <c r="G446" i="2"/>
  <c r="F445" i="2"/>
  <c r="E444" i="2"/>
  <c r="K442" i="2"/>
  <c r="J441" i="2"/>
  <c r="I440" i="2"/>
  <c r="H439" i="2"/>
  <c r="G438" i="2"/>
  <c r="F437" i="2"/>
  <c r="E436" i="2"/>
  <c r="K434" i="2"/>
  <c r="J433" i="2"/>
  <c r="I432" i="2"/>
  <c r="H431" i="2"/>
  <c r="G430" i="2"/>
  <c r="F429" i="2"/>
  <c r="E428" i="2"/>
  <c r="K426" i="2"/>
  <c r="J425" i="2"/>
  <c r="I424" i="2"/>
  <c r="H423" i="2"/>
  <c r="G422" i="2"/>
  <c r="F421" i="2"/>
  <c r="J793" i="2"/>
  <c r="E777" i="2"/>
  <c r="I761" i="2"/>
  <c r="H746" i="2"/>
  <c r="E732" i="2"/>
  <c r="I717" i="2"/>
  <c r="H703" i="2"/>
  <c r="G690" i="2"/>
  <c r="E678" i="2"/>
  <c r="I668" i="2"/>
  <c r="I660" i="2"/>
  <c r="G652" i="2"/>
  <c r="G644" i="2"/>
  <c r="F635" i="2"/>
  <c r="H627" i="2"/>
  <c r="I619" i="2"/>
  <c r="H613" i="2"/>
  <c r="G606" i="2"/>
  <c r="H598" i="2"/>
  <c r="F592" i="2"/>
  <c r="K584" i="2"/>
  <c r="K578" i="2"/>
  <c r="G572" i="2"/>
  <c r="I566" i="2"/>
  <c r="K561" i="2"/>
  <c r="G556" i="2"/>
  <c r="I551" i="2"/>
  <c r="H547" i="2"/>
  <c r="F543" i="2"/>
  <c r="H539" i="2"/>
  <c r="H535" i="2"/>
  <c r="J531" i="2"/>
  <c r="E528" i="2"/>
  <c r="J523" i="2"/>
  <c r="I520" i="2"/>
  <c r="F517" i="2"/>
  <c r="G514" i="2"/>
  <c r="E511" i="2"/>
  <c r="H507" i="2"/>
  <c r="G504" i="2"/>
  <c r="F501" i="2"/>
  <c r="K498" i="2"/>
  <c r="H496" i="2"/>
  <c r="J493" i="2"/>
  <c r="H491" i="2"/>
  <c r="E489" i="2"/>
  <c r="J486" i="2"/>
  <c r="F484" i="2"/>
  <c r="I481" i="2"/>
  <c r="E793" i="2"/>
  <c r="I773" i="2"/>
  <c r="F760" i="2"/>
  <c r="I744" i="2"/>
  <c r="K730" i="2"/>
  <c r="I715" i="2"/>
  <c r="H700" i="2"/>
  <c r="G688" i="2"/>
  <c r="J677" i="2"/>
  <c r="G668" i="2"/>
  <c r="E660" i="2"/>
  <c r="K650" i="2"/>
  <c r="K642" i="2"/>
  <c r="K634" i="2"/>
  <c r="G626" i="2"/>
  <c r="H619" i="2"/>
  <c r="G611" i="2"/>
  <c r="F605" i="2"/>
  <c r="G598" i="2"/>
  <c r="H591" i="2"/>
  <c r="I584" i="2"/>
  <c r="K576" i="2"/>
  <c r="H571" i="2"/>
  <c r="G566" i="2"/>
  <c r="J561" i="2"/>
  <c r="E556" i="2"/>
  <c r="G550" i="2"/>
  <c r="J546" i="2"/>
  <c r="K542" i="2"/>
  <c r="E539" i="2"/>
  <c r="F535" i="2"/>
  <c r="K530" i="2"/>
  <c r="F527" i="2"/>
  <c r="H523" i="2"/>
  <c r="G520" i="2"/>
  <c r="E517" i="2"/>
  <c r="H513" i="2"/>
  <c r="G510" i="2"/>
  <c r="E507" i="2"/>
  <c r="F504" i="2"/>
  <c r="E501" i="2"/>
  <c r="G498" i="2"/>
  <c r="E496" i="2"/>
  <c r="I493" i="2"/>
  <c r="G491" i="2"/>
  <c r="J488" i="2"/>
  <c r="F486" i="2"/>
  <c r="K483" i="2"/>
  <c r="G481" i="2"/>
  <c r="E479" i="2"/>
  <c r="J476" i="2"/>
  <c r="J474" i="2"/>
  <c r="E473" i="2"/>
  <c r="F471" i="2"/>
  <c r="I469" i="2"/>
  <c r="F468" i="2"/>
  <c r="I466" i="2"/>
  <c r="E465" i="2"/>
  <c r="I463" i="2"/>
  <c r="E462" i="2"/>
  <c r="H460" i="2"/>
  <c r="E459" i="2"/>
  <c r="H457" i="2"/>
  <c r="K455" i="2"/>
  <c r="H454" i="2"/>
  <c r="K452" i="2"/>
  <c r="G451" i="2"/>
  <c r="K449" i="2"/>
  <c r="G448" i="2"/>
  <c r="J446" i="2"/>
  <c r="G445" i="2"/>
  <c r="J443" i="2"/>
  <c r="F442" i="2"/>
  <c r="J440" i="2"/>
  <c r="F439" i="2"/>
  <c r="I437" i="2"/>
  <c r="F436" i="2"/>
  <c r="I434" i="2"/>
  <c r="E433" i="2"/>
  <c r="I431" i="2"/>
  <c r="E430" i="2"/>
  <c r="H428" i="2"/>
  <c r="E427" i="2"/>
  <c r="H425" i="2"/>
  <c r="K423" i="2"/>
  <c r="I787" i="2"/>
  <c r="H772" i="2"/>
  <c r="J758" i="2"/>
  <c r="F744" i="2"/>
  <c r="K727" i="2"/>
  <c r="F714" i="2"/>
  <c r="H698" i="2"/>
  <c r="E688" i="2"/>
  <c r="G676" i="2"/>
  <c r="F666" i="2"/>
  <c r="F658" i="2"/>
  <c r="F650" i="2"/>
  <c r="K641" i="2"/>
  <c r="K633" i="2"/>
  <c r="K624" i="2"/>
  <c r="E618" i="2"/>
  <c r="F611" i="2"/>
  <c r="H604" i="2"/>
  <c r="H597" i="2"/>
  <c r="J589" i="2"/>
  <c r="H583" i="2"/>
  <c r="E576" i="2"/>
  <c r="F571" i="2"/>
  <c r="I565" i="2"/>
  <c r="E560" i="2"/>
  <c r="H555" i="2"/>
  <c r="E550" i="2"/>
  <c r="I546" i="2"/>
  <c r="G542" i="2"/>
  <c r="G538" i="2"/>
  <c r="H534" i="2"/>
  <c r="I530" i="2"/>
  <c r="E527" i="2"/>
  <c r="E523" i="2"/>
  <c r="H519" i="2"/>
  <c r="I516" i="2"/>
  <c r="G513" i="2"/>
  <c r="F510" i="2"/>
  <c r="K506" i="2"/>
  <c r="G503" i="2"/>
  <c r="I500" i="2"/>
  <c r="F498" i="2"/>
  <c r="K495" i="2"/>
  <c r="G493" i="2"/>
  <c r="J490" i="2"/>
  <c r="H488" i="2"/>
  <c r="K485" i="2"/>
  <c r="I483" i="2"/>
  <c r="F481" i="2"/>
  <c r="H478" i="2"/>
  <c r="H476" i="2"/>
  <c r="I474" i="2"/>
  <c r="K472" i="2"/>
  <c r="E471" i="2"/>
  <c r="H469" i="2"/>
  <c r="K467" i="2"/>
  <c r="H466" i="2"/>
  <c r="K464" i="2"/>
  <c r="G463" i="2"/>
  <c r="K461" i="2"/>
  <c r="G460" i="2"/>
  <c r="J458" i="2"/>
  <c r="G457" i="2"/>
  <c r="J455" i="2"/>
  <c r="F454" i="2"/>
  <c r="J452" i="2"/>
  <c r="F451" i="2"/>
  <c r="I449" i="2"/>
  <c r="F448" i="2"/>
  <c r="I446" i="2"/>
  <c r="E445" i="2"/>
  <c r="I443" i="2"/>
  <c r="E442" i="2"/>
  <c r="H440" i="2"/>
  <c r="E439" i="2"/>
  <c r="H437" i="2"/>
  <c r="K435" i="2"/>
  <c r="H434" i="2"/>
  <c r="K432" i="2"/>
  <c r="G431" i="2"/>
  <c r="K429" i="2"/>
  <c r="G428" i="2"/>
  <c r="J426" i="2"/>
  <c r="G425" i="2"/>
  <c r="G787" i="2"/>
  <c r="I771" i="2"/>
  <c r="E755" i="2"/>
  <c r="K741" i="2"/>
  <c r="F726" i="2"/>
  <c r="I712" i="2"/>
  <c r="H696" i="2"/>
  <c r="H685" i="2"/>
  <c r="F675" i="2"/>
  <c r="J665" i="2"/>
  <c r="E658" i="2"/>
  <c r="F649" i="2"/>
  <c r="E640" i="2"/>
  <c r="E632" i="2"/>
  <c r="E624" i="2"/>
  <c r="F617" i="2"/>
  <c r="H610" i="2"/>
  <c r="F603" i="2"/>
  <c r="F596" i="2"/>
  <c r="H589" i="2"/>
  <c r="K582" i="2"/>
  <c r="K575" i="2"/>
  <c r="K569" i="2"/>
  <c r="F565" i="2"/>
  <c r="I559" i="2"/>
  <c r="K554" i="2"/>
  <c r="K549" i="2"/>
  <c r="H545" i="2"/>
  <c r="E542" i="2"/>
  <c r="J537" i="2"/>
  <c r="G534" i="2"/>
  <c r="G530" i="2"/>
  <c r="E526" i="2"/>
  <c r="I522" i="2"/>
  <c r="G519" i="2"/>
  <c r="F516" i="2"/>
  <c r="F513" i="2"/>
  <c r="G509" i="2"/>
  <c r="H506" i="2"/>
  <c r="F503" i="2"/>
  <c r="H500" i="2"/>
  <c r="K497" i="2"/>
  <c r="G495" i="2"/>
  <c r="E493" i="2"/>
  <c r="H490" i="2"/>
  <c r="F488" i="2"/>
  <c r="J485" i="2"/>
  <c r="E483" i="2"/>
  <c r="J480" i="2"/>
  <c r="G478" i="2"/>
  <c r="G476" i="2"/>
  <c r="H474" i="2"/>
  <c r="H472" i="2"/>
  <c r="J470" i="2"/>
  <c r="G469" i="2"/>
  <c r="J467" i="2"/>
  <c r="F466" i="2"/>
  <c r="J464" i="2"/>
  <c r="F463" i="2"/>
  <c r="I461" i="2"/>
  <c r="F460" i="2"/>
  <c r="I458" i="2"/>
  <c r="E457" i="2"/>
  <c r="I455" i="2"/>
  <c r="E454" i="2"/>
  <c r="H452" i="2"/>
  <c r="E451" i="2"/>
  <c r="H449" i="2"/>
  <c r="K447" i="2"/>
  <c r="H446" i="2"/>
  <c r="K444" i="2"/>
  <c r="G443" i="2"/>
  <c r="K441" i="2"/>
  <c r="G440" i="2"/>
  <c r="J438" i="2"/>
  <c r="G437" i="2"/>
  <c r="J435" i="2"/>
  <c r="F434" i="2"/>
  <c r="J432" i="2"/>
  <c r="F431" i="2"/>
  <c r="I429" i="2"/>
  <c r="F428" i="2"/>
  <c r="I426" i="2"/>
  <c r="E425" i="2"/>
  <c r="I423" i="2"/>
  <c r="E422" i="2"/>
  <c r="E783" i="2"/>
  <c r="F769" i="2"/>
  <c r="K754" i="2"/>
  <c r="F740" i="2"/>
  <c r="K725" i="2"/>
  <c r="H708" i="2"/>
  <c r="E696" i="2"/>
  <c r="J683" i="2"/>
  <c r="G674" i="2"/>
  <c r="I664" i="2"/>
  <c r="E656" i="2"/>
  <c r="K647" i="2"/>
  <c r="J639" i="2"/>
  <c r="K631" i="2"/>
  <c r="H623" i="2"/>
  <c r="J615" i="2"/>
  <c r="F609" i="2"/>
  <c r="F602" i="2"/>
  <c r="H595" i="2"/>
  <c r="F589" i="2"/>
  <c r="H581" i="2"/>
  <c r="J574" i="2"/>
  <c r="J569" i="2"/>
  <c r="I564" i="2"/>
  <c r="H559" i="2"/>
  <c r="G553" i="2"/>
  <c r="F549" i="2"/>
  <c r="G545" i="2"/>
  <c r="J541" i="2"/>
  <c r="I537" i="2"/>
  <c r="F533" i="2"/>
  <c r="J529" i="2"/>
  <c r="J525" i="2"/>
  <c r="H522" i="2"/>
  <c r="F519" i="2"/>
  <c r="I515" i="2"/>
  <c r="H512" i="2"/>
  <c r="F509" i="2"/>
  <c r="G506" i="2"/>
  <c r="K502" i="2"/>
  <c r="K499" i="2"/>
  <c r="I497" i="2"/>
  <c r="E495" i="2"/>
  <c r="J492" i="2"/>
  <c r="G490" i="2"/>
  <c r="I487" i="2"/>
  <c r="G485" i="2"/>
  <c r="K482" i="2"/>
  <c r="I480" i="2"/>
  <c r="J780" i="2"/>
  <c r="I765" i="2"/>
  <c r="J750" i="2"/>
  <c r="I736" i="2"/>
  <c r="F722" i="2"/>
  <c r="I707" i="2"/>
  <c r="J691" i="2"/>
  <c r="E682" i="2"/>
  <c r="I670" i="2"/>
  <c r="K662" i="2"/>
  <c r="I654" i="2"/>
  <c r="H645" i="2"/>
  <c r="K637" i="2"/>
  <c r="F629" i="2"/>
  <c r="J621" i="2"/>
  <c r="H614" i="2"/>
  <c r="H607" i="2"/>
  <c r="I600" i="2"/>
  <c r="J593" i="2"/>
  <c r="E587" i="2"/>
  <c r="F580" i="2"/>
  <c r="F573" i="2"/>
  <c r="E568" i="2"/>
  <c r="F563" i="2"/>
  <c r="J557" i="2"/>
  <c r="K552" i="2"/>
  <c r="E548" i="2"/>
  <c r="G544" i="2"/>
  <c r="I540" i="2"/>
  <c r="I536" i="2"/>
  <c r="K532" i="2"/>
  <c r="H528" i="2"/>
  <c r="K524" i="2"/>
  <c r="H521" i="2"/>
  <c r="G518" i="2"/>
  <c r="K514" i="2"/>
  <c r="H511" i="2"/>
  <c r="I508" i="2"/>
  <c r="F505" i="2"/>
  <c r="E502" i="2"/>
  <c r="H499" i="2"/>
  <c r="J496" i="2"/>
  <c r="H494" i="2"/>
  <c r="E492" i="2"/>
  <c r="J489" i="2"/>
  <c r="G487" i="2"/>
  <c r="I484" i="2"/>
  <c r="G482" i="2"/>
  <c r="K479" i="2"/>
  <c r="I477" i="2"/>
  <c r="I475" i="2"/>
  <c r="I473" i="2"/>
  <c r="K471" i="2"/>
  <c r="F470" i="2"/>
  <c r="J468" i="2"/>
  <c r="F467" i="2"/>
  <c r="I465" i="2"/>
  <c r="F464" i="2"/>
  <c r="I462" i="2"/>
  <c r="E461" i="2"/>
  <c r="I459" i="2"/>
  <c r="E458" i="2"/>
  <c r="H456" i="2"/>
  <c r="E455" i="2"/>
  <c r="H453" i="2"/>
  <c r="K451" i="2"/>
  <c r="H450" i="2"/>
  <c r="K448" i="2"/>
  <c r="G447" i="2"/>
  <c r="K445" i="2"/>
  <c r="G444" i="2"/>
  <c r="J442" i="2"/>
  <c r="G441" i="2"/>
  <c r="J439" i="2"/>
  <c r="F438" i="2"/>
  <c r="J436" i="2"/>
  <c r="F435" i="2"/>
  <c r="I433" i="2"/>
  <c r="F432" i="2"/>
  <c r="I430" i="2"/>
  <c r="E429" i="2"/>
  <c r="I427" i="2"/>
  <c r="E426" i="2"/>
  <c r="J777" i="2"/>
  <c r="G763" i="2"/>
  <c r="F749" i="2"/>
  <c r="G734" i="2"/>
  <c r="H718" i="2"/>
  <c r="E704" i="2"/>
  <c r="I691" i="2"/>
  <c r="H680" i="2"/>
  <c r="H670" i="2"/>
  <c r="F661" i="2"/>
  <c r="H653" i="2"/>
  <c r="I644" i="2"/>
  <c r="F637" i="2"/>
  <c r="I628" i="2"/>
  <c r="E620" i="2"/>
  <c r="J613" i="2"/>
  <c r="H606" i="2"/>
  <c r="F600" i="2"/>
  <c r="K592" i="2"/>
  <c r="F585" i="2"/>
  <c r="E579" i="2"/>
  <c r="I572" i="2"/>
  <c r="K567" i="2"/>
  <c r="G562" i="2"/>
  <c r="F557" i="2"/>
  <c r="J551" i="2"/>
  <c r="J547" i="2"/>
  <c r="E544" i="2"/>
  <c r="E540" i="2"/>
  <c r="E536" i="2"/>
  <c r="E532" i="2"/>
  <c r="G528" i="2"/>
  <c r="I524" i="2"/>
  <c r="F521" i="2"/>
  <c r="J517" i="2"/>
  <c r="I514" i="2"/>
  <c r="F511" i="2"/>
  <c r="E508" i="2"/>
  <c r="J504" i="2"/>
  <c r="G501" i="2"/>
  <c r="E499" i="2"/>
  <c r="I496" i="2"/>
  <c r="G494" i="2"/>
  <c r="K491" i="2"/>
  <c r="F489" i="2"/>
  <c r="K486" i="2"/>
  <c r="H484" i="2"/>
  <c r="F482" i="2"/>
  <c r="I479" i="2"/>
  <c r="E477" i="2"/>
  <c r="G475" i="2"/>
  <c r="H473" i="2"/>
  <c r="J471" i="2"/>
  <c r="E470" i="2"/>
  <c r="H468" i="2"/>
  <c r="E467" i="2"/>
  <c r="H465" i="2"/>
  <c r="K463" i="2"/>
  <c r="H462" i="2"/>
  <c r="K460" i="2"/>
  <c r="G459" i="2"/>
  <c r="K457" i="2"/>
  <c r="G456" i="2"/>
  <c r="J454" i="2"/>
  <c r="G453" i="2"/>
  <c r="J451" i="2"/>
  <c r="F450" i="2"/>
  <c r="J448" i="2"/>
  <c r="F447" i="2"/>
  <c r="I445" i="2"/>
  <c r="F444" i="2"/>
  <c r="I442" i="2"/>
  <c r="E441" i="2"/>
  <c r="I439" i="2"/>
  <c r="E438" i="2"/>
  <c r="H436" i="2"/>
  <c r="E435" i="2"/>
  <c r="H433" i="2"/>
  <c r="K431" i="2"/>
  <c r="H430" i="2"/>
  <c r="K428" i="2"/>
  <c r="G427" i="2"/>
  <c r="K425" i="2"/>
  <c r="G753" i="2"/>
  <c r="K654" i="2"/>
  <c r="F594" i="2"/>
  <c r="K548" i="2"/>
  <c r="H518" i="2"/>
  <c r="K494" i="2"/>
  <c r="F478" i="2"/>
  <c r="G473" i="2"/>
  <c r="K468" i="2"/>
  <c r="H464" i="2"/>
  <c r="J460" i="2"/>
  <c r="J456" i="2"/>
  <c r="G452" i="2"/>
  <c r="H448" i="2"/>
  <c r="H444" i="2"/>
  <c r="F440" i="2"/>
  <c r="G436" i="2"/>
  <c r="G432" i="2"/>
  <c r="K427" i="2"/>
  <c r="H424" i="2"/>
  <c r="I422" i="2"/>
  <c r="K420" i="2"/>
  <c r="I419" i="2"/>
  <c r="H418" i="2"/>
  <c r="G417" i="2"/>
  <c r="F416" i="2"/>
  <c r="E415" i="2"/>
  <c r="K413" i="2"/>
  <c r="J412" i="2"/>
  <c r="I411" i="2"/>
  <c r="H410" i="2"/>
  <c r="G409" i="2"/>
  <c r="F408" i="2"/>
  <c r="E407" i="2"/>
  <c r="K405" i="2"/>
  <c r="J404" i="2"/>
  <c r="I403" i="2"/>
  <c r="H402" i="2"/>
  <c r="G401" i="2"/>
  <c r="F400" i="2"/>
  <c r="E399" i="2"/>
  <c r="K397" i="2"/>
  <c r="J396" i="2"/>
  <c r="I395" i="2"/>
  <c r="H394" i="2"/>
  <c r="G393" i="2"/>
  <c r="F392" i="2"/>
  <c r="E391" i="2"/>
  <c r="K389" i="2"/>
  <c r="J388" i="2"/>
  <c r="I387" i="2"/>
  <c r="H386" i="2"/>
  <c r="G385" i="2"/>
  <c r="F384" i="2"/>
  <c r="E383" i="2"/>
  <c r="K381" i="2"/>
  <c r="J380" i="2"/>
  <c r="I379" i="2"/>
  <c r="H378" i="2"/>
  <c r="G377" i="2"/>
  <c r="F376" i="2"/>
  <c r="E375" i="2"/>
  <c r="K373" i="2"/>
  <c r="J372" i="2"/>
  <c r="I371" i="2"/>
  <c r="H370" i="2"/>
  <c r="G369" i="2"/>
  <c r="F368" i="2"/>
  <c r="E367" i="2"/>
  <c r="K365" i="2"/>
  <c r="J364" i="2"/>
  <c r="I363" i="2"/>
  <c r="H362" i="2"/>
  <c r="G361" i="2"/>
  <c r="F360" i="2"/>
  <c r="E359" i="2"/>
  <c r="K357" i="2"/>
  <c r="J356" i="2"/>
  <c r="I355" i="2"/>
  <c r="H354" i="2"/>
  <c r="G353" i="2"/>
  <c r="F352" i="2"/>
  <c r="E351" i="2"/>
  <c r="K349" i="2"/>
  <c r="J348" i="2"/>
  <c r="I347" i="2"/>
  <c r="H346" i="2"/>
  <c r="G345" i="2"/>
  <c r="F344" i="2"/>
  <c r="E343" i="2"/>
  <c r="K341" i="2"/>
  <c r="J340" i="2"/>
  <c r="I339" i="2"/>
  <c r="H338" i="2"/>
  <c r="G337" i="2"/>
  <c r="F336" i="2"/>
  <c r="E335" i="2"/>
  <c r="K333" i="2"/>
  <c r="J332" i="2"/>
  <c r="I331" i="2"/>
  <c r="H330" i="2"/>
  <c r="G329" i="2"/>
  <c r="F328" i="2"/>
  <c r="E327" i="2"/>
  <c r="K325" i="2"/>
  <c r="J324" i="2"/>
  <c r="I323" i="2"/>
  <c r="H322" i="2"/>
  <c r="G321" i="2"/>
  <c r="F320" i="2"/>
  <c r="E319" i="2"/>
  <c r="K317" i="2"/>
  <c r="J316" i="2"/>
  <c r="I315" i="2"/>
  <c r="H314" i="2"/>
  <c r="G313" i="2"/>
  <c r="F312" i="2"/>
  <c r="E311" i="2"/>
  <c r="K309" i="2"/>
  <c r="J308" i="2"/>
  <c r="I307" i="2"/>
  <c r="H306" i="2"/>
  <c r="G305" i="2"/>
  <c r="F304" i="2"/>
  <c r="E303" i="2"/>
  <c r="K301" i="2"/>
  <c r="J300" i="2"/>
  <c r="I299" i="2"/>
  <c r="H298" i="2"/>
  <c r="G297" i="2"/>
  <c r="F296" i="2"/>
  <c r="E295" i="2"/>
  <c r="K293" i="2"/>
  <c r="J292" i="2"/>
  <c r="I291" i="2"/>
  <c r="H290" i="2"/>
  <c r="G289" i="2"/>
  <c r="F288" i="2"/>
  <c r="E287" i="2"/>
  <c r="K285" i="2"/>
  <c r="J284" i="2"/>
  <c r="I283" i="2"/>
  <c r="H282" i="2"/>
  <c r="G281" i="2"/>
  <c r="F280" i="2"/>
  <c r="E279" i="2"/>
  <c r="K277" i="2"/>
  <c r="J276" i="2"/>
  <c r="I275" i="2"/>
  <c r="H274" i="2"/>
  <c r="G273" i="2"/>
  <c r="F272" i="2"/>
  <c r="E271" i="2"/>
  <c r="K269" i="2"/>
  <c r="J268" i="2"/>
  <c r="I267" i="2"/>
  <c r="H266" i="2"/>
  <c r="G265" i="2"/>
  <c r="F264" i="2"/>
  <c r="E263" i="2"/>
  <c r="K261" i="2"/>
  <c r="J260" i="2"/>
  <c r="I259" i="2"/>
  <c r="H258" i="2"/>
  <c r="G257" i="2"/>
  <c r="F256" i="2"/>
  <c r="E255" i="2"/>
  <c r="K253" i="2"/>
  <c r="J252" i="2"/>
  <c r="I251" i="2"/>
  <c r="K707" i="2"/>
  <c r="I629" i="2"/>
  <c r="G574" i="2"/>
  <c r="F537" i="2"/>
  <c r="K508" i="2"/>
  <c r="H487" i="2"/>
  <c r="K475" i="2"/>
  <c r="G471" i="2"/>
  <c r="G467" i="2"/>
  <c r="E463" i="2"/>
  <c r="F459" i="2"/>
  <c r="F455" i="2"/>
  <c r="J450" i="2"/>
  <c r="E447" i="2"/>
  <c r="E443" i="2"/>
  <c r="I438" i="2"/>
  <c r="J434" i="2"/>
  <c r="J430" i="2"/>
  <c r="H426" i="2"/>
  <c r="J423" i="2"/>
  <c r="K421" i="2"/>
  <c r="G420" i="2"/>
  <c r="F419" i="2"/>
  <c r="E418" i="2"/>
  <c r="K416" i="2"/>
  <c r="J415" i="2"/>
  <c r="I414" i="2"/>
  <c r="H413" i="2"/>
  <c r="G412" i="2"/>
  <c r="F411" i="2"/>
  <c r="E410" i="2"/>
  <c r="K408" i="2"/>
  <c r="J407" i="2"/>
  <c r="I406" i="2"/>
  <c r="H405" i="2"/>
  <c r="G404" i="2"/>
  <c r="F403" i="2"/>
  <c r="E402" i="2"/>
  <c r="K400" i="2"/>
  <c r="J399" i="2"/>
  <c r="I398" i="2"/>
  <c r="H397" i="2"/>
  <c r="G396" i="2"/>
  <c r="F395" i="2"/>
  <c r="E394" i="2"/>
  <c r="K392" i="2"/>
  <c r="J391" i="2"/>
  <c r="I390" i="2"/>
  <c r="H389" i="2"/>
  <c r="G388" i="2"/>
  <c r="F387" i="2"/>
  <c r="E386" i="2"/>
  <c r="K384" i="2"/>
  <c r="J383" i="2"/>
  <c r="I382" i="2"/>
  <c r="H381" i="2"/>
  <c r="G380" i="2"/>
  <c r="F379" i="2"/>
  <c r="E378" i="2"/>
  <c r="K376" i="2"/>
  <c r="J375" i="2"/>
  <c r="I374" i="2"/>
  <c r="H373" i="2"/>
  <c r="G372" i="2"/>
  <c r="F371" i="2"/>
  <c r="E370" i="2"/>
  <c r="K368" i="2"/>
  <c r="J367" i="2"/>
  <c r="I366" i="2"/>
  <c r="H365" i="2"/>
  <c r="G364" i="2"/>
  <c r="F363" i="2"/>
  <c r="E362" i="2"/>
  <c r="K360" i="2"/>
  <c r="J359" i="2"/>
  <c r="I358" i="2"/>
  <c r="H357" i="2"/>
  <c r="G356" i="2"/>
  <c r="F355" i="2"/>
  <c r="E354" i="2"/>
  <c r="K352" i="2"/>
  <c r="J351" i="2"/>
  <c r="I350" i="2"/>
  <c r="H349" i="2"/>
  <c r="G348" i="2"/>
  <c r="F347" i="2"/>
  <c r="E346" i="2"/>
  <c r="K344" i="2"/>
  <c r="J343" i="2"/>
  <c r="I342" i="2"/>
  <c r="H341" i="2"/>
  <c r="G340" i="2"/>
  <c r="F339" i="2"/>
  <c r="E338" i="2"/>
  <c r="K336" i="2"/>
  <c r="J335" i="2"/>
  <c r="I334" i="2"/>
  <c r="H333" i="2"/>
  <c r="G332" i="2"/>
  <c r="F331" i="2"/>
  <c r="E330" i="2"/>
  <c r="K328" i="2"/>
  <c r="J327" i="2"/>
  <c r="I326" i="2"/>
  <c r="H325" i="2"/>
  <c r="G324" i="2"/>
  <c r="F323" i="2"/>
  <c r="E322" i="2"/>
  <c r="K320" i="2"/>
  <c r="J319" i="2"/>
  <c r="I318" i="2"/>
  <c r="H317" i="2"/>
  <c r="G316" i="2"/>
  <c r="F315" i="2"/>
  <c r="E314" i="2"/>
  <c r="K312" i="2"/>
  <c r="J311" i="2"/>
  <c r="I310" i="2"/>
  <c r="H309" i="2"/>
  <c r="G308" i="2"/>
  <c r="F307" i="2"/>
  <c r="E306" i="2"/>
  <c r="K304" i="2"/>
  <c r="J303" i="2"/>
  <c r="I302" i="2"/>
  <c r="H301" i="2"/>
  <c r="G300" i="2"/>
  <c r="F299" i="2"/>
  <c r="E298" i="2"/>
  <c r="K296" i="2"/>
  <c r="J295" i="2"/>
  <c r="I294" i="2"/>
  <c r="H293" i="2"/>
  <c r="G292" i="2"/>
  <c r="F291" i="2"/>
  <c r="E290" i="2"/>
  <c r="K288" i="2"/>
  <c r="J287" i="2"/>
  <c r="I286" i="2"/>
  <c r="H285" i="2"/>
  <c r="G284" i="2"/>
  <c r="F283" i="2"/>
  <c r="E282" i="2"/>
  <c r="K280" i="2"/>
  <c r="J279" i="2"/>
  <c r="I278" i="2"/>
  <c r="H277" i="2"/>
  <c r="G276" i="2"/>
  <c r="F275" i="2"/>
  <c r="E274" i="2"/>
  <c r="K272" i="2"/>
  <c r="J271" i="2"/>
  <c r="I270" i="2"/>
  <c r="H269" i="2"/>
  <c r="G268" i="2"/>
  <c r="F267" i="2"/>
  <c r="E266" i="2"/>
  <c r="K264" i="2"/>
  <c r="J263" i="2"/>
  <c r="I262" i="2"/>
  <c r="H261" i="2"/>
  <c r="G260" i="2"/>
  <c r="F259" i="2"/>
  <c r="E258" i="2"/>
  <c r="K256" i="2"/>
  <c r="J255" i="2"/>
  <c r="I254" i="2"/>
  <c r="H253" i="2"/>
  <c r="I694" i="2"/>
  <c r="I622" i="2"/>
  <c r="F569" i="2"/>
  <c r="E533" i="2"/>
  <c r="H505" i="2"/>
  <c r="F485" i="2"/>
  <c r="J475" i="2"/>
  <c r="I470" i="2"/>
  <c r="J466" i="2"/>
  <c r="J462" i="2"/>
  <c r="H458" i="2"/>
  <c r="I454" i="2"/>
  <c r="I450" i="2"/>
  <c r="F446" i="2"/>
  <c r="H442" i="2"/>
  <c r="H438" i="2"/>
  <c r="E434" i="2"/>
  <c r="F430" i="2"/>
  <c r="F426" i="2"/>
  <c r="G423" i="2"/>
  <c r="I421" i="2"/>
  <c r="F420" i="2"/>
  <c r="E419" i="2"/>
  <c r="K417" i="2"/>
  <c r="J416" i="2"/>
  <c r="I415" i="2"/>
  <c r="H414" i="2"/>
  <c r="G413" i="2"/>
  <c r="F412" i="2"/>
  <c r="E411" i="2"/>
  <c r="K409" i="2"/>
  <c r="J408" i="2"/>
  <c r="I407" i="2"/>
  <c r="H406" i="2"/>
  <c r="G405" i="2"/>
  <c r="F404" i="2"/>
  <c r="E403" i="2"/>
  <c r="K401" i="2"/>
  <c r="J400" i="2"/>
  <c r="I399" i="2"/>
  <c r="H398" i="2"/>
  <c r="G397" i="2"/>
  <c r="F396" i="2"/>
  <c r="E395" i="2"/>
  <c r="K393" i="2"/>
  <c r="J392" i="2"/>
  <c r="I391" i="2"/>
  <c r="H390" i="2"/>
  <c r="G389" i="2"/>
  <c r="F388" i="2"/>
  <c r="E387" i="2"/>
  <c r="K385" i="2"/>
  <c r="J384" i="2"/>
  <c r="I383" i="2"/>
  <c r="H382" i="2"/>
  <c r="G381" i="2"/>
  <c r="F380" i="2"/>
  <c r="E379" i="2"/>
  <c r="K377" i="2"/>
  <c r="J376" i="2"/>
  <c r="I375" i="2"/>
  <c r="H374" i="2"/>
  <c r="G373" i="2"/>
  <c r="F372" i="2"/>
  <c r="E371" i="2"/>
  <c r="K369" i="2"/>
  <c r="J368" i="2"/>
  <c r="I367" i="2"/>
  <c r="H366" i="2"/>
  <c r="G365" i="2"/>
  <c r="F364" i="2"/>
  <c r="E363" i="2"/>
  <c r="K361" i="2"/>
  <c r="J360" i="2"/>
  <c r="I359" i="2"/>
  <c r="H358" i="2"/>
  <c r="G357" i="2"/>
  <c r="F356" i="2"/>
  <c r="E355" i="2"/>
  <c r="K353" i="2"/>
  <c r="J352" i="2"/>
  <c r="I351" i="2"/>
  <c r="H350" i="2"/>
  <c r="G349" i="2"/>
  <c r="F348" i="2"/>
  <c r="E347" i="2"/>
  <c r="K345" i="2"/>
  <c r="J344" i="2"/>
  <c r="I343" i="2"/>
  <c r="H342" i="2"/>
  <c r="G341" i="2"/>
  <c r="F340" i="2"/>
  <c r="E339" i="2"/>
  <c r="K337" i="2"/>
  <c r="J336" i="2"/>
  <c r="I335" i="2"/>
  <c r="H334" i="2"/>
  <c r="G333" i="2"/>
  <c r="F332" i="2"/>
  <c r="E331" i="2"/>
  <c r="K329" i="2"/>
  <c r="J328" i="2"/>
  <c r="I327" i="2"/>
  <c r="H326" i="2"/>
  <c r="G325" i="2"/>
  <c r="F324" i="2"/>
  <c r="E323" i="2"/>
  <c r="K321" i="2"/>
  <c r="J320" i="2"/>
  <c r="I319" i="2"/>
  <c r="H318" i="2"/>
  <c r="G317" i="2"/>
  <c r="F316" i="2"/>
  <c r="E315" i="2"/>
  <c r="K313" i="2"/>
  <c r="J312" i="2"/>
  <c r="I311" i="2"/>
  <c r="H310" i="2"/>
  <c r="G309" i="2"/>
  <c r="F308" i="2"/>
  <c r="E307" i="2"/>
  <c r="K305" i="2"/>
  <c r="J304" i="2"/>
  <c r="I303" i="2"/>
  <c r="H302" i="2"/>
  <c r="G301" i="2"/>
  <c r="F300" i="2"/>
  <c r="E299" i="2"/>
  <c r="K297" i="2"/>
  <c r="J296" i="2"/>
  <c r="I295" i="2"/>
  <c r="H294" i="2"/>
  <c r="G293" i="2"/>
  <c r="F292" i="2"/>
  <c r="E291" i="2"/>
  <c r="K289" i="2"/>
  <c r="J288" i="2"/>
  <c r="I287" i="2"/>
  <c r="H286" i="2"/>
  <c r="G285" i="2"/>
  <c r="F284" i="2"/>
  <c r="E283" i="2"/>
  <c r="K281" i="2"/>
  <c r="J280" i="2"/>
  <c r="I279" i="2"/>
  <c r="H278" i="2"/>
  <c r="G277" i="2"/>
  <c r="F276" i="2"/>
  <c r="E275" i="2"/>
  <c r="K273" i="2"/>
  <c r="J272" i="2"/>
  <c r="I271" i="2"/>
  <c r="H270" i="2"/>
  <c r="G269" i="2"/>
  <c r="F268" i="2"/>
  <c r="E267" i="2"/>
  <c r="K265" i="2"/>
  <c r="J264" i="2"/>
  <c r="I263" i="2"/>
  <c r="H262" i="2"/>
  <c r="G261" i="2"/>
  <c r="F260" i="2"/>
  <c r="E259" i="2"/>
  <c r="K257" i="2"/>
  <c r="J256" i="2"/>
  <c r="I255" i="2"/>
  <c r="H254" i="2"/>
  <c r="G253" i="2"/>
  <c r="F252" i="2"/>
  <c r="E251" i="2"/>
  <c r="J736" i="2"/>
  <c r="K608" i="2"/>
  <c r="J540" i="2"/>
  <c r="G497" i="2"/>
  <c r="F475" i="2"/>
  <c r="G468" i="2"/>
  <c r="H461" i="2"/>
  <c r="G455" i="2"/>
  <c r="E449" i="2"/>
  <c r="I441" i="2"/>
  <c r="I435" i="2"/>
  <c r="G429" i="2"/>
  <c r="F424" i="2"/>
  <c r="E421" i="2"/>
  <c r="K418" i="2"/>
  <c r="F417" i="2"/>
  <c r="G415" i="2"/>
  <c r="I413" i="2"/>
  <c r="J411" i="2"/>
  <c r="J409" i="2"/>
  <c r="E408" i="2"/>
  <c r="F406" i="2"/>
  <c r="H404" i="2"/>
  <c r="I402" i="2"/>
  <c r="I400" i="2"/>
  <c r="K398" i="2"/>
  <c r="E397" i="2"/>
  <c r="G395" i="2"/>
  <c r="H393" i="2"/>
  <c r="H391" i="2"/>
  <c r="J389" i="2"/>
  <c r="K387" i="2"/>
  <c r="F386" i="2"/>
  <c r="G384" i="2"/>
  <c r="G382" i="2"/>
  <c r="I380" i="2"/>
  <c r="J378" i="2"/>
  <c r="E377" i="2"/>
  <c r="F375" i="2"/>
  <c r="F373" i="2"/>
  <c r="H371" i="2"/>
  <c r="I369" i="2"/>
  <c r="K367" i="2"/>
  <c r="E366" i="2"/>
  <c r="E364" i="2"/>
  <c r="G362" i="2"/>
  <c r="H360" i="2"/>
  <c r="J358" i="2"/>
  <c r="K356" i="2"/>
  <c r="K354" i="2"/>
  <c r="F353" i="2"/>
  <c r="G351" i="2"/>
  <c r="I349" i="2"/>
  <c r="J347" i="2"/>
  <c r="J345" i="2"/>
  <c r="E344" i="2"/>
  <c r="F342" i="2"/>
  <c r="H340" i="2"/>
  <c r="I338" i="2"/>
  <c r="I336" i="2"/>
  <c r="K334" i="2"/>
  <c r="E333" i="2"/>
  <c r="G331" i="2"/>
  <c r="H329" i="2"/>
  <c r="H327" i="2"/>
  <c r="J325" i="2"/>
  <c r="K323" i="2"/>
  <c r="F322" i="2"/>
  <c r="G320" i="2"/>
  <c r="G318" i="2"/>
  <c r="I316" i="2"/>
  <c r="J314" i="2"/>
  <c r="E313" i="2"/>
  <c r="F311" i="2"/>
  <c r="F309" i="2"/>
  <c r="H307" i="2"/>
  <c r="I305" i="2"/>
  <c r="K303" i="2"/>
  <c r="E302" i="2"/>
  <c r="E300" i="2"/>
  <c r="G298" i="2"/>
  <c r="H296" i="2"/>
  <c r="J294" i="2"/>
  <c r="K292" i="2"/>
  <c r="K290" i="2"/>
  <c r="F289" i="2"/>
  <c r="G287" i="2"/>
  <c r="I285" i="2"/>
  <c r="J283" i="2"/>
  <c r="J281" i="2"/>
  <c r="E280" i="2"/>
  <c r="F278" i="2"/>
  <c r="H276" i="2"/>
  <c r="I274" i="2"/>
  <c r="I272" i="2"/>
  <c r="K270" i="2"/>
  <c r="E269" i="2"/>
  <c r="G267" i="2"/>
  <c r="H265" i="2"/>
  <c r="H263" i="2"/>
  <c r="J261" i="2"/>
  <c r="K259" i="2"/>
  <c r="F258" i="2"/>
  <c r="G256" i="2"/>
  <c r="G254" i="2"/>
  <c r="I252" i="2"/>
  <c r="F251" i="2"/>
  <c r="K249" i="2"/>
  <c r="J248" i="2"/>
  <c r="I247" i="2"/>
  <c r="H246" i="2"/>
  <c r="G245" i="2"/>
  <c r="F244" i="2"/>
  <c r="E243" i="2"/>
  <c r="K241" i="2"/>
  <c r="J240" i="2"/>
  <c r="I239" i="2"/>
  <c r="H238" i="2"/>
  <c r="G237" i="2"/>
  <c r="F236" i="2"/>
  <c r="E235" i="2"/>
  <c r="K233" i="2"/>
  <c r="J232" i="2"/>
  <c r="I231" i="2"/>
  <c r="H230" i="2"/>
  <c r="G229" i="2"/>
  <c r="F228" i="2"/>
  <c r="E227" i="2"/>
  <c r="K225" i="2"/>
  <c r="J224" i="2"/>
  <c r="I223" i="2"/>
  <c r="H222" i="2"/>
  <c r="G221" i="2"/>
  <c r="F220" i="2"/>
  <c r="E219" i="2"/>
  <c r="K217" i="2"/>
  <c r="J216" i="2"/>
  <c r="I215" i="2"/>
  <c r="H214" i="2"/>
  <c r="G213" i="2"/>
  <c r="F212" i="2"/>
  <c r="E211" i="2"/>
  <c r="K209" i="2"/>
  <c r="J208" i="2"/>
  <c r="I207" i="2"/>
  <c r="H206" i="2"/>
  <c r="G205" i="2"/>
  <c r="F204" i="2"/>
  <c r="E203" i="2"/>
  <c r="K201" i="2"/>
  <c r="J200" i="2"/>
  <c r="I199" i="2"/>
  <c r="H198" i="2"/>
  <c r="G197" i="2"/>
  <c r="F196" i="2"/>
  <c r="E195" i="2"/>
  <c r="K193" i="2"/>
  <c r="J192" i="2"/>
  <c r="I191" i="2"/>
  <c r="H190" i="2"/>
  <c r="G189" i="2"/>
  <c r="F188" i="2"/>
  <c r="E187" i="2"/>
  <c r="K185" i="2"/>
  <c r="J184" i="2"/>
  <c r="I183" i="2"/>
  <c r="H182" i="2"/>
  <c r="G181" i="2"/>
  <c r="F180" i="2"/>
  <c r="E179" i="2"/>
  <c r="K177" i="2"/>
  <c r="J176" i="2"/>
  <c r="I175" i="2"/>
  <c r="H174" i="2"/>
  <c r="G173" i="2"/>
  <c r="F172" i="2"/>
  <c r="E171" i="2"/>
  <c r="K169" i="2"/>
  <c r="J168" i="2"/>
  <c r="I167" i="2"/>
  <c r="H166" i="2"/>
  <c r="G165" i="2"/>
  <c r="F164" i="2"/>
  <c r="E163" i="2"/>
  <c r="K161" i="2"/>
  <c r="J160" i="2"/>
  <c r="H671" i="2"/>
  <c r="I580" i="2"/>
  <c r="I521" i="2"/>
  <c r="J482" i="2"/>
  <c r="G472" i="2"/>
  <c r="K465" i="2"/>
  <c r="J459" i="2"/>
  <c r="E453" i="2"/>
  <c r="E446" i="2"/>
  <c r="K439" i="2"/>
  <c r="G433" i="2"/>
  <c r="F427" i="2"/>
  <c r="J422" i="2"/>
  <c r="E420" i="2"/>
  <c r="G418" i="2"/>
  <c r="H416" i="2"/>
  <c r="J414" i="2"/>
  <c r="K412" i="2"/>
  <c r="K410" i="2"/>
  <c r="F409" i="2"/>
  <c r="G407" i="2"/>
  <c r="I405" i="2"/>
  <c r="J403" i="2"/>
  <c r="J401" i="2"/>
  <c r="E400" i="2"/>
  <c r="F398" i="2"/>
  <c r="H396" i="2"/>
  <c r="I394" i="2"/>
  <c r="I392" i="2"/>
  <c r="K390" i="2"/>
  <c r="E389" i="2"/>
  <c r="G387" i="2"/>
  <c r="H385" i="2"/>
  <c r="H383" i="2"/>
  <c r="J381" i="2"/>
  <c r="K379" i="2"/>
  <c r="F378" i="2"/>
  <c r="G376" i="2"/>
  <c r="G374" i="2"/>
  <c r="I372" i="2"/>
  <c r="J370" i="2"/>
  <c r="E369" i="2"/>
  <c r="F367" i="2"/>
  <c r="F365" i="2"/>
  <c r="H363" i="2"/>
  <c r="I361" i="2"/>
  <c r="K359" i="2"/>
  <c r="E358" i="2"/>
  <c r="E356" i="2"/>
  <c r="G354" i="2"/>
  <c r="H352" i="2"/>
  <c r="J350" i="2"/>
  <c r="K348" i="2"/>
  <c r="K346" i="2"/>
  <c r="F345" i="2"/>
  <c r="G343" i="2"/>
  <c r="I341" i="2"/>
  <c r="J339" i="2"/>
  <c r="J337" i="2"/>
  <c r="E336" i="2"/>
  <c r="F334" i="2"/>
  <c r="H332" i="2"/>
  <c r="I330" i="2"/>
  <c r="I328" i="2"/>
  <c r="K326" i="2"/>
  <c r="E325" i="2"/>
  <c r="G323" i="2"/>
  <c r="H321" i="2"/>
  <c r="H319" i="2"/>
  <c r="J317" i="2"/>
  <c r="K315" i="2"/>
  <c r="F314" i="2"/>
  <c r="G312" i="2"/>
  <c r="G310" i="2"/>
  <c r="I308" i="2"/>
  <c r="J306" i="2"/>
  <c r="E305" i="2"/>
  <c r="F303" i="2"/>
  <c r="F301" i="2"/>
  <c r="H299" i="2"/>
  <c r="I297" i="2"/>
  <c r="K295" i="2"/>
  <c r="E294" i="2"/>
  <c r="E292" i="2"/>
  <c r="G290" i="2"/>
  <c r="H288" i="2"/>
  <c r="J286" i="2"/>
  <c r="K284" i="2"/>
  <c r="K282" i="2"/>
  <c r="F281" i="2"/>
  <c r="G279" i="2"/>
  <c r="I277" i="2"/>
  <c r="J275" i="2"/>
  <c r="J273" i="2"/>
  <c r="E272" i="2"/>
  <c r="F270" i="2"/>
  <c r="H268" i="2"/>
  <c r="I266" i="2"/>
  <c r="I264" i="2"/>
  <c r="K262" i="2"/>
  <c r="E261" i="2"/>
  <c r="G259" i="2"/>
  <c r="H257" i="2"/>
  <c r="H255" i="2"/>
  <c r="J253" i="2"/>
  <c r="E252" i="2"/>
  <c r="I250" i="2"/>
  <c r="H249" i="2"/>
  <c r="G248" i="2"/>
  <c r="F247" i="2"/>
  <c r="E246" i="2"/>
  <c r="K244" i="2"/>
  <c r="J243" i="2"/>
  <c r="I242" i="2"/>
  <c r="H241" i="2"/>
  <c r="G240" i="2"/>
  <c r="F239" i="2"/>
  <c r="E238" i="2"/>
  <c r="K236" i="2"/>
  <c r="J235" i="2"/>
  <c r="I234" i="2"/>
  <c r="H233" i="2"/>
  <c r="G232" i="2"/>
  <c r="F231" i="2"/>
  <c r="E230" i="2"/>
  <c r="K228" i="2"/>
  <c r="J227" i="2"/>
  <c r="I226" i="2"/>
  <c r="H225" i="2"/>
  <c r="G224" i="2"/>
  <c r="F223" i="2"/>
  <c r="E222" i="2"/>
  <c r="K220" i="2"/>
  <c r="J219" i="2"/>
  <c r="I218" i="2"/>
  <c r="H217" i="2"/>
  <c r="G216" i="2"/>
  <c r="F215" i="2"/>
  <c r="E214" i="2"/>
  <c r="K212" i="2"/>
  <c r="J211" i="2"/>
  <c r="I210" i="2"/>
  <c r="H209" i="2"/>
  <c r="G208" i="2"/>
  <c r="F207" i="2"/>
  <c r="E206" i="2"/>
  <c r="K204" i="2"/>
  <c r="J203" i="2"/>
  <c r="I202" i="2"/>
  <c r="H201" i="2"/>
  <c r="G200" i="2"/>
  <c r="F199" i="2"/>
  <c r="E198" i="2"/>
  <c r="K196" i="2"/>
  <c r="J195" i="2"/>
  <c r="I194" i="2"/>
  <c r="H193" i="2"/>
  <c r="G192" i="2"/>
  <c r="F191" i="2"/>
  <c r="E190" i="2"/>
  <c r="K188" i="2"/>
  <c r="J187" i="2"/>
  <c r="I186" i="2"/>
  <c r="H185" i="2"/>
  <c r="G184" i="2"/>
  <c r="F183" i="2"/>
  <c r="E182" i="2"/>
  <c r="K180" i="2"/>
  <c r="J179" i="2"/>
  <c r="I178" i="2"/>
  <c r="E664" i="2"/>
  <c r="H563" i="2"/>
  <c r="H515" i="2"/>
  <c r="E480" i="2"/>
  <c r="F472" i="2"/>
  <c r="G465" i="2"/>
  <c r="F458" i="2"/>
  <c r="F452" i="2"/>
  <c r="H445" i="2"/>
  <c r="G439" i="2"/>
  <c r="H432" i="2"/>
  <c r="I425" i="2"/>
  <c r="H422" i="2"/>
  <c r="K419" i="2"/>
  <c r="F418" i="2"/>
  <c r="G416" i="2"/>
  <c r="G414" i="2"/>
  <c r="I412" i="2"/>
  <c r="J410" i="2"/>
  <c r="E409" i="2"/>
  <c r="F407" i="2"/>
  <c r="F405" i="2"/>
  <c r="H403" i="2"/>
  <c r="I401" i="2"/>
  <c r="K399" i="2"/>
  <c r="E398" i="2"/>
  <c r="E396" i="2"/>
  <c r="G394" i="2"/>
  <c r="H392" i="2"/>
  <c r="J390" i="2"/>
  <c r="K388" i="2"/>
  <c r="K386" i="2"/>
  <c r="F385" i="2"/>
  <c r="G383" i="2"/>
  <c r="I381" i="2"/>
  <c r="J379" i="2"/>
  <c r="J377" i="2"/>
  <c r="E376" i="2"/>
  <c r="F374" i="2"/>
  <c r="H372" i="2"/>
  <c r="I370" i="2"/>
  <c r="I368" i="2"/>
  <c r="K366" i="2"/>
  <c r="E365" i="2"/>
  <c r="G363" i="2"/>
  <c r="H361" i="2"/>
  <c r="H359" i="2"/>
  <c r="J357" i="2"/>
  <c r="K355" i="2"/>
  <c r="F354" i="2"/>
  <c r="G352" i="2"/>
  <c r="G350" i="2"/>
  <c r="I348" i="2"/>
  <c r="J346" i="2"/>
  <c r="E345" i="2"/>
  <c r="F343" i="2"/>
  <c r="F341" i="2"/>
  <c r="H339" i="2"/>
  <c r="I337" i="2"/>
  <c r="K335" i="2"/>
  <c r="E334" i="2"/>
  <c r="E332" i="2"/>
  <c r="G330" i="2"/>
  <c r="H328" i="2"/>
  <c r="J326" i="2"/>
  <c r="K324" i="2"/>
  <c r="K322" i="2"/>
  <c r="F321" i="2"/>
  <c r="G319" i="2"/>
  <c r="I317" i="2"/>
  <c r="J315" i="2"/>
  <c r="J313" i="2"/>
  <c r="E312" i="2"/>
  <c r="F310" i="2"/>
  <c r="H308" i="2"/>
  <c r="I306" i="2"/>
  <c r="I304" i="2"/>
  <c r="K302" i="2"/>
  <c r="E301" i="2"/>
  <c r="G299" i="2"/>
  <c r="H297" i="2"/>
  <c r="H295" i="2"/>
  <c r="J293" i="2"/>
  <c r="K291" i="2"/>
  <c r="F290" i="2"/>
  <c r="G288" i="2"/>
  <c r="G286" i="2"/>
  <c r="I284" i="2"/>
  <c r="J282" i="2"/>
  <c r="E281" i="2"/>
  <c r="F279" i="2"/>
  <c r="F277" i="2"/>
  <c r="H275" i="2"/>
  <c r="I273" i="2"/>
  <c r="K271" i="2"/>
  <c r="E270" i="2"/>
  <c r="E268" i="2"/>
  <c r="G266" i="2"/>
  <c r="H264" i="2"/>
  <c r="J262" i="2"/>
  <c r="K260" i="2"/>
  <c r="K258" i="2"/>
  <c r="F257" i="2"/>
  <c r="G255" i="2"/>
  <c r="I253" i="2"/>
  <c r="K251" i="2"/>
  <c r="H250" i="2"/>
  <c r="G249" i="2"/>
  <c r="F248" i="2"/>
  <c r="E247" i="2"/>
  <c r="K245" i="2"/>
  <c r="J244" i="2"/>
  <c r="I243" i="2"/>
  <c r="H242" i="2"/>
  <c r="G241" i="2"/>
  <c r="F240" i="2"/>
  <c r="E239" i="2"/>
  <c r="K237" i="2"/>
  <c r="J236" i="2"/>
  <c r="I235" i="2"/>
  <c r="H234" i="2"/>
  <c r="G233" i="2"/>
  <c r="F232" i="2"/>
  <c r="E231" i="2"/>
  <c r="K229" i="2"/>
  <c r="J228" i="2"/>
  <c r="I227" i="2"/>
  <c r="H226" i="2"/>
  <c r="G225" i="2"/>
  <c r="F224" i="2"/>
  <c r="E223" i="2"/>
  <c r="K221" i="2"/>
  <c r="J220" i="2"/>
  <c r="I219" i="2"/>
  <c r="H218" i="2"/>
  <c r="G217" i="2"/>
  <c r="F216" i="2"/>
  <c r="E215" i="2"/>
  <c r="K213" i="2"/>
  <c r="J212" i="2"/>
  <c r="I211" i="2"/>
  <c r="H210" i="2"/>
  <c r="G209" i="2"/>
  <c r="F208" i="2"/>
  <c r="E207" i="2"/>
  <c r="K205" i="2"/>
  <c r="J204" i="2"/>
  <c r="I203" i="2"/>
  <c r="H202" i="2"/>
  <c r="G201" i="2"/>
  <c r="F200" i="2"/>
  <c r="E199" i="2"/>
  <c r="K197" i="2"/>
  <c r="J196" i="2"/>
  <c r="I195" i="2"/>
  <c r="H194" i="2"/>
  <c r="G193" i="2"/>
  <c r="F192" i="2"/>
  <c r="E191" i="2"/>
  <c r="K189" i="2"/>
  <c r="J188" i="2"/>
  <c r="I187" i="2"/>
  <c r="H186" i="2"/>
  <c r="G185" i="2"/>
  <c r="F184" i="2"/>
  <c r="E183" i="2"/>
  <c r="K181" i="2"/>
  <c r="J180" i="2"/>
  <c r="I179" i="2"/>
  <c r="H178" i="2"/>
  <c r="G177" i="2"/>
  <c r="F176" i="2"/>
  <c r="E175" i="2"/>
  <c r="K173" i="2"/>
  <c r="J172" i="2"/>
  <c r="I171" i="2"/>
  <c r="H170" i="2"/>
  <c r="G169" i="2"/>
  <c r="F168" i="2"/>
  <c r="E167" i="2"/>
  <c r="K165" i="2"/>
  <c r="J164" i="2"/>
  <c r="I163" i="2"/>
  <c r="H162" i="2"/>
  <c r="G161" i="2"/>
  <c r="F160" i="2"/>
  <c r="J782" i="2"/>
  <c r="H587" i="2"/>
  <c r="I499" i="2"/>
  <c r="H470" i="2"/>
  <c r="G461" i="2"/>
  <c r="E450" i="2"/>
  <c r="K440" i="2"/>
  <c r="H429" i="2"/>
  <c r="F422" i="2"/>
  <c r="J418" i="2"/>
  <c r="K415" i="2"/>
  <c r="E413" i="2"/>
  <c r="F410" i="2"/>
  <c r="K406" i="2"/>
  <c r="E404" i="2"/>
  <c r="F401" i="2"/>
  <c r="G398" i="2"/>
  <c r="H395" i="2"/>
  <c r="G392" i="2"/>
  <c r="I389" i="2"/>
  <c r="I386" i="2"/>
  <c r="K383" i="2"/>
  <c r="K380" i="2"/>
  <c r="I377" i="2"/>
  <c r="K374" i="2"/>
  <c r="K371" i="2"/>
  <c r="F369" i="2"/>
  <c r="F366" i="2"/>
  <c r="K362" i="2"/>
  <c r="G360" i="2"/>
  <c r="F357" i="2"/>
  <c r="I354" i="2"/>
  <c r="H351" i="2"/>
  <c r="H348" i="2"/>
  <c r="I345" i="2"/>
  <c r="J342" i="2"/>
  <c r="K339" i="2"/>
  <c r="E337" i="2"/>
  <c r="J333" i="2"/>
  <c r="K330" i="2"/>
  <c r="E328" i="2"/>
  <c r="F325" i="2"/>
  <c r="G322" i="2"/>
  <c r="F319" i="2"/>
  <c r="H316" i="2"/>
  <c r="H313" i="2"/>
  <c r="J310" i="2"/>
  <c r="J307" i="2"/>
  <c r="H304" i="2"/>
  <c r="J301" i="2"/>
  <c r="J298" i="2"/>
  <c r="E296" i="2"/>
  <c r="E293" i="2"/>
  <c r="J289" i="2"/>
  <c r="F287" i="2"/>
  <c r="E284" i="2"/>
  <c r="H281" i="2"/>
  <c r="G278" i="2"/>
  <c r="G275" i="2"/>
  <c r="H272" i="2"/>
  <c r="I269" i="2"/>
  <c r="J266" i="2"/>
  <c r="K263" i="2"/>
  <c r="I260" i="2"/>
  <c r="J257" i="2"/>
  <c r="K254" i="2"/>
  <c r="G252" i="2"/>
  <c r="E250" i="2"/>
  <c r="E248" i="2"/>
  <c r="G246" i="2"/>
  <c r="H244" i="2"/>
  <c r="J242" i="2"/>
  <c r="K240" i="2"/>
  <c r="K238" i="2"/>
  <c r="F237" i="2"/>
  <c r="G235" i="2"/>
  <c r="I233" i="2"/>
  <c r="J231" i="2"/>
  <c r="J229" i="2"/>
  <c r="E228" i="2"/>
  <c r="F226" i="2"/>
  <c r="H224" i="2"/>
  <c r="I222" i="2"/>
  <c r="I220" i="2"/>
  <c r="K218" i="2"/>
  <c r="K722" i="2"/>
  <c r="F553" i="2"/>
  <c r="K489" i="2"/>
  <c r="E469" i="2"/>
  <c r="I457" i="2"/>
  <c r="J447" i="2"/>
  <c r="E437" i="2"/>
  <c r="J427" i="2"/>
  <c r="G421" i="2"/>
  <c r="J417" i="2"/>
  <c r="F415" i="2"/>
  <c r="E412" i="2"/>
  <c r="H409" i="2"/>
  <c r="G406" i="2"/>
  <c r="G403" i="2"/>
  <c r="H400" i="2"/>
  <c r="I397" i="2"/>
  <c r="J394" i="2"/>
  <c r="K391" i="2"/>
  <c r="I388" i="2"/>
  <c r="J385" i="2"/>
  <c r="K382" i="2"/>
  <c r="E380" i="2"/>
  <c r="F377" i="2"/>
  <c r="E374" i="2"/>
  <c r="G371" i="2"/>
  <c r="G368" i="2"/>
  <c r="I365" i="2"/>
  <c r="I362" i="2"/>
  <c r="G359" i="2"/>
  <c r="I356" i="2"/>
  <c r="I353" i="2"/>
  <c r="K350" i="2"/>
  <c r="K347" i="2"/>
  <c r="I344" i="2"/>
  <c r="E342" i="2"/>
  <c r="K338" i="2"/>
  <c r="G336" i="2"/>
  <c r="F333" i="2"/>
  <c r="F330" i="2"/>
  <c r="G327" i="2"/>
  <c r="H324" i="2"/>
  <c r="I321" i="2"/>
  <c r="J318" i="2"/>
  <c r="H315" i="2"/>
  <c r="I312" i="2"/>
  <c r="J309" i="2"/>
  <c r="K306" i="2"/>
  <c r="E304" i="2"/>
  <c r="K300" i="2"/>
  <c r="F298" i="2"/>
  <c r="F295" i="2"/>
  <c r="H292" i="2"/>
  <c r="H289" i="2"/>
  <c r="F286" i="2"/>
  <c r="H283" i="2"/>
  <c r="H280" i="2"/>
  <c r="J277" i="2"/>
  <c r="J274" i="2"/>
  <c r="H271" i="2"/>
  <c r="K268" i="2"/>
  <c r="J265" i="2"/>
  <c r="F263" i="2"/>
  <c r="E260" i="2"/>
  <c r="E257" i="2"/>
  <c r="F254" i="2"/>
  <c r="H251" i="2"/>
  <c r="I249" i="2"/>
  <c r="J247" i="2"/>
  <c r="J245" i="2"/>
  <c r="E244" i="2"/>
  <c r="F242" i="2"/>
  <c r="H240" i="2"/>
  <c r="I238" i="2"/>
  <c r="I236" i="2"/>
  <c r="K234" i="2"/>
  <c r="E233" i="2"/>
  <c r="G231" i="2"/>
  <c r="H229" i="2"/>
  <c r="H227" i="2"/>
  <c r="J225" i="2"/>
  <c r="K223" i="2"/>
  <c r="F222" i="2"/>
  <c r="G220" i="2"/>
  <c r="G218" i="2"/>
  <c r="I216" i="2"/>
  <c r="J214" i="2"/>
  <c r="E213" i="2"/>
  <c r="F211" i="2"/>
  <c r="F209" i="2"/>
  <c r="H207" i="2"/>
  <c r="I205" i="2"/>
  <c r="J647" i="2"/>
  <c r="H529" i="2"/>
  <c r="J477" i="2"/>
  <c r="E466" i="2"/>
  <c r="F456" i="2"/>
  <c r="J444" i="2"/>
  <c r="G435" i="2"/>
  <c r="J424" i="2"/>
  <c r="H420" i="2"/>
  <c r="H417" i="2"/>
  <c r="F414" i="2"/>
  <c r="H411" i="2"/>
  <c r="H408" i="2"/>
  <c r="J405" i="2"/>
  <c r="J402" i="2"/>
  <c r="H399" i="2"/>
  <c r="K396" i="2"/>
  <c r="J393" i="2"/>
  <c r="F391" i="2"/>
  <c r="E388" i="2"/>
  <c r="E385" i="2"/>
  <c r="F382" i="2"/>
  <c r="G379" i="2"/>
  <c r="H376" i="2"/>
  <c r="I373" i="2"/>
  <c r="G370" i="2"/>
  <c r="H367" i="2"/>
  <c r="I364" i="2"/>
  <c r="J361" i="2"/>
  <c r="K358" i="2"/>
  <c r="J355" i="2"/>
  <c r="E353" i="2"/>
  <c r="E350" i="2"/>
  <c r="G347" i="2"/>
  <c r="G344" i="2"/>
  <c r="E341" i="2"/>
  <c r="G338" i="2"/>
  <c r="G335" i="2"/>
  <c r="I332" i="2"/>
  <c r="I329" i="2"/>
  <c r="G326" i="2"/>
  <c r="J323" i="2"/>
  <c r="I320" i="2"/>
  <c r="E318" i="2"/>
  <c r="K314" i="2"/>
  <c r="K311" i="2"/>
  <c r="E309" i="2"/>
  <c r="F306" i="2"/>
  <c r="G303" i="2"/>
  <c r="H300" i="2"/>
  <c r="F297" i="2"/>
  <c r="G294" i="2"/>
  <c r="H291" i="2"/>
  <c r="I288" i="2"/>
  <c r="J285" i="2"/>
  <c r="I282" i="2"/>
  <c r="K279" i="2"/>
  <c r="K276" i="2"/>
  <c r="F274" i="2"/>
  <c r="F271" i="2"/>
  <c r="K267" i="2"/>
  <c r="F265" i="2"/>
  <c r="F262" i="2"/>
  <c r="H259" i="2"/>
  <c r="H256" i="2"/>
  <c r="F253" i="2"/>
  <c r="K250" i="2"/>
  <c r="E249" i="2"/>
  <c r="G247" i="2"/>
  <c r="H245" i="2"/>
  <c r="H243" i="2"/>
  <c r="J241" i="2"/>
  <c r="K239" i="2"/>
  <c r="F238" i="2"/>
  <c r="G236" i="2"/>
  <c r="G234" i="2"/>
  <c r="I232" i="2"/>
  <c r="J230" i="2"/>
  <c r="E229" i="2"/>
  <c r="F227" i="2"/>
  <c r="F225" i="2"/>
  <c r="H223" i="2"/>
  <c r="I221" i="2"/>
  <c r="K219" i="2"/>
  <c r="E218" i="2"/>
  <c r="I638" i="2"/>
  <c r="G525" i="2"/>
  <c r="K476" i="2"/>
  <c r="G464" i="2"/>
  <c r="K453" i="2"/>
  <c r="K443" i="2"/>
  <c r="K433" i="2"/>
  <c r="G424" i="2"/>
  <c r="J419" i="2"/>
  <c r="E417" i="2"/>
  <c r="E414" i="2"/>
  <c r="G411" i="2"/>
  <c r="G408" i="2"/>
  <c r="E405" i="2"/>
  <c r="G402" i="2"/>
  <c r="G399" i="2"/>
  <c r="I396" i="2"/>
  <c r="I393" i="2"/>
  <c r="G390" i="2"/>
  <c r="J387" i="2"/>
  <c r="I384" i="2"/>
  <c r="E382" i="2"/>
  <c r="K378" i="2"/>
  <c r="K375" i="2"/>
  <c r="E373" i="2"/>
  <c r="F370" i="2"/>
  <c r="G367" i="2"/>
  <c r="H364" i="2"/>
  <c r="F361" i="2"/>
  <c r="G358" i="2"/>
  <c r="H355" i="2"/>
  <c r="I352" i="2"/>
  <c r="J349" i="2"/>
  <c r="I346" i="2"/>
  <c r="K343" i="2"/>
  <c r="K340" i="2"/>
  <c r="F338" i="2"/>
  <c r="F335" i="2"/>
  <c r="K331" i="2"/>
  <c r="F329" i="2"/>
  <c r="F326" i="2"/>
  <c r="H323" i="2"/>
  <c r="H320" i="2"/>
  <c r="F317" i="2"/>
  <c r="I314" i="2"/>
  <c r="H311" i="2"/>
  <c r="K308" i="2"/>
  <c r="J305" i="2"/>
  <c r="J302" i="2"/>
  <c r="K299" i="2"/>
  <c r="E297" i="2"/>
  <c r="F294" i="2"/>
  <c r="G291" i="2"/>
  <c r="E288" i="2"/>
  <c r="F285" i="2"/>
  <c r="G282" i="2"/>
  <c r="H279" i="2"/>
  <c r="I276" i="2"/>
  <c r="H273" i="2"/>
  <c r="J270" i="2"/>
  <c r="J267" i="2"/>
  <c r="E265" i="2"/>
  <c r="E262" i="2"/>
  <c r="J258" i="2"/>
  <c r="E256" i="2"/>
  <c r="E253" i="2"/>
  <c r="H615" i="2"/>
  <c r="G512" i="2"/>
  <c r="F474" i="2"/>
  <c r="J463" i="2"/>
  <c r="I453" i="2"/>
  <c r="F443" i="2"/>
  <c r="J431" i="2"/>
  <c r="F423" i="2"/>
  <c r="H419" i="2"/>
  <c r="I416" i="2"/>
  <c r="J413" i="2"/>
  <c r="I410" i="2"/>
  <c r="K407" i="2"/>
  <c r="K404" i="2"/>
  <c r="F402" i="2"/>
  <c r="F399" i="2"/>
  <c r="K395" i="2"/>
  <c r="F393" i="2"/>
  <c r="F390" i="2"/>
  <c r="H387" i="2"/>
  <c r="H384" i="2"/>
  <c r="F381" i="2"/>
  <c r="I378" i="2"/>
  <c r="H375" i="2"/>
  <c r="K372" i="2"/>
  <c r="J369" i="2"/>
  <c r="J366" i="2"/>
  <c r="K363" i="2"/>
  <c r="E361" i="2"/>
  <c r="F358" i="2"/>
  <c r="G355" i="2"/>
  <c r="E352" i="2"/>
  <c r="F349" i="2"/>
  <c r="G346" i="2"/>
  <c r="H343" i="2"/>
  <c r="I340" i="2"/>
  <c r="H337" i="2"/>
  <c r="J334" i="2"/>
  <c r="J331" i="2"/>
  <c r="E329" i="2"/>
  <c r="E326" i="2"/>
  <c r="J322" i="2"/>
  <c r="E320" i="2"/>
  <c r="E317" i="2"/>
  <c r="G314" i="2"/>
  <c r="G311" i="2"/>
  <c r="E308" i="2"/>
  <c r="H305" i="2"/>
  <c r="G302" i="2"/>
  <c r="J299" i="2"/>
  <c r="I296" i="2"/>
  <c r="I293" i="2"/>
  <c r="J290" i="2"/>
  <c r="K287" i="2"/>
  <c r="E285" i="2"/>
  <c r="F282" i="2"/>
  <c r="K278" i="2"/>
  <c r="E276" i="2"/>
  <c r="F273" i="2"/>
  <c r="G270" i="2"/>
  <c r="H267" i="2"/>
  <c r="G264" i="2"/>
  <c r="I261" i="2"/>
  <c r="I258" i="2"/>
  <c r="K255" i="2"/>
  <c r="K252" i="2"/>
  <c r="G250" i="2"/>
  <c r="I248" i="2"/>
  <c r="J246" i="2"/>
  <c r="E245" i="2"/>
  <c r="F243" i="2"/>
  <c r="F241" i="2"/>
  <c r="H239" i="2"/>
  <c r="I237" i="2"/>
  <c r="K235" i="2"/>
  <c r="E234" i="2"/>
  <c r="E232" i="2"/>
  <c r="G230" i="2"/>
  <c r="H228" i="2"/>
  <c r="J226" i="2"/>
  <c r="K224" i="2"/>
  <c r="K222" i="2"/>
  <c r="F221" i="2"/>
  <c r="G219" i="2"/>
  <c r="I217" i="2"/>
  <c r="J215" i="2"/>
  <c r="J213" i="2"/>
  <c r="E212" i="2"/>
  <c r="F210" i="2"/>
  <c r="H208" i="2"/>
  <c r="I206" i="2"/>
  <c r="I768" i="2"/>
  <c r="E474" i="2"/>
  <c r="I447" i="2"/>
  <c r="H421" i="2"/>
  <c r="F413" i="2"/>
  <c r="E406" i="2"/>
  <c r="J397" i="2"/>
  <c r="E390" i="2"/>
  <c r="J382" i="2"/>
  <c r="J374" i="2"/>
  <c r="G366" i="2"/>
  <c r="F359" i="2"/>
  <c r="F351" i="2"/>
  <c r="K342" i="2"/>
  <c r="H335" i="2"/>
  <c r="K327" i="2"/>
  <c r="K319" i="2"/>
  <c r="H312" i="2"/>
  <c r="G304" i="2"/>
  <c r="G296" i="2"/>
  <c r="E289" i="2"/>
  <c r="I280" i="2"/>
  <c r="E273" i="2"/>
  <c r="I265" i="2"/>
  <c r="I257" i="2"/>
  <c r="J250" i="2"/>
  <c r="K246" i="2"/>
  <c r="G243" i="2"/>
  <c r="J239" i="2"/>
  <c r="E236" i="2"/>
  <c r="H232" i="2"/>
  <c r="I228" i="2"/>
  <c r="E225" i="2"/>
  <c r="H221" i="2"/>
  <c r="J217" i="2"/>
  <c r="G215" i="2"/>
  <c r="I212" i="2"/>
  <c r="G210" i="2"/>
  <c r="K207" i="2"/>
  <c r="H205" i="2"/>
  <c r="H203" i="2"/>
  <c r="J201" i="2"/>
  <c r="K199" i="2"/>
  <c r="F198" i="2"/>
  <c r="G196" i="2"/>
  <c r="G194" i="2"/>
  <c r="I192" i="2"/>
  <c r="J190" i="2"/>
  <c r="E189" i="2"/>
  <c r="F187" i="2"/>
  <c r="F185" i="2"/>
  <c r="H183" i="2"/>
  <c r="I181" i="2"/>
  <c r="K179" i="2"/>
  <c r="E178" i="2"/>
  <c r="H176" i="2"/>
  <c r="K174" i="2"/>
  <c r="H173" i="2"/>
  <c r="K171" i="2"/>
  <c r="G170" i="2"/>
  <c r="K168" i="2"/>
  <c r="G167" i="2"/>
  <c r="J165" i="2"/>
  <c r="G164" i="2"/>
  <c r="J162" i="2"/>
  <c r="F161" i="2"/>
  <c r="J159" i="2"/>
  <c r="I158" i="2"/>
  <c r="H157" i="2"/>
  <c r="G156" i="2"/>
  <c r="F155" i="2"/>
  <c r="E154" i="2"/>
  <c r="K152" i="2"/>
  <c r="J151" i="2"/>
  <c r="I150" i="2"/>
  <c r="H149" i="2"/>
  <c r="G148" i="2"/>
  <c r="F147" i="2"/>
  <c r="E146" i="2"/>
  <c r="K144" i="2"/>
  <c r="J143" i="2"/>
  <c r="I142" i="2"/>
  <c r="H141" i="2"/>
  <c r="G140" i="2"/>
  <c r="F139" i="2"/>
  <c r="E138" i="2"/>
  <c r="K136" i="2"/>
  <c r="J135" i="2"/>
  <c r="I134" i="2"/>
  <c r="H133" i="2"/>
  <c r="G132" i="2"/>
  <c r="F131" i="2"/>
  <c r="E130" i="2"/>
  <c r="K128" i="2"/>
  <c r="J127" i="2"/>
  <c r="I126" i="2"/>
  <c r="H125" i="2"/>
  <c r="G124" i="2"/>
  <c r="F123" i="2"/>
  <c r="E122" i="2"/>
  <c r="K120" i="2"/>
  <c r="J119" i="2"/>
  <c r="I118" i="2"/>
  <c r="H117" i="2"/>
  <c r="G116" i="2"/>
  <c r="F115" i="2"/>
  <c r="E114" i="2"/>
  <c r="K112" i="2"/>
  <c r="J111" i="2"/>
  <c r="I110" i="2"/>
  <c r="H109" i="2"/>
  <c r="G108" i="2"/>
  <c r="F107" i="2"/>
  <c r="E106" i="2"/>
  <c r="K104" i="2"/>
  <c r="J103" i="2"/>
  <c r="I102" i="2"/>
  <c r="H101" i="2"/>
  <c r="G100" i="2"/>
  <c r="F99" i="2"/>
  <c r="E98" i="2"/>
  <c r="K96" i="2"/>
  <c r="J95" i="2"/>
  <c r="I94" i="2"/>
  <c r="H93" i="2"/>
  <c r="G92" i="2"/>
  <c r="F91" i="2"/>
  <c r="E90" i="2"/>
  <c r="K88" i="2"/>
  <c r="J87" i="2"/>
  <c r="I86" i="2"/>
  <c r="H85" i="2"/>
  <c r="G84" i="2"/>
  <c r="F83" i="2"/>
  <c r="E82" i="2"/>
  <c r="K80" i="2"/>
  <c r="J79" i="2"/>
  <c r="I78" i="2"/>
  <c r="H77" i="2"/>
  <c r="G76" i="2"/>
  <c r="F75" i="2"/>
  <c r="E74" i="2"/>
  <c r="K72" i="2"/>
  <c r="J71" i="2"/>
  <c r="I70" i="2"/>
  <c r="H69" i="2"/>
  <c r="G68" i="2"/>
  <c r="F67" i="2"/>
  <c r="E66" i="2"/>
  <c r="K64" i="2"/>
  <c r="J63" i="2"/>
  <c r="I62" i="2"/>
  <c r="H61" i="2"/>
  <c r="G60" i="2"/>
  <c r="F59" i="2"/>
  <c r="E58" i="2"/>
  <c r="K56" i="2"/>
  <c r="J55" i="2"/>
  <c r="I54" i="2"/>
  <c r="H53" i="2"/>
  <c r="G52" i="2"/>
  <c r="F51" i="2"/>
  <c r="E50" i="2"/>
  <c r="K48" i="2"/>
  <c r="J47" i="2"/>
  <c r="I46" i="2"/>
  <c r="H45" i="2"/>
  <c r="G44" i="2"/>
  <c r="F43" i="2"/>
  <c r="E42" i="2"/>
  <c r="I683" i="2"/>
  <c r="K469" i="2"/>
  <c r="H441" i="2"/>
  <c r="J420" i="2"/>
  <c r="H412" i="2"/>
  <c r="I404" i="2"/>
  <c r="F397" i="2"/>
  <c r="F389" i="2"/>
  <c r="E381" i="2"/>
  <c r="J373" i="2"/>
  <c r="J365" i="2"/>
  <c r="I357" i="2"/>
  <c r="F350" i="2"/>
  <c r="G342" i="2"/>
  <c r="G334" i="2"/>
  <c r="F327" i="2"/>
  <c r="K318" i="2"/>
  <c r="K310" i="2"/>
  <c r="H303" i="2"/>
  <c r="G295" i="2"/>
  <c r="H287" i="2"/>
  <c r="G280" i="2"/>
  <c r="G272" i="2"/>
  <c r="E264" i="2"/>
  <c r="I256" i="2"/>
  <c r="F250" i="2"/>
  <c r="I246" i="2"/>
  <c r="K242" i="2"/>
  <c r="G239" i="2"/>
  <c r="H235" i="2"/>
  <c r="K231" i="2"/>
  <c r="G228" i="2"/>
  <c r="I224" i="2"/>
  <c r="E221" i="2"/>
  <c r="F217" i="2"/>
  <c r="K214" i="2"/>
  <c r="H212" i="2"/>
  <c r="E210" i="2"/>
  <c r="J207" i="2"/>
  <c r="F205" i="2"/>
  <c r="G203" i="2"/>
  <c r="I201" i="2"/>
  <c r="J199" i="2"/>
  <c r="J197" i="2"/>
  <c r="J601" i="2"/>
  <c r="I467" i="2"/>
  <c r="K437" i="2"/>
  <c r="G419" i="2"/>
  <c r="K411" i="2"/>
  <c r="K403" i="2"/>
  <c r="J395" i="2"/>
  <c r="H388" i="2"/>
  <c r="H380" i="2"/>
  <c r="E372" i="2"/>
  <c r="K364" i="2"/>
  <c r="E357" i="2"/>
  <c r="E349" i="2"/>
  <c r="J341" i="2"/>
  <c r="I333" i="2"/>
  <c r="I325" i="2"/>
  <c r="F318" i="2"/>
  <c r="E310" i="2"/>
  <c r="F302" i="2"/>
  <c r="K294" i="2"/>
  <c r="K286" i="2"/>
  <c r="J278" i="2"/>
  <c r="G271" i="2"/>
  <c r="G263" i="2"/>
  <c r="F255" i="2"/>
  <c r="J249" i="2"/>
  <c r="F246" i="2"/>
  <c r="G242" i="2"/>
  <c r="J238" i="2"/>
  <c r="F235" i="2"/>
  <c r="H231" i="2"/>
  <c r="K227" i="2"/>
  <c r="E224" i="2"/>
  <c r="H220" i="2"/>
  <c r="E217" i="2"/>
  <c r="I214" i="2"/>
  <c r="G212" i="2"/>
  <c r="J209" i="2"/>
  <c r="G207" i="2"/>
  <c r="E205" i="2"/>
  <c r="F203" i="2"/>
  <c r="F201" i="2"/>
  <c r="H199" i="2"/>
  <c r="I197" i="2"/>
  <c r="K195" i="2"/>
  <c r="E194" i="2"/>
  <c r="E192" i="2"/>
  <c r="G190" i="2"/>
  <c r="H188" i="2"/>
  <c r="J186" i="2"/>
  <c r="K184" i="2"/>
  <c r="K182" i="2"/>
  <c r="F181" i="2"/>
  <c r="G179" i="2"/>
  <c r="I177" i="2"/>
  <c r="E176" i="2"/>
  <c r="I174" i="2"/>
  <c r="E173" i="2"/>
  <c r="H171" i="2"/>
  <c r="E170" i="2"/>
  <c r="H168" i="2"/>
  <c r="K166" i="2"/>
  <c r="H165" i="2"/>
  <c r="K163" i="2"/>
  <c r="G162" i="2"/>
  <c r="K160" i="2"/>
  <c r="H159" i="2"/>
  <c r="G158" i="2"/>
  <c r="F157" i="2"/>
  <c r="E156" i="2"/>
  <c r="K154" i="2"/>
  <c r="J153" i="2"/>
  <c r="I152" i="2"/>
  <c r="H151" i="2"/>
  <c r="G150" i="2"/>
  <c r="F149" i="2"/>
  <c r="E148" i="2"/>
  <c r="K146" i="2"/>
  <c r="J145" i="2"/>
  <c r="I144" i="2"/>
  <c r="H143" i="2"/>
  <c r="G142" i="2"/>
  <c r="F141" i="2"/>
  <c r="E140" i="2"/>
  <c r="K138" i="2"/>
  <c r="J137" i="2"/>
  <c r="I136" i="2"/>
  <c r="H135" i="2"/>
  <c r="G134" i="2"/>
  <c r="F133" i="2"/>
  <c r="E132" i="2"/>
  <c r="K130" i="2"/>
  <c r="J129" i="2"/>
  <c r="I128" i="2"/>
  <c r="H127" i="2"/>
  <c r="G126" i="2"/>
  <c r="F125" i="2"/>
  <c r="E124" i="2"/>
  <c r="K122" i="2"/>
  <c r="J121" i="2"/>
  <c r="I120" i="2"/>
  <c r="H119" i="2"/>
  <c r="G118" i="2"/>
  <c r="F117" i="2"/>
  <c r="E116" i="2"/>
  <c r="K114" i="2"/>
  <c r="J113" i="2"/>
  <c r="I112" i="2"/>
  <c r="H111" i="2"/>
  <c r="G110" i="2"/>
  <c r="F109" i="2"/>
  <c r="E108" i="2"/>
  <c r="K106" i="2"/>
  <c r="J105" i="2"/>
  <c r="I104" i="2"/>
  <c r="H103" i="2"/>
  <c r="G102" i="2"/>
  <c r="F101" i="2"/>
  <c r="E100" i="2"/>
  <c r="K98" i="2"/>
  <c r="J97" i="2"/>
  <c r="I96" i="2"/>
  <c r="H95" i="2"/>
  <c r="G94" i="2"/>
  <c r="F93" i="2"/>
  <c r="E92" i="2"/>
  <c r="K90" i="2"/>
  <c r="J89" i="2"/>
  <c r="I88" i="2"/>
  <c r="H87" i="2"/>
  <c r="G86" i="2"/>
  <c r="F85" i="2"/>
  <c r="E84" i="2"/>
  <c r="K82" i="2"/>
  <c r="J81" i="2"/>
  <c r="I80" i="2"/>
  <c r="H79" i="2"/>
  <c r="G78" i="2"/>
  <c r="F77" i="2"/>
  <c r="E76" i="2"/>
  <c r="K74" i="2"/>
  <c r="J73" i="2"/>
  <c r="I72" i="2"/>
  <c r="H71" i="2"/>
  <c r="G70" i="2"/>
  <c r="F69" i="2"/>
  <c r="E68" i="2"/>
  <c r="K66" i="2"/>
  <c r="J65" i="2"/>
  <c r="I64" i="2"/>
  <c r="H63" i="2"/>
  <c r="G62" i="2"/>
  <c r="F61" i="2"/>
  <c r="E60" i="2"/>
  <c r="K58" i="2"/>
  <c r="J57" i="2"/>
  <c r="I56" i="2"/>
  <c r="H55" i="2"/>
  <c r="G54" i="2"/>
  <c r="F53" i="2"/>
  <c r="E52" i="2"/>
  <c r="K50" i="2"/>
  <c r="J49" i="2"/>
  <c r="I48" i="2"/>
  <c r="H47" i="2"/>
  <c r="G46" i="2"/>
  <c r="F45" i="2"/>
  <c r="E44" i="2"/>
  <c r="K42" i="2"/>
  <c r="J41" i="2"/>
  <c r="I40" i="2"/>
  <c r="H39" i="2"/>
  <c r="G38" i="2"/>
  <c r="I558" i="2"/>
  <c r="F462" i="2"/>
  <c r="K436" i="2"/>
  <c r="I418" i="2"/>
  <c r="G410" i="2"/>
  <c r="K402" i="2"/>
  <c r="K394" i="2"/>
  <c r="J386" i="2"/>
  <c r="H379" i="2"/>
  <c r="J371" i="2"/>
  <c r="J363" i="2"/>
  <c r="H356" i="2"/>
  <c r="E348" i="2"/>
  <c r="E340" i="2"/>
  <c r="K332" i="2"/>
  <c r="I324" i="2"/>
  <c r="K316" i="2"/>
  <c r="I309" i="2"/>
  <c r="I301" i="2"/>
  <c r="F293" i="2"/>
  <c r="E286" i="2"/>
  <c r="E278" i="2"/>
  <c r="J269" i="2"/>
  <c r="G262" i="2"/>
  <c r="J254" i="2"/>
  <c r="F249" i="2"/>
  <c r="I245" i="2"/>
  <c r="E242" i="2"/>
  <c r="G238" i="2"/>
  <c r="J234" i="2"/>
  <c r="K230" i="2"/>
  <c r="G227" i="2"/>
  <c r="J223" i="2"/>
  <c r="E220" i="2"/>
  <c r="K216" i="2"/>
  <c r="G214" i="2"/>
  <c r="K211" i="2"/>
  <c r="I209" i="2"/>
  <c r="K206" i="2"/>
  <c r="I204" i="2"/>
  <c r="K202" i="2"/>
  <c r="E201" i="2"/>
  <c r="G199" i="2"/>
  <c r="H197" i="2"/>
  <c r="H195" i="2"/>
  <c r="J193" i="2"/>
  <c r="K191" i="2"/>
  <c r="F190" i="2"/>
  <c r="G188" i="2"/>
  <c r="G186" i="2"/>
  <c r="I184" i="2"/>
  <c r="J182" i="2"/>
  <c r="E181" i="2"/>
  <c r="F179" i="2"/>
  <c r="H177" i="2"/>
  <c r="K175" i="2"/>
  <c r="G174" i="2"/>
  <c r="K172" i="2"/>
  <c r="G171" i="2"/>
  <c r="J169" i="2"/>
  <c r="G168" i="2"/>
  <c r="J166" i="2"/>
  <c r="F165" i="2"/>
  <c r="J163" i="2"/>
  <c r="F162" i="2"/>
  <c r="I160" i="2"/>
  <c r="G159" i="2"/>
  <c r="F158" i="2"/>
  <c r="E157" i="2"/>
  <c r="K155" i="2"/>
  <c r="J154" i="2"/>
  <c r="I153" i="2"/>
  <c r="H152" i="2"/>
  <c r="G151" i="2"/>
  <c r="F150" i="2"/>
  <c r="E149" i="2"/>
  <c r="K147" i="2"/>
  <c r="J146" i="2"/>
  <c r="I145" i="2"/>
  <c r="H144" i="2"/>
  <c r="G143" i="2"/>
  <c r="F142" i="2"/>
  <c r="E141" i="2"/>
  <c r="K139" i="2"/>
  <c r="J138" i="2"/>
  <c r="I137" i="2"/>
  <c r="H136" i="2"/>
  <c r="G135" i="2"/>
  <c r="F134" i="2"/>
  <c r="E133" i="2"/>
  <c r="K131" i="2"/>
  <c r="J130" i="2"/>
  <c r="I129" i="2"/>
  <c r="H128" i="2"/>
  <c r="G127" i="2"/>
  <c r="F126" i="2"/>
  <c r="E125" i="2"/>
  <c r="K123" i="2"/>
  <c r="J122" i="2"/>
  <c r="I121" i="2"/>
  <c r="H120" i="2"/>
  <c r="G119" i="2"/>
  <c r="F118" i="2"/>
  <c r="E117" i="2"/>
  <c r="K115" i="2"/>
  <c r="J114" i="2"/>
  <c r="I113" i="2"/>
  <c r="H112" i="2"/>
  <c r="G111" i="2"/>
  <c r="F110" i="2"/>
  <c r="E109" i="2"/>
  <c r="K107" i="2"/>
  <c r="J106" i="2"/>
  <c r="I105" i="2"/>
  <c r="H104" i="2"/>
  <c r="G103" i="2"/>
  <c r="F102" i="2"/>
  <c r="E101" i="2"/>
  <c r="K99" i="2"/>
  <c r="J98" i="2"/>
  <c r="I97" i="2"/>
  <c r="H96" i="2"/>
  <c r="G95" i="2"/>
  <c r="F94" i="2"/>
  <c r="E93" i="2"/>
  <c r="K91" i="2"/>
  <c r="J90" i="2"/>
  <c r="I89" i="2"/>
  <c r="H88" i="2"/>
  <c r="G87" i="2"/>
  <c r="F86" i="2"/>
  <c r="E85" i="2"/>
  <c r="K83" i="2"/>
  <c r="J82" i="2"/>
  <c r="I81" i="2"/>
  <c r="H80" i="2"/>
  <c r="G79" i="2"/>
  <c r="F78" i="2"/>
  <c r="E77" i="2"/>
  <c r="K75" i="2"/>
  <c r="J74" i="2"/>
  <c r="I73" i="2"/>
  <c r="H72" i="2"/>
  <c r="G71" i="2"/>
  <c r="F70" i="2"/>
  <c r="E69" i="2"/>
  <c r="K67" i="2"/>
  <c r="J66" i="2"/>
  <c r="I65" i="2"/>
  <c r="H64" i="2"/>
  <c r="F545" i="2"/>
  <c r="K459" i="2"/>
  <c r="E431" i="2"/>
  <c r="I417" i="2"/>
  <c r="I409" i="2"/>
  <c r="H401" i="2"/>
  <c r="F394" i="2"/>
  <c r="G386" i="2"/>
  <c r="G378" i="2"/>
  <c r="K370" i="2"/>
  <c r="J362" i="2"/>
  <c r="J354" i="2"/>
  <c r="H347" i="2"/>
  <c r="G339" i="2"/>
  <c r="H331" i="2"/>
  <c r="E324" i="2"/>
  <c r="E316" i="2"/>
  <c r="K307" i="2"/>
  <c r="I300" i="2"/>
  <c r="I292" i="2"/>
  <c r="H284" i="2"/>
  <c r="E277" i="2"/>
  <c r="F269" i="2"/>
  <c r="F261" i="2"/>
  <c r="E254" i="2"/>
  <c r="K248" i="2"/>
  <c r="F245" i="2"/>
  <c r="I241" i="2"/>
  <c r="J237" i="2"/>
  <c r="F234" i="2"/>
  <c r="I230" i="2"/>
  <c r="K226" i="2"/>
  <c r="G223" i="2"/>
  <c r="H219" i="2"/>
  <c r="H216" i="2"/>
  <c r="F214" i="2"/>
  <c r="H211" i="2"/>
  <c r="E209" i="2"/>
  <c r="J206" i="2"/>
  <c r="H204" i="2"/>
  <c r="J202" i="2"/>
  <c r="K200" i="2"/>
  <c r="K198" i="2"/>
  <c r="F197" i="2"/>
  <c r="G195" i="2"/>
  <c r="I193" i="2"/>
  <c r="J191" i="2"/>
  <c r="J189" i="2"/>
  <c r="E188" i="2"/>
  <c r="F186" i="2"/>
  <c r="H184" i="2"/>
  <c r="I182" i="2"/>
  <c r="I180" i="2"/>
  <c r="K178" i="2"/>
  <c r="F177" i="2"/>
  <c r="J175" i="2"/>
  <c r="F174" i="2"/>
  <c r="I172" i="2"/>
  <c r="F171" i="2"/>
  <c r="I169" i="2"/>
  <c r="E168" i="2"/>
  <c r="I166" i="2"/>
  <c r="E165" i="2"/>
  <c r="H163" i="2"/>
  <c r="E162" i="2"/>
  <c r="H160" i="2"/>
  <c r="F159" i="2"/>
  <c r="E158" i="2"/>
  <c r="K156" i="2"/>
  <c r="J155" i="2"/>
  <c r="I154" i="2"/>
  <c r="H153" i="2"/>
  <c r="G152" i="2"/>
  <c r="F151" i="2"/>
  <c r="E150" i="2"/>
  <c r="K148" i="2"/>
  <c r="J147" i="2"/>
  <c r="I146" i="2"/>
  <c r="H145" i="2"/>
  <c r="G144" i="2"/>
  <c r="F143" i="2"/>
  <c r="E142" i="2"/>
  <c r="K140" i="2"/>
  <c r="J139" i="2"/>
  <c r="I138" i="2"/>
  <c r="H137" i="2"/>
  <c r="G136" i="2"/>
  <c r="F135" i="2"/>
  <c r="E134" i="2"/>
  <c r="K132" i="2"/>
  <c r="J131" i="2"/>
  <c r="I130" i="2"/>
  <c r="H129" i="2"/>
  <c r="G128" i="2"/>
  <c r="F127" i="2"/>
  <c r="E126" i="2"/>
  <c r="K124" i="2"/>
  <c r="J123" i="2"/>
  <c r="I122" i="2"/>
  <c r="H121" i="2"/>
  <c r="G120" i="2"/>
  <c r="F119" i="2"/>
  <c r="E118" i="2"/>
  <c r="K116" i="2"/>
  <c r="J115" i="2"/>
  <c r="I114" i="2"/>
  <c r="H113" i="2"/>
  <c r="G112" i="2"/>
  <c r="F111" i="2"/>
  <c r="E110" i="2"/>
  <c r="K108" i="2"/>
  <c r="J107" i="2"/>
  <c r="I106" i="2"/>
  <c r="H105" i="2"/>
  <c r="G104" i="2"/>
  <c r="F103" i="2"/>
  <c r="E102" i="2"/>
  <c r="K100" i="2"/>
  <c r="J99" i="2"/>
  <c r="I98" i="2"/>
  <c r="H97" i="2"/>
  <c r="G96" i="2"/>
  <c r="F95" i="2"/>
  <c r="E94" i="2"/>
  <c r="K92" i="2"/>
  <c r="J91" i="2"/>
  <c r="I90" i="2"/>
  <c r="H89" i="2"/>
  <c r="G88" i="2"/>
  <c r="F87" i="2"/>
  <c r="E86" i="2"/>
  <c r="K84" i="2"/>
  <c r="J83" i="2"/>
  <c r="I82" i="2"/>
  <c r="H81" i="2"/>
  <c r="G80" i="2"/>
  <c r="F79" i="2"/>
  <c r="E78" i="2"/>
  <c r="K76" i="2"/>
  <c r="J75" i="2"/>
  <c r="I74" i="2"/>
  <c r="H73" i="2"/>
  <c r="G72" i="2"/>
  <c r="F71" i="2"/>
  <c r="E70" i="2"/>
  <c r="K68" i="2"/>
  <c r="J67" i="2"/>
  <c r="I66" i="2"/>
  <c r="H65" i="2"/>
  <c r="G64" i="2"/>
  <c r="F63" i="2"/>
  <c r="E62" i="2"/>
  <c r="K60" i="2"/>
  <c r="J59" i="2"/>
  <c r="I58" i="2"/>
  <c r="H57" i="2"/>
  <c r="G56" i="2"/>
  <c r="F55" i="2"/>
  <c r="E54" i="2"/>
  <c r="K52" i="2"/>
  <c r="J51" i="2"/>
  <c r="I50" i="2"/>
  <c r="H49" i="2"/>
  <c r="G48" i="2"/>
  <c r="F47" i="2"/>
  <c r="E46" i="2"/>
  <c r="K44" i="2"/>
  <c r="J43" i="2"/>
  <c r="I42" i="2"/>
  <c r="H41" i="2"/>
  <c r="G502" i="2"/>
  <c r="K456" i="2"/>
  <c r="J428" i="2"/>
  <c r="E416" i="2"/>
  <c r="I408" i="2"/>
  <c r="E401" i="2"/>
  <c r="E393" i="2"/>
  <c r="I385" i="2"/>
  <c r="H377" i="2"/>
  <c r="H369" i="2"/>
  <c r="F362" i="2"/>
  <c r="J353" i="2"/>
  <c r="F346" i="2"/>
  <c r="J338" i="2"/>
  <c r="J330" i="2"/>
  <c r="I322" i="2"/>
  <c r="G315" i="2"/>
  <c r="G307" i="2"/>
  <c r="K298" i="2"/>
  <c r="J291" i="2"/>
  <c r="K283" i="2"/>
  <c r="K275" i="2"/>
  <c r="I268" i="2"/>
  <c r="H260" i="2"/>
  <c r="H252" i="2"/>
  <c r="H248" i="2"/>
  <c r="I244" i="2"/>
  <c r="E241" i="2"/>
  <c r="H237" i="2"/>
  <c r="J233" i="2"/>
  <c r="F230" i="2"/>
  <c r="G226" i="2"/>
  <c r="J222" i="2"/>
  <c r="F219" i="2"/>
  <c r="E216" i="2"/>
  <c r="I213" i="2"/>
  <c r="G211" i="2"/>
  <c r="K208" i="2"/>
  <c r="G206" i="2"/>
  <c r="G204" i="2"/>
  <c r="G202" i="2"/>
  <c r="I200" i="2"/>
  <c r="J198" i="2"/>
  <c r="E197" i="2"/>
  <c r="F492" i="2"/>
  <c r="I451" i="2"/>
  <c r="K424" i="2"/>
  <c r="H415" i="2"/>
  <c r="H407" i="2"/>
  <c r="G400" i="2"/>
  <c r="E392" i="2"/>
  <c r="E384" i="2"/>
  <c r="I376" i="2"/>
  <c r="H368" i="2"/>
  <c r="I360" i="2"/>
  <c r="H353" i="2"/>
  <c r="H345" i="2"/>
  <c r="F337" i="2"/>
  <c r="J329" i="2"/>
  <c r="J321" i="2"/>
  <c r="I313" i="2"/>
  <c r="G306" i="2"/>
  <c r="I298" i="2"/>
  <c r="I290" i="2"/>
  <c r="G283" i="2"/>
  <c r="K274" i="2"/>
  <c r="K266" i="2"/>
  <c r="J259" i="2"/>
  <c r="J251" i="2"/>
  <c r="K247" i="2"/>
  <c r="G244" i="2"/>
  <c r="I240" i="2"/>
  <c r="E237" i="2"/>
  <c r="F233" i="2"/>
  <c r="I229" i="2"/>
  <c r="E226" i="2"/>
  <c r="G222" i="2"/>
  <c r="J218" i="2"/>
  <c r="K215" i="2"/>
  <c r="H213" i="2"/>
  <c r="K210" i="2"/>
  <c r="I208" i="2"/>
  <c r="F206" i="2"/>
  <c r="E204" i="2"/>
  <c r="F202" i="2"/>
  <c r="H200" i="2"/>
  <c r="I198" i="2"/>
  <c r="I196" i="2"/>
  <c r="K194" i="2"/>
  <c r="E193" i="2"/>
  <c r="G191" i="2"/>
  <c r="H189" i="2"/>
  <c r="H187" i="2"/>
  <c r="J185" i="2"/>
  <c r="K183" i="2"/>
  <c r="F182" i="2"/>
  <c r="G180" i="2"/>
  <c r="G178" i="2"/>
  <c r="K176" i="2"/>
  <c r="G175" i="2"/>
  <c r="J173" i="2"/>
  <c r="G172" i="2"/>
  <c r="J170" i="2"/>
  <c r="F169" i="2"/>
  <c r="J167" i="2"/>
  <c r="F166" i="2"/>
  <c r="I164" i="2"/>
  <c r="F163" i="2"/>
  <c r="I161" i="2"/>
  <c r="E160" i="2"/>
  <c r="K158" i="2"/>
  <c r="J157" i="2"/>
  <c r="I156" i="2"/>
  <c r="H155" i="2"/>
  <c r="G154" i="2"/>
  <c r="F153" i="2"/>
  <c r="E152" i="2"/>
  <c r="K150" i="2"/>
  <c r="J149" i="2"/>
  <c r="I148" i="2"/>
  <c r="H147" i="2"/>
  <c r="G146" i="2"/>
  <c r="F145" i="2"/>
  <c r="E144" i="2"/>
  <c r="K142" i="2"/>
  <c r="J141" i="2"/>
  <c r="I140" i="2"/>
  <c r="H139" i="2"/>
  <c r="G138" i="2"/>
  <c r="F137" i="2"/>
  <c r="E136" i="2"/>
  <c r="K134" i="2"/>
  <c r="J133" i="2"/>
  <c r="I132" i="2"/>
  <c r="H131" i="2"/>
  <c r="G130" i="2"/>
  <c r="F129" i="2"/>
  <c r="E128" i="2"/>
  <c r="K126" i="2"/>
  <c r="J125" i="2"/>
  <c r="I124" i="2"/>
  <c r="H123" i="2"/>
  <c r="G122" i="2"/>
  <c r="F121" i="2"/>
  <c r="E120" i="2"/>
  <c r="K118" i="2"/>
  <c r="J117" i="2"/>
  <c r="I116" i="2"/>
  <c r="H115" i="2"/>
  <c r="G114" i="2"/>
  <c r="F113" i="2"/>
  <c r="E112" i="2"/>
  <c r="K110" i="2"/>
  <c r="J109" i="2"/>
  <c r="I108" i="2"/>
  <c r="H107" i="2"/>
  <c r="G106" i="2"/>
  <c r="F105" i="2"/>
  <c r="E104" i="2"/>
  <c r="K102" i="2"/>
  <c r="J101" i="2"/>
  <c r="I100" i="2"/>
  <c r="H99" i="2"/>
  <c r="G98" i="2"/>
  <c r="F97" i="2"/>
  <c r="E96" i="2"/>
  <c r="K94" i="2"/>
  <c r="J93" i="2"/>
  <c r="I92" i="2"/>
  <c r="H91" i="2"/>
  <c r="G90" i="2"/>
  <c r="F89" i="2"/>
  <c r="E88" i="2"/>
  <c r="K86" i="2"/>
  <c r="G479" i="2"/>
  <c r="G449" i="2"/>
  <c r="E423" i="2"/>
  <c r="K414" i="2"/>
  <c r="J406" i="2"/>
  <c r="J398" i="2"/>
  <c r="G391" i="2"/>
  <c r="F383" i="2"/>
  <c r="G375" i="2"/>
  <c r="E368" i="2"/>
  <c r="E360" i="2"/>
  <c r="K351" i="2"/>
  <c r="H344" i="2"/>
  <c r="H336" i="2"/>
  <c r="G328" i="2"/>
  <c r="E321" i="2"/>
  <c r="F313" i="2"/>
  <c r="F305" i="2"/>
  <c r="J297" i="2"/>
  <c r="I289" i="2"/>
  <c r="I281" i="2"/>
  <c r="G274" i="2"/>
  <c r="F266" i="2"/>
  <c r="G258" i="2"/>
  <c r="G251" i="2"/>
  <c r="H247" i="2"/>
  <c r="K243" i="2"/>
  <c r="E240" i="2"/>
  <c r="H236" i="2"/>
  <c r="K232" i="2"/>
  <c r="F229" i="2"/>
  <c r="I225" i="2"/>
  <c r="J221" i="2"/>
  <c r="F218" i="2"/>
  <c r="H215" i="2"/>
  <c r="F213" i="2"/>
  <c r="J210" i="2"/>
  <c r="E208" i="2"/>
  <c r="J205" i="2"/>
  <c r="K203" i="2"/>
  <c r="E202" i="2"/>
  <c r="E200" i="2"/>
  <c r="G198" i="2"/>
  <c r="H196" i="2"/>
  <c r="J194" i="2"/>
  <c r="K192" i="2"/>
  <c r="K190" i="2"/>
  <c r="F189" i="2"/>
  <c r="G187" i="2"/>
  <c r="I185" i="2"/>
  <c r="J183" i="2"/>
  <c r="J181" i="2"/>
  <c r="E180" i="2"/>
  <c r="F178" i="2"/>
  <c r="I176" i="2"/>
  <c r="F175" i="2"/>
  <c r="I173" i="2"/>
  <c r="E172" i="2"/>
  <c r="I170" i="2"/>
  <c r="E169" i="2"/>
  <c r="H167" i="2"/>
  <c r="E166" i="2"/>
  <c r="H164" i="2"/>
  <c r="K162" i="2"/>
  <c r="H161" i="2"/>
  <c r="K159" i="2"/>
  <c r="J158" i="2"/>
  <c r="I157" i="2"/>
  <c r="H156" i="2"/>
  <c r="G155" i="2"/>
  <c r="F154" i="2"/>
  <c r="E153" i="2"/>
  <c r="K151" i="2"/>
  <c r="J150" i="2"/>
  <c r="I149" i="2"/>
  <c r="H148" i="2"/>
  <c r="G147" i="2"/>
  <c r="F146" i="2"/>
  <c r="E145" i="2"/>
  <c r="K143" i="2"/>
  <c r="J142" i="2"/>
  <c r="I141" i="2"/>
  <c r="H140" i="2"/>
  <c r="G139" i="2"/>
  <c r="F138" i="2"/>
  <c r="E137" i="2"/>
  <c r="K135" i="2"/>
  <c r="J134" i="2"/>
  <c r="I133" i="2"/>
  <c r="H132" i="2"/>
  <c r="G131" i="2"/>
  <c r="F130" i="2"/>
  <c r="E129" i="2"/>
  <c r="K127" i="2"/>
  <c r="J126" i="2"/>
  <c r="I125" i="2"/>
  <c r="H124" i="2"/>
  <c r="G123" i="2"/>
  <c r="F122" i="2"/>
  <c r="E121" i="2"/>
  <c r="K119" i="2"/>
  <c r="J118" i="2"/>
  <c r="I117" i="2"/>
  <c r="H116" i="2"/>
  <c r="G115" i="2"/>
  <c r="F114" i="2"/>
  <c r="E113" i="2"/>
  <c r="K111" i="2"/>
  <c r="J110" i="2"/>
  <c r="I109" i="2"/>
  <c r="H108" i="2"/>
  <c r="G107" i="2"/>
  <c r="F106" i="2"/>
  <c r="E105" i="2"/>
  <c r="K103" i="2"/>
  <c r="J102" i="2"/>
  <c r="I101" i="2"/>
  <c r="H100" i="2"/>
  <c r="G99" i="2"/>
  <c r="F98" i="2"/>
  <c r="E97" i="2"/>
  <c r="K95" i="2"/>
  <c r="J94" i="2"/>
  <c r="I93" i="2"/>
  <c r="H92" i="2"/>
  <c r="G91" i="2"/>
  <c r="F90" i="2"/>
  <c r="E89" i="2"/>
  <c r="K87" i="2"/>
  <c r="J86" i="2"/>
  <c r="I85" i="2"/>
  <c r="H84" i="2"/>
  <c r="G83" i="2"/>
  <c r="F82" i="2"/>
  <c r="E81" i="2"/>
  <c r="K79" i="2"/>
  <c r="J78" i="2"/>
  <c r="I77" i="2"/>
  <c r="H76" i="2"/>
  <c r="G75" i="2"/>
  <c r="F74" i="2"/>
  <c r="E73" i="2"/>
  <c r="K71" i="2"/>
  <c r="J70" i="2"/>
  <c r="I69" i="2"/>
  <c r="H68" i="2"/>
  <c r="G67" i="2"/>
  <c r="F66" i="2"/>
  <c r="E65" i="2"/>
  <c r="K63" i="2"/>
  <c r="J62" i="2"/>
  <c r="I61" i="2"/>
  <c r="H60" i="2"/>
  <c r="G59" i="2"/>
  <c r="F58" i="2"/>
  <c r="E57" i="2"/>
  <c r="K55" i="2"/>
  <c r="J54" i="2"/>
  <c r="I53" i="2"/>
  <c r="H52" i="2"/>
  <c r="G51" i="2"/>
  <c r="F50" i="2"/>
  <c r="E49" i="2"/>
  <c r="K47" i="2"/>
  <c r="J46" i="2"/>
  <c r="I45" i="2"/>
  <c r="H44" i="2"/>
  <c r="G43" i="2"/>
  <c r="F42" i="2"/>
  <c r="E41" i="2"/>
  <c r="K39" i="2"/>
  <c r="J38" i="2"/>
  <c r="I37" i="2"/>
  <c r="H36" i="2"/>
  <c r="G35" i="2"/>
  <c r="F34" i="2"/>
  <c r="E3" i="2"/>
  <c r="F4" i="2"/>
  <c r="G5" i="2"/>
  <c r="H6" i="2"/>
  <c r="I7" i="2"/>
  <c r="J8" i="2"/>
  <c r="K9" i="2"/>
  <c r="E11" i="2"/>
  <c r="F12" i="2"/>
  <c r="G13" i="2"/>
  <c r="H14" i="2"/>
  <c r="I15" i="2"/>
  <c r="J16" i="2"/>
  <c r="K17" i="2"/>
  <c r="E19" i="2"/>
  <c r="F20" i="2"/>
  <c r="G21" i="2"/>
  <c r="H22" i="2"/>
  <c r="I23" i="2"/>
  <c r="J24" i="2"/>
  <c r="K25" i="2"/>
  <c r="E27" i="2"/>
  <c r="F28" i="2"/>
  <c r="G29" i="2"/>
  <c r="H30" i="2"/>
  <c r="I31" i="2"/>
  <c r="J32" i="2"/>
  <c r="K33" i="2"/>
  <c r="F35" i="2"/>
  <c r="I36" i="2"/>
  <c r="K37" i="2"/>
  <c r="G39" i="2"/>
  <c r="K40" i="2"/>
  <c r="E43" i="2"/>
  <c r="G45" i="2"/>
  <c r="I47" i="2"/>
  <c r="K49" i="2"/>
  <c r="F52" i="2"/>
  <c r="H54" i="2"/>
  <c r="J56" i="2"/>
  <c r="E59" i="2"/>
  <c r="G61" i="2"/>
  <c r="I63" i="2"/>
  <c r="H66" i="2"/>
  <c r="J69" i="2"/>
  <c r="J72" i="2"/>
  <c r="I75" i="2"/>
  <c r="K78" i="2"/>
  <c r="K81" i="2"/>
  <c r="J84" i="2"/>
  <c r="J88" i="2"/>
  <c r="G93" i="2"/>
  <c r="K97" i="2"/>
  <c r="H102" i="2"/>
  <c r="E107" i="2"/>
  <c r="I111" i="2"/>
  <c r="F116" i="2"/>
  <c r="J120" i="2"/>
  <c r="G125" i="2"/>
  <c r="K129" i="2"/>
  <c r="H134" i="2"/>
  <c r="E139" i="2"/>
  <c r="I143" i="2"/>
  <c r="F148" i="2"/>
  <c r="J152" i="2"/>
  <c r="G157" i="2"/>
  <c r="I162" i="2"/>
  <c r="I168" i="2"/>
  <c r="J174" i="2"/>
  <c r="H181" i="2"/>
  <c r="I188" i="2"/>
  <c r="E196" i="2"/>
  <c r="C29" i="5" l="1"/>
  <c r="E29" i="5"/>
  <c r="V27" i="3"/>
  <c r="V29" i="3"/>
  <c r="V24" i="3"/>
  <c r="V28" i="3"/>
  <c r="V31" i="3"/>
  <c r="V32" i="3"/>
  <c r="V23" i="3"/>
  <c r="V30" i="3"/>
  <c r="V25" i="3"/>
  <c r="D3" i="1" l="1"/>
  <c r="H3" i="1"/>
  <c r="F3" i="1"/>
  <c r="K3" i="1"/>
  <c r="I7" i="1" l="1"/>
  <c r="F97" i="1"/>
  <c r="J50" i="1"/>
  <c r="H150" i="1"/>
  <c r="H159" i="1"/>
  <c r="F165" i="1"/>
  <c r="H132" i="1"/>
  <c r="J270" i="1"/>
  <c r="H289" i="1"/>
  <c r="D339" i="1"/>
  <c r="F362" i="1"/>
  <c r="F422" i="1"/>
  <c r="H465" i="1"/>
  <c r="H469" i="1"/>
  <c r="J507" i="1"/>
  <c r="D616" i="1"/>
  <c r="I597" i="1"/>
  <c r="I591" i="1"/>
  <c r="F624" i="1"/>
  <c r="I11" i="1"/>
  <c r="F101" i="1"/>
  <c r="J22" i="1"/>
  <c r="D55" i="1"/>
  <c r="K106" i="1"/>
  <c r="D198" i="1"/>
  <c r="G206" i="1"/>
  <c r="H263" i="1"/>
  <c r="H191" i="1"/>
  <c r="K287" i="1"/>
  <c r="I403" i="1"/>
  <c r="I398" i="1"/>
  <c r="I356" i="1"/>
  <c r="F562" i="1"/>
  <c r="F509" i="1"/>
  <c r="G523" i="1"/>
  <c r="G496" i="1"/>
  <c r="E547" i="1"/>
  <c r="D555" i="1"/>
  <c r="F660" i="1"/>
  <c r="D48" i="1"/>
  <c r="I100" i="1"/>
  <c r="I91" i="1"/>
  <c r="J143" i="1"/>
  <c r="D200" i="1"/>
  <c r="K212" i="1"/>
  <c r="D264" i="1"/>
  <c r="G373" i="1"/>
  <c r="F313" i="1"/>
  <c r="E333" i="1"/>
  <c r="I312" i="1"/>
  <c r="F480" i="1"/>
  <c r="H392" i="1"/>
  <c r="H429" i="1"/>
  <c r="H459" i="1"/>
  <c r="G522" i="1"/>
  <c r="G582" i="1"/>
  <c r="G592" i="1"/>
  <c r="G634" i="1"/>
  <c r="K657" i="1"/>
  <c r="H13" i="1"/>
  <c r="I62" i="1"/>
  <c r="D162" i="1"/>
  <c r="H229" i="1"/>
  <c r="F142" i="1"/>
  <c r="K252" i="1"/>
  <c r="H299" i="1"/>
  <c r="F231" i="1"/>
  <c r="J306" i="1"/>
  <c r="K359" i="1"/>
  <c r="J406" i="1"/>
  <c r="F364" i="1"/>
  <c r="H426" i="1"/>
  <c r="F431" i="1"/>
  <c r="F578" i="1"/>
  <c r="K504" i="1"/>
  <c r="I553" i="1"/>
  <c r="E563" i="1"/>
  <c r="H629" i="1"/>
  <c r="J81" i="1"/>
  <c r="G108" i="1"/>
  <c r="I67" i="1"/>
  <c r="H139" i="1"/>
  <c r="K112" i="1"/>
  <c r="D186" i="1"/>
  <c r="K266" i="1"/>
  <c r="H290" i="1"/>
  <c r="G319" i="1"/>
  <c r="G375" i="1"/>
  <c r="J410" i="1"/>
  <c r="F368" i="1"/>
  <c r="D428" i="1"/>
  <c r="F435" i="1"/>
  <c r="F602" i="1"/>
  <c r="K508" i="1"/>
  <c r="G554" i="1"/>
  <c r="E567" i="1"/>
  <c r="H633" i="1"/>
  <c r="J85" i="1"/>
  <c r="G80" i="1"/>
  <c r="G103" i="1"/>
  <c r="J90" i="1"/>
  <c r="F125" i="1"/>
  <c r="J245" i="1"/>
  <c r="F228" i="1"/>
  <c r="J317" i="1"/>
  <c r="D207" i="1"/>
  <c r="F344" i="1"/>
  <c r="F350" i="1"/>
  <c r="E432" i="1"/>
  <c r="I430" i="1"/>
  <c r="I466" i="1"/>
  <c r="H598" i="1"/>
  <c r="G544" i="1"/>
  <c r="I585" i="1"/>
  <c r="I579" i="1"/>
  <c r="J630" i="1"/>
  <c r="I15" i="1"/>
  <c r="G25" i="1"/>
  <c r="G111" i="1"/>
  <c r="J74" i="1"/>
  <c r="J129" i="1"/>
  <c r="I208" i="1"/>
  <c r="I242" i="1"/>
  <c r="K331" i="1"/>
  <c r="D179" i="1"/>
  <c r="H337" i="1"/>
  <c r="D328" i="1"/>
  <c r="E488" i="1"/>
  <c r="J408" i="1"/>
  <c r="D445" i="1"/>
  <c r="G513" i="1"/>
  <c r="D478" i="1"/>
  <c r="D546" i="1"/>
  <c r="I608" i="1"/>
  <c r="G560" i="1"/>
  <c r="K658" i="1"/>
  <c r="F93" i="1"/>
  <c r="J46" i="1"/>
  <c r="H146" i="1"/>
  <c r="H151" i="1"/>
  <c r="F157" i="1"/>
  <c r="I128" i="1"/>
  <c r="I269" i="1"/>
  <c r="G183" i="1"/>
  <c r="E389" i="1"/>
  <c r="J300" i="1"/>
  <c r="H444" i="1"/>
  <c r="H380" i="1"/>
  <c r="G483" i="1"/>
  <c r="E447" i="1"/>
  <c r="K497" i="1"/>
  <c r="G521" i="1"/>
  <c r="G580" i="1"/>
  <c r="D614" i="1"/>
  <c r="I645" i="1"/>
  <c r="D8" i="1"/>
  <c r="G65" i="1"/>
  <c r="J121" i="1"/>
  <c r="H216" i="1"/>
  <c r="I172" i="1"/>
  <c r="K130" i="1"/>
  <c r="J251" i="1"/>
  <c r="G278" i="1"/>
  <c r="D294" i="1"/>
  <c r="H369" i="1"/>
  <c r="K394" i="1"/>
  <c r="G352" i="1"/>
  <c r="D494" i="1"/>
  <c r="D477" i="1"/>
  <c r="H503" i="1"/>
  <c r="D492" i="1"/>
  <c r="J543" i="1"/>
  <c r="G635" i="1"/>
  <c r="G656" i="1"/>
  <c r="D12" i="1"/>
  <c r="G37" i="1"/>
  <c r="H54" i="1"/>
  <c r="F154" i="1"/>
  <c r="I167" i="1"/>
  <c r="G173" i="1"/>
  <c r="J237" i="1"/>
  <c r="G271" i="1"/>
  <c r="G302" i="1"/>
  <c r="K379" i="1"/>
  <c r="F308" i="1"/>
  <c r="K464" i="1"/>
  <c r="H388" i="1"/>
  <c r="G491" i="1"/>
  <c r="H455" i="1"/>
  <c r="K499" i="1"/>
  <c r="E540" i="1"/>
  <c r="G588" i="1"/>
  <c r="E627" i="1"/>
  <c r="K653" i="1"/>
  <c r="H9" i="1"/>
  <c r="I26" i="1"/>
  <c r="K59" i="1"/>
  <c r="D175" i="1"/>
  <c r="K194" i="1"/>
  <c r="D140" i="1"/>
  <c r="I272" i="1"/>
  <c r="D195" i="1"/>
  <c r="K293" i="1"/>
  <c r="J341" i="1"/>
  <c r="F377" i="1"/>
  <c r="J411" i="1"/>
  <c r="K436" i="1"/>
  <c r="F461" i="1"/>
  <c r="J536" i="1"/>
  <c r="G519" i="1"/>
  <c r="D573" i="1"/>
  <c r="F548" i="1"/>
  <c r="D576" i="1"/>
  <c r="F659" i="1"/>
  <c r="F45" i="1"/>
  <c r="J220" i="1"/>
  <c r="D82" i="1"/>
  <c r="H210" i="1"/>
  <c r="K250" i="1"/>
  <c r="J257" i="1"/>
  <c r="F298" i="1"/>
  <c r="J321" i="1"/>
  <c r="G351" i="1"/>
  <c r="K316" i="1"/>
  <c r="J420" i="1"/>
  <c r="K396" i="1"/>
  <c r="G433" i="1"/>
  <c r="G545" i="1"/>
  <c r="K530" i="1"/>
  <c r="E534" i="1"/>
  <c r="F596" i="1"/>
  <c r="J643" i="1"/>
  <c r="G661" i="1"/>
  <c r="K185" i="1"/>
  <c r="D66" i="1"/>
  <c r="J166" i="1"/>
  <c r="H232" i="1"/>
  <c r="H114" i="1"/>
  <c r="J230" i="1"/>
  <c r="I305" i="1"/>
  <c r="F347" i="1"/>
  <c r="F367" i="1"/>
  <c r="K320" i="1"/>
  <c r="E438" i="1"/>
  <c r="K400" i="1"/>
  <c r="G437" i="1"/>
  <c r="G525" i="1"/>
  <c r="H615" i="1"/>
  <c r="E538" i="1"/>
  <c r="F600" i="1"/>
  <c r="I552" i="1"/>
  <c r="D650" i="1"/>
  <c r="D213" i="1"/>
  <c r="D6" i="1"/>
  <c r="G39" i="1"/>
  <c r="I123" i="1"/>
  <c r="I152" i="1"/>
  <c r="J244" i="1"/>
  <c r="J267" i="1"/>
  <c r="J310" i="1"/>
  <c r="I325" i="1"/>
  <c r="E391" i="1"/>
  <c r="K382" i="1"/>
  <c r="J511" i="1"/>
  <c r="I425" i="1"/>
  <c r="E474" i="1"/>
  <c r="D489" i="1"/>
  <c r="E594" i="1"/>
  <c r="G647" i="1"/>
  <c r="I610" i="1"/>
  <c r="E644" i="1"/>
  <c r="F32" i="1"/>
  <c r="J84" i="1"/>
  <c r="K107" i="1"/>
  <c r="I94" i="1"/>
  <c r="J141" i="1"/>
  <c r="G249" i="1"/>
  <c r="H260" i="1"/>
  <c r="J330" i="1"/>
  <c r="K243" i="1"/>
  <c r="I345" i="1"/>
  <c r="I354" i="1"/>
  <c r="J448" i="1"/>
  <c r="D446" i="1"/>
  <c r="I467" i="1"/>
  <c r="E505" i="1"/>
  <c r="K606" i="1"/>
  <c r="K589" i="1"/>
  <c r="E583" i="1"/>
  <c r="F639" i="1"/>
  <c r="D4" i="1"/>
  <c r="G61" i="1"/>
  <c r="J119" i="1"/>
  <c r="F178" i="1"/>
  <c r="I164" i="1"/>
  <c r="K126" i="1"/>
  <c r="J247" i="1"/>
  <c r="G277" i="1"/>
  <c r="F283" i="1"/>
  <c r="I338" i="1"/>
  <c r="G332" i="1"/>
  <c r="J495" i="1"/>
  <c r="H412" i="1"/>
  <c r="E449" i="1"/>
  <c r="J514" i="1"/>
  <c r="F485" i="1"/>
  <c r="I550" i="1"/>
  <c r="J611" i="1"/>
  <c r="F564" i="1"/>
  <c r="H662" i="1"/>
  <c r="K40" i="1"/>
  <c r="D92" i="1"/>
  <c r="D188" i="1"/>
  <c r="H76" i="1"/>
  <c r="J155" i="1"/>
  <c r="F234" i="1"/>
  <c r="I254" i="1"/>
  <c r="G187" i="1"/>
  <c r="I355" i="1"/>
  <c r="I387" i="1"/>
  <c r="J460" i="1"/>
  <c r="E384" i="1"/>
  <c r="F487" i="1"/>
  <c r="D451" i="1"/>
  <c r="I498" i="1"/>
  <c r="I529" i="1"/>
  <c r="I584" i="1"/>
  <c r="I622" i="1"/>
  <c r="J649" i="1"/>
  <c r="K44" i="1"/>
  <c r="D69" i="1"/>
  <c r="H87" i="1"/>
  <c r="G19" i="1"/>
  <c r="F161" i="1"/>
  <c r="I134" i="1"/>
  <c r="K190" i="1"/>
  <c r="K279" i="1"/>
  <c r="J301" i="1"/>
  <c r="K340" i="1"/>
  <c r="J361" i="1"/>
  <c r="I407" i="1"/>
  <c r="I423" i="1"/>
  <c r="I457" i="1"/>
  <c r="K526" i="1"/>
  <c r="K518" i="1"/>
  <c r="D558" i="1"/>
  <c r="K642" i="1"/>
  <c r="F572" i="1"/>
  <c r="F655" i="1"/>
  <c r="F41" i="1"/>
  <c r="G58" i="1"/>
  <c r="K158" i="1"/>
  <c r="J169" i="1"/>
  <c r="H138" i="1"/>
  <c r="I196" i="1"/>
  <c r="I286" i="1"/>
  <c r="F315" i="1"/>
  <c r="J365" i="1"/>
  <c r="J401" i="1"/>
  <c r="E370" i="1"/>
  <c r="K458" i="1"/>
  <c r="E409" i="1"/>
  <c r="K471" i="1"/>
  <c r="D590" i="1"/>
  <c r="I520" i="1"/>
  <c r="J605" i="1"/>
  <c r="J599" i="1"/>
  <c r="I632" i="1"/>
  <c r="J52" i="1"/>
  <c r="K104" i="1"/>
  <c r="K31" i="1"/>
  <c r="J184" i="1"/>
  <c r="H204" i="1"/>
  <c r="H225" i="1"/>
  <c r="H265" i="1"/>
  <c r="E371" i="1"/>
  <c r="K327" i="1"/>
  <c r="E334" i="1"/>
  <c r="H393" i="1"/>
  <c r="F415" i="1"/>
  <c r="E452" i="1"/>
  <c r="I479" i="1"/>
  <c r="K577" i="1"/>
  <c r="D527" i="1"/>
  <c r="J574" i="1"/>
  <c r="D565" i="1"/>
  <c r="D612" i="1"/>
  <c r="G24" i="1"/>
  <c r="G17" i="1"/>
  <c r="G99" i="1"/>
  <c r="J86" i="1"/>
  <c r="K120" i="1"/>
  <c r="G233" i="1"/>
  <c r="I222" i="1"/>
  <c r="K311" i="1"/>
  <c r="G203" i="1"/>
  <c r="H343" i="1"/>
  <c r="K346" i="1"/>
  <c r="G421" i="1"/>
  <c r="E424" i="1"/>
  <c r="K561" i="1"/>
  <c r="H586" i="1"/>
  <c r="K533" i="1"/>
  <c r="I581" i="1"/>
  <c r="D566" i="1"/>
  <c r="D620" i="1"/>
  <c r="H28" i="1"/>
  <c r="G21" i="1"/>
  <c r="J38" i="1"/>
  <c r="H170" i="1"/>
  <c r="G148" i="1"/>
  <c r="F118" i="1"/>
  <c r="K192" i="1"/>
  <c r="I275" i="1"/>
  <c r="K303" i="1"/>
  <c r="D383" i="1"/>
  <c r="D292" i="1"/>
  <c r="F414" i="1"/>
  <c r="I372" i="1"/>
  <c r="J434" i="1"/>
  <c r="I439" i="1"/>
  <c r="H482" i="1"/>
  <c r="F512" i="1"/>
  <c r="K569" i="1"/>
  <c r="D571" i="1"/>
  <c r="J637" i="1"/>
  <c r="K64" i="1"/>
  <c r="J10" i="1"/>
  <c r="H135" i="1"/>
  <c r="G133" i="1"/>
  <c r="F149" i="1"/>
  <c r="H124" i="1"/>
  <c r="J268" i="1"/>
  <c r="D323" i="1"/>
  <c r="E357" i="1"/>
  <c r="E381" i="1"/>
  <c r="H386" i="1"/>
  <c r="I537" i="1"/>
  <c r="J440" i="1"/>
  <c r="G475" i="1"/>
  <c r="J501" i="1"/>
  <c r="I609" i="1"/>
  <c r="G535" i="1"/>
  <c r="E623" i="1"/>
  <c r="K648" i="1"/>
  <c r="K36" i="1"/>
  <c r="D88" i="1"/>
  <c r="D113" i="1"/>
  <c r="I75" i="1"/>
  <c r="J147" i="1"/>
  <c r="K221" i="1"/>
  <c r="H253" i="1"/>
  <c r="D329" i="1"/>
  <c r="F282" i="1"/>
  <c r="F353" i="1"/>
  <c r="H358" i="1"/>
  <c r="H532" i="1"/>
  <c r="G462" i="1"/>
  <c r="F468" i="1"/>
  <c r="H506" i="1"/>
  <c r="I613" i="1"/>
  <c r="E593" i="1"/>
  <c r="G587" i="1"/>
  <c r="E646" i="1"/>
  <c r="K97" i="1"/>
  <c r="F50" i="1"/>
  <c r="H51" i="1"/>
  <c r="J159" i="1"/>
  <c r="J176" i="1"/>
  <c r="J132" i="1"/>
  <c r="F262" i="1"/>
  <c r="G289" i="1"/>
  <c r="G405" i="1"/>
  <c r="F304" i="1"/>
  <c r="I510" i="1"/>
  <c r="G416" i="1"/>
  <c r="D453" i="1"/>
  <c r="F515" i="1"/>
  <c r="E517" i="1"/>
  <c r="F557" i="1"/>
  <c r="F621" i="1"/>
  <c r="D568" i="1"/>
  <c r="E651" i="1"/>
  <c r="K101" i="1"/>
  <c r="F22" i="1"/>
  <c r="H23" i="1"/>
  <c r="F106" i="1"/>
  <c r="D163" i="1"/>
  <c r="J206" i="1"/>
  <c r="D255" i="1"/>
  <c r="J191" i="1"/>
  <c r="G307" i="1"/>
  <c r="H403" i="1"/>
  <c r="G398" i="1"/>
  <c r="K356" i="1"/>
  <c r="E562" i="1"/>
  <c r="H509" i="1"/>
  <c r="J523" i="1"/>
  <c r="J496" i="1"/>
  <c r="K547" i="1"/>
  <c r="K555" i="1"/>
  <c r="I660" i="1"/>
  <c r="H48" i="1"/>
  <c r="H181" i="1"/>
  <c r="G91" i="1"/>
  <c r="H143" i="1"/>
  <c r="H171" i="1"/>
  <c r="I212" i="1"/>
  <c r="J256" i="1"/>
  <c r="H373" i="1"/>
  <c r="J314" i="1"/>
  <c r="D333" i="1"/>
  <c r="H312" i="1"/>
  <c r="G480" i="1"/>
  <c r="J392" i="1"/>
  <c r="K429" i="1"/>
  <c r="G459" i="1"/>
  <c r="J522" i="1"/>
  <c r="H582" i="1"/>
  <c r="H592" i="1"/>
  <c r="J634" i="1"/>
  <c r="F657" i="1"/>
  <c r="I109" i="1"/>
  <c r="D62" i="1"/>
  <c r="G63" i="1"/>
  <c r="F229" i="1"/>
  <c r="G110" i="1"/>
  <c r="G252" i="1"/>
  <c r="F299" i="1"/>
  <c r="D199" i="1"/>
  <c r="D306" i="1"/>
  <c r="D359" i="1"/>
  <c r="E374" i="1"/>
  <c r="K463" i="1"/>
  <c r="G413" i="1"/>
  <c r="K472" i="1"/>
  <c r="F617" i="1"/>
  <c r="J528" i="1"/>
  <c r="E618" i="1"/>
  <c r="K603" i="1"/>
  <c r="K636" i="1"/>
  <c r="K56" i="1"/>
  <c r="D108" i="1"/>
  <c r="D67" i="1"/>
  <c r="K117" i="1"/>
  <c r="J112" i="1"/>
  <c r="K238" i="1"/>
  <c r="J266" i="1"/>
  <c r="D297" i="1"/>
  <c r="K319" i="1"/>
  <c r="I375" i="1"/>
  <c r="E378" i="1"/>
  <c r="F493" i="1"/>
  <c r="G417" i="1"/>
  <c r="G473" i="1"/>
  <c r="K481" i="1"/>
  <c r="H541" i="1"/>
  <c r="G638" i="1"/>
  <c r="K607" i="1"/>
  <c r="K640" i="1"/>
  <c r="K60" i="1"/>
  <c r="D80" i="1"/>
  <c r="H103" i="1"/>
  <c r="I73" i="1"/>
  <c r="I125" i="1"/>
  <c r="K202" i="1"/>
  <c r="H228" i="1"/>
  <c r="F318" i="1"/>
  <c r="J207" i="1"/>
  <c r="K336" i="1"/>
  <c r="F324" i="1"/>
  <c r="D454" i="1"/>
  <c r="D404" i="1"/>
  <c r="H441" i="1"/>
  <c r="D486" i="1"/>
  <c r="F484" i="1"/>
  <c r="J542" i="1"/>
  <c r="K604" i="1"/>
  <c r="F556" i="1"/>
  <c r="G654" i="1"/>
  <c r="K25" i="1"/>
  <c r="H111" i="1"/>
  <c r="G174" i="1"/>
  <c r="I129" i="1"/>
  <c r="G122" i="1"/>
  <c r="F242" i="1"/>
  <c r="F276" i="1"/>
  <c r="G179" i="1"/>
  <c r="G399" i="1"/>
  <c r="J296" i="1"/>
  <c r="J488" i="1"/>
  <c r="F408" i="1"/>
  <c r="J445" i="1"/>
  <c r="I513" i="1"/>
  <c r="K478" i="1"/>
  <c r="H546" i="1"/>
  <c r="J608" i="1"/>
  <c r="K560" i="1"/>
  <c r="F658" i="1"/>
  <c r="K93" i="1"/>
  <c r="F46" i="1"/>
  <c r="H47" i="1"/>
  <c r="J151" i="1"/>
  <c r="J168" i="1"/>
  <c r="J128" i="1"/>
  <c r="D261" i="1"/>
  <c r="I183" i="1"/>
  <c r="D389" i="1"/>
  <c r="K300" i="1"/>
  <c r="E444" i="1"/>
  <c r="J380" i="1"/>
  <c r="E483" i="1"/>
  <c r="G447" i="1"/>
  <c r="F497" i="1"/>
  <c r="F521" i="1"/>
  <c r="H580" i="1"/>
  <c r="H614" i="1"/>
  <c r="D645" i="1"/>
  <c r="H40" i="1"/>
  <c r="I65" i="1"/>
  <c r="G83" i="1"/>
  <c r="F76" i="1"/>
  <c r="I153" i="1"/>
  <c r="D234" i="1"/>
  <c r="K251" i="1"/>
  <c r="J187" i="1"/>
  <c r="F294" i="1"/>
  <c r="G369" i="1"/>
  <c r="D460" i="1"/>
  <c r="F384" i="1"/>
  <c r="D487" i="1"/>
  <c r="F451" i="1"/>
  <c r="G498" i="1"/>
  <c r="J529" i="1"/>
  <c r="J584" i="1"/>
  <c r="F622" i="1"/>
  <c r="H649" i="1"/>
  <c r="H44" i="1"/>
  <c r="I37" i="1"/>
  <c r="J127" i="1"/>
  <c r="D19" i="1"/>
  <c r="K197" i="1"/>
  <c r="G134" i="1"/>
  <c r="K237" i="1"/>
  <c r="I279" i="1"/>
  <c r="K302" i="1"/>
  <c r="J340" i="1"/>
  <c r="H361" i="1"/>
  <c r="E407" i="1"/>
  <c r="E423" i="1"/>
  <c r="K457" i="1"/>
  <c r="E526" i="1"/>
  <c r="J518" i="1"/>
  <c r="J558" i="1"/>
  <c r="J642" i="1"/>
  <c r="H572" i="1"/>
  <c r="J655" i="1"/>
  <c r="I9" i="1"/>
  <c r="K58" i="1"/>
  <c r="F59" i="1"/>
  <c r="H201" i="1"/>
  <c r="J138" i="1"/>
  <c r="J248" i="1"/>
  <c r="D286" i="1"/>
  <c r="G227" i="1"/>
  <c r="I365" i="1"/>
  <c r="I401" i="1"/>
  <c r="K370" i="1"/>
  <c r="J458" i="1"/>
  <c r="I409" i="1"/>
  <c r="D471" i="1"/>
  <c r="E590" i="1"/>
  <c r="F520" i="1"/>
  <c r="F605" i="1"/>
  <c r="F599" i="1"/>
  <c r="E632" i="1"/>
  <c r="F20" i="1"/>
  <c r="F104" i="1"/>
  <c r="F95" i="1"/>
  <c r="I184" i="1"/>
  <c r="J210" i="1"/>
  <c r="F225" i="1"/>
  <c r="I257" i="1"/>
  <c r="H291" i="1"/>
  <c r="J327" i="1"/>
  <c r="D334" i="1"/>
  <c r="G316" i="1"/>
  <c r="E420" i="1"/>
  <c r="E396" i="1"/>
  <c r="E433" i="1"/>
  <c r="H545" i="1"/>
  <c r="D530" i="1"/>
  <c r="J534" i="1"/>
  <c r="K596" i="1"/>
  <c r="K643" i="1"/>
  <c r="J661" i="1"/>
  <c r="D17" i="1"/>
  <c r="G66" i="1"/>
  <c r="I72" i="1"/>
  <c r="F120" i="1"/>
  <c r="H189" i="1"/>
  <c r="D222" i="1"/>
  <c r="G305" i="1"/>
  <c r="K203" i="1"/>
  <c r="J335" i="1"/>
  <c r="I320" i="1"/>
  <c r="F438" i="1"/>
  <c r="I400" i="1"/>
  <c r="E437" i="1"/>
  <c r="D525" i="1"/>
  <c r="G615" i="1"/>
  <c r="F538" i="1"/>
  <c r="K600" i="1"/>
  <c r="D552" i="1"/>
  <c r="G650" i="1"/>
  <c r="D21" i="1"/>
  <c r="G6" i="1"/>
  <c r="J71" i="1"/>
  <c r="D148" i="1"/>
  <c r="J137" i="1"/>
  <c r="I192" i="1"/>
  <c r="D267" i="1"/>
  <c r="I303" i="1"/>
  <c r="G325" i="1"/>
  <c r="F391" i="1"/>
  <c r="J414" i="1"/>
  <c r="F372" i="1"/>
  <c r="H434" i="1"/>
  <c r="F439" i="1"/>
  <c r="F482" i="1"/>
  <c r="K512" i="1"/>
  <c r="I569" i="1"/>
  <c r="E571" i="1"/>
  <c r="H637" i="1"/>
  <c r="H64" i="1"/>
  <c r="G84" i="1"/>
  <c r="I43" i="1"/>
  <c r="D133" i="1"/>
  <c r="G160" i="1"/>
  <c r="K124" i="1"/>
  <c r="F260" i="1"/>
  <c r="K323" i="1"/>
  <c r="H243" i="1"/>
  <c r="F345" i="1"/>
  <c r="G386" i="1"/>
  <c r="G537" i="1"/>
  <c r="I440" i="1"/>
  <c r="J475" i="1"/>
  <c r="H501" i="1"/>
  <c r="D609" i="1"/>
  <c r="K535" i="1"/>
  <c r="J623" i="1"/>
  <c r="H648" i="1"/>
  <c r="H36" i="1"/>
  <c r="I61" i="1"/>
  <c r="G79" i="1"/>
  <c r="H75" i="1"/>
  <c r="I145" i="1"/>
  <c r="G221" i="1"/>
  <c r="K247" i="1"/>
  <c r="J329" i="1"/>
  <c r="I283" i="1"/>
  <c r="I353" i="1"/>
  <c r="K358" i="1"/>
  <c r="J532" i="1"/>
  <c r="J462" i="1"/>
  <c r="E468" i="1"/>
  <c r="I506" i="1"/>
  <c r="E613" i="1"/>
  <c r="F593" i="1"/>
  <c r="F587" i="1"/>
  <c r="I646" i="1"/>
  <c r="I8" i="1"/>
  <c r="D65" i="1"/>
  <c r="H83" i="1"/>
  <c r="F216" i="1"/>
  <c r="F153" i="1"/>
  <c r="D130" i="1"/>
  <c r="H251" i="1"/>
  <c r="F278" i="1"/>
  <c r="K294" i="1"/>
  <c r="K369" i="1"/>
  <c r="E394" i="1"/>
  <c r="H352" i="1"/>
  <c r="H494" i="1"/>
  <c r="G477" i="1"/>
  <c r="J503" i="1"/>
  <c r="F492" i="1"/>
  <c r="E543" i="1"/>
  <c r="E635" i="1"/>
  <c r="E656" i="1"/>
  <c r="I12" i="1"/>
  <c r="D37" i="1"/>
  <c r="H127" i="1"/>
  <c r="G154" i="1"/>
  <c r="G197" i="1"/>
  <c r="H173" i="1"/>
  <c r="F237" i="1"/>
  <c r="K271" i="1"/>
  <c r="H302" i="1"/>
  <c r="F379" i="1"/>
  <c r="I308" i="1"/>
  <c r="F464" i="1"/>
  <c r="D388" i="1"/>
  <c r="H491" i="1"/>
  <c r="D455" i="1"/>
  <c r="F499" i="1"/>
  <c r="F540" i="1"/>
  <c r="D588" i="1"/>
  <c r="I627" i="1"/>
  <c r="I653" i="1"/>
  <c r="D9" i="1"/>
  <c r="G26" i="1"/>
  <c r="I59" i="1"/>
  <c r="J201" i="1"/>
  <c r="F194" i="1"/>
  <c r="D248" i="1"/>
  <c r="K272" i="1"/>
  <c r="K227" i="1"/>
  <c r="G293" i="1"/>
  <c r="G341" i="1"/>
  <c r="J370" i="1"/>
  <c r="H458" i="1"/>
  <c r="D409" i="1"/>
  <c r="F471" i="1"/>
  <c r="F590" i="1"/>
  <c r="D520" i="1"/>
  <c r="H605" i="1"/>
  <c r="D599" i="1"/>
  <c r="J632" i="1"/>
  <c r="J20" i="1"/>
  <c r="K45" i="1"/>
  <c r="D95" i="1"/>
  <c r="H82" i="1"/>
  <c r="F210" i="1"/>
  <c r="F250" i="1"/>
  <c r="G257" i="1"/>
  <c r="F291" i="1"/>
  <c r="D321" i="1"/>
  <c r="J334" i="1"/>
  <c r="D316" i="1"/>
  <c r="H420" i="1"/>
  <c r="G396" i="1"/>
  <c r="I433" i="1"/>
  <c r="F545" i="1"/>
  <c r="F530" i="1"/>
  <c r="G534" i="1"/>
  <c r="E596" i="1"/>
  <c r="G643" i="1"/>
  <c r="E661" i="1"/>
  <c r="D185" i="1"/>
  <c r="J66" i="1"/>
  <c r="F72" i="1"/>
  <c r="G232" i="1"/>
  <c r="G189" i="1"/>
  <c r="K230" i="1"/>
  <c r="J305" i="1"/>
  <c r="J347" i="1"/>
  <c r="D335" i="1"/>
  <c r="D320" i="1"/>
  <c r="K438" i="1"/>
  <c r="G400" i="1"/>
  <c r="I437" i="1"/>
  <c r="K525" i="1"/>
  <c r="I615" i="1"/>
  <c r="J538" i="1"/>
  <c r="E600" i="1"/>
  <c r="E552" i="1"/>
  <c r="J650" i="1"/>
  <c r="H213" i="1"/>
  <c r="J6" i="1"/>
  <c r="H71" i="1"/>
  <c r="J123" i="1"/>
  <c r="I137" i="1"/>
  <c r="F244" i="1"/>
  <c r="I267" i="1"/>
  <c r="F310" i="1"/>
  <c r="J325" i="1"/>
  <c r="I391" i="1"/>
  <c r="H382" i="1"/>
  <c r="G511" i="1"/>
  <c r="G425" i="1"/>
  <c r="K474" i="1"/>
  <c r="K489" i="1"/>
  <c r="G594" i="1"/>
  <c r="E647" i="1"/>
  <c r="K610" i="1"/>
  <c r="K644" i="1"/>
  <c r="K32" i="1"/>
  <c r="D84" i="1"/>
  <c r="D43" i="1"/>
  <c r="K94" i="1"/>
  <c r="H160" i="1"/>
  <c r="I249" i="1"/>
  <c r="I260" i="1"/>
  <c r="F330" i="1"/>
  <c r="G243" i="1"/>
  <c r="J345" i="1"/>
  <c r="E354" i="1"/>
  <c r="G448" i="1"/>
  <c r="J446" i="1"/>
  <c r="E467" i="1"/>
  <c r="K505" i="1"/>
  <c r="I606" i="1"/>
  <c r="J589" i="1"/>
  <c r="J583" i="1"/>
  <c r="K639" i="1"/>
  <c r="I4" i="1"/>
  <c r="D61" i="1"/>
  <c r="H79" i="1"/>
  <c r="G178" i="1"/>
  <c r="F145" i="1"/>
  <c r="H126" i="1"/>
  <c r="H247" i="1"/>
  <c r="K277" i="1"/>
  <c r="G283" i="1"/>
  <c r="G338" i="1"/>
  <c r="J358" i="1"/>
  <c r="D532" i="1"/>
  <c r="H462" i="1"/>
  <c r="D468" i="1"/>
  <c r="G506" i="1"/>
  <c r="H613" i="1"/>
  <c r="H593" i="1"/>
  <c r="D587" i="1"/>
  <c r="F646" i="1"/>
  <c r="J97" i="1"/>
  <c r="G18" i="1"/>
  <c r="I51" i="1"/>
  <c r="F159" i="1"/>
  <c r="G176" i="1"/>
  <c r="K132" i="1"/>
  <c r="J262" i="1"/>
  <c r="J289" i="1"/>
  <c r="J405" i="1"/>
  <c r="G304" i="1"/>
  <c r="D510" i="1"/>
  <c r="H416" i="1"/>
  <c r="E453" i="1"/>
  <c r="J515" i="1"/>
  <c r="K517" i="1"/>
  <c r="D557" i="1"/>
  <c r="K621" i="1"/>
  <c r="G568" i="1"/>
  <c r="F651" i="1"/>
  <c r="J101" i="1"/>
  <c r="G96" i="1"/>
  <c r="I23" i="1"/>
  <c r="J106" i="1"/>
  <c r="H163" i="1"/>
  <c r="D206" i="1"/>
  <c r="I255" i="1"/>
  <c r="K191" i="1"/>
  <c r="H307" i="1"/>
  <c r="F385" i="1"/>
  <c r="J398" i="1"/>
  <c r="F356" i="1"/>
  <c r="G562" i="1"/>
  <c r="I509" i="1"/>
  <c r="F523" i="1"/>
  <c r="K496" i="1"/>
  <c r="F547" i="1"/>
  <c r="E555" i="1"/>
  <c r="J660" i="1"/>
  <c r="I48" i="1"/>
  <c r="I181" i="1"/>
  <c r="J91" i="1"/>
  <c r="G78" i="1"/>
  <c r="G171" i="1"/>
  <c r="D212" i="1"/>
  <c r="K256" i="1"/>
  <c r="I373" i="1"/>
  <c r="K314" i="1"/>
  <c r="F395" i="1"/>
  <c r="K312" i="1"/>
  <c r="H480" i="1"/>
  <c r="K392" i="1"/>
  <c r="G429" i="1"/>
  <c r="K459" i="1"/>
  <c r="K522" i="1"/>
  <c r="J582" i="1"/>
  <c r="F592" i="1"/>
  <c r="D634" i="1"/>
  <c r="G657" i="1"/>
  <c r="K109" i="1"/>
  <c r="F62" i="1"/>
  <c r="H63" i="1"/>
  <c r="G229" i="1"/>
  <c r="H110" i="1"/>
  <c r="I252" i="1"/>
  <c r="J299" i="1"/>
  <c r="H199" i="1"/>
  <c r="G306" i="1"/>
  <c r="E359" i="1"/>
  <c r="D374" i="1"/>
  <c r="I463" i="1"/>
  <c r="H413" i="1"/>
  <c r="J472" i="1"/>
  <c r="G617" i="1"/>
  <c r="K528" i="1"/>
  <c r="K618" i="1"/>
  <c r="E603" i="1"/>
  <c r="D636" i="1"/>
  <c r="D56" i="1"/>
  <c r="I108" i="1"/>
  <c r="F35" i="1"/>
  <c r="G117" i="1"/>
  <c r="F112" i="1"/>
  <c r="F238" i="1"/>
  <c r="H266" i="1"/>
  <c r="G297" i="1"/>
  <c r="F319" i="1"/>
  <c r="D375" i="1"/>
  <c r="H378" i="1"/>
  <c r="K493" i="1"/>
  <c r="H417" i="1"/>
  <c r="I473" i="1"/>
  <c r="I481" i="1"/>
  <c r="I541" i="1"/>
  <c r="H638" i="1"/>
  <c r="E607" i="1"/>
  <c r="D640" i="1"/>
  <c r="D60" i="1"/>
  <c r="I80" i="1"/>
  <c r="G70" i="1"/>
  <c r="J73" i="1"/>
  <c r="D125" i="1"/>
  <c r="F202" i="1"/>
  <c r="I228" i="1"/>
  <c r="I318" i="1"/>
  <c r="K207" i="1"/>
  <c r="I336" i="1"/>
  <c r="G324" i="1"/>
  <c r="F454" i="1"/>
  <c r="E404" i="1"/>
  <c r="I441" i="1"/>
  <c r="I486" i="1"/>
  <c r="K484" i="1"/>
  <c r="I542" i="1"/>
  <c r="D604" i="1"/>
  <c r="D556" i="1"/>
  <c r="H654" i="1"/>
  <c r="D25" i="1"/>
  <c r="G42" i="1"/>
  <c r="K174" i="1"/>
  <c r="D129" i="1"/>
  <c r="H122" i="1"/>
  <c r="D242" i="1"/>
  <c r="K276" i="1"/>
  <c r="J179" i="1"/>
  <c r="J399" i="1"/>
  <c r="F296" i="1"/>
  <c r="D419" i="1"/>
  <c r="I376" i="1"/>
  <c r="D450" i="1"/>
  <c r="D443" i="1"/>
  <c r="D490" i="1"/>
  <c r="I516" i="1"/>
  <c r="J570" i="1"/>
  <c r="F575" i="1"/>
  <c r="E641" i="1"/>
  <c r="J93" i="1"/>
  <c r="G14" i="1"/>
  <c r="I47" i="1"/>
  <c r="F151" i="1"/>
  <c r="G168" i="1"/>
  <c r="K128" i="1"/>
  <c r="I261" i="1"/>
  <c r="J183" i="1"/>
  <c r="H281" i="1"/>
  <c r="J397" i="1"/>
  <c r="I444" i="1"/>
  <c r="K380" i="1"/>
  <c r="F483" i="1"/>
  <c r="K447" i="1"/>
  <c r="H497" i="1"/>
  <c r="K521" i="1"/>
  <c r="F580" i="1"/>
  <c r="J614" i="1"/>
  <c r="F645" i="1"/>
  <c r="G40" i="1"/>
  <c r="F92" i="1"/>
  <c r="F83" i="1"/>
  <c r="J76" i="1"/>
  <c r="H153" i="1"/>
  <c r="K234" i="1"/>
  <c r="I251" i="1"/>
  <c r="I187" i="1"/>
  <c r="H355" i="1"/>
  <c r="H387" i="1"/>
  <c r="I460" i="1"/>
  <c r="K384" i="1"/>
  <c r="J487" i="1"/>
  <c r="K451" i="1"/>
  <c r="F498" i="1"/>
  <c r="K529" i="1"/>
  <c r="F584" i="1"/>
  <c r="J622" i="1"/>
  <c r="F649" i="1"/>
  <c r="G44" i="1"/>
  <c r="H69" i="1"/>
  <c r="F127" i="1"/>
  <c r="J19" i="1"/>
  <c r="H197" i="1"/>
  <c r="F134" i="1"/>
  <c r="I237" i="1"/>
  <c r="H279" i="1"/>
  <c r="J302" i="1"/>
  <c r="H340" i="1"/>
  <c r="E361" i="1"/>
  <c r="D407" i="1"/>
  <c r="D423" i="1"/>
  <c r="F457" i="1"/>
  <c r="J526" i="1"/>
  <c r="I518" i="1"/>
  <c r="I558" i="1"/>
  <c r="I642" i="1"/>
  <c r="G572" i="1"/>
  <c r="I655" i="1"/>
  <c r="G9" i="1"/>
  <c r="J58" i="1"/>
  <c r="H158" i="1"/>
  <c r="K201" i="1"/>
  <c r="G138" i="1"/>
  <c r="F248" i="1"/>
  <c r="H286" i="1"/>
  <c r="D227" i="1"/>
  <c r="H365" i="1"/>
  <c r="H401" i="1"/>
  <c r="I370" i="1"/>
  <c r="G458" i="1"/>
  <c r="H409" i="1"/>
  <c r="I471" i="1"/>
  <c r="K590" i="1"/>
  <c r="K520" i="1"/>
  <c r="K605" i="1"/>
  <c r="E599" i="1"/>
  <c r="D632" i="1"/>
  <c r="D20" i="1"/>
  <c r="J104" i="1"/>
  <c r="K95" i="1"/>
  <c r="H184" i="1"/>
  <c r="I210" i="1"/>
  <c r="I225" i="1"/>
  <c r="F265" i="1"/>
  <c r="G291" i="1"/>
  <c r="F327" i="1"/>
  <c r="I334" i="1"/>
  <c r="F316" i="1"/>
  <c r="K420" i="1"/>
  <c r="D396" i="1"/>
  <c r="D433" i="1"/>
  <c r="I545" i="1"/>
  <c r="I530" i="1"/>
  <c r="D534" i="1"/>
  <c r="D596" i="1"/>
  <c r="I643" i="1"/>
  <c r="I661" i="1"/>
  <c r="K17" i="1"/>
  <c r="H99" i="1"/>
  <c r="H72" i="1"/>
  <c r="J120" i="1"/>
  <c r="K189" i="1"/>
  <c r="K222" i="1"/>
  <c r="D305" i="1"/>
  <c r="J203" i="1"/>
  <c r="K335" i="1"/>
  <c r="G320" i="1"/>
  <c r="D438" i="1"/>
  <c r="H400" i="1"/>
  <c r="D437" i="1"/>
  <c r="I525" i="1"/>
  <c r="J615" i="1"/>
  <c r="D538" i="1"/>
  <c r="D600" i="1"/>
  <c r="H552" i="1"/>
  <c r="E650" i="1"/>
  <c r="K21" i="1"/>
  <c r="F38" i="1"/>
  <c r="I71" i="1"/>
  <c r="H148" i="1"/>
  <c r="G137" i="1"/>
  <c r="H192" i="1"/>
  <c r="K267" i="1"/>
  <c r="H303" i="1"/>
  <c r="D325" i="1"/>
  <c r="K391" i="1"/>
  <c r="I414" i="1"/>
  <c r="K372" i="1"/>
  <c r="E434" i="1"/>
  <c r="K439" i="1"/>
  <c r="G482" i="1"/>
  <c r="J512" i="1"/>
  <c r="G569" i="1"/>
  <c r="K571" i="1"/>
  <c r="F637" i="1"/>
  <c r="G64" i="1"/>
  <c r="F10" i="1"/>
  <c r="H43" i="1"/>
  <c r="I133" i="1"/>
  <c r="J160" i="1"/>
  <c r="J124" i="1"/>
  <c r="K260" i="1"/>
  <c r="I323" i="1"/>
  <c r="D357" i="1"/>
  <c r="D381" i="1"/>
  <c r="F386" i="1"/>
  <c r="E537" i="1"/>
  <c r="E440" i="1"/>
  <c r="H475" i="1"/>
  <c r="G501" i="1"/>
  <c r="J609" i="1"/>
  <c r="I535" i="1"/>
  <c r="H623" i="1"/>
  <c r="F648" i="1"/>
  <c r="G36" i="1"/>
  <c r="F88" i="1"/>
  <c r="F79" i="1"/>
  <c r="D75" i="1"/>
  <c r="H145" i="1"/>
  <c r="F221" i="1"/>
  <c r="I247" i="1"/>
  <c r="K329" i="1"/>
  <c r="G282" i="1"/>
  <c r="H353" i="1"/>
  <c r="D358" i="1"/>
  <c r="G532" i="1"/>
  <c r="F462" i="1"/>
  <c r="J468" i="1"/>
  <c r="E506" i="1"/>
  <c r="K613" i="1"/>
  <c r="K593" i="1"/>
  <c r="E587" i="1"/>
  <c r="H646" i="1"/>
  <c r="F8" i="1"/>
  <c r="H65" i="1"/>
  <c r="K121" i="1"/>
  <c r="I216" i="1"/>
  <c r="J172" i="1"/>
  <c r="F130" i="1"/>
  <c r="F224" i="1"/>
  <c r="I278" i="1"/>
  <c r="G294" i="1"/>
  <c r="I369" i="1"/>
  <c r="F394" i="1"/>
  <c r="J352" i="1"/>
  <c r="E494" i="1"/>
  <c r="H477" i="1"/>
  <c r="I503" i="1"/>
  <c r="E492" i="1"/>
  <c r="I543" i="1"/>
  <c r="H635" i="1"/>
  <c r="H656" i="1"/>
  <c r="F12" i="1"/>
  <c r="H37" i="1"/>
  <c r="I54" i="1"/>
  <c r="D154" i="1"/>
  <c r="D167" i="1"/>
  <c r="K173" i="1"/>
  <c r="H136" i="1"/>
  <c r="H271" i="1"/>
  <c r="D223" i="1"/>
  <c r="I379" i="1"/>
  <c r="G308" i="1"/>
  <c r="J464" i="1"/>
  <c r="I388" i="1"/>
  <c r="J491" i="1"/>
  <c r="I455" i="1"/>
  <c r="I499" i="1"/>
  <c r="H540" i="1"/>
  <c r="I588" i="1"/>
  <c r="F627" i="1"/>
  <c r="D653" i="1"/>
  <c r="F105" i="1"/>
  <c r="J26" i="1"/>
  <c r="D59" i="1"/>
  <c r="H175" i="1"/>
  <c r="D194" i="1"/>
  <c r="H140" i="1"/>
  <c r="J272" i="1"/>
  <c r="I195" i="1"/>
  <c r="J293" i="1"/>
  <c r="E341" i="1"/>
  <c r="J377" i="1"/>
  <c r="K411" i="1"/>
  <c r="F436" i="1"/>
  <c r="H461" i="1"/>
  <c r="K536" i="1"/>
  <c r="I519" i="1"/>
  <c r="F573" i="1"/>
  <c r="H548" i="1"/>
  <c r="H576" i="1"/>
  <c r="G659" i="1"/>
  <c r="G45" i="1"/>
  <c r="K220" i="1"/>
  <c r="I82" i="1"/>
  <c r="D177" i="1"/>
  <c r="G250" i="1"/>
  <c r="F257" i="1"/>
  <c r="I298" i="1"/>
  <c r="F321" i="1"/>
  <c r="J351" i="1"/>
  <c r="F284" i="1"/>
  <c r="D420" i="1"/>
  <c r="F396" i="1"/>
  <c r="J433" i="1"/>
  <c r="J545" i="1"/>
  <c r="H530" i="1"/>
  <c r="H534" i="1"/>
  <c r="J596" i="1"/>
  <c r="D643" i="1"/>
  <c r="H661" i="1"/>
  <c r="H185" i="1"/>
  <c r="F66" i="1"/>
  <c r="G166" i="1"/>
  <c r="I232" i="1"/>
  <c r="I114" i="1"/>
  <c r="G230" i="1"/>
  <c r="F274" i="1"/>
  <c r="G347" i="1"/>
  <c r="G367" i="1"/>
  <c r="G288" i="1"/>
  <c r="H438" i="1"/>
  <c r="F400" i="1"/>
  <c r="J437" i="1"/>
  <c r="J525" i="1"/>
  <c r="D615" i="1"/>
  <c r="H538" i="1"/>
  <c r="J600" i="1"/>
  <c r="K552" i="1"/>
  <c r="F650" i="1"/>
  <c r="K213" i="1"/>
  <c r="F6" i="1"/>
  <c r="H39" i="1"/>
  <c r="D123" i="1"/>
  <c r="J152" i="1"/>
  <c r="H244" i="1"/>
  <c r="D259" i="1"/>
  <c r="K310" i="1"/>
  <c r="I239" i="1"/>
  <c r="H391" i="1"/>
  <c r="F382" i="1"/>
  <c r="K511" i="1"/>
  <c r="K425" i="1"/>
  <c r="I474" i="1"/>
  <c r="F489" i="1"/>
  <c r="H594" i="1"/>
  <c r="H647" i="1"/>
  <c r="H610" i="1"/>
  <c r="F644" i="1"/>
  <c r="G32" i="1"/>
  <c r="F84" i="1"/>
  <c r="F107" i="1"/>
  <c r="F94" i="1"/>
  <c r="K141" i="1"/>
  <c r="H249" i="1"/>
  <c r="D241" i="1"/>
  <c r="K330" i="1"/>
  <c r="F243" i="1"/>
  <c r="H345" i="1"/>
  <c r="K354" i="1"/>
  <c r="K448" i="1"/>
  <c r="F446" i="1"/>
  <c r="D467" i="1"/>
  <c r="G505" i="1"/>
  <c r="E606" i="1"/>
  <c r="F589" i="1"/>
  <c r="F583" i="1"/>
  <c r="G639" i="1"/>
  <c r="F4" i="1"/>
  <c r="H61" i="1"/>
  <c r="G119" i="1"/>
  <c r="D178" i="1"/>
  <c r="J164" i="1"/>
  <c r="F126" i="1"/>
  <c r="F218" i="1"/>
  <c r="H277" i="1"/>
  <c r="J283" i="1"/>
  <c r="D338" i="1"/>
  <c r="I332" i="1"/>
  <c r="H495" i="1"/>
  <c r="I412" i="1"/>
  <c r="F449" i="1"/>
  <c r="E514" i="1"/>
  <c r="J485" i="1"/>
  <c r="D550" i="1"/>
  <c r="G611" i="1"/>
  <c r="H564" i="1"/>
  <c r="I662" i="1"/>
  <c r="D40" i="1"/>
  <c r="I92" i="1"/>
  <c r="I83" i="1"/>
  <c r="I76" i="1"/>
  <c r="F155" i="1"/>
  <c r="I234" i="1"/>
  <c r="H254" i="1"/>
  <c r="H187" i="1"/>
  <c r="D355" i="1"/>
  <c r="D387" i="1"/>
  <c r="K460" i="1"/>
  <c r="G384" i="1"/>
  <c r="G487" i="1"/>
  <c r="E451" i="1"/>
  <c r="E498" i="1"/>
  <c r="E529" i="1"/>
  <c r="E584" i="1"/>
  <c r="E622" i="1"/>
  <c r="K649" i="1"/>
  <c r="D44" i="1"/>
  <c r="F69" i="1"/>
  <c r="G127" i="1"/>
  <c r="H19" i="1"/>
  <c r="J161" i="1"/>
  <c r="D134" i="1"/>
  <c r="D190" i="1"/>
  <c r="D279" i="1"/>
  <c r="F301" i="1"/>
  <c r="I340" i="1"/>
  <c r="F361" i="1"/>
  <c r="J407" i="1"/>
  <c r="J423" i="1"/>
  <c r="D457" i="1"/>
  <c r="G526" i="1"/>
  <c r="D518" i="1"/>
  <c r="H558" i="1"/>
  <c r="G642" i="1"/>
  <c r="J572" i="1"/>
  <c r="G655" i="1"/>
  <c r="G41" i="1"/>
  <c r="H58" i="1"/>
  <c r="F158" i="1"/>
  <c r="I201" i="1"/>
  <c r="K138" i="1"/>
  <c r="D196" i="1"/>
  <c r="J286" i="1"/>
  <c r="J315" i="1"/>
  <c r="G365" i="1"/>
  <c r="K401" i="1"/>
  <c r="D370" i="1"/>
  <c r="D458" i="1"/>
  <c r="F409" i="1"/>
  <c r="E471" i="1"/>
  <c r="I590" i="1"/>
  <c r="H520" i="1"/>
  <c r="E605" i="1"/>
  <c r="G599" i="1"/>
  <c r="G632" i="1"/>
  <c r="I20" i="1"/>
  <c r="D104" i="1"/>
  <c r="D31" i="1"/>
  <c r="F184" i="1"/>
  <c r="I204" i="1"/>
  <c r="K225" i="1"/>
  <c r="I265" i="1"/>
  <c r="H371" i="1"/>
  <c r="D327" i="1"/>
  <c r="G334" i="1"/>
  <c r="I393" i="1"/>
  <c r="G415" i="1"/>
  <c r="I452" i="1"/>
  <c r="J479" i="1"/>
  <c r="G577" i="1"/>
  <c r="E527" i="1"/>
  <c r="E574" i="1"/>
  <c r="G565" i="1"/>
  <c r="F612" i="1"/>
  <c r="H24" i="1"/>
  <c r="I17" i="1"/>
  <c r="J99" i="1"/>
  <c r="D72" i="1"/>
  <c r="I120" i="1"/>
  <c r="J233" i="1"/>
  <c r="F222" i="1"/>
  <c r="F311" i="1"/>
  <c r="I203" i="1"/>
  <c r="F335" i="1"/>
  <c r="F346" i="1"/>
  <c r="H421" i="1"/>
  <c r="F424" i="1"/>
  <c r="G561" i="1"/>
  <c r="J586" i="1"/>
  <c r="G533" i="1"/>
  <c r="D581" i="1"/>
  <c r="E566" i="1"/>
  <c r="F620" i="1"/>
  <c r="I28" i="1"/>
  <c r="I21" i="1"/>
  <c r="K38" i="1"/>
  <c r="F71" i="1"/>
  <c r="K148" i="1"/>
  <c r="J118" i="1"/>
  <c r="J192" i="1"/>
  <c r="F275" i="1"/>
  <c r="D303" i="1"/>
  <c r="E383" i="1"/>
  <c r="H292" i="1"/>
  <c r="G414" i="1"/>
  <c r="G372" i="1"/>
  <c r="K434" i="1"/>
  <c r="J439" i="1"/>
  <c r="K482" i="1"/>
  <c r="G512" i="1"/>
  <c r="E569" i="1"/>
  <c r="G571" i="1"/>
  <c r="K637" i="1"/>
  <c r="D64" i="1"/>
  <c r="K10" i="1"/>
  <c r="F43" i="1"/>
  <c r="K133" i="1"/>
  <c r="J149" i="1"/>
  <c r="I124" i="1"/>
  <c r="D268" i="1"/>
  <c r="G323" i="1"/>
  <c r="H357" i="1"/>
  <c r="H381" i="1"/>
  <c r="I386" i="1"/>
  <c r="F537" i="1"/>
  <c r="K440" i="1"/>
  <c r="I475" i="1"/>
  <c r="D501" i="1"/>
  <c r="G609" i="1"/>
  <c r="J535" i="1"/>
  <c r="I623" i="1"/>
  <c r="D648" i="1"/>
  <c r="D36" i="1"/>
  <c r="I88" i="1"/>
  <c r="I79" i="1"/>
  <c r="J75" i="1"/>
  <c r="F147" i="1"/>
  <c r="H221" i="1"/>
  <c r="J253" i="1"/>
  <c r="G329" i="1"/>
  <c r="H282" i="1"/>
  <c r="K353" i="1"/>
  <c r="I358" i="1"/>
  <c r="E532" i="1"/>
  <c r="K462" i="1"/>
  <c r="G468" i="1"/>
  <c r="K506" i="1"/>
  <c r="F613" i="1"/>
  <c r="J593" i="1"/>
  <c r="J587" i="1"/>
  <c r="K646" i="1"/>
  <c r="D97" i="1"/>
  <c r="I18" i="1"/>
  <c r="K51" i="1"/>
  <c r="H102" i="1"/>
  <c r="F176" i="1"/>
  <c r="H193" i="1"/>
  <c r="G262" i="1"/>
  <c r="I289" i="1"/>
  <c r="E405" i="1"/>
  <c r="J304" i="1"/>
  <c r="H510" i="1"/>
  <c r="J416" i="1"/>
  <c r="H453" i="1"/>
  <c r="H515" i="1"/>
  <c r="F517" i="1"/>
  <c r="E557" i="1"/>
  <c r="I621" i="1"/>
  <c r="J568" i="1"/>
  <c r="H651" i="1"/>
  <c r="D101" i="1"/>
  <c r="K96" i="1"/>
  <c r="K23" i="1"/>
  <c r="G77" i="1"/>
  <c r="K163" i="1"/>
  <c r="F240" i="1"/>
  <c r="G255" i="1"/>
  <c r="J363" i="1"/>
  <c r="K307" i="1"/>
  <c r="J385" i="1"/>
  <c r="I366" i="1"/>
  <c r="D442" i="1"/>
  <c r="D549" i="1"/>
  <c r="G470" i="1"/>
  <c r="E524" i="1"/>
  <c r="E626" i="1"/>
  <c r="J601" i="1"/>
  <c r="G595" i="1"/>
  <c r="G628" i="1"/>
  <c r="I16" i="1"/>
  <c r="K181" i="1"/>
  <c r="H91" i="1"/>
  <c r="K78" i="1"/>
  <c r="J171" i="1"/>
  <c r="J246" i="1"/>
  <c r="I256" i="1"/>
  <c r="D285" i="1"/>
  <c r="H314" i="1"/>
  <c r="J395" i="1"/>
  <c r="F280" i="1"/>
  <c r="D402" i="1"/>
  <c r="I360" i="1"/>
  <c r="D418" i="1"/>
  <c r="D427" i="1"/>
  <c r="E531" i="1"/>
  <c r="E500" i="1"/>
  <c r="D551" i="1"/>
  <c r="H559" i="1"/>
  <c r="E625" i="1"/>
  <c r="H109" i="1"/>
  <c r="H30" i="1"/>
  <c r="J63" i="1"/>
  <c r="I226" i="1"/>
  <c r="D110" i="1"/>
  <c r="H252" i="1"/>
  <c r="D273" i="1"/>
  <c r="K199" i="1"/>
  <c r="I326" i="1"/>
  <c r="E342" i="1"/>
  <c r="F374" i="1"/>
  <c r="H463" i="1"/>
  <c r="J413" i="1"/>
  <c r="I472" i="1"/>
  <c r="J617" i="1"/>
  <c r="G528" i="1"/>
  <c r="H618" i="1"/>
  <c r="I603" i="1"/>
  <c r="F636" i="1"/>
  <c r="G56" i="1"/>
  <c r="F108" i="1"/>
  <c r="H35" i="1"/>
  <c r="H117" i="1"/>
  <c r="J131" i="1"/>
  <c r="J238" i="1"/>
  <c r="F258" i="1"/>
  <c r="K297" i="1"/>
  <c r="H235" i="1"/>
  <c r="H375" i="1"/>
  <c r="F378" i="1"/>
  <c r="E493" i="1"/>
  <c r="K417" i="1"/>
  <c r="H473" i="1"/>
  <c r="F481" i="1"/>
  <c r="E541" i="1"/>
  <c r="J638" i="1"/>
  <c r="I607" i="1"/>
  <c r="F640" i="1"/>
  <c r="G60" i="1"/>
  <c r="F80" i="1"/>
  <c r="I70" i="1"/>
  <c r="H73" i="1"/>
  <c r="K115" i="1"/>
  <c r="J202" i="1"/>
  <c r="K236" i="1"/>
  <c r="K318" i="1"/>
  <c r="F349" i="1"/>
  <c r="H336" i="1"/>
  <c r="J324" i="1"/>
  <c r="J454" i="1"/>
  <c r="I404" i="1"/>
  <c r="E441" i="1"/>
  <c r="G486" i="1"/>
  <c r="E484" i="1"/>
  <c r="F542" i="1"/>
  <c r="I604" i="1"/>
  <c r="E556" i="1"/>
  <c r="J654" i="1"/>
  <c r="H25" i="1"/>
  <c r="I42" i="1"/>
  <c r="D174" i="1"/>
  <c r="J156" i="1"/>
  <c r="K122" i="1"/>
  <c r="D205" i="1"/>
  <c r="I276" i="1"/>
  <c r="F179" i="1"/>
  <c r="I399" i="1"/>
  <c r="I296" i="1"/>
  <c r="G419" i="1"/>
  <c r="E376" i="1"/>
  <c r="G450" i="1"/>
  <c r="H443" i="1"/>
  <c r="I490" i="1"/>
  <c r="D516" i="1"/>
  <c r="I570" i="1"/>
  <c r="D575" i="1"/>
  <c r="I641" i="1"/>
  <c r="D93" i="1"/>
  <c r="I14" i="1"/>
  <c r="K47" i="1"/>
  <c r="H98" i="1"/>
  <c r="F168" i="1"/>
  <c r="F180" i="1"/>
  <c r="G261" i="1"/>
  <c r="F183" i="1"/>
  <c r="K281" i="1"/>
  <c r="F397" i="1"/>
  <c r="E390" i="1"/>
  <c r="E348" i="1"/>
  <c r="G456" i="1"/>
  <c r="F476" i="1"/>
  <c r="E502" i="1"/>
  <c r="I619" i="1"/>
  <c r="H539" i="1"/>
  <c r="I631" i="1"/>
  <c r="K652" i="1"/>
  <c r="J8" i="1"/>
  <c r="K33" i="1"/>
  <c r="H121" i="1"/>
  <c r="J150" i="1"/>
  <c r="F172" i="1"/>
  <c r="D165" i="1"/>
  <c r="G224" i="1"/>
  <c r="D278" i="1"/>
  <c r="K295" i="1"/>
  <c r="G339" i="1"/>
  <c r="D362" i="1"/>
  <c r="I422" i="1"/>
  <c r="K465" i="1"/>
  <c r="K469" i="1"/>
  <c r="H507" i="1"/>
  <c r="E616" i="1"/>
  <c r="E597" i="1"/>
  <c r="G591" i="1"/>
  <c r="E624" i="1"/>
  <c r="J12" i="1"/>
  <c r="J5" i="1"/>
  <c r="D54" i="1"/>
  <c r="G55" i="1"/>
  <c r="K167" i="1"/>
  <c r="J198" i="1"/>
  <c r="G136" i="1"/>
  <c r="J271" i="1"/>
  <c r="H223" i="1"/>
  <c r="H379" i="1"/>
  <c r="K308" i="1"/>
  <c r="H464" i="1"/>
  <c r="K388" i="1"/>
  <c r="F491" i="1"/>
  <c r="K455" i="1"/>
  <c r="D499" i="1"/>
  <c r="I540" i="1"/>
  <c r="F588" i="1"/>
  <c r="J627" i="1"/>
  <c r="G653" i="1"/>
  <c r="K105" i="1"/>
  <c r="F26" i="1"/>
  <c r="H27" i="1"/>
  <c r="J175" i="1"/>
  <c r="G200" i="1"/>
  <c r="J140" i="1"/>
  <c r="F264" i="1"/>
  <c r="J195" i="1"/>
  <c r="G313" i="1"/>
  <c r="D341" i="1"/>
  <c r="H377" i="1"/>
  <c r="F411" i="1"/>
  <c r="E436" i="1"/>
  <c r="K461" i="1"/>
  <c r="G536" i="1"/>
  <c r="D519" i="1"/>
  <c r="J573" i="1"/>
  <c r="I548" i="1"/>
  <c r="J576" i="1"/>
  <c r="J659" i="1"/>
  <c r="I13" i="1"/>
  <c r="H220" i="1"/>
  <c r="I162" i="1"/>
  <c r="G177" i="1"/>
  <c r="D250" i="1"/>
  <c r="I209" i="1"/>
  <c r="H298" i="1"/>
  <c r="I231" i="1"/>
  <c r="D351" i="1"/>
  <c r="D284" i="1"/>
  <c r="I406" i="1"/>
  <c r="D364" i="1"/>
  <c r="F426" i="1"/>
  <c r="E431" i="1"/>
  <c r="G578" i="1"/>
  <c r="D504" i="1"/>
  <c r="J553" i="1"/>
  <c r="F563" i="1"/>
  <c r="I629" i="1"/>
  <c r="J185" i="1"/>
  <c r="I34" i="1"/>
  <c r="D166" i="1"/>
  <c r="F139" i="1"/>
  <c r="K114" i="1"/>
  <c r="F186" i="1"/>
  <c r="I274" i="1"/>
  <c r="H347" i="1"/>
  <c r="I367" i="1"/>
  <c r="F288" i="1"/>
  <c r="E410" i="1"/>
  <c r="H368" i="1"/>
  <c r="G428" i="1"/>
  <c r="J435" i="1"/>
  <c r="G602" i="1"/>
  <c r="E508" i="1"/>
  <c r="J554" i="1"/>
  <c r="H567" i="1"/>
  <c r="I633" i="1"/>
  <c r="J213" i="1"/>
  <c r="K214" i="1"/>
  <c r="K39" i="1"/>
  <c r="H90" i="1"/>
  <c r="F152" i="1"/>
  <c r="D245" i="1"/>
  <c r="G259" i="1"/>
  <c r="G310" i="1"/>
  <c r="H239" i="1"/>
  <c r="K344" i="1"/>
  <c r="I350" i="1"/>
  <c r="F432" i="1"/>
  <c r="G430" i="1"/>
  <c r="F466" i="1"/>
  <c r="D598" i="1"/>
  <c r="F544" i="1"/>
  <c r="E585" i="1"/>
  <c r="G579" i="1"/>
  <c r="K630" i="1"/>
  <c r="J32" i="1"/>
  <c r="K57" i="1"/>
  <c r="D107" i="1"/>
  <c r="G74" i="1"/>
  <c r="H141" i="1"/>
  <c r="K208" i="1"/>
  <c r="K241" i="1"/>
  <c r="G330" i="1"/>
  <c r="H211" i="1"/>
  <c r="G337" i="1"/>
  <c r="J354" i="1"/>
  <c r="D448" i="1"/>
  <c r="H446" i="1"/>
  <c r="F467" i="1"/>
  <c r="I505" i="1"/>
  <c r="F606" i="1"/>
  <c r="H589" i="1"/>
  <c r="D583" i="1"/>
  <c r="D639" i="1"/>
  <c r="J4" i="1"/>
  <c r="K29" i="1"/>
  <c r="D119" i="1"/>
  <c r="J146" i="1"/>
  <c r="F164" i="1"/>
  <c r="D157" i="1"/>
  <c r="J218" i="1"/>
  <c r="F277" i="1"/>
  <c r="H215" i="1"/>
  <c r="J338" i="1"/>
  <c r="H332" i="1"/>
  <c r="G495" i="1"/>
  <c r="D412" i="1"/>
  <c r="K449" i="1"/>
  <c r="K514" i="1"/>
  <c r="I485" i="1"/>
  <c r="E550" i="1"/>
  <c r="F611" i="1"/>
  <c r="D564" i="1"/>
  <c r="D662" i="1"/>
  <c r="K116" i="1"/>
  <c r="F18" i="1"/>
  <c r="F188" i="1"/>
  <c r="F102" i="1"/>
  <c r="D155" i="1"/>
  <c r="F193" i="1"/>
  <c r="F254" i="1"/>
  <c r="I219" i="1"/>
  <c r="K355" i="1"/>
  <c r="G387" i="1"/>
  <c r="G510" i="1"/>
  <c r="F416" i="1"/>
  <c r="J453" i="1"/>
  <c r="E515" i="1"/>
  <c r="I517" i="1"/>
  <c r="I557" i="1"/>
  <c r="H621" i="1"/>
  <c r="K568" i="1"/>
  <c r="D651" i="1"/>
  <c r="H217" i="1"/>
  <c r="F96" i="1"/>
  <c r="F87" i="1"/>
  <c r="H77" i="1"/>
  <c r="H161" i="1"/>
  <c r="H240" i="1"/>
  <c r="G190" i="1"/>
  <c r="I363" i="1"/>
  <c r="G301" i="1"/>
  <c r="I385" i="1"/>
  <c r="F366" i="1"/>
  <c r="I442" i="1"/>
  <c r="G549" i="1"/>
  <c r="I470" i="1"/>
  <c r="H524" i="1"/>
  <c r="J626" i="1"/>
  <c r="I601" i="1"/>
  <c r="I595" i="1"/>
  <c r="F628" i="1"/>
  <c r="G16" i="1"/>
  <c r="I41" i="1"/>
  <c r="G182" i="1"/>
  <c r="J78" i="1"/>
  <c r="I169" i="1"/>
  <c r="H246" i="1"/>
  <c r="F196" i="1"/>
  <c r="J285" i="1"/>
  <c r="K315" i="1"/>
  <c r="E395" i="1"/>
  <c r="H280" i="1"/>
  <c r="K402" i="1"/>
  <c r="G360" i="1"/>
  <c r="I418" i="1"/>
  <c r="I427" i="1"/>
  <c r="I531" i="1"/>
  <c r="F500" i="1"/>
  <c r="I551" i="1"/>
  <c r="I559" i="1"/>
  <c r="K625" i="1"/>
  <c r="F52" i="1"/>
  <c r="D30" i="1"/>
  <c r="G31" i="1"/>
  <c r="K226" i="1"/>
  <c r="J204" i="1"/>
  <c r="G144" i="1"/>
  <c r="F273" i="1"/>
  <c r="G371" i="1"/>
  <c r="D326" i="1"/>
  <c r="D342" i="1"/>
  <c r="G393" i="1"/>
  <c r="J415" i="1"/>
  <c r="K452" i="1"/>
  <c r="F479" i="1"/>
  <c r="D577" i="1"/>
  <c r="G527" i="1"/>
  <c r="H574" i="1"/>
  <c r="E565" i="1"/>
  <c r="G612" i="1"/>
  <c r="K24" i="1"/>
  <c r="D49" i="1"/>
  <c r="D35" i="1"/>
  <c r="K86" i="1"/>
  <c r="D131" i="1"/>
  <c r="K233" i="1"/>
  <c r="I258" i="1"/>
  <c r="D311" i="1"/>
  <c r="J235" i="1"/>
  <c r="J343" i="1"/>
  <c r="H346" i="1"/>
  <c r="K421" i="1"/>
  <c r="H424" i="1"/>
  <c r="F561" i="1"/>
  <c r="I586" i="1"/>
  <c r="D533" i="1"/>
  <c r="J581" i="1"/>
  <c r="H566" i="1"/>
  <c r="I620" i="1"/>
  <c r="K28" i="1"/>
  <c r="D53" i="1"/>
  <c r="F70" i="1"/>
  <c r="G170" i="1"/>
  <c r="D115" i="1"/>
  <c r="G118" i="1"/>
  <c r="H236" i="1"/>
  <c r="K275" i="1"/>
  <c r="E349" i="1"/>
  <c r="G383" i="1"/>
  <c r="F292" i="1"/>
  <c r="H454" i="1"/>
  <c r="F404" i="1"/>
  <c r="J441" i="1"/>
  <c r="F486" i="1"/>
  <c r="J484" i="1"/>
  <c r="H542" i="1"/>
  <c r="J604" i="1"/>
  <c r="K556" i="1"/>
  <c r="F654" i="1"/>
  <c r="K89" i="1"/>
  <c r="F42" i="1"/>
  <c r="G135" i="1"/>
  <c r="H156" i="1"/>
  <c r="H149" i="1"/>
  <c r="F205" i="1"/>
  <c r="F268" i="1"/>
  <c r="H309" i="1"/>
  <c r="F357" i="1"/>
  <c r="J381" i="1"/>
  <c r="K419" i="1"/>
  <c r="K376" i="1"/>
  <c r="E450" i="1"/>
  <c r="K443" i="1"/>
  <c r="G490" i="1"/>
  <c r="J516" i="1"/>
  <c r="E570" i="1"/>
  <c r="K575" i="1"/>
  <c r="F641" i="1"/>
  <c r="G68" i="1"/>
  <c r="F14" i="1"/>
  <c r="I113" i="1"/>
  <c r="F98" i="1"/>
  <c r="D147" i="1"/>
  <c r="H180" i="1"/>
  <c r="D253" i="1"/>
  <c r="J322" i="1"/>
  <c r="I281" i="1"/>
  <c r="I397" i="1"/>
  <c r="K390" i="1"/>
  <c r="G348" i="1"/>
  <c r="F456" i="1"/>
  <c r="E476" i="1"/>
  <c r="H502" i="1"/>
  <c r="K619" i="1"/>
  <c r="E539" i="1"/>
  <c r="G631" i="1"/>
  <c r="G652" i="1"/>
  <c r="F116" i="1"/>
  <c r="K92" i="1"/>
  <c r="I188" i="1"/>
  <c r="G76" i="1"/>
  <c r="K155" i="1"/>
  <c r="G234" i="1"/>
  <c r="G254" i="1"/>
  <c r="F219" i="1"/>
  <c r="F355" i="1"/>
  <c r="F387" i="1"/>
  <c r="H460" i="1"/>
  <c r="D384" i="1"/>
  <c r="K487" i="1"/>
  <c r="J451" i="1"/>
  <c r="K498" i="1"/>
  <c r="G529" i="1"/>
  <c r="G584" i="1"/>
  <c r="D622" i="1"/>
  <c r="I649" i="1"/>
  <c r="J217" i="1"/>
  <c r="K69" i="1"/>
  <c r="D87" i="1"/>
  <c r="F19" i="1"/>
  <c r="K161" i="1"/>
  <c r="H134" i="1"/>
  <c r="J190" i="1"/>
  <c r="H363" i="1"/>
  <c r="D301" i="1"/>
  <c r="G340" i="1"/>
  <c r="G361" i="1"/>
  <c r="G407" i="1"/>
  <c r="H423" i="1"/>
  <c r="H457" i="1"/>
  <c r="D526" i="1"/>
  <c r="E518" i="1"/>
  <c r="K558" i="1"/>
  <c r="E642" i="1"/>
  <c r="D572" i="1"/>
  <c r="E655" i="1"/>
  <c r="D41" i="1"/>
  <c r="H182" i="1"/>
  <c r="G158" i="1"/>
  <c r="F169" i="1"/>
  <c r="D138" i="1"/>
  <c r="H196" i="1"/>
  <c r="F286" i="1"/>
  <c r="H315" i="1"/>
  <c r="K365" i="1"/>
  <c r="G401" i="1"/>
  <c r="J402" i="1"/>
  <c r="F360" i="1"/>
  <c r="H418" i="1"/>
  <c r="F427" i="1"/>
  <c r="F531" i="1"/>
  <c r="K500" i="1"/>
  <c r="K551" i="1"/>
  <c r="E559" i="1"/>
  <c r="H625" i="1"/>
  <c r="I52" i="1"/>
  <c r="H104" i="1"/>
  <c r="J31" i="1"/>
  <c r="G184" i="1"/>
  <c r="F204" i="1"/>
  <c r="H144" i="1"/>
  <c r="G265" i="1"/>
  <c r="D371" i="1"/>
  <c r="I327" i="1"/>
  <c r="J342" i="1"/>
  <c r="E393" i="1"/>
  <c r="E415" i="1"/>
  <c r="H452" i="1"/>
  <c r="G479" i="1"/>
  <c r="H577" i="1"/>
  <c r="K527" i="1"/>
  <c r="I574" i="1"/>
  <c r="K565" i="1"/>
  <c r="K612" i="1"/>
  <c r="F24" i="1"/>
  <c r="H49" i="1"/>
  <c r="F99" i="1"/>
  <c r="F86" i="1"/>
  <c r="H120" i="1"/>
  <c r="F233" i="1"/>
  <c r="G222" i="1"/>
  <c r="I311" i="1"/>
  <c r="H203" i="1"/>
  <c r="D343" i="1"/>
  <c r="I346" i="1"/>
  <c r="F421" i="1"/>
  <c r="K424" i="1"/>
  <c r="H561" i="1"/>
  <c r="E586" i="1"/>
  <c r="I533" i="1"/>
  <c r="F581" i="1"/>
  <c r="K566" i="1"/>
  <c r="G620" i="1"/>
  <c r="G28" i="1"/>
  <c r="H53" i="1"/>
  <c r="I38" i="1"/>
  <c r="D170" i="1"/>
  <c r="J148" i="1"/>
  <c r="K118" i="1"/>
  <c r="F192" i="1"/>
  <c r="H275" i="1"/>
  <c r="D349" i="1"/>
  <c r="I383" i="1"/>
  <c r="J292" i="1"/>
  <c r="E414" i="1"/>
  <c r="D372" i="1"/>
  <c r="G434" i="1"/>
  <c r="H439" i="1"/>
  <c r="I482" i="1"/>
  <c r="E512" i="1"/>
  <c r="H569" i="1"/>
  <c r="I571" i="1"/>
  <c r="I637" i="1"/>
  <c r="D89" i="1"/>
  <c r="I10" i="1"/>
  <c r="D135" i="1"/>
  <c r="F133" i="1"/>
  <c r="K149" i="1"/>
  <c r="D124" i="1"/>
  <c r="I268" i="1"/>
  <c r="I309" i="1"/>
  <c r="J357" i="1"/>
  <c r="G381" i="1"/>
  <c r="E386" i="1"/>
  <c r="D537" i="1"/>
  <c r="H440" i="1"/>
  <c r="E475" i="1"/>
  <c r="E501" i="1"/>
  <c r="E609" i="1"/>
  <c r="E535" i="1"/>
  <c r="K623" i="1"/>
  <c r="G648" i="1"/>
  <c r="J68" i="1"/>
  <c r="K88" i="1"/>
  <c r="H113" i="1"/>
  <c r="G75" i="1"/>
  <c r="K147" i="1"/>
  <c r="D221" i="1"/>
  <c r="G253" i="1"/>
  <c r="G322" i="1"/>
  <c r="K282" i="1"/>
  <c r="J353" i="1"/>
  <c r="J390" i="1"/>
  <c r="F348" i="1"/>
  <c r="D456" i="1"/>
  <c r="D476" i="1"/>
  <c r="G502" i="1"/>
  <c r="D619" i="1"/>
  <c r="F539" i="1"/>
  <c r="D631" i="1"/>
  <c r="J652" i="1"/>
  <c r="K7" i="1"/>
  <c r="D33" i="1"/>
  <c r="D121" i="1"/>
  <c r="G150" i="1"/>
  <c r="H172" i="1"/>
  <c r="H165" i="1"/>
  <c r="H224" i="1"/>
  <c r="F270" i="1"/>
  <c r="D295" i="1"/>
  <c r="K339" i="1"/>
  <c r="E362" i="1"/>
  <c r="J422" i="1"/>
  <c r="E465" i="1"/>
  <c r="E469" i="1"/>
  <c r="K507" i="1"/>
  <c r="K616" i="1"/>
  <c r="J597" i="1"/>
  <c r="J591" i="1"/>
  <c r="I624" i="1"/>
  <c r="K11" i="1"/>
  <c r="K5" i="1"/>
  <c r="F54" i="1"/>
  <c r="H55" i="1"/>
  <c r="J167" i="1"/>
  <c r="K198" i="1"/>
  <c r="J136" i="1"/>
  <c r="D263" i="1"/>
  <c r="J223" i="1"/>
  <c r="D287" i="1"/>
  <c r="G403" i="1"/>
  <c r="D464" i="1"/>
  <c r="F388" i="1"/>
  <c r="D491" i="1"/>
  <c r="F455" i="1"/>
  <c r="E499" i="1"/>
  <c r="D540" i="1"/>
  <c r="J588" i="1"/>
  <c r="D627" i="1"/>
  <c r="H653" i="1"/>
  <c r="J105" i="1"/>
  <c r="G100" i="1"/>
  <c r="I27" i="1"/>
  <c r="F175" i="1"/>
  <c r="F200" i="1"/>
  <c r="K140" i="1"/>
  <c r="J264" i="1"/>
  <c r="K195" i="1"/>
  <c r="H313" i="1"/>
  <c r="F333" i="1"/>
  <c r="I377" i="1"/>
  <c r="G411" i="1"/>
  <c r="I436" i="1"/>
  <c r="G461" i="1"/>
  <c r="I536" i="1"/>
  <c r="E519" i="1"/>
  <c r="G573" i="1"/>
  <c r="K548" i="1"/>
  <c r="I576" i="1"/>
  <c r="K659" i="1"/>
  <c r="J13" i="1"/>
  <c r="I220" i="1"/>
  <c r="J162" i="1"/>
  <c r="K177" i="1"/>
  <c r="D142" i="1"/>
  <c r="K209" i="1"/>
  <c r="D298" i="1"/>
  <c r="D231" i="1"/>
  <c r="E351" i="1"/>
  <c r="H284" i="1"/>
  <c r="D406" i="1"/>
  <c r="I364" i="1"/>
  <c r="G426" i="1"/>
  <c r="H431" i="1"/>
  <c r="K578" i="1"/>
  <c r="E504" i="1"/>
  <c r="K553" i="1"/>
  <c r="H563" i="1"/>
  <c r="J629" i="1"/>
  <c r="F81" i="1"/>
  <c r="J34" i="1"/>
  <c r="H166" i="1"/>
  <c r="J139" i="1"/>
  <c r="F114" i="1"/>
  <c r="G186" i="1"/>
  <c r="J274" i="1"/>
  <c r="K290" i="1"/>
  <c r="D367" i="1"/>
  <c r="D288" i="1"/>
  <c r="F410" i="1"/>
  <c r="E368" i="1"/>
  <c r="H428" i="1"/>
  <c r="D435" i="1"/>
  <c r="K602" i="1"/>
  <c r="F508" i="1"/>
  <c r="K554" i="1"/>
  <c r="I567" i="1"/>
  <c r="J633" i="1"/>
  <c r="F85" i="1"/>
  <c r="G214" i="1"/>
  <c r="D39" i="1"/>
  <c r="K90" i="1"/>
  <c r="H152" i="1"/>
  <c r="I245" i="1"/>
  <c r="H259" i="1"/>
  <c r="D317" i="1"/>
  <c r="J239" i="1"/>
  <c r="I344" i="1"/>
  <c r="H350" i="1"/>
  <c r="G432" i="1"/>
  <c r="J430" i="1"/>
  <c r="G466" i="1"/>
  <c r="I598" i="1"/>
  <c r="E544" i="1"/>
  <c r="J585" i="1"/>
  <c r="J579" i="1"/>
  <c r="E630" i="1"/>
  <c r="K15" i="1"/>
  <c r="D57" i="1"/>
  <c r="H107" i="1"/>
  <c r="H74" i="1"/>
  <c r="I141" i="1"/>
  <c r="F208" i="1"/>
  <c r="F241" i="1"/>
  <c r="D331" i="1"/>
  <c r="G211" i="1"/>
  <c r="K337" i="1"/>
  <c r="J328" i="1"/>
  <c r="K488" i="1"/>
  <c r="E408" i="1"/>
  <c r="E445" i="1"/>
  <c r="J513" i="1"/>
  <c r="G478" i="1"/>
  <c r="G546" i="1"/>
  <c r="E608" i="1"/>
  <c r="F560" i="1"/>
  <c r="G658" i="1"/>
  <c r="D29" i="1"/>
  <c r="H119" i="1"/>
  <c r="G146" i="1"/>
  <c r="H164" i="1"/>
  <c r="H157" i="1"/>
  <c r="I218" i="1"/>
  <c r="K269" i="1"/>
  <c r="I215" i="1"/>
  <c r="F389" i="1"/>
  <c r="K332" i="1"/>
  <c r="D495" i="1"/>
  <c r="E412" i="1"/>
  <c r="G449" i="1"/>
  <c r="F514" i="1"/>
  <c r="K485" i="1"/>
  <c r="G550" i="1"/>
  <c r="H611" i="1"/>
  <c r="I564" i="1"/>
  <c r="E662" i="1"/>
  <c r="H116" i="1"/>
  <c r="D18" i="1"/>
  <c r="K188" i="1"/>
  <c r="I102" i="1"/>
  <c r="I155" i="1"/>
  <c r="I193" i="1"/>
  <c r="D262" i="1"/>
  <c r="D219" i="1"/>
  <c r="D405" i="1"/>
  <c r="K304" i="1"/>
  <c r="F510" i="1"/>
  <c r="E416" i="1"/>
  <c r="G453" i="1"/>
  <c r="D515" i="1"/>
  <c r="H517" i="1"/>
  <c r="G557" i="1"/>
  <c r="D621" i="1"/>
  <c r="I568" i="1"/>
  <c r="K651" i="1"/>
  <c r="K217" i="1"/>
  <c r="J96" i="1"/>
  <c r="K87" i="1"/>
  <c r="K77" i="1"/>
  <c r="D161" i="1"/>
  <c r="K240" i="1"/>
  <c r="J255" i="1"/>
  <c r="G363" i="1"/>
  <c r="J307" i="1"/>
  <c r="H385" i="1"/>
  <c r="K366" i="1"/>
  <c r="J442" i="1"/>
  <c r="E549" i="1"/>
  <c r="E470" i="1"/>
  <c r="K524" i="1"/>
  <c r="I626" i="1"/>
  <c r="F601" i="1"/>
  <c r="F595" i="1"/>
  <c r="E628" i="1"/>
  <c r="F16" i="1"/>
  <c r="J181" i="1"/>
  <c r="K182" i="1"/>
  <c r="F78" i="1"/>
  <c r="H169" i="1"/>
  <c r="I246" i="1"/>
  <c r="G196" i="1"/>
  <c r="K285" i="1"/>
  <c r="I315" i="1"/>
  <c r="D395" i="1"/>
  <c r="D280" i="1"/>
  <c r="I402" i="1"/>
  <c r="H360" i="1"/>
  <c r="G418" i="1"/>
  <c r="H427" i="1"/>
  <c r="H531" i="1"/>
  <c r="D500" i="1"/>
  <c r="J551" i="1"/>
  <c r="G559" i="1"/>
  <c r="J625" i="1"/>
  <c r="D52" i="1"/>
  <c r="K30" i="1"/>
  <c r="F31" i="1"/>
  <c r="G226" i="1"/>
  <c r="J110" i="1"/>
  <c r="D144" i="1"/>
  <c r="J273" i="1"/>
  <c r="K371" i="1"/>
  <c r="H326" i="1"/>
  <c r="I342" i="1"/>
  <c r="F393" i="1"/>
  <c r="I415" i="1"/>
  <c r="J452" i="1"/>
  <c r="E479" i="1"/>
  <c r="J577" i="1"/>
  <c r="H527" i="1"/>
  <c r="K574" i="1"/>
  <c r="J565" i="1"/>
  <c r="I612" i="1"/>
  <c r="J56" i="1"/>
  <c r="K49" i="1"/>
  <c r="K35" i="1"/>
  <c r="H86" i="1"/>
  <c r="I131" i="1"/>
  <c r="D233" i="1"/>
  <c r="G258" i="1"/>
  <c r="I297" i="1"/>
  <c r="D235" i="1"/>
  <c r="K343" i="1"/>
  <c r="G346" i="1"/>
  <c r="I421" i="1"/>
  <c r="G424" i="1"/>
  <c r="D561" i="1"/>
  <c r="D586" i="1"/>
  <c r="E533" i="1"/>
  <c r="E581" i="1"/>
  <c r="J566" i="1"/>
  <c r="H620" i="1"/>
  <c r="J60" i="1"/>
  <c r="K53" i="1"/>
  <c r="D70" i="1"/>
  <c r="J170" i="1"/>
  <c r="I115" i="1"/>
  <c r="D118" i="1"/>
  <c r="F236" i="1"/>
  <c r="G318" i="1"/>
  <c r="G349" i="1"/>
  <c r="F383" i="1"/>
  <c r="K324" i="1"/>
  <c r="E454" i="1"/>
  <c r="K404" i="1"/>
  <c r="G441" i="1"/>
  <c r="K486" i="1"/>
  <c r="D484" i="1"/>
  <c r="E542" i="1"/>
  <c r="F604" i="1"/>
  <c r="I556" i="1"/>
  <c r="E654" i="1"/>
  <c r="I89" i="1"/>
  <c r="D42" i="1"/>
  <c r="F135" i="1"/>
  <c r="F156" i="1"/>
  <c r="D149" i="1"/>
  <c r="H205" i="1"/>
  <c r="H276" i="1"/>
  <c r="G309" i="1"/>
  <c r="H399" i="1"/>
  <c r="K296" i="1"/>
  <c r="J419" i="1"/>
  <c r="J376" i="1"/>
  <c r="I450" i="1"/>
  <c r="G443" i="1"/>
  <c r="E490" i="1"/>
  <c r="H516" i="1"/>
  <c r="H570" i="1"/>
  <c r="J575" i="1"/>
  <c r="D641" i="1"/>
  <c r="F68" i="1"/>
  <c r="D14" i="1"/>
  <c r="J113" i="1"/>
  <c r="I98" i="1"/>
  <c r="I147" i="1"/>
  <c r="J180" i="1"/>
  <c r="F261" i="1"/>
  <c r="I322" i="1"/>
  <c r="F281" i="1"/>
  <c r="H397" i="1"/>
  <c r="D390" i="1"/>
  <c r="I348" i="1"/>
  <c r="K456" i="1"/>
  <c r="J476" i="1"/>
  <c r="D502" i="1"/>
  <c r="J619" i="1"/>
  <c r="D539" i="1"/>
  <c r="F631" i="1"/>
  <c r="F652" i="1"/>
  <c r="F40" i="1"/>
  <c r="J92" i="1"/>
  <c r="K83" i="1"/>
  <c r="K76" i="1"/>
  <c r="D153" i="1"/>
  <c r="J234" i="1"/>
  <c r="D254" i="1"/>
  <c r="D187" i="1"/>
  <c r="E355" i="1"/>
  <c r="E387" i="1"/>
  <c r="E460" i="1"/>
  <c r="J384" i="1"/>
  <c r="I487" i="1"/>
  <c r="G451" i="1"/>
  <c r="H498" i="1"/>
  <c r="F529" i="1"/>
  <c r="H584" i="1"/>
  <c r="H622" i="1"/>
  <c r="D649" i="1"/>
  <c r="F44" i="1"/>
  <c r="G69" i="1"/>
  <c r="K127" i="1"/>
  <c r="I19" i="1"/>
  <c r="I197" i="1"/>
  <c r="K134" i="1"/>
  <c r="H190" i="1"/>
  <c r="G279" i="1"/>
  <c r="I301" i="1"/>
  <c r="D340" i="1"/>
  <c r="K361" i="1"/>
  <c r="K407" i="1"/>
  <c r="K423" i="1"/>
  <c r="E457" i="1"/>
  <c r="I526" i="1"/>
  <c r="H518" i="1"/>
  <c r="F558" i="1"/>
  <c r="H642" i="1"/>
  <c r="E572" i="1"/>
  <c r="H655" i="1"/>
  <c r="H41" i="1"/>
  <c r="I58" i="1"/>
  <c r="D158" i="1"/>
  <c r="D201" i="1"/>
  <c r="F138" i="1"/>
  <c r="K248" i="1"/>
  <c r="K286" i="1"/>
  <c r="I227" i="1"/>
  <c r="E365" i="1"/>
  <c r="E401" i="1"/>
  <c r="H370" i="1"/>
  <c r="F458" i="1"/>
  <c r="G409" i="1"/>
  <c r="G471" i="1"/>
  <c r="G590" i="1"/>
  <c r="J520" i="1"/>
  <c r="G605" i="1"/>
  <c r="K599" i="1"/>
  <c r="K632" i="1"/>
  <c r="K20" i="1"/>
  <c r="I104" i="1"/>
  <c r="I95" i="1"/>
  <c r="K184" i="1"/>
  <c r="D204" i="1"/>
  <c r="D225" i="1"/>
  <c r="J265" i="1"/>
  <c r="D291" i="1"/>
  <c r="G327" i="1"/>
  <c r="K334" i="1"/>
  <c r="D393" i="1"/>
  <c r="H415" i="1"/>
  <c r="D452" i="1"/>
  <c r="D479" i="1"/>
  <c r="I577" i="1"/>
  <c r="F527" i="1"/>
  <c r="G574" i="1"/>
  <c r="I565" i="1"/>
  <c r="J612" i="1"/>
  <c r="J24" i="1"/>
  <c r="J17" i="1"/>
  <c r="D99" i="1"/>
  <c r="G72" i="1"/>
  <c r="G120" i="1"/>
  <c r="D189" i="1"/>
  <c r="J222" i="1"/>
  <c r="J311" i="1"/>
  <c r="D203" i="1"/>
  <c r="G335" i="1"/>
  <c r="J346" i="1"/>
  <c r="J421" i="1"/>
  <c r="D424" i="1"/>
  <c r="I561" i="1"/>
  <c r="F586" i="1"/>
  <c r="J533" i="1"/>
  <c r="H581" i="1"/>
  <c r="G566" i="1"/>
  <c r="J620" i="1"/>
  <c r="J28" i="1"/>
  <c r="J21" i="1"/>
  <c r="D38" i="1"/>
  <c r="G71" i="1"/>
  <c r="F148" i="1"/>
  <c r="F137" i="1"/>
  <c r="G192" i="1"/>
  <c r="J275" i="1"/>
  <c r="G303" i="1"/>
  <c r="H383" i="1"/>
  <c r="K292" i="1"/>
  <c r="H414" i="1"/>
  <c r="J372" i="1"/>
  <c r="I434" i="1"/>
  <c r="G439" i="1"/>
  <c r="E482" i="1"/>
  <c r="I512" i="1"/>
  <c r="F569" i="1"/>
  <c r="H571" i="1"/>
  <c r="D637" i="1"/>
  <c r="F64" i="1"/>
  <c r="D10" i="1"/>
  <c r="G43" i="1"/>
  <c r="H133" i="1"/>
  <c r="I160" i="1"/>
  <c r="G124" i="1"/>
  <c r="H268" i="1"/>
  <c r="H323" i="1"/>
  <c r="I357" i="1"/>
  <c r="I381" i="1"/>
  <c r="K386" i="1"/>
  <c r="H537" i="1"/>
  <c r="F440" i="1"/>
  <c r="D475" i="1"/>
  <c r="F501" i="1"/>
  <c r="K609" i="1"/>
  <c r="D535" i="1"/>
  <c r="F623" i="1"/>
  <c r="E648" i="1"/>
  <c r="F36" i="1"/>
  <c r="J88" i="1"/>
  <c r="K79" i="1"/>
  <c r="K75" i="1"/>
  <c r="D145" i="1"/>
  <c r="I221" i="1"/>
  <c r="F253" i="1"/>
  <c r="H329" i="1"/>
  <c r="D282" i="1"/>
  <c r="E353" i="1"/>
  <c r="E358" i="1"/>
  <c r="F532" i="1"/>
  <c r="D462" i="1"/>
  <c r="K468" i="1"/>
  <c r="D506" i="1"/>
  <c r="G613" i="1"/>
  <c r="G593" i="1"/>
  <c r="K587" i="1"/>
  <c r="G646" i="1"/>
  <c r="I116" i="1"/>
  <c r="J18" i="1"/>
  <c r="D51" i="1"/>
  <c r="K102" i="1"/>
  <c r="H176" i="1"/>
  <c r="K193" i="1"/>
  <c r="I262" i="1"/>
  <c r="G219" i="1"/>
  <c r="H405" i="1"/>
  <c r="D304" i="1"/>
  <c r="J510" i="1"/>
  <c r="K416" i="1"/>
  <c r="I453" i="1"/>
  <c r="I515" i="1"/>
  <c r="G517" i="1"/>
  <c r="H557" i="1"/>
  <c r="E621" i="1"/>
  <c r="E568" i="1"/>
  <c r="I651" i="1"/>
  <c r="D217" i="1"/>
  <c r="D96" i="1"/>
  <c r="D23" i="1"/>
  <c r="I77" i="1"/>
  <c r="J163" i="1"/>
  <c r="G240" i="1"/>
  <c r="H255" i="1"/>
  <c r="K363" i="1"/>
  <c r="D307" i="1"/>
  <c r="K385" i="1"/>
  <c r="D366" i="1"/>
  <c r="F442" i="1"/>
  <c r="F549" i="1"/>
  <c r="K470" i="1"/>
  <c r="F524" i="1"/>
  <c r="G626" i="1"/>
  <c r="G601" i="1"/>
  <c r="K595" i="1"/>
  <c r="K628" i="1"/>
  <c r="K16" i="1"/>
  <c r="F181" i="1"/>
  <c r="F182" i="1"/>
  <c r="D78" i="1"/>
  <c r="F171" i="1"/>
  <c r="K246" i="1"/>
  <c r="D256" i="1"/>
  <c r="G285" i="1"/>
  <c r="D314" i="1"/>
  <c r="K395" i="1"/>
  <c r="I280" i="1"/>
  <c r="E402" i="1"/>
  <c r="D360" i="1"/>
  <c r="E418" i="1"/>
  <c r="E427" i="1"/>
  <c r="D531" i="1"/>
  <c r="I500" i="1"/>
  <c r="G551" i="1"/>
  <c r="F559" i="1"/>
  <c r="G625" i="1"/>
  <c r="D109" i="1"/>
  <c r="I30" i="1"/>
  <c r="K63" i="1"/>
  <c r="J226" i="1"/>
  <c r="K110" i="1"/>
  <c r="I144" i="1"/>
  <c r="H273" i="1"/>
  <c r="F199" i="1"/>
  <c r="J326" i="1"/>
  <c r="G342" i="1"/>
  <c r="G374" i="1"/>
  <c r="J463" i="1"/>
  <c r="K413" i="1"/>
  <c r="H472" i="1"/>
  <c r="D617" i="1"/>
  <c r="E528" i="1"/>
  <c r="J618" i="1"/>
  <c r="H603" i="1"/>
  <c r="H636" i="1"/>
  <c r="H56" i="1"/>
  <c r="I49" i="1"/>
  <c r="I35" i="1"/>
  <c r="D117" i="1"/>
  <c r="K131" i="1"/>
  <c r="D238" i="1"/>
  <c r="J258" i="1"/>
  <c r="J297" i="1"/>
  <c r="G235" i="1"/>
  <c r="F343" i="1"/>
  <c r="G378" i="1"/>
  <c r="H493" i="1"/>
  <c r="D417" i="1"/>
  <c r="F473" i="1"/>
  <c r="G481" i="1"/>
  <c r="G541" i="1"/>
  <c r="D638" i="1"/>
  <c r="H607" i="1"/>
  <c r="H640" i="1"/>
  <c r="H60" i="1"/>
  <c r="I53" i="1"/>
  <c r="J70" i="1"/>
  <c r="D73" i="1"/>
  <c r="F115" i="1"/>
  <c r="D202" i="1"/>
  <c r="G236" i="1"/>
  <c r="H318" i="1"/>
  <c r="K349" i="1"/>
  <c r="J336" i="1"/>
  <c r="D324" i="1"/>
  <c r="K454" i="1"/>
  <c r="G404" i="1"/>
  <c r="F441" i="1"/>
  <c r="H486" i="1"/>
  <c r="H484" i="1"/>
  <c r="G542" i="1"/>
  <c r="E604" i="1"/>
  <c r="G556" i="1"/>
  <c r="K654" i="1"/>
  <c r="F89" i="1"/>
  <c r="J42" i="1"/>
  <c r="H174" i="1"/>
  <c r="G156" i="1"/>
  <c r="F122" i="1"/>
  <c r="K205" i="1"/>
  <c r="J276" i="1"/>
  <c r="K309" i="1"/>
  <c r="D399" i="1"/>
  <c r="D296" i="1"/>
  <c r="H419" i="1"/>
  <c r="H376" i="1"/>
  <c r="J450" i="1"/>
  <c r="I443" i="1"/>
  <c r="H490" i="1"/>
  <c r="F516" i="1"/>
  <c r="K570" i="1"/>
  <c r="G575" i="1"/>
  <c r="J641" i="1"/>
  <c r="K68" i="1"/>
  <c r="J14" i="1"/>
  <c r="D47" i="1"/>
  <c r="K98" i="1"/>
  <c r="H168" i="1"/>
  <c r="G180" i="1"/>
  <c r="H261" i="1"/>
  <c r="K322" i="1"/>
  <c r="D281" i="1"/>
  <c r="G397" i="1"/>
  <c r="H390" i="1"/>
  <c r="H348" i="1"/>
  <c r="H456" i="1"/>
  <c r="G476" i="1"/>
  <c r="K502" i="1"/>
  <c r="E619" i="1"/>
  <c r="G539" i="1"/>
  <c r="K631" i="1"/>
  <c r="D652" i="1"/>
  <c r="G7" i="1"/>
  <c r="G33" i="1"/>
  <c r="H50" i="1"/>
  <c r="F150" i="1"/>
  <c r="I159" i="1"/>
  <c r="G165" i="1"/>
  <c r="D224" i="1"/>
  <c r="G270" i="1"/>
  <c r="F295" i="1"/>
  <c r="E339" i="1"/>
  <c r="H362" i="1"/>
  <c r="D422" i="1"/>
  <c r="I465" i="1"/>
  <c r="I469" i="1"/>
  <c r="G507" i="1"/>
  <c r="G616" i="1"/>
  <c r="K597" i="1"/>
  <c r="E591" i="1"/>
  <c r="K624" i="1"/>
  <c r="G11" i="1"/>
  <c r="F5" i="1"/>
  <c r="H22" i="1"/>
  <c r="J55" i="1"/>
  <c r="G106" i="1"/>
  <c r="I198" i="1"/>
  <c r="F136" i="1"/>
  <c r="K263" i="1"/>
  <c r="F223" i="1"/>
  <c r="H287" i="1"/>
  <c r="K403" i="1"/>
  <c r="E398" i="1"/>
  <c r="H356" i="1"/>
  <c r="H562" i="1"/>
  <c r="D509" i="1"/>
  <c r="K523" i="1"/>
  <c r="H496" i="1"/>
  <c r="H547" i="1"/>
  <c r="I555" i="1"/>
  <c r="D660" i="1"/>
  <c r="D105" i="1"/>
  <c r="K100" i="1"/>
  <c r="K27" i="1"/>
  <c r="F143" i="1"/>
  <c r="H200" i="1"/>
  <c r="F212" i="1"/>
  <c r="G264" i="1"/>
  <c r="F373" i="1"/>
  <c r="D313" i="1"/>
  <c r="K333" i="1"/>
  <c r="F312" i="1"/>
  <c r="D480" i="1"/>
  <c r="D392" i="1"/>
  <c r="E429" i="1"/>
  <c r="D459" i="1"/>
  <c r="I522" i="1"/>
  <c r="D582" i="1"/>
  <c r="K592" i="1"/>
  <c r="E634" i="1"/>
  <c r="I657" i="1"/>
  <c r="D13" i="1"/>
  <c r="G62" i="1"/>
  <c r="K162" i="1"/>
  <c r="J177" i="1"/>
  <c r="I142" i="1"/>
  <c r="G209" i="1"/>
  <c r="D299" i="1"/>
  <c r="J231" i="1"/>
  <c r="F306" i="1"/>
  <c r="F359" i="1"/>
  <c r="F406" i="1"/>
  <c r="J364" i="1"/>
  <c r="J426" i="1"/>
  <c r="G431" i="1"/>
  <c r="H578" i="1"/>
  <c r="H504" i="1"/>
  <c r="F553" i="1"/>
  <c r="I563" i="1"/>
  <c r="D629" i="1"/>
  <c r="I81" i="1"/>
  <c r="D34" i="1"/>
  <c r="G67" i="1"/>
  <c r="I139" i="1"/>
  <c r="D112" i="1"/>
  <c r="J186" i="1"/>
  <c r="D274" i="1"/>
  <c r="I290" i="1"/>
  <c r="H367" i="1"/>
  <c r="K288" i="1"/>
  <c r="H410" i="1"/>
  <c r="J368" i="1"/>
  <c r="K428" i="1"/>
  <c r="G435" i="1"/>
  <c r="H602" i="1"/>
  <c r="I508" i="1"/>
  <c r="H554" i="1"/>
  <c r="F567" i="1"/>
  <c r="D633" i="1"/>
  <c r="I85" i="1"/>
  <c r="D214" i="1"/>
  <c r="K103" i="1"/>
  <c r="I90" i="1"/>
  <c r="J125" i="1"/>
  <c r="G245" i="1"/>
  <c r="J259" i="1"/>
  <c r="H317" i="1"/>
  <c r="F239" i="1"/>
  <c r="H344" i="1"/>
  <c r="E350" i="1"/>
  <c r="J432" i="1"/>
  <c r="D430" i="1"/>
  <c r="J466" i="1"/>
  <c r="K598" i="1"/>
  <c r="J544" i="1"/>
  <c r="K585" i="1"/>
  <c r="E579" i="1"/>
  <c r="H630" i="1"/>
  <c r="G15" i="1"/>
  <c r="G57" i="1"/>
  <c r="J111" i="1"/>
  <c r="K74" i="1"/>
  <c r="F129" i="1"/>
  <c r="J208" i="1"/>
  <c r="J241" i="1"/>
  <c r="H331" i="1"/>
  <c r="K211" i="1"/>
  <c r="E337" i="1"/>
  <c r="G328" i="1"/>
  <c r="I488" i="1"/>
  <c r="H408" i="1"/>
  <c r="H445" i="1"/>
  <c r="E513" i="1"/>
  <c r="E478" i="1"/>
  <c r="I546" i="1"/>
  <c r="K608" i="1"/>
  <c r="D560" i="1"/>
  <c r="I658" i="1"/>
  <c r="G29" i="1"/>
  <c r="H46" i="1"/>
  <c r="F146" i="1"/>
  <c r="I151" i="1"/>
  <c r="G157" i="1"/>
  <c r="H218" i="1"/>
  <c r="G269" i="1"/>
  <c r="K215" i="1"/>
  <c r="J389" i="1"/>
  <c r="G300" i="1"/>
  <c r="F444" i="1"/>
  <c r="D380" i="1"/>
  <c r="H483" i="1"/>
  <c r="J447" i="1"/>
  <c r="J497" i="1"/>
  <c r="D521" i="1"/>
  <c r="K580" i="1"/>
  <c r="I614" i="1"/>
  <c r="E645" i="1"/>
  <c r="I40" i="1"/>
  <c r="J65" i="1"/>
  <c r="J83" i="1"/>
  <c r="G216" i="1"/>
  <c r="G153" i="1"/>
  <c r="H234" i="1"/>
  <c r="D251" i="1"/>
  <c r="K187" i="1"/>
  <c r="I294" i="1"/>
  <c r="J369" i="1"/>
  <c r="I394" i="1"/>
  <c r="D352" i="1"/>
  <c r="I494" i="1"/>
  <c r="K477" i="1"/>
  <c r="G503" i="1"/>
  <c r="G492" i="1"/>
  <c r="G543" i="1"/>
  <c r="K635" i="1"/>
  <c r="K656" i="1"/>
  <c r="I44" i="1"/>
  <c r="J37" i="1"/>
  <c r="I127" i="1"/>
  <c r="I154" i="1"/>
  <c r="D197" i="1"/>
  <c r="J134" i="1"/>
  <c r="D237" i="1"/>
  <c r="F279" i="1"/>
  <c r="F302" i="1"/>
  <c r="F340" i="1"/>
  <c r="I361" i="1"/>
  <c r="F407" i="1"/>
  <c r="G423" i="1"/>
  <c r="G457" i="1"/>
  <c r="F526" i="1"/>
  <c r="F518" i="1"/>
  <c r="E558" i="1"/>
  <c r="D642" i="1"/>
  <c r="I572" i="1"/>
  <c r="K655" i="1"/>
  <c r="J9" i="1"/>
  <c r="D58" i="1"/>
  <c r="G59" i="1"/>
  <c r="F201" i="1"/>
  <c r="I194" i="1"/>
  <c r="G248" i="1"/>
  <c r="G286" i="1"/>
  <c r="H227" i="1"/>
  <c r="D365" i="1"/>
  <c r="D401" i="1"/>
  <c r="F370" i="1"/>
  <c r="I458" i="1"/>
  <c r="J409" i="1"/>
  <c r="H471" i="1"/>
  <c r="H590" i="1"/>
  <c r="G520" i="1"/>
  <c r="I605" i="1"/>
  <c r="I599" i="1"/>
  <c r="F632" i="1"/>
  <c r="G20" i="1"/>
  <c r="I45" i="1"/>
  <c r="G95" i="1"/>
  <c r="D184" i="1"/>
  <c r="G210" i="1"/>
  <c r="G225" i="1"/>
  <c r="K257" i="1"/>
  <c r="I291" i="1"/>
  <c r="H321" i="1"/>
  <c r="H334" i="1"/>
  <c r="I316" i="1"/>
  <c r="F420" i="1"/>
  <c r="H396" i="1"/>
  <c r="F433" i="1"/>
  <c r="K545" i="1"/>
  <c r="G530" i="1"/>
  <c r="I534" i="1"/>
  <c r="G596" i="1"/>
  <c r="E643" i="1"/>
  <c r="K661" i="1"/>
  <c r="F17" i="1"/>
  <c r="H66" i="1"/>
  <c r="K72" i="1"/>
  <c r="J232" i="1"/>
  <c r="I189" i="1"/>
  <c r="H222" i="1"/>
  <c r="H305" i="1"/>
  <c r="F203" i="1"/>
  <c r="E335" i="1"/>
  <c r="J320" i="1"/>
  <c r="G438" i="1"/>
  <c r="D400" i="1"/>
  <c r="F437" i="1"/>
  <c r="E525" i="1"/>
  <c r="K615" i="1"/>
  <c r="G538" i="1"/>
  <c r="G600" i="1"/>
  <c r="G552" i="1"/>
  <c r="H650" i="1"/>
  <c r="F21" i="1"/>
  <c r="H6" i="1"/>
  <c r="K71" i="1"/>
  <c r="G123" i="1"/>
  <c r="K137" i="1"/>
  <c r="D192" i="1"/>
  <c r="G267" i="1"/>
  <c r="F303" i="1"/>
  <c r="H325" i="1"/>
  <c r="G391" i="1"/>
  <c r="D382" i="1"/>
  <c r="I511" i="1"/>
  <c r="E425" i="1"/>
  <c r="F474" i="1"/>
  <c r="E489" i="1"/>
  <c r="I594" i="1"/>
  <c r="I647" i="1"/>
  <c r="G610" i="1"/>
  <c r="G644" i="1"/>
  <c r="I64" i="1"/>
  <c r="H84" i="1"/>
  <c r="J43" i="1"/>
  <c r="G94" i="1"/>
  <c r="K160" i="1"/>
  <c r="F124" i="1"/>
  <c r="J260" i="1"/>
  <c r="F323" i="1"/>
  <c r="I243" i="1"/>
  <c r="G345" i="1"/>
  <c r="J386" i="1"/>
  <c r="J537" i="1"/>
  <c r="D440" i="1"/>
  <c r="F475" i="1"/>
  <c r="I501" i="1"/>
  <c r="H609" i="1"/>
  <c r="F535" i="1"/>
  <c r="D623" i="1"/>
  <c r="J648" i="1"/>
  <c r="I36" i="1"/>
  <c r="J61" i="1"/>
  <c r="J79" i="1"/>
  <c r="I178" i="1"/>
  <c r="G145" i="1"/>
  <c r="J221" i="1"/>
  <c r="D247" i="1"/>
  <c r="F329" i="1"/>
  <c r="K283" i="1"/>
  <c r="D353" i="1"/>
  <c r="F358" i="1"/>
  <c r="K532" i="1"/>
  <c r="E462" i="1"/>
  <c r="I468" i="1"/>
  <c r="J506" i="1"/>
  <c r="J613" i="1"/>
  <c r="I593" i="1"/>
  <c r="I587" i="1"/>
  <c r="J646" i="1"/>
  <c r="D7" i="1"/>
  <c r="I97" i="1"/>
  <c r="D50" i="1"/>
  <c r="G51" i="1"/>
  <c r="K159" i="1"/>
  <c r="I176" i="1"/>
  <c r="G132" i="1"/>
  <c r="D270" i="1"/>
  <c r="D289" i="1"/>
  <c r="F405" i="1"/>
  <c r="J362" i="1"/>
  <c r="H422" i="1"/>
  <c r="J465" i="1"/>
  <c r="J469" i="1"/>
  <c r="E507" i="1"/>
  <c r="J616" i="1"/>
  <c r="H597" i="1"/>
  <c r="D591" i="1"/>
  <c r="J624" i="1"/>
  <c r="D11" i="1"/>
  <c r="I101" i="1"/>
  <c r="D22" i="1"/>
  <c r="G23" i="1"/>
  <c r="I106" i="1"/>
  <c r="I163" i="1"/>
  <c r="F206" i="1"/>
  <c r="J263" i="1"/>
  <c r="G191" i="1"/>
  <c r="J287" i="1"/>
  <c r="E403" i="1"/>
  <c r="F398" i="1"/>
  <c r="J356" i="1"/>
  <c r="K562" i="1"/>
  <c r="K509" i="1"/>
  <c r="I523" i="1"/>
  <c r="F496" i="1"/>
  <c r="I547" i="1"/>
  <c r="H555" i="1"/>
  <c r="H660" i="1"/>
  <c r="G48" i="1"/>
  <c r="F100" i="1"/>
  <c r="F91" i="1"/>
  <c r="D143" i="1"/>
  <c r="D171" i="1"/>
  <c r="H212" i="1"/>
  <c r="F256" i="1"/>
  <c r="E373" i="1"/>
  <c r="I314" i="1"/>
  <c r="H333" i="1"/>
  <c r="D312" i="1"/>
  <c r="E480" i="1"/>
  <c r="G392" i="1"/>
  <c r="D429" i="1"/>
  <c r="J459" i="1"/>
  <c r="F522" i="1"/>
  <c r="E582" i="1"/>
  <c r="E592" i="1"/>
  <c r="I634" i="1"/>
  <c r="E657" i="1"/>
  <c r="G109" i="1"/>
  <c r="K62" i="1"/>
  <c r="F63" i="1"/>
  <c r="D229" i="1"/>
  <c r="J142" i="1"/>
  <c r="J252" i="1"/>
  <c r="K299" i="1"/>
  <c r="I199" i="1"/>
  <c r="H306" i="1"/>
  <c r="I359" i="1"/>
  <c r="I374" i="1"/>
  <c r="G463" i="1"/>
  <c r="F413" i="1"/>
  <c r="G472" i="1"/>
  <c r="E617" i="1"/>
  <c r="H528" i="1"/>
  <c r="G618" i="1"/>
  <c r="G603" i="1"/>
  <c r="G636" i="1"/>
  <c r="D81" i="1"/>
  <c r="K108" i="1"/>
  <c r="K67" i="1"/>
  <c r="I117" i="1"/>
  <c r="G112" i="1"/>
  <c r="I238" i="1"/>
  <c r="I266" i="1"/>
  <c r="G290" i="1"/>
  <c r="I319" i="1"/>
  <c r="J375" i="1"/>
  <c r="I378" i="1"/>
  <c r="J493" i="1"/>
  <c r="F417" i="1"/>
  <c r="E473" i="1"/>
  <c r="J481" i="1"/>
  <c r="F541" i="1"/>
  <c r="K638" i="1"/>
  <c r="J607" i="1"/>
  <c r="I640" i="1"/>
  <c r="D85" i="1"/>
  <c r="K80" i="1"/>
  <c r="D103" i="1"/>
  <c r="G73" i="1"/>
  <c r="H125" i="1"/>
  <c r="G202" i="1"/>
  <c r="K228" i="1"/>
  <c r="I317" i="1"/>
  <c r="G207" i="1"/>
  <c r="G336" i="1"/>
  <c r="J350" i="1"/>
  <c r="D432" i="1"/>
  <c r="H430" i="1"/>
  <c r="H466" i="1"/>
  <c r="F598" i="1"/>
  <c r="D544" i="1"/>
  <c r="H585" i="1"/>
  <c r="D579" i="1"/>
  <c r="F630" i="1"/>
  <c r="D15" i="1"/>
  <c r="J25" i="1"/>
  <c r="D111" i="1"/>
  <c r="J174" i="1"/>
  <c r="H129" i="1"/>
  <c r="D122" i="1"/>
  <c r="K242" i="1"/>
  <c r="J331" i="1"/>
  <c r="H179" i="1"/>
  <c r="F399" i="1"/>
  <c r="K328" i="1"/>
  <c r="H488" i="1"/>
  <c r="D408" i="1"/>
  <c r="G445" i="1"/>
  <c r="H513" i="1"/>
  <c r="J478" i="1"/>
  <c r="E546" i="1"/>
  <c r="F608" i="1"/>
  <c r="I560" i="1"/>
  <c r="E658" i="1"/>
  <c r="I93" i="1"/>
  <c r="D46" i="1"/>
  <c r="G47" i="1"/>
  <c r="K151" i="1"/>
  <c r="I168" i="1"/>
  <c r="G128" i="1"/>
  <c r="F269" i="1"/>
  <c r="H183" i="1"/>
  <c r="I389" i="1"/>
  <c r="H300" i="1"/>
  <c r="K444" i="1"/>
  <c r="G380" i="1"/>
  <c r="K483" i="1"/>
  <c r="I447" i="1"/>
  <c r="E497" i="1"/>
  <c r="E521" i="1"/>
  <c r="E580" i="1"/>
  <c r="E614" i="1"/>
  <c r="K645" i="1"/>
  <c r="H97" i="1"/>
  <c r="H18" i="1"/>
  <c r="J51" i="1"/>
  <c r="G102" i="1"/>
  <c r="K176" i="1"/>
  <c r="F132" i="1"/>
  <c r="K262" i="1"/>
  <c r="F289" i="1"/>
  <c r="K405" i="1"/>
  <c r="I304" i="1"/>
  <c r="E510" i="1"/>
  <c r="I416" i="1"/>
  <c r="F453" i="1"/>
  <c r="G515" i="1"/>
  <c r="D517" i="1"/>
  <c r="K557" i="1"/>
  <c r="G621" i="1"/>
  <c r="H568" i="1"/>
  <c r="G651" i="1"/>
  <c r="H101" i="1"/>
  <c r="H96" i="1"/>
  <c r="J23" i="1"/>
  <c r="F77" i="1"/>
  <c r="G163" i="1"/>
  <c r="H206" i="1"/>
  <c r="K255" i="1"/>
  <c r="F191" i="1"/>
  <c r="I307" i="1"/>
  <c r="G385" i="1"/>
  <c r="H366" i="1"/>
  <c r="K442" i="1"/>
  <c r="K549" i="1"/>
  <c r="F470" i="1"/>
  <c r="G524" i="1"/>
  <c r="K626" i="1"/>
  <c r="E601" i="1"/>
  <c r="J595" i="1"/>
  <c r="I628" i="1"/>
  <c r="J48" i="1"/>
  <c r="D181" i="1"/>
  <c r="D91" i="1"/>
  <c r="H78" i="1"/>
  <c r="K171" i="1"/>
  <c r="F246" i="1"/>
  <c r="G256" i="1"/>
  <c r="D373" i="1"/>
  <c r="F314" i="1"/>
  <c r="G395" i="1"/>
  <c r="G280" i="1"/>
  <c r="J480" i="1"/>
  <c r="F392" i="1"/>
  <c r="J429" i="1"/>
  <c r="F459" i="1"/>
  <c r="H522" i="1"/>
  <c r="F582" i="1"/>
  <c r="J592" i="1"/>
  <c r="F634" i="1"/>
  <c r="H657" i="1"/>
  <c r="J109" i="1"/>
  <c r="G30" i="1"/>
  <c r="I63" i="1"/>
  <c r="J229" i="1"/>
  <c r="I110" i="1"/>
  <c r="D252" i="1"/>
  <c r="K273" i="1"/>
  <c r="J199" i="1"/>
  <c r="F326" i="1"/>
  <c r="H359" i="1"/>
  <c r="K374" i="1"/>
  <c r="D463" i="1"/>
  <c r="I413" i="1"/>
  <c r="E472" i="1"/>
  <c r="K617" i="1"/>
  <c r="F528" i="1"/>
  <c r="I618" i="1"/>
  <c r="F603" i="1"/>
  <c r="E636" i="1"/>
  <c r="F56" i="1"/>
  <c r="J108" i="1"/>
  <c r="G35" i="1"/>
  <c r="J117" i="1"/>
  <c r="G131" i="1"/>
  <c r="G238" i="1"/>
  <c r="D266" i="1"/>
  <c r="H297" i="1"/>
  <c r="J319" i="1"/>
  <c r="E375" i="1"/>
  <c r="K378" i="1"/>
  <c r="D493" i="1"/>
  <c r="I417" i="1"/>
  <c r="D473" i="1"/>
  <c r="D481" i="1"/>
  <c r="D541" i="1"/>
  <c r="I638" i="1"/>
  <c r="F607" i="1"/>
  <c r="E640" i="1"/>
  <c r="F60" i="1"/>
  <c r="J80" i="1"/>
  <c r="H70" i="1"/>
  <c r="K73" i="1"/>
  <c r="G115" i="1"/>
  <c r="I202" i="1"/>
  <c r="D228" i="1"/>
  <c r="J318" i="1"/>
  <c r="F207" i="1"/>
  <c r="D336" i="1"/>
  <c r="I324" i="1"/>
  <c r="G454" i="1"/>
  <c r="H404" i="1"/>
  <c r="D441" i="1"/>
  <c r="E486" i="1"/>
  <c r="G484" i="1"/>
  <c r="D542" i="1"/>
  <c r="G604" i="1"/>
  <c r="J556" i="1"/>
  <c r="I654" i="1"/>
  <c r="F25" i="1"/>
  <c r="H42" i="1"/>
  <c r="F174" i="1"/>
  <c r="I156" i="1"/>
  <c r="I122" i="1"/>
  <c r="H242" i="1"/>
  <c r="G276" i="1"/>
  <c r="K179" i="1"/>
  <c r="K399" i="1"/>
  <c r="G296" i="1"/>
  <c r="E419" i="1"/>
  <c r="D376" i="1"/>
  <c r="F450" i="1"/>
  <c r="E443" i="1"/>
  <c r="J490" i="1"/>
  <c r="E516" i="1"/>
  <c r="D570" i="1"/>
  <c r="H575" i="1"/>
  <c r="G641" i="1"/>
  <c r="H93" i="1"/>
  <c r="H14" i="1"/>
  <c r="J47" i="1"/>
  <c r="G98" i="1"/>
  <c r="K168" i="1"/>
  <c r="F128" i="1"/>
  <c r="K261" i="1"/>
  <c r="K183" i="1"/>
  <c r="G281" i="1"/>
  <c r="K397" i="1"/>
  <c r="D444" i="1"/>
  <c r="F380" i="1"/>
  <c r="D483" i="1"/>
  <c r="F447" i="1"/>
  <c r="I497" i="1"/>
  <c r="J521" i="1"/>
  <c r="J580" i="1"/>
  <c r="F614" i="1"/>
  <c r="H645" i="1"/>
  <c r="J40" i="1"/>
  <c r="K65" i="1"/>
  <c r="D83" i="1"/>
  <c r="J216" i="1"/>
  <c r="K153" i="1"/>
  <c r="I130" i="1"/>
  <c r="G251" i="1"/>
  <c r="F187" i="1"/>
  <c r="J294" i="1"/>
  <c r="F369" i="1"/>
  <c r="D394" i="1"/>
  <c r="I352" i="1"/>
  <c r="J494" i="1"/>
  <c r="E477" i="1"/>
  <c r="K503" i="1"/>
  <c r="H492" i="1"/>
  <c r="D543" i="1"/>
  <c r="I635" i="1"/>
  <c r="D656" i="1"/>
  <c r="J44" i="1"/>
  <c r="K37" i="1"/>
  <c r="D127" i="1"/>
  <c r="J154" i="1"/>
  <c r="F197" i="1"/>
  <c r="D173" i="1"/>
  <c r="H237" i="1"/>
  <c r="J279" i="1"/>
  <c r="I302" i="1"/>
  <c r="J379" i="1"/>
  <c r="D361" i="1"/>
  <c r="H407" i="1"/>
  <c r="F423" i="1"/>
  <c r="J457" i="1"/>
  <c r="H526" i="1"/>
  <c r="G518" i="1"/>
  <c r="G558" i="1"/>
  <c r="F642" i="1"/>
  <c r="K572" i="1"/>
  <c r="D655" i="1"/>
  <c r="K9" i="1"/>
  <c r="F58" i="1"/>
  <c r="H59" i="1"/>
  <c r="G201" i="1"/>
  <c r="J194" i="1"/>
  <c r="I248" i="1"/>
  <c r="F272" i="1"/>
  <c r="J227" i="1"/>
  <c r="D293" i="1"/>
  <c r="F341" i="1"/>
  <c r="G370" i="1"/>
  <c r="E458" i="1"/>
  <c r="K409" i="1"/>
  <c r="J471" i="1"/>
  <c r="J590" i="1"/>
  <c r="E520" i="1"/>
  <c r="D605" i="1"/>
  <c r="H599" i="1"/>
  <c r="H632" i="1"/>
  <c r="H20" i="1"/>
  <c r="J45" i="1"/>
  <c r="J95" i="1"/>
  <c r="G82" i="1"/>
  <c r="K210" i="1"/>
  <c r="J225" i="1"/>
  <c r="D257" i="1"/>
  <c r="K291" i="1"/>
  <c r="K321" i="1"/>
  <c r="F334" i="1"/>
  <c r="J316" i="1"/>
  <c r="G420" i="1"/>
  <c r="I396" i="1"/>
  <c r="H433" i="1"/>
  <c r="D545" i="1"/>
  <c r="E530" i="1"/>
  <c r="F534" i="1"/>
  <c r="I596" i="1"/>
  <c r="F643" i="1"/>
  <c r="D661" i="1"/>
  <c r="H17" i="1"/>
  <c r="I66" i="1"/>
  <c r="J72" i="1"/>
  <c r="F232" i="1"/>
  <c r="F189" i="1"/>
  <c r="F230" i="1"/>
  <c r="K305" i="1"/>
  <c r="E347" i="1"/>
  <c r="I335" i="1"/>
  <c r="F320" i="1"/>
  <c r="J438" i="1"/>
  <c r="E400" i="1"/>
  <c r="H437" i="1"/>
  <c r="H525" i="1"/>
  <c r="E615" i="1"/>
  <c r="I538" i="1"/>
  <c r="I600" i="1"/>
  <c r="J552" i="1"/>
  <c r="I650" i="1"/>
  <c r="H21" i="1"/>
  <c r="I6" i="1"/>
  <c r="D71" i="1"/>
  <c r="F123" i="1"/>
  <c r="H137" i="1"/>
  <c r="K244" i="1"/>
  <c r="H267" i="1"/>
  <c r="J303" i="1"/>
  <c r="K325" i="1"/>
  <c r="J391" i="1"/>
  <c r="E382" i="1"/>
  <c r="F511" i="1"/>
  <c r="F425" i="1"/>
  <c r="G474" i="1"/>
  <c r="J489" i="1"/>
  <c r="D594" i="1"/>
  <c r="K647" i="1"/>
  <c r="E610" i="1"/>
  <c r="I644" i="1"/>
  <c r="J64" i="1"/>
  <c r="K84" i="1"/>
  <c r="K43" i="1"/>
  <c r="H94" i="1"/>
  <c r="F160" i="1"/>
  <c r="D249" i="1"/>
  <c r="G260" i="1"/>
  <c r="J323" i="1"/>
  <c r="D243" i="1"/>
  <c r="K345" i="1"/>
  <c r="D354" i="1"/>
  <c r="F448" i="1"/>
  <c r="G446" i="1"/>
  <c r="K467" i="1"/>
  <c r="F505" i="1"/>
  <c r="D606" i="1"/>
  <c r="E589" i="1"/>
  <c r="G583" i="1"/>
  <c r="I639" i="1"/>
  <c r="J36" i="1"/>
  <c r="K61" i="1"/>
  <c r="D79" i="1"/>
  <c r="J178" i="1"/>
  <c r="K145" i="1"/>
  <c r="D126" i="1"/>
  <c r="G247" i="1"/>
  <c r="I329" i="1"/>
  <c r="D283" i="1"/>
  <c r="E338" i="1"/>
  <c r="G358" i="1"/>
  <c r="I532" i="1"/>
  <c r="I462" i="1"/>
  <c r="H468" i="1"/>
  <c r="F506" i="1"/>
  <c r="D613" i="1"/>
  <c r="D593" i="1"/>
  <c r="H587" i="1"/>
  <c r="D646" i="1"/>
  <c r="J7" i="1"/>
  <c r="G97" i="1"/>
  <c r="K50" i="1"/>
  <c r="F51" i="1"/>
  <c r="G159" i="1"/>
  <c r="J165" i="1"/>
  <c r="I132" i="1"/>
  <c r="H270" i="1"/>
  <c r="K289" i="1"/>
  <c r="H339" i="1"/>
  <c r="G362" i="1"/>
  <c r="G422" i="1"/>
  <c r="F465" i="1"/>
  <c r="F469" i="1"/>
  <c r="D507" i="1"/>
  <c r="F616" i="1"/>
  <c r="D597" i="1"/>
  <c r="H591" i="1"/>
  <c r="H624" i="1"/>
  <c r="J11" i="1"/>
  <c r="G101" i="1"/>
  <c r="K22" i="1"/>
  <c r="F23" i="1"/>
  <c r="D106" i="1"/>
  <c r="H198" i="1"/>
  <c r="K206" i="1"/>
  <c r="F263" i="1"/>
  <c r="I191" i="1"/>
  <c r="F287" i="1"/>
  <c r="D403" i="1"/>
  <c r="K398" i="1"/>
  <c r="G356" i="1"/>
  <c r="I562" i="1"/>
  <c r="J509" i="1"/>
  <c r="H523" i="1"/>
  <c r="E496" i="1"/>
  <c r="G547" i="1"/>
  <c r="G555" i="1"/>
  <c r="G660" i="1"/>
  <c r="F48" i="1"/>
  <c r="J100" i="1"/>
  <c r="K91" i="1"/>
  <c r="I143" i="1"/>
  <c r="I171" i="1"/>
  <c r="J212" i="1"/>
  <c r="H264" i="1"/>
  <c r="J373" i="1"/>
  <c r="I313" i="1"/>
  <c r="I333" i="1"/>
  <c r="J312" i="1"/>
  <c r="I480" i="1"/>
  <c r="I392" i="1"/>
  <c r="I429" i="1"/>
  <c r="I459" i="1"/>
  <c r="E522" i="1"/>
  <c r="K582" i="1"/>
  <c r="I592" i="1"/>
  <c r="H634" i="1"/>
  <c r="D657" i="1"/>
  <c r="F109" i="1"/>
  <c r="J62" i="1"/>
  <c r="H162" i="1"/>
  <c r="K229" i="1"/>
  <c r="G142" i="1"/>
  <c r="F252" i="1"/>
  <c r="I299" i="1"/>
  <c r="G199" i="1"/>
  <c r="K306" i="1"/>
  <c r="J359" i="1"/>
  <c r="H374" i="1"/>
  <c r="E463" i="1"/>
  <c r="E413" i="1"/>
  <c r="F472" i="1"/>
  <c r="I617" i="1"/>
  <c r="I528" i="1"/>
  <c r="D618" i="1"/>
  <c r="J603" i="1"/>
  <c r="I636" i="1"/>
  <c r="H81" i="1"/>
  <c r="H108" i="1"/>
  <c r="J67" i="1"/>
  <c r="F117" i="1"/>
  <c r="I112" i="1"/>
  <c r="H186" i="1"/>
  <c r="G266" i="1"/>
  <c r="D290" i="1"/>
  <c r="H319" i="1"/>
  <c r="K375" i="1"/>
  <c r="D378" i="1"/>
  <c r="G493" i="1"/>
  <c r="E417" i="1"/>
  <c r="K473" i="1"/>
  <c r="E481" i="1"/>
  <c r="K541" i="1"/>
  <c r="E638" i="1"/>
  <c r="G607" i="1"/>
  <c r="G640" i="1"/>
  <c r="H85" i="1"/>
  <c r="H80" i="1"/>
  <c r="J103" i="1"/>
  <c r="F73" i="1"/>
  <c r="G125" i="1"/>
  <c r="F245" i="1"/>
  <c r="J228" i="1"/>
  <c r="F317" i="1"/>
  <c r="H207" i="1"/>
  <c r="E336" i="1"/>
  <c r="G350" i="1"/>
  <c r="I432" i="1"/>
  <c r="E430" i="1"/>
  <c r="D466" i="1"/>
  <c r="J598" i="1"/>
  <c r="I544" i="1"/>
  <c r="D585" i="1"/>
  <c r="H579" i="1"/>
  <c r="D630" i="1"/>
  <c r="J15" i="1"/>
  <c r="I25" i="1"/>
  <c r="I111" i="1"/>
  <c r="I174" i="1"/>
  <c r="K129" i="1"/>
  <c r="D208" i="1"/>
  <c r="J242" i="1"/>
  <c r="F331" i="1"/>
  <c r="I179" i="1"/>
  <c r="D337" i="1"/>
  <c r="H328" i="1"/>
  <c r="G488" i="1"/>
  <c r="K408" i="1"/>
  <c r="K445" i="1"/>
  <c r="K513" i="1"/>
  <c r="H478" i="1"/>
  <c r="K546" i="1"/>
  <c r="D608" i="1"/>
  <c r="J560" i="1"/>
  <c r="D658" i="1"/>
  <c r="G93" i="1"/>
  <c r="K46" i="1"/>
  <c r="F47" i="1"/>
  <c r="G151" i="1"/>
  <c r="J157" i="1"/>
  <c r="D128" i="1"/>
  <c r="J269" i="1"/>
  <c r="D183" i="1"/>
  <c r="H389" i="1"/>
  <c r="D300" i="1"/>
  <c r="J444" i="1"/>
  <c r="I380" i="1"/>
  <c r="J483" i="1"/>
  <c r="H447" i="1"/>
  <c r="G497" i="1"/>
  <c r="I521" i="1"/>
  <c r="I580" i="1"/>
  <c r="G614" i="1"/>
  <c r="J645" i="1"/>
  <c r="D116" i="1"/>
  <c r="K18" i="1"/>
  <c r="J188" i="1"/>
  <c r="D102" i="1"/>
  <c r="D176" i="1"/>
  <c r="D193" i="1"/>
  <c r="H262" i="1"/>
  <c r="H219" i="1"/>
  <c r="I405" i="1"/>
  <c r="H304" i="1"/>
  <c r="K510" i="1"/>
  <c r="D416" i="1"/>
  <c r="K453" i="1"/>
  <c r="K515" i="1"/>
  <c r="J517" i="1"/>
  <c r="J557" i="1"/>
  <c r="J621" i="1"/>
  <c r="F568" i="1"/>
  <c r="J651" i="1"/>
  <c r="I217" i="1"/>
  <c r="I96" i="1"/>
  <c r="I87" i="1"/>
  <c r="J77" i="1"/>
  <c r="F163" i="1"/>
  <c r="J240" i="1"/>
  <c r="F255" i="1"/>
  <c r="F363" i="1"/>
  <c r="F307" i="1"/>
  <c r="E385" i="1"/>
  <c r="E366" i="1"/>
  <c r="G442" i="1"/>
  <c r="H549" i="1"/>
  <c r="J470" i="1"/>
  <c r="J524" i="1"/>
  <c r="H626" i="1"/>
  <c r="K601" i="1"/>
  <c r="E595" i="1"/>
  <c r="D628" i="1"/>
  <c r="D16" i="1"/>
  <c r="G181" i="1"/>
  <c r="J182" i="1"/>
  <c r="I78" i="1"/>
  <c r="D169" i="1"/>
  <c r="G246" i="1"/>
  <c r="H256" i="1"/>
  <c r="H285" i="1"/>
  <c r="G314" i="1"/>
  <c r="I395" i="1"/>
  <c r="J280" i="1"/>
  <c r="H402" i="1"/>
  <c r="E360" i="1"/>
  <c r="F418" i="1"/>
  <c r="G427" i="1"/>
  <c r="G531" i="1"/>
  <c r="H500" i="1"/>
  <c r="H551" i="1"/>
  <c r="D559" i="1"/>
  <c r="I625" i="1"/>
  <c r="K52" i="1"/>
  <c r="J30" i="1"/>
  <c r="D63" i="1"/>
  <c r="F226" i="1"/>
  <c r="F110" i="1"/>
  <c r="J144" i="1"/>
  <c r="I273" i="1"/>
  <c r="J371" i="1"/>
  <c r="K326" i="1"/>
  <c r="K342" i="1"/>
  <c r="J374" i="1"/>
  <c r="F463" i="1"/>
  <c r="D413" i="1"/>
  <c r="D472" i="1"/>
  <c r="H617" i="1"/>
  <c r="D528" i="1"/>
  <c r="F618" i="1"/>
  <c r="D603" i="1"/>
  <c r="J636" i="1"/>
  <c r="I56" i="1"/>
  <c r="J49" i="1"/>
  <c r="J35" i="1"/>
  <c r="G86" i="1"/>
  <c r="F131" i="1"/>
  <c r="H238" i="1"/>
  <c r="K258" i="1"/>
  <c r="F297" i="1"/>
  <c r="I235" i="1"/>
  <c r="G343" i="1"/>
  <c r="J378" i="1"/>
  <c r="I493" i="1"/>
  <c r="J417" i="1"/>
  <c r="J473" i="1"/>
  <c r="H481" i="1"/>
  <c r="J541" i="1"/>
  <c r="F638" i="1"/>
  <c r="D607" i="1"/>
  <c r="J640" i="1"/>
  <c r="I60" i="1"/>
  <c r="J53" i="1"/>
  <c r="K70" i="1"/>
  <c r="I170" i="1"/>
  <c r="J115" i="1"/>
  <c r="H202" i="1"/>
  <c r="J236" i="1"/>
  <c r="D318" i="1"/>
  <c r="J349" i="1"/>
  <c r="F336" i="1"/>
  <c r="H324" i="1"/>
  <c r="I454" i="1"/>
  <c r="J404" i="1"/>
  <c r="K441" i="1"/>
  <c r="J486" i="1"/>
  <c r="I484" i="1"/>
  <c r="K542" i="1"/>
  <c r="H604" i="1"/>
  <c r="H556" i="1"/>
  <c r="D654" i="1"/>
  <c r="G89" i="1"/>
  <c r="K42" i="1"/>
  <c r="K135" i="1"/>
  <c r="K156" i="1"/>
  <c r="J122" i="1"/>
  <c r="I205" i="1"/>
  <c r="D276" i="1"/>
  <c r="D309" i="1"/>
  <c r="E399" i="1"/>
  <c r="H296" i="1"/>
  <c r="I419" i="1"/>
  <c r="G376" i="1"/>
  <c r="K450" i="1"/>
  <c r="J443" i="1"/>
  <c r="K490" i="1"/>
  <c r="G516" i="1"/>
  <c r="F570" i="1"/>
  <c r="I575" i="1"/>
  <c r="K641" i="1"/>
  <c r="D68" i="1"/>
  <c r="K14" i="1"/>
  <c r="G113" i="1"/>
  <c r="D98" i="1"/>
  <c r="D168" i="1"/>
  <c r="K180" i="1"/>
  <c r="J261" i="1"/>
  <c r="F322" i="1"/>
  <c r="J281" i="1"/>
  <c r="E397" i="1"/>
  <c r="I390" i="1"/>
  <c r="D348" i="1"/>
  <c r="J456" i="1"/>
  <c r="K476" i="1"/>
  <c r="J502" i="1"/>
  <c r="G619" i="1"/>
  <c r="J539" i="1"/>
  <c r="E631" i="1"/>
  <c r="E652" i="1"/>
  <c r="H7" i="1"/>
  <c r="H33" i="1"/>
  <c r="I50" i="1"/>
  <c r="D150" i="1"/>
  <c r="D159" i="1"/>
  <c r="K165" i="1"/>
  <c r="D132" i="1"/>
  <c r="I270" i="1"/>
  <c r="J295" i="1"/>
  <c r="I339" i="1"/>
  <c r="K362" i="1"/>
  <c r="E422" i="1"/>
  <c r="D465" i="1"/>
  <c r="D469" i="1"/>
  <c r="I507" i="1"/>
  <c r="I616" i="1"/>
  <c r="F597" i="1"/>
  <c r="F591" i="1"/>
  <c r="D624" i="1"/>
  <c r="H11" i="1"/>
  <c r="H5" i="1"/>
  <c r="I22" i="1"/>
  <c r="K55" i="1"/>
  <c r="H106" i="1"/>
  <c r="G198" i="1"/>
  <c r="I206" i="1"/>
  <c r="G263" i="1"/>
  <c r="D191" i="1"/>
  <c r="I287" i="1"/>
  <c r="F403" i="1"/>
  <c r="H398" i="1"/>
  <c r="D356" i="1"/>
  <c r="J562" i="1"/>
  <c r="E509" i="1"/>
  <c r="D523" i="1"/>
  <c r="I496" i="1"/>
  <c r="J547" i="1"/>
  <c r="J555" i="1"/>
  <c r="E660" i="1"/>
  <c r="K48" i="1"/>
  <c r="D100" i="1"/>
  <c r="D27" i="1"/>
  <c r="G143" i="1"/>
  <c r="I200" i="1"/>
  <c r="G212" i="1"/>
  <c r="I264" i="1"/>
  <c r="K373" i="1"/>
  <c r="J313" i="1"/>
  <c r="J333" i="1"/>
  <c r="G312" i="1"/>
  <c r="K480" i="1"/>
  <c r="E392" i="1"/>
  <c r="F429" i="1"/>
  <c r="E459" i="1"/>
  <c r="D522" i="1"/>
  <c r="I582" i="1"/>
  <c r="D592" i="1"/>
  <c r="K634" i="1"/>
  <c r="J657" i="1"/>
  <c r="F13" i="1"/>
  <c r="H62" i="1"/>
  <c r="F162" i="1"/>
  <c r="I229" i="1"/>
  <c r="K142" i="1"/>
  <c r="J209" i="1"/>
  <c r="G299" i="1"/>
  <c r="K231" i="1"/>
  <c r="I306" i="1"/>
  <c r="G359" i="1"/>
  <c r="G406" i="1"/>
  <c r="K364" i="1"/>
  <c r="K426" i="1"/>
  <c r="K431" i="1"/>
  <c r="J578" i="1"/>
  <c r="J504" i="1"/>
  <c r="G553" i="1"/>
  <c r="K563" i="1"/>
  <c r="F629" i="1"/>
  <c r="K81" i="1"/>
  <c r="F34" i="1"/>
  <c r="H67" i="1"/>
  <c r="D139" i="1"/>
  <c r="H112" i="1"/>
  <c r="I186" i="1"/>
  <c r="F266" i="1"/>
  <c r="J290" i="1"/>
  <c r="D319" i="1"/>
  <c r="F375" i="1"/>
  <c r="I410" i="1"/>
  <c r="K368" i="1"/>
  <c r="I428" i="1"/>
  <c r="K435" i="1"/>
  <c r="J602" i="1"/>
  <c r="J508" i="1"/>
  <c r="E554" i="1"/>
  <c r="K567" i="1"/>
  <c r="F633" i="1"/>
  <c r="K85" i="1"/>
  <c r="H214" i="1"/>
  <c r="F103" i="1"/>
  <c r="F90" i="1"/>
  <c r="K125" i="1"/>
  <c r="H245" i="1"/>
  <c r="G228" i="1"/>
  <c r="K317" i="1"/>
  <c r="I207" i="1"/>
  <c r="J344" i="1"/>
  <c r="K350" i="1"/>
  <c r="K432" i="1"/>
  <c r="F430" i="1"/>
  <c r="E466" i="1"/>
  <c r="E598" i="1"/>
  <c r="K544" i="1"/>
  <c r="F585" i="1"/>
  <c r="F579" i="1"/>
  <c r="I630" i="1"/>
  <c r="H15" i="1"/>
  <c r="H57" i="1"/>
  <c r="K111" i="1"/>
  <c r="F74" i="1"/>
  <c r="G129" i="1"/>
  <c r="H208" i="1"/>
  <c r="G242" i="1"/>
  <c r="I331" i="1"/>
  <c r="F211" i="1"/>
  <c r="I337" i="1"/>
  <c r="I328" i="1"/>
  <c r="D488" i="1"/>
  <c r="I408" i="1"/>
  <c r="I445" i="1"/>
  <c r="F513" i="1"/>
  <c r="F478" i="1"/>
  <c r="J546" i="1"/>
  <c r="G608" i="1"/>
  <c r="E560" i="1"/>
  <c r="J658" i="1"/>
  <c r="H29" i="1"/>
  <c r="I46" i="1"/>
  <c r="D146" i="1"/>
  <c r="D151" i="1"/>
  <c r="K157" i="1"/>
  <c r="H128" i="1"/>
  <c r="H269" i="1"/>
  <c r="F215" i="1"/>
  <c r="K389" i="1"/>
  <c r="I300" i="1"/>
  <c r="G444" i="1"/>
  <c r="E380" i="1"/>
  <c r="I483" i="1"/>
  <c r="D447" i="1"/>
  <c r="D497" i="1"/>
  <c r="H521" i="1"/>
  <c r="D580" i="1"/>
  <c r="K614" i="1"/>
  <c r="G645" i="1"/>
  <c r="K8" i="1"/>
  <c r="F65" i="1"/>
  <c r="G121" i="1"/>
  <c r="K216" i="1"/>
  <c r="J153" i="1"/>
  <c r="H130" i="1"/>
  <c r="F251" i="1"/>
  <c r="K278" i="1"/>
  <c r="H294" i="1"/>
  <c r="E369" i="1"/>
  <c r="H394" i="1"/>
  <c r="E352" i="1"/>
  <c r="K494" i="1"/>
  <c r="I477" i="1"/>
  <c r="F503" i="1"/>
  <c r="I492" i="1"/>
  <c r="H543" i="1"/>
  <c r="F635" i="1"/>
  <c r="F656" i="1"/>
  <c r="K12" i="1"/>
  <c r="F37" i="1"/>
  <c r="G54" i="1"/>
  <c r="K154" i="1"/>
  <c r="J197" i="1"/>
  <c r="I173" i="1"/>
  <c r="G237" i="1"/>
  <c r="D271" i="1"/>
  <c r="D302" i="1"/>
  <c r="G379" i="1"/>
  <c r="J308" i="1"/>
  <c r="G464" i="1"/>
  <c r="E388" i="1"/>
  <c r="I491" i="1"/>
  <c r="E455" i="1"/>
  <c r="J499" i="1"/>
  <c r="K540" i="1"/>
  <c r="K588" i="1"/>
  <c r="K627" i="1"/>
  <c r="J653" i="1"/>
  <c r="F9" i="1"/>
  <c r="H26" i="1"/>
  <c r="J59" i="1"/>
  <c r="I175" i="1"/>
  <c r="G194" i="1"/>
  <c r="H248" i="1"/>
  <c r="G272" i="1"/>
  <c r="F227" i="1"/>
  <c r="H293" i="1"/>
  <c r="K341" i="1"/>
  <c r="G377" i="1"/>
  <c r="I411" i="1"/>
  <c r="J436" i="1"/>
  <c r="E461" i="1"/>
  <c r="H536" i="1"/>
  <c r="H519" i="1"/>
  <c r="K573" i="1"/>
  <c r="E548" i="1"/>
  <c r="F576" i="1"/>
  <c r="E659" i="1"/>
  <c r="D45" i="1"/>
  <c r="H95" i="1"/>
  <c r="K82" i="1"/>
  <c r="D210" i="1"/>
  <c r="J250" i="1"/>
  <c r="H257" i="1"/>
  <c r="J291" i="1"/>
  <c r="G321" i="1"/>
  <c r="F351" i="1"/>
  <c r="H316" i="1"/>
  <c r="I420" i="1"/>
  <c r="J396" i="1"/>
  <c r="K433" i="1"/>
  <c r="E545" i="1"/>
  <c r="J530" i="1"/>
  <c r="K534" i="1"/>
  <c r="H596" i="1"/>
  <c r="H643" i="1"/>
  <c r="F661" i="1"/>
  <c r="I185" i="1"/>
  <c r="K66" i="1"/>
  <c r="I166" i="1"/>
  <c r="K232" i="1"/>
  <c r="J189" i="1"/>
  <c r="I230" i="1"/>
  <c r="F305" i="1"/>
  <c r="K347" i="1"/>
  <c r="H335" i="1"/>
  <c r="H320" i="1"/>
  <c r="I438" i="1"/>
  <c r="J400" i="1"/>
  <c r="K437" i="1"/>
  <c r="F525" i="1"/>
  <c r="F615" i="1"/>
  <c r="K538" i="1"/>
  <c r="H600" i="1"/>
  <c r="F552" i="1"/>
  <c r="K650" i="1"/>
  <c r="I213" i="1"/>
  <c r="K6" i="1"/>
  <c r="F39" i="1"/>
  <c r="K123" i="1"/>
  <c r="D137" i="1"/>
  <c r="G244" i="1"/>
  <c r="F267" i="1"/>
  <c r="I310" i="1"/>
  <c r="F325" i="1"/>
  <c r="D391" i="1"/>
  <c r="I382" i="1"/>
  <c r="H511" i="1"/>
  <c r="H425" i="1"/>
  <c r="J474" i="1"/>
  <c r="I489" i="1"/>
  <c r="K594" i="1"/>
  <c r="F647" i="1"/>
  <c r="D610" i="1"/>
  <c r="D644" i="1"/>
  <c r="D32" i="1"/>
  <c r="I84" i="1"/>
  <c r="I107" i="1"/>
  <c r="D94" i="1"/>
  <c r="D160" i="1"/>
  <c r="K249" i="1"/>
  <c r="D260" i="1"/>
  <c r="I330" i="1"/>
  <c r="J243" i="1"/>
  <c r="E345" i="1"/>
  <c r="H354" i="1"/>
  <c r="H448" i="1"/>
  <c r="K446" i="1"/>
  <c r="G467" i="1"/>
  <c r="D505" i="1"/>
  <c r="G606" i="1"/>
  <c r="G589" i="1"/>
  <c r="K583" i="1"/>
  <c r="E639" i="1"/>
  <c r="K4" i="1"/>
  <c r="F61" i="1"/>
  <c r="F119" i="1"/>
  <c r="K178" i="1"/>
  <c r="J145" i="1"/>
  <c r="I126" i="1"/>
  <c r="F247" i="1"/>
  <c r="D277" i="1"/>
  <c r="H283" i="1"/>
  <c r="K338" i="1"/>
  <c r="F332" i="1"/>
  <c r="I495" i="1"/>
  <c r="G412" i="1"/>
  <c r="D449" i="1"/>
  <c r="D514" i="1"/>
  <c r="E485" i="1"/>
  <c r="J550" i="1"/>
  <c r="E611" i="1"/>
  <c r="E564" i="1"/>
  <c r="G662" i="1"/>
  <c r="G116" i="1"/>
  <c r="G92" i="1"/>
  <c r="G188" i="1"/>
  <c r="J102" i="1"/>
  <c r="H155" i="1"/>
  <c r="G193" i="1"/>
  <c r="J254" i="1"/>
  <c r="J219" i="1"/>
  <c r="J355" i="1"/>
  <c r="J387" i="1"/>
  <c r="F460" i="1"/>
  <c r="H384" i="1"/>
  <c r="E487" i="1"/>
  <c r="H451" i="1"/>
  <c r="D498" i="1"/>
  <c r="D529" i="1"/>
  <c r="D584" i="1"/>
  <c r="K622" i="1"/>
  <c r="E649" i="1"/>
  <c r="F217" i="1"/>
  <c r="I69" i="1"/>
  <c r="G87" i="1"/>
  <c r="D77" i="1"/>
  <c r="I161" i="1"/>
  <c r="I240" i="1"/>
  <c r="I190" i="1"/>
  <c r="D363" i="1"/>
  <c r="H301" i="1"/>
  <c r="D385" i="1"/>
  <c r="G366" i="1"/>
  <c r="E442" i="1"/>
  <c r="I549" i="1"/>
  <c r="D470" i="1"/>
  <c r="I524" i="1"/>
  <c r="D626" i="1"/>
  <c r="D601" i="1"/>
  <c r="H595" i="1"/>
  <c r="H628" i="1"/>
  <c r="H16" i="1"/>
  <c r="J41" i="1"/>
  <c r="I182" i="1"/>
  <c r="I158" i="1"/>
  <c r="G169" i="1"/>
  <c r="D246" i="1"/>
  <c r="J196" i="1"/>
  <c r="F285" i="1"/>
  <c r="D315" i="1"/>
  <c r="H395" i="1"/>
  <c r="K280" i="1"/>
  <c r="F402" i="1"/>
  <c r="J360" i="1"/>
  <c r="J418" i="1"/>
  <c r="J427" i="1"/>
  <c r="J531" i="1"/>
  <c r="G500" i="1"/>
  <c r="E551" i="1"/>
  <c r="J559" i="1"/>
  <c r="D625" i="1"/>
  <c r="G52" i="1"/>
  <c r="F30" i="1"/>
  <c r="H31" i="1"/>
  <c r="D226" i="1"/>
  <c r="K204" i="1"/>
  <c r="K144" i="1"/>
  <c r="K265" i="1"/>
  <c r="F371" i="1"/>
  <c r="G326" i="1"/>
  <c r="H342" i="1"/>
  <c r="J393" i="1"/>
  <c r="K415" i="1"/>
  <c r="F452" i="1"/>
  <c r="H479" i="1"/>
  <c r="F577" i="1"/>
  <c r="I527" i="1"/>
  <c r="D574" i="1"/>
  <c r="F565" i="1"/>
  <c r="E612" i="1"/>
  <c r="I24" i="1"/>
  <c r="F49" i="1"/>
  <c r="I99" i="1"/>
  <c r="D86" i="1"/>
  <c r="H131" i="1"/>
  <c r="H233" i="1"/>
  <c r="H258" i="1"/>
  <c r="G311" i="1"/>
  <c r="K235" i="1"/>
  <c r="E343" i="1"/>
  <c r="D346" i="1"/>
  <c r="D421" i="1"/>
  <c r="I424" i="1"/>
  <c r="J561" i="1"/>
  <c r="G586" i="1"/>
  <c r="F533" i="1"/>
  <c r="G581" i="1"/>
  <c r="F566" i="1"/>
  <c r="K620" i="1"/>
  <c r="D28" i="1"/>
  <c r="F53" i="1"/>
  <c r="G38" i="1"/>
  <c r="K170" i="1"/>
  <c r="H115" i="1"/>
  <c r="I118" i="1"/>
  <c r="I236" i="1"/>
  <c r="D275" i="1"/>
  <c r="H349" i="1"/>
  <c r="J383" i="1"/>
  <c r="G292" i="1"/>
  <c r="K414" i="1"/>
  <c r="E372" i="1"/>
  <c r="D434" i="1"/>
  <c r="D439" i="1"/>
  <c r="D482" i="1"/>
  <c r="H512" i="1"/>
  <c r="J569" i="1"/>
  <c r="J571" i="1"/>
  <c r="E637" i="1"/>
  <c r="J89" i="1"/>
  <c r="G10" i="1"/>
  <c r="J135" i="1"/>
  <c r="D156" i="1"/>
  <c r="I149" i="1"/>
  <c r="G205" i="1"/>
  <c r="K268" i="1"/>
  <c r="J309" i="1"/>
  <c r="K357" i="1"/>
  <c r="K381" i="1"/>
  <c r="F419" i="1"/>
  <c r="F376" i="1"/>
  <c r="H450" i="1"/>
  <c r="F443" i="1"/>
  <c r="F490" i="1"/>
  <c r="K516" i="1"/>
  <c r="G570" i="1"/>
  <c r="E575" i="1"/>
  <c r="H641" i="1"/>
  <c r="H68" i="1"/>
  <c r="G88" i="1"/>
  <c r="K113" i="1"/>
  <c r="J98" i="1"/>
  <c r="H147" i="1"/>
  <c r="I180" i="1"/>
  <c r="I253" i="1"/>
  <c r="H322" i="1"/>
  <c r="I282" i="1"/>
  <c r="D397" i="1"/>
  <c r="F390" i="1"/>
  <c r="J348" i="1"/>
  <c r="E456" i="1"/>
  <c r="I476" i="1"/>
  <c r="I502" i="1"/>
  <c r="F619" i="1"/>
  <c r="I539" i="1"/>
  <c r="H631" i="1"/>
  <c r="H652" i="1"/>
  <c r="H8" i="1"/>
  <c r="J33" i="1"/>
  <c r="I121" i="1"/>
  <c r="I150" i="1"/>
  <c r="K172" i="1"/>
  <c r="J130" i="1"/>
  <c r="K224" i="1"/>
  <c r="H278" i="1"/>
  <c r="I295" i="1"/>
  <c r="F339" i="1"/>
  <c r="J394" i="1"/>
  <c r="F352" i="1"/>
  <c r="G494" i="1"/>
  <c r="J477" i="1"/>
  <c r="E503" i="1"/>
  <c r="K492" i="1"/>
  <c r="F543" i="1"/>
  <c r="D635" i="1"/>
  <c r="J656" i="1"/>
  <c r="H12" i="1"/>
  <c r="I5" i="1"/>
  <c r="K54" i="1"/>
  <c r="F55" i="1"/>
  <c r="G167" i="1"/>
  <c r="J173" i="1"/>
  <c r="I136" i="1"/>
  <c r="F271" i="1"/>
  <c r="G223" i="1"/>
  <c r="E379" i="1"/>
  <c r="H308" i="1"/>
  <c r="I464" i="1"/>
  <c r="J388" i="1"/>
  <c r="E491" i="1"/>
  <c r="G455" i="1"/>
  <c r="H499" i="1"/>
  <c r="G540" i="1"/>
  <c r="H588" i="1"/>
  <c r="H627" i="1"/>
  <c r="F653" i="1"/>
  <c r="I105" i="1"/>
  <c r="D26" i="1"/>
  <c r="G27" i="1"/>
  <c r="K175" i="1"/>
  <c r="J200" i="1"/>
  <c r="G140" i="1"/>
  <c r="H272" i="1"/>
  <c r="H195" i="1"/>
  <c r="I293" i="1"/>
  <c r="H341" i="1"/>
  <c r="E377" i="1"/>
  <c r="E411" i="1"/>
  <c r="H436" i="1"/>
  <c r="D461" i="1"/>
  <c r="F536" i="1"/>
  <c r="K519" i="1"/>
  <c r="H573" i="1"/>
  <c r="G548" i="1"/>
  <c r="G576" i="1"/>
  <c r="I659" i="1"/>
  <c r="G13" i="1"/>
  <c r="G220" i="1"/>
  <c r="J82" i="1"/>
  <c r="I177" i="1"/>
  <c r="H250" i="1"/>
  <c r="D209" i="1"/>
  <c r="K298" i="1"/>
  <c r="G231" i="1"/>
  <c r="I351" i="1"/>
  <c r="J284" i="1"/>
  <c r="H406" i="1"/>
  <c r="H364" i="1"/>
  <c r="E426" i="1"/>
  <c r="D431" i="1"/>
  <c r="D578" i="1"/>
  <c r="I504" i="1"/>
  <c r="H553" i="1"/>
  <c r="J563" i="1"/>
  <c r="G629" i="1"/>
  <c r="G185" i="1"/>
  <c r="H34" i="1"/>
  <c r="F166" i="1"/>
  <c r="G139" i="1"/>
  <c r="G114" i="1"/>
  <c r="H230" i="1"/>
  <c r="G274" i="1"/>
  <c r="D347" i="1"/>
  <c r="K367" i="1"/>
  <c r="J288" i="1"/>
  <c r="D410" i="1"/>
  <c r="I368" i="1"/>
  <c r="F428" i="1"/>
  <c r="I435" i="1"/>
  <c r="D602" i="1"/>
  <c r="D508" i="1"/>
  <c r="I554" i="1"/>
  <c r="G567" i="1"/>
  <c r="E633" i="1"/>
  <c r="G213" i="1"/>
  <c r="J214" i="1"/>
  <c r="J39" i="1"/>
  <c r="G90" i="1"/>
  <c r="K152" i="1"/>
  <c r="D244" i="1"/>
  <c r="K259" i="1"/>
  <c r="D310" i="1"/>
  <c r="G239" i="1"/>
  <c r="G344" i="1"/>
  <c r="J382" i="1"/>
  <c r="E511" i="1"/>
  <c r="J425" i="1"/>
  <c r="H474" i="1"/>
  <c r="H489" i="1"/>
  <c r="F594" i="1"/>
  <c r="D647" i="1"/>
  <c r="F610" i="1"/>
  <c r="J644" i="1"/>
  <c r="I32" i="1"/>
  <c r="J57" i="1"/>
  <c r="J107" i="1"/>
  <c r="D74" i="1"/>
  <c r="G141" i="1"/>
  <c r="F249" i="1"/>
  <c r="I241" i="1"/>
  <c r="D330" i="1"/>
  <c r="I211" i="1"/>
  <c r="F337" i="1"/>
  <c r="G354" i="1"/>
  <c r="I448" i="1"/>
  <c r="E446" i="1"/>
  <c r="J467" i="1"/>
  <c r="H505" i="1"/>
  <c r="J606" i="1"/>
  <c r="D589" i="1"/>
  <c r="H583" i="1"/>
  <c r="J639" i="1"/>
  <c r="H4" i="1"/>
  <c r="J29" i="1"/>
  <c r="I119" i="1"/>
  <c r="I146" i="1"/>
  <c r="K164" i="1"/>
  <c r="J126" i="1"/>
  <c r="K218" i="1"/>
  <c r="J277" i="1"/>
  <c r="D215" i="1"/>
  <c r="F338" i="1"/>
  <c r="D332" i="1"/>
  <c r="F495" i="1"/>
  <c r="K412" i="1"/>
  <c r="I449" i="1"/>
  <c r="I514" i="1"/>
  <c r="G485" i="1"/>
  <c r="K550" i="1"/>
  <c r="K611" i="1"/>
  <c r="J564" i="1"/>
  <c r="K662" i="1"/>
  <c r="F7" i="1"/>
  <c r="F33" i="1"/>
  <c r="G50" i="1"/>
  <c r="K150" i="1"/>
  <c r="D172" i="1"/>
  <c r="I165" i="1"/>
  <c r="I224" i="1"/>
  <c r="K270" i="1"/>
  <c r="G295" i="1"/>
  <c r="J339" i="1"/>
  <c r="I362" i="1"/>
  <c r="K422" i="1"/>
  <c r="G465" i="1"/>
  <c r="G469" i="1"/>
  <c r="F507" i="1"/>
  <c r="H616" i="1"/>
  <c r="G597" i="1"/>
  <c r="K591" i="1"/>
  <c r="G624" i="1"/>
  <c r="F11" i="1"/>
  <c r="D5" i="1"/>
  <c r="G22" i="1"/>
  <c r="I55" i="1"/>
  <c r="F167" i="1"/>
  <c r="F198" i="1"/>
  <c r="K136" i="1"/>
  <c r="I263" i="1"/>
  <c r="K223" i="1"/>
  <c r="G287" i="1"/>
  <c r="J403" i="1"/>
  <c r="D398" i="1"/>
  <c r="E356" i="1"/>
  <c r="D562" i="1"/>
  <c r="G509" i="1"/>
  <c r="E523" i="1"/>
  <c r="D496" i="1"/>
  <c r="D547" i="1"/>
  <c r="F555" i="1"/>
  <c r="K660" i="1"/>
  <c r="H105" i="1"/>
  <c r="H100" i="1"/>
  <c r="J27" i="1"/>
  <c r="K143" i="1"/>
  <c r="K200" i="1"/>
  <c r="F140" i="1"/>
  <c r="K264" i="1"/>
  <c r="F195" i="1"/>
  <c r="K313" i="1"/>
  <c r="G333" i="1"/>
  <c r="D377" i="1"/>
  <c r="H411" i="1"/>
  <c r="D436" i="1"/>
  <c r="J461" i="1"/>
  <c r="D536" i="1"/>
  <c r="F519" i="1"/>
  <c r="I573" i="1"/>
  <c r="D548" i="1"/>
  <c r="K576" i="1"/>
  <c r="D659" i="1"/>
  <c r="K13" i="1"/>
  <c r="D220" i="1"/>
  <c r="G162" i="1"/>
  <c r="F177" i="1"/>
  <c r="H142" i="1"/>
  <c r="F209" i="1"/>
  <c r="G298" i="1"/>
  <c r="H231" i="1"/>
  <c r="H351" i="1"/>
  <c r="K284" i="1"/>
  <c r="K406" i="1"/>
  <c r="G364" i="1"/>
  <c r="I426" i="1"/>
  <c r="I431" i="1"/>
  <c r="E578" i="1"/>
  <c r="G504" i="1"/>
  <c r="E553" i="1"/>
  <c r="G563" i="1"/>
  <c r="K629" i="1"/>
  <c r="G81" i="1"/>
  <c r="K34" i="1"/>
  <c r="F67" i="1"/>
  <c r="K139" i="1"/>
  <c r="J114" i="1"/>
  <c r="K186" i="1"/>
  <c r="H274" i="1"/>
  <c r="F290" i="1"/>
  <c r="E367" i="1"/>
  <c r="H288" i="1"/>
  <c r="G410" i="1"/>
  <c r="G368" i="1"/>
  <c r="J428" i="1"/>
  <c r="E435" i="1"/>
  <c r="E602" i="1"/>
  <c r="H508" i="1"/>
  <c r="F554" i="1"/>
  <c r="D567" i="1"/>
  <c r="K633" i="1"/>
  <c r="G85" i="1"/>
  <c r="I214" i="1"/>
  <c r="I103" i="1"/>
  <c r="D90" i="1"/>
  <c r="D152" i="1"/>
  <c r="K245" i="1"/>
  <c r="F259" i="1"/>
  <c r="G317" i="1"/>
  <c r="K239" i="1"/>
  <c r="D344" i="1"/>
  <c r="D350" i="1"/>
  <c r="H432" i="1"/>
  <c r="K430" i="1"/>
  <c r="K466" i="1"/>
  <c r="G598" i="1"/>
  <c r="H544" i="1"/>
  <c r="G585" i="1"/>
  <c r="K579" i="1"/>
  <c r="G630" i="1"/>
  <c r="F15" i="1"/>
  <c r="F57" i="1"/>
  <c r="F111" i="1"/>
  <c r="I74" i="1"/>
  <c r="D141" i="1"/>
  <c r="G208" i="1"/>
  <c r="G241" i="1"/>
  <c r="G331" i="1"/>
  <c r="J211" i="1"/>
  <c r="J337" i="1"/>
  <c r="F328" i="1"/>
  <c r="F488" i="1"/>
  <c r="G408" i="1"/>
  <c r="F445" i="1"/>
  <c r="D513" i="1"/>
  <c r="I478" i="1"/>
  <c r="F546" i="1"/>
  <c r="H608" i="1"/>
  <c r="H560" i="1"/>
  <c r="H658" i="1"/>
  <c r="F29" i="1"/>
  <c r="G46" i="1"/>
  <c r="K146" i="1"/>
  <c r="D164" i="1"/>
  <c r="I157" i="1"/>
  <c r="D218" i="1"/>
  <c r="D269" i="1"/>
  <c r="J215" i="1"/>
  <c r="G389" i="1"/>
  <c r="F300" i="1"/>
  <c r="E495" i="1"/>
  <c r="F412" i="1"/>
  <c r="J449" i="1"/>
  <c r="G514" i="1"/>
  <c r="H485" i="1"/>
  <c r="H550" i="1"/>
  <c r="D611" i="1"/>
  <c r="K564" i="1"/>
  <c r="F662" i="1"/>
  <c r="J116" i="1"/>
  <c r="H92" i="1"/>
  <c r="H188" i="1"/>
  <c r="D76" i="1"/>
  <c r="G155" i="1"/>
  <c r="J193" i="1"/>
  <c r="K254" i="1"/>
  <c r="K219" i="1"/>
  <c r="G355" i="1"/>
  <c r="K387" i="1"/>
  <c r="G460" i="1"/>
  <c r="I384" i="1"/>
  <c r="H487" i="1"/>
  <c r="I451" i="1"/>
  <c r="J498" i="1"/>
  <c r="H529" i="1"/>
  <c r="K584" i="1"/>
  <c r="G622" i="1"/>
  <c r="G649" i="1"/>
  <c r="G217" i="1"/>
  <c r="J69" i="1"/>
  <c r="J87" i="1"/>
  <c r="K19" i="1"/>
  <c r="G161" i="1"/>
  <c r="D240" i="1"/>
  <c r="F190" i="1"/>
  <c r="E363" i="1"/>
  <c r="K301" i="1"/>
  <c r="E340" i="1"/>
  <c r="J366" i="1"/>
  <c r="H442" i="1"/>
  <c r="J549" i="1"/>
  <c r="H470" i="1"/>
  <c r="D524" i="1"/>
  <c r="F626" i="1"/>
  <c r="H601" i="1"/>
  <c r="D595" i="1"/>
  <c r="J628" i="1"/>
  <c r="J16" i="1"/>
  <c r="K41" i="1"/>
  <c r="D182" i="1"/>
  <c r="J158" i="1"/>
  <c r="K169" i="1"/>
  <c r="I138" i="1"/>
  <c r="K196" i="1"/>
  <c r="I285" i="1"/>
  <c r="G315" i="1"/>
  <c r="F365" i="1"/>
  <c r="F401" i="1"/>
  <c r="G402" i="1"/>
  <c r="K360" i="1"/>
  <c r="K418" i="1"/>
  <c r="K427" i="1"/>
  <c r="K531" i="1"/>
  <c r="J500" i="1"/>
  <c r="F551" i="1"/>
  <c r="K559" i="1"/>
  <c r="F625" i="1"/>
  <c r="H52" i="1"/>
  <c r="G104" i="1"/>
  <c r="I31" i="1"/>
  <c r="H226" i="1"/>
  <c r="G204" i="1"/>
  <c r="F144" i="1"/>
  <c r="D265" i="1"/>
  <c r="I371" i="1"/>
  <c r="H327" i="1"/>
  <c r="F342" i="1"/>
  <c r="K393" i="1"/>
  <c r="D415" i="1"/>
  <c r="G452" i="1"/>
  <c r="K479" i="1"/>
  <c r="E577" i="1"/>
  <c r="J527" i="1"/>
  <c r="F574" i="1"/>
  <c r="H565" i="1"/>
  <c r="H612" i="1"/>
  <c r="D24" i="1"/>
  <c r="G49" i="1"/>
  <c r="K99" i="1"/>
  <c r="I86" i="1"/>
  <c r="D120" i="1"/>
  <c r="I233" i="1"/>
  <c r="D258" i="1"/>
  <c r="H311" i="1"/>
  <c r="F235" i="1"/>
  <c r="I343" i="1"/>
  <c r="E346" i="1"/>
  <c r="E421" i="1"/>
  <c r="J424" i="1"/>
  <c r="E561" i="1"/>
  <c r="K586" i="1"/>
  <c r="H533" i="1"/>
  <c r="K581" i="1"/>
  <c r="I566" i="1"/>
  <c r="E620" i="1"/>
  <c r="F28" i="1"/>
  <c r="G53" i="1"/>
  <c r="H38" i="1"/>
  <c r="F170" i="1"/>
  <c r="I148" i="1"/>
  <c r="H118" i="1"/>
  <c r="D236" i="1"/>
  <c r="G275" i="1"/>
  <c r="I349" i="1"/>
  <c r="K383" i="1"/>
  <c r="I292" i="1"/>
  <c r="D414" i="1"/>
  <c r="H372" i="1"/>
  <c r="F434" i="1"/>
  <c r="E439" i="1"/>
  <c r="J482" i="1"/>
  <c r="D512" i="1"/>
  <c r="D569" i="1"/>
  <c r="F571" i="1"/>
  <c r="G637" i="1"/>
  <c r="H89" i="1"/>
  <c r="H10" i="1"/>
  <c r="I135" i="1"/>
  <c r="J133" i="1"/>
  <c r="G149" i="1"/>
  <c r="J205" i="1"/>
  <c r="G268" i="1"/>
  <c r="F309" i="1"/>
  <c r="G357" i="1"/>
  <c r="F381" i="1"/>
  <c r="D386" i="1"/>
  <c r="K537" i="1"/>
  <c r="G440" i="1"/>
  <c r="K475" i="1"/>
  <c r="K501" i="1"/>
  <c r="F609" i="1"/>
  <c r="H535" i="1"/>
  <c r="G623" i="1"/>
  <c r="I648" i="1"/>
  <c r="I68" i="1"/>
  <c r="H88" i="1"/>
  <c r="F113" i="1"/>
  <c r="F75" i="1"/>
  <c r="G147" i="1"/>
  <c r="D180" i="1"/>
  <c r="K253" i="1"/>
  <c r="D322" i="1"/>
  <c r="J282" i="1"/>
  <c r="G353" i="1"/>
  <c r="G390" i="1"/>
  <c r="K348" i="1"/>
  <c r="I456" i="1"/>
  <c r="H476" i="1"/>
  <c r="F502" i="1"/>
  <c r="H619" i="1"/>
  <c r="K539" i="1"/>
  <c r="J631" i="1"/>
  <c r="I652" i="1"/>
  <c r="G8" i="1"/>
  <c r="I33" i="1"/>
  <c r="F121" i="1"/>
  <c r="D216" i="1"/>
  <c r="G172" i="1"/>
  <c r="G130" i="1"/>
  <c r="J224" i="1"/>
  <c r="J278" i="1"/>
  <c r="H295" i="1"/>
  <c r="D369" i="1"/>
  <c r="G394" i="1"/>
  <c r="K352" i="1"/>
  <c r="F494" i="1"/>
  <c r="F477" i="1"/>
  <c r="D503" i="1"/>
  <c r="J492" i="1"/>
  <c r="K543" i="1"/>
  <c r="J635" i="1"/>
  <c r="I656" i="1"/>
  <c r="G12" i="1"/>
  <c r="G5" i="1"/>
  <c r="J54" i="1"/>
  <c r="H154" i="1"/>
  <c r="H167" i="1"/>
  <c r="F173" i="1"/>
  <c r="D136" i="1"/>
  <c r="I271" i="1"/>
  <c r="I223" i="1"/>
  <c r="D379" i="1"/>
  <c r="D308" i="1"/>
  <c r="E464" i="1"/>
  <c r="G388" i="1"/>
  <c r="K491" i="1"/>
  <c r="J455" i="1"/>
  <c r="G499" i="1"/>
  <c r="J540" i="1"/>
  <c r="E588" i="1"/>
  <c r="G627" i="1"/>
  <c r="E653" i="1"/>
  <c r="G105" i="1"/>
  <c r="K26" i="1"/>
  <c r="F27" i="1"/>
  <c r="G175" i="1"/>
  <c r="H194" i="1"/>
  <c r="I140" i="1"/>
  <c r="D272" i="1"/>
  <c r="G195" i="1"/>
  <c r="F293" i="1"/>
  <c r="I341" i="1"/>
  <c r="K377" i="1"/>
  <c r="D411" i="1"/>
  <c r="G436" i="1"/>
  <c r="I461" i="1"/>
  <c r="E536" i="1"/>
  <c r="J519" i="1"/>
  <c r="E573" i="1"/>
  <c r="J548" i="1"/>
  <c r="E576" i="1"/>
  <c r="H659" i="1"/>
  <c r="H45" i="1"/>
  <c r="F220" i="1"/>
  <c r="F82" i="1"/>
  <c r="H177" i="1"/>
  <c r="I250" i="1"/>
  <c r="H209" i="1"/>
  <c r="J298" i="1"/>
  <c r="I321" i="1"/>
  <c r="K351" i="1"/>
  <c r="I284" i="1"/>
  <c r="E406" i="1"/>
  <c r="E364" i="1"/>
  <c r="D426" i="1"/>
  <c r="J431" i="1"/>
  <c r="I578" i="1"/>
  <c r="F504" i="1"/>
  <c r="D553" i="1"/>
  <c r="D563" i="1"/>
  <c r="E629" i="1"/>
  <c r="F185" i="1"/>
  <c r="G34" i="1"/>
  <c r="K166" i="1"/>
  <c r="D232" i="1"/>
  <c r="D114" i="1"/>
  <c r="D230" i="1"/>
  <c r="K274" i="1"/>
  <c r="I347" i="1"/>
  <c r="J367" i="1"/>
  <c r="I288" i="1"/>
  <c r="K410" i="1"/>
  <c r="D368" i="1"/>
  <c r="E428" i="1"/>
  <c r="H435" i="1"/>
  <c r="I602" i="1"/>
  <c r="G508" i="1"/>
  <c r="D554" i="1"/>
  <c r="J567" i="1"/>
  <c r="G633" i="1"/>
  <c r="F213" i="1"/>
  <c r="F214" i="1"/>
  <c r="I39" i="1"/>
  <c r="H123" i="1"/>
  <c r="G152" i="1"/>
  <c r="I244" i="1"/>
  <c r="I259" i="1"/>
  <c r="H310" i="1"/>
  <c r="D239" i="1"/>
  <c r="E344" i="1"/>
  <c r="G382" i="1"/>
  <c r="D511" i="1"/>
  <c r="D425" i="1"/>
  <c r="D474" i="1"/>
  <c r="G489" i="1"/>
  <c r="J594" i="1"/>
  <c r="J647" i="1"/>
  <c r="J610" i="1"/>
  <c r="H644" i="1"/>
  <c r="H32" i="1"/>
  <c r="I57" i="1"/>
  <c r="G107" i="1"/>
  <c r="J94" i="1"/>
  <c r="F141" i="1"/>
  <c r="J249" i="1"/>
  <c r="H241" i="1"/>
  <c r="H330" i="1"/>
  <c r="D211" i="1"/>
  <c r="D345" i="1"/>
  <c r="F354" i="1"/>
  <c r="E448" i="1"/>
  <c r="I446" i="1"/>
  <c r="H467" i="1"/>
  <c r="J505" i="1"/>
  <c r="H606" i="1"/>
  <c r="I589" i="1"/>
  <c r="I583" i="1"/>
  <c r="H639" i="1"/>
  <c r="G4" i="1"/>
  <c r="I29" i="1"/>
  <c r="K119" i="1"/>
  <c r="H178" i="1"/>
  <c r="G164" i="1"/>
  <c r="G126" i="1"/>
  <c r="G218" i="1"/>
  <c r="I277" i="1"/>
  <c r="G215" i="1"/>
  <c r="H338" i="1"/>
  <c r="J332" i="1"/>
  <c r="K495" i="1"/>
  <c r="J412" i="1"/>
  <c r="H449" i="1"/>
  <c r="H514" i="1"/>
  <c r="D485" i="1"/>
  <c r="F550" i="1"/>
  <c r="I611" i="1"/>
  <c r="G564" i="1"/>
  <c r="J662" i="1"/>
  <c r="L474" i="1" l="1"/>
  <c r="L503" i="1"/>
  <c r="L361" i="1"/>
  <c r="L411" i="1"/>
  <c r="L646" i="1"/>
  <c r="L569" i="1"/>
  <c r="L485" i="1"/>
  <c r="L554" i="1"/>
  <c r="L512" i="1"/>
  <c r="L415" i="1"/>
  <c r="L414" i="1"/>
  <c r="L580" i="1"/>
  <c r="L592" i="1"/>
  <c r="L595" i="1"/>
  <c r="L511" i="1"/>
  <c r="L379" i="1"/>
  <c r="L368" i="1"/>
  <c r="L345" i="1"/>
  <c r="L425" i="1"/>
  <c r="L472" i="1"/>
  <c r="L369" i="1"/>
  <c r="L398" i="1"/>
  <c r="L654" i="1"/>
  <c r="L603" i="1"/>
  <c r="L416" i="1"/>
  <c r="L593" i="1"/>
  <c r="L605" i="1"/>
  <c r="L426" i="1"/>
  <c r="L524" i="1"/>
  <c r="L547" i="1"/>
  <c r="L613" i="1"/>
  <c r="L655" i="1"/>
  <c r="L350" i="1"/>
  <c r="L496" i="1"/>
  <c r="L497" i="1"/>
  <c r="L522" i="1"/>
  <c r="L513" i="1"/>
  <c r="L391" i="1"/>
  <c r="L563" i="1"/>
  <c r="L386" i="1"/>
  <c r="L607" i="1"/>
  <c r="L413" i="1"/>
  <c r="L553" i="1"/>
  <c r="L562" i="1"/>
  <c r="L642" i="1"/>
  <c r="D664" i="1"/>
  <c r="F664" i="1"/>
  <c r="H664" i="1"/>
  <c r="K664" i="1"/>
  <c r="L536" i="1"/>
  <c r="J3" i="1"/>
  <c r="J664" i="1" s="1"/>
  <c r="E161" i="1"/>
  <c r="E106" i="1"/>
  <c r="E303" i="1"/>
  <c r="L589" i="1"/>
  <c r="L602" i="1"/>
  <c r="L410" i="1"/>
  <c r="L431" i="1"/>
  <c r="L461" i="1"/>
  <c r="L439" i="1"/>
  <c r="L574" i="1"/>
  <c r="L626" i="1"/>
  <c r="L363" i="1"/>
  <c r="L498" i="1"/>
  <c r="L505" i="1"/>
  <c r="L610" i="1"/>
  <c r="L447" i="1"/>
  <c r="L469" i="1"/>
  <c r="L378" i="1"/>
  <c r="I665" i="1"/>
  <c r="L597" i="1"/>
  <c r="L606" i="1"/>
  <c r="L444" i="1"/>
  <c r="L441" i="1"/>
  <c r="L336" i="1"/>
  <c r="L463" i="1"/>
  <c r="L373" i="1"/>
  <c r="L535" i="1"/>
  <c r="L393" i="1"/>
  <c r="L340" i="1"/>
  <c r="L502" i="1"/>
  <c r="L390" i="1"/>
  <c r="L515" i="1"/>
  <c r="F665" i="1"/>
  <c r="L491" i="1"/>
  <c r="L619" i="1"/>
  <c r="L343" i="1"/>
  <c r="G273" i="1"/>
  <c r="E236" i="1"/>
  <c r="E90" i="1"/>
  <c r="L90" i="1" s="1"/>
  <c r="E266" i="1"/>
  <c r="E33" i="1"/>
  <c r="L651" i="1"/>
  <c r="L564" i="1"/>
  <c r="L583" i="1"/>
  <c r="L427" i="1"/>
  <c r="E235" i="1"/>
  <c r="L235" i="1" s="1"/>
  <c r="E230" i="1"/>
  <c r="L230" i="1" s="1"/>
  <c r="E196" i="1"/>
  <c r="E52" i="1"/>
  <c r="E169" i="1"/>
  <c r="L169" i="1" s="1"/>
  <c r="E98" i="1"/>
  <c r="L98" i="1" s="1"/>
  <c r="E120" i="1"/>
  <c r="L120" i="1" s="1"/>
  <c r="E191" i="1"/>
  <c r="E222" i="1"/>
  <c r="L222" i="1" s="1"/>
  <c r="E323" i="1"/>
  <c r="L323" i="1" s="1"/>
  <c r="E295" i="1"/>
  <c r="L295" i="1" s="1"/>
  <c r="L443" i="1"/>
  <c r="L604" i="1"/>
  <c r="L587" i="1"/>
  <c r="L468" i="1"/>
  <c r="L599" i="1"/>
  <c r="L588" i="1"/>
  <c r="E156" i="1"/>
  <c r="L156" i="1" s="1"/>
  <c r="G284" i="1"/>
  <c r="E25" i="1"/>
  <c r="L25" i="1" s="1"/>
  <c r="E15" i="1"/>
  <c r="L15" i="1" s="1"/>
  <c r="E327" i="1"/>
  <c r="L327" i="1" s="1"/>
  <c r="E163" i="1"/>
  <c r="L163" i="1" s="1"/>
  <c r="E170" i="1"/>
  <c r="E256" i="1"/>
  <c r="L256" i="1" s="1"/>
  <c r="E152" i="1"/>
  <c r="E234" i="1"/>
  <c r="L234" i="1" s="1"/>
  <c r="E97" i="1"/>
  <c r="L97" i="1" s="1"/>
  <c r="L460" i="1"/>
  <c r="L404" i="1"/>
  <c r="L453" i="1"/>
  <c r="E274" i="1"/>
  <c r="E117" i="1"/>
  <c r="L117" i="1" s="1"/>
  <c r="E201" i="1"/>
  <c r="L201" i="1" s="1"/>
  <c r="E182" i="1"/>
  <c r="E12" i="1"/>
  <c r="E94" i="1"/>
  <c r="E265" i="1"/>
  <c r="L265" i="1" s="1"/>
  <c r="E193" i="1"/>
  <c r="L193" i="1" s="1"/>
  <c r="E30" i="1"/>
  <c r="E212" i="1"/>
  <c r="L212" i="1" s="1"/>
  <c r="E87" i="1"/>
  <c r="L87" i="1" s="1"/>
  <c r="E81" i="1"/>
  <c r="L81" i="1" s="1"/>
  <c r="E78" i="1"/>
  <c r="L78" i="1" s="1"/>
  <c r="E173" i="1"/>
  <c r="E40" i="1"/>
  <c r="E174" i="1"/>
  <c r="L174" i="1" s="1"/>
  <c r="E83" i="1"/>
  <c r="L83" i="1" s="1"/>
  <c r="E181" i="1"/>
  <c r="L152" i="1"/>
  <c r="E325" i="1"/>
  <c r="L325" i="1" s="1"/>
  <c r="E281" i="1"/>
  <c r="E179" i="1"/>
  <c r="E28" i="1"/>
  <c r="L28" i="1" s="1"/>
  <c r="E263" i="1"/>
  <c r="L263" i="1" s="1"/>
  <c r="E137" i="1"/>
  <c r="L137" i="1" s="1"/>
  <c r="E104" i="1"/>
  <c r="L104" i="1" s="1"/>
  <c r="E135" i="1"/>
  <c r="L135" i="1" s="1"/>
  <c r="E206" i="1"/>
  <c r="L206" i="1" s="1"/>
  <c r="E278" i="1"/>
  <c r="L278" i="1" s="1"/>
  <c r="E292" i="1"/>
  <c r="L292" i="1" s="1"/>
  <c r="E326" i="1"/>
  <c r="L326" i="1" s="1"/>
  <c r="E307" i="1"/>
  <c r="L307" i="1" s="1"/>
  <c r="E44" i="1"/>
  <c r="E253" i="1"/>
  <c r="L253" i="1" s="1"/>
  <c r="E29" i="1"/>
  <c r="L29" i="1" s="1"/>
  <c r="E108" i="1"/>
  <c r="L108" i="1" s="1"/>
  <c r="E154" i="1"/>
  <c r="E66" i="1"/>
  <c r="E319" i="1"/>
  <c r="E102" i="1"/>
  <c r="L102" i="1" s="1"/>
  <c r="L579" i="1"/>
  <c r="L353" i="1"/>
  <c r="L440" i="1"/>
  <c r="L401" i="1"/>
  <c r="L521" i="1"/>
  <c r="L380" i="1"/>
  <c r="L582" i="1"/>
  <c r="L392" i="1"/>
  <c r="L422" i="1"/>
  <c r="L652" i="1"/>
  <c r="L638" i="1"/>
  <c r="L417" i="1"/>
  <c r="L531" i="1"/>
  <c r="L366" i="1"/>
  <c r="E320" i="1"/>
  <c r="L320" i="1" s="1"/>
  <c r="E269" i="1"/>
  <c r="L269" i="1" s="1"/>
  <c r="E241" i="1"/>
  <c r="E35" i="1"/>
  <c r="L35" i="1" s="1"/>
  <c r="E247" i="1"/>
  <c r="L247" i="1" s="1"/>
  <c r="E258" i="1"/>
  <c r="E105" i="1"/>
  <c r="L105" i="1" s="1"/>
  <c r="E203" i="1"/>
  <c r="E4" i="1"/>
  <c r="E165" i="1"/>
  <c r="L165" i="1" s="1"/>
  <c r="E289" i="1"/>
  <c r="E322" i="1"/>
  <c r="L322" i="1" s="1"/>
  <c r="E126" i="1"/>
  <c r="L126" i="1" s="1"/>
  <c r="E223" i="1"/>
  <c r="L223" i="1" s="1"/>
  <c r="E127" i="1"/>
  <c r="L127" i="1" s="1"/>
  <c r="L648" i="1"/>
  <c r="L501" i="1"/>
  <c r="L458" i="1"/>
  <c r="L518" i="1"/>
  <c r="L467" i="1"/>
  <c r="L420" i="1"/>
  <c r="L358" i="1"/>
  <c r="L381" i="1"/>
  <c r="L538" i="1"/>
  <c r="L632" i="1"/>
  <c r="L620" i="1"/>
  <c r="L565" i="1"/>
  <c r="L558" i="1"/>
  <c r="L614" i="1"/>
  <c r="L445" i="1"/>
  <c r="L555" i="1"/>
  <c r="L339" i="1"/>
  <c r="I3" i="1"/>
  <c r="I664" i="1" s="1"/>
  <c r="E192" i="1"/>
  <c r="E124" i="1"/>
  <c r="L124" i="1" s="1"/>
  <c r="E217" i="1"/>
  <c r="L434" i="1"/>
  <c r="L625" i="1"/>
  <c r="L514" i="1"/>
  <c r="J665" i="1"/>
  <c r="L465" i="1"/>
  <c r="L348" i="1"/>
  <c r="L658" i="1"/>
  <c r="L630" i="1"/>
  <c r="L618" i="1"/>
  <c r="L106" i="1"/>
  <c r="L354" i="1"/>
  <c r="L656" i="1"/>
  <c r="L394" i="1"/>
  <c r="L570" i="1"/>
  <c r="L542" i="1"/>
  <c r="L541" i="1"/>
  <c r="L493" i="1"/>
  <c r="L462" i="1"/>
  <c r="L637" i="1"/>
  <c r="L479" i="1"/>
  <c r="L621" i="1"/>
  <c r="L405" i="1"/>
  <c r="L435" i="1"/>
  <c r="L540" i="1"/>
  <c r="L371" i="1"/>
  <c r="L572" i="1"/>
  <c r="L526" i="1"/>
  <c r="L622" i="1"/>
  <c r="E311" i="1"/>
  <c r="L311" i="1" s="1"/>
  <c r="E293" i="1"/>
  <c r="L293" i="1" s="1"/>
  <c r="E249" i="1"/>
  <c r="E316" i="1"/>
  <c r="L316" i="1" s="1"/>
  <c r="E26" i="1"/>
  <c r="L26" i="1" s="1"/>
  <c r="L341" i="1"/>
  <c r="L516" i="1"/>
  <c r="L551" i="1"/>
  <c r="L418" i="1"/>
  <c r="L549" i="1"/>
  <c r="E140" i="1"/>
  <c r="L140" i="1" s="1"/>
  <c r="E128" i="1"/>
  <c r="E134" i="1"/>
  <c r="L134" i="1" s="1"/>
  <c r="E329" i="1"/>
  <c r="L329" i="1" s="1"/>
  <c r="E229" i="1"/>
  <c r="L229" i="1" s="1"/>
  <c r="E141" i="1"/>
  <c r="L141" i="1" s="1"/>
  <c r="E284" i="1"/>
  <c r="E187" i="1"/>
  <c r="L187" i="1" s="1"/>
  <c r="E226" i="1"/>
  <c r="L226" i="1" s="1"/>
  <c r="E291" i="1"/>
  <c r="L450" i="1"/>
  <c r="L636" i="1"/>
  <c r="L374" i="1"/>
  <c r="L634" i="1"/>
  <c r="L409" i="1"/>
  <c r="L388" i="1"/>
  <c r="E125" i="1"/>
  <c r="L125" i="1" s="1"/>
  <c r="E186" i="1"/>
  <c r="L186" i="1" s="1"/>
  <c r="E200" i="1"/>
  <c r="L200" i="1" s="1"/>
  <c r="E195" i="1"/>
  <c r="L195" i="1" s="1"/>
  <c r="E143" i="1"/>
  <c r="L143" i="1" s="1"/>
  <c r="E75" i="1"/>
  <c r="E86" i="1"/>
  <c r="L86" i="1" s="1"/>
  <c r="E237" i="1"/>
  <c r="E238" i="1"/>
  <c r="E331" i="1"/>
  <c r="L331" i="1" s="1"/>
  <c r="E8" i="1"/>
  <c r="L8" i="1" s="1"/>
  <c r="L530" i="1"/>
  <c r="L389" i="1"/>
  <c r="L454" i="1"/>
  <c r="L359" i="1"/>
  <c r="L333" i="1"/>
  <c r="D665" i="1"/>
  <c r="E273" i="1"/>
  <c r="E164" i="1"/>
  <c r="L164" i="1" s="1"/>
  <c r="E23" i="1"/>
  <c r="L23" i="1" s="1"/>
  <c r="E328" i="1"/>
  <c r="E202" i="1"/>
  <c r="L202" i="1" s="1"/>
  <c r="E267" i="1"/>
  <c r="L267" i="1" s="1"/>
  <c r="E95" i="1"/>
  <c r="L95" i="1" s="1"/>
  <c r="E242" i="1"/>
  <c r="L242" i="1" s="1"/>
  <c r="E190" i="1"/>
  <c r="L190" i="1" s="1"/>
  <c r="E101" i="1"/>
  <c r="L101" i="1" s="1"/>
  <c r="E142" i="1"/>
  <c r="L142" i="1" s="1"/>
  <c r="E129" i="1"/>
  <c r="L129" i="1" s="1"/>
  <c r="E251" i="1"/>
  <c r="L251" i="1" s="1"/>
  <c r="E296" i="1"/>
  <c r="L296" i="1" s="1"/>
  <c r="E19" i="1"/>
  <c r="L19" i="1" s="1"/>
  <c r="E80" i="1"/>
  <c r="L80" i="1" s="1"/>
  <c r="E38" i="1"/>
  <c r="L38" i="1" s="1"/>
  <c r="E7" i="1"/>
  <c r="L7" i="1" s="1"/>
  <c r="G665" i="1"/>
  <c r="E219" i="1"/>
  <c r="L219" i="1" s="1"/>
  <c r="E9" i="1"/>
  <c r="L9" i="1" s="1"/>
  <c r="E56" i="1"/>
  <c r="L56" i="1" s="1"/>
  <c r="E39" i="1"/>
  <c r="L39" i="1" s="1"/>
  <c r="E20" i="1"/>
  <c r="E215" i="1"/>
  <c r="L215" i="1" s="1"/>
  <c r="E53" i="1"/>
  <c r="L53" i="1" s="1"/>
  <c r="E100" i="1"/>
  <c r="L100" i="1" s="1"/>
  <c r="E214" i="1"/>
  <c r="L214" i="1" s="1"/>
  <c r="E50" i="1"/>
  <c r="L50" i="1" s="1"/>
  <c r="E304" i="1"/>
  <c r="L304" i="1" s="1"/>
  <c r="E91" i="1"/>
  <c r="L91" i="1" s="1"/>
  <c r="E232" i="1"/>
  <c r="L232" i="1" s="1"/>
  <c r="E216" i="1"/>
  <c r="L216" i="1" s="1"/>
  <c r="E160" i="1"/>
  <c r="L160" i="1" s="1"/>
  <c r="E145" i="1"/>
  <c r="L145" i="1" s="1"/>
  <c r="E84" i="1"/>
  <c r="L84" i="1" s="1"/>
  <c r="E250" i="1"/>
  <c r="L250" i="1" s="1"/>
  <c r="E168" i="1"/>
  <c r="L168" i="1" s="1"/>
  <c r="E194" i="1"/>
  <c r="L194" i="1" s="1"/>
  <c r="E287" i="1"/>
  <c r="L287" i="1" s="1"/>
  <c r="L591" i="1"/>
  <c r="L382" i="1"/>
  <c r="L365" i="1"/>
  <c r="L352" i="1"/>
  <c r="L560" i="1"/>
  <c r="L480" i="1"/>
  <c r="L660" i="1"/>
  <c r="L399" i="1"/>
  <c r="L617" i="1"/>
  <c r="E276" i="1"/>
  <c r="L276" i="1" s="1"/>
  <c r="E282" i="1"/>
  <c r="L282" i="1" s="1"/>
  <c r="E280" i="1"/>
  <c r="L280" i="1" s="1"/>
  <c r="E257" i="1"/>
  <c r="E285" i="1"/>
  <c r="L285" i="1" s="1"/>
  <c r="E93" i="1"/>
  <c r="L93" i="1" s="1"/>
  <c r="E49" i="1"/>
  <c r="L49" i="1" s="1"/>
  <c r="E5" i="1"/>
  <c r="L5" i="1" s="1"/>
  <c r="E204" i="1"/>
  <c r="L204" i="1" s="1"/>
  <c r="E24" i="1"/>
  <c r="L24" i="1" s="1"/>
  <c r="E150" i="1"/>
  <c r="L150" i="1" s="1"/>
  <c r="E259" i="1"/>
  <c r="L259" i="1" s="1"/>
  <c r="E122" i="1"/>
  <c r="L122" i="1" s="1"/>
  <c r="E34" i="1"/>
  <c r="L34" i="1" s="1"/>
  <c r="E324" i="1"/>
  <c r="E11" i="1"/>
  <c r="L11" i="1" s="1"/>
  <c r="E321" i="1"/>
  <c r="L321" i="1" s="1"/>
  <c r="L581" i="1"/>
  <c r="L370" i="1"/>
  <c r="L387" i="1"/>
  <c r="L338" i="1"/>
  <c r="L615" i="1"/>
  <c r="L643" i="1"/>
  <c r="L357" i="1"/>
  <c r="L438" i="1"/>
  <c r="L571" i="1"/>
  <c r="L566" i="1"/>
  <c r="L576" i="1"/>
  <c r="L477" i="1"/>
  <c r="L546" i="1"/>
  <c r="L179" i="1"/>
  <c r="E665" i="1"/>
  <c r="L611" i="1"/>
  <c r="L548" i="1"/>
  <c r="E3" i="1"/>
  <c r="E67" i="1"/>
  <c r="L67" i="1" s="1"/>
  <c r="E131" i="1"/>
  <c r="L131" i="1" s="1"/>
  <c r="L397" i="1"/>
  <c r="L421" i="1"/>
  <c r="L470" i="1"/>
  <c r="L385" i="1"/>
  <c r="L584" i="1"/>
  <c r="L449" i="1"/>
  <c r="L488" i="1"/>
  <c r="L356" i="1"/>
  <c r="L191" i="1"/>
  <c r="L528" i="1"/>
  <c r="L628" i="1"/>
  <c r="L466" i="1"/>
  <c r="L657" i="1"/>
  <c r="L507" i="1"/>
  <c r="L249" i="1"/>
  <c r="L661" i="1"/>
  <c r="L483" i="1"/>
  <c r="L376" i="1"/>
  <c r="L481" i="1"/>
  <c r="L266" i="1"/>
  <c r="L181" i="1"/>
  <c r="L452" i="1"/>
  <c r="L649" i="1"/>
  <c r="L539" i="1"/>
  <c r="L484" i="1"/>
  <c r="L586" i="1"/>
  <c r="L395" i="1"/>
  <c r="L161" i="1"/>
  <c r="L495" i="1"/>
  <c r="L367" i="1"/>
  <c r="L464" i="1"/>
  <c r="L631" i="1"/>
  <c r="L476" i="1"/>
  <c r="L372" i="1"/>
  <c r="L349" i="1"/>
  <c r="E248" i="1"/>
  <c r="L248" i="1" s="1"/>
  <c r="E221" i="1"/>
  <c r="L221" i="1" s="1"/>
  <c r="E121" i="1"/>
  <c r="L121" i="1" s="1"/>
  <c r="E227" i="1"/>
  <c r="L227" i="1" s="1"/>
  <c r="E243" i="1"/>
  <c r="L243" i="1" s="1"/>
  <c r="L533" i="1"/>
  <c r="L577" i="1"/>
  <c r="L412" i="1"/>
  <c r="L448" i="1"/>
  <c r="L598" i="1"/>
  <c r="L351" i="1"/>
  <c r="L442" i="1"/>
  <c r="E302" i="1"/>
  <c r="L302" i="1" s="1"/>
  <c r="E158" i="1"/>
  <c r="L158" i="1" s="1"/>
  <c r="E178" i="1"/>
  <c r="L178" i="1" s="1"/>
  <c r="E244" i="1"/>
  <c r="L244" i="1" s="1"/>
  <c r="E175" i="1"/>
  <c r="L175" i="1" s="1"/>
  <c r="E310" i="1"/>
  <c r="L310" i="1" s="1"/>
  <c r="E82" i="1"/>
  <c r="L82" i="1" s="1"/>
  <c r="E309" i="1"/>
  <c r="L309" i="1" s="1"/>
  <c r="E48" i="1"/>
  <c r="L48" i="1" s="1"/>
  <c r="E69" i="1"/>
  <c r="L69" i="1" s="1"/>
  <c r="L640" i="1"/>
  <c r="L557" i="1"/>
  <c r="L532" i="1"/>
  <c r="L335" i="1"/>
  <c r="L520" i="1"/>
  <c r="E118" i="1"/>
  <c r="L118" i="1" s="1"/>
  <c r="E180" i="1"/>
  <c r="L180" i="1" s="1"/>
  <c r="E55" i="1"/>
  <c r="L55" i="1" s="1"/>
  <c r="E113" i="1"/>
  <c r="L113" i="1" s="1"/>
  <c r="E255" i="1"/>
  <c r="L255" i="1" s="1"/>
  <c r="E133" i="1"/>
  <c r="L133" i="1" s="1"/>
  <c r="E298" i="1"/>
  <c r="L298" i="1" s="1"/>
  <c r="E254" i="1"/>
  <c r="L254" i="1" s="1"/>
  <c r="E62" i="1"/>
  <c r="L62" i="1" s="1"/>
  <c r="E315" i="1"/>
  <c r="L315" i="1" s="1"/>
  <c r="L471" i="1"/>
  <c r="L487" i="1"/>
  <c r="L486" i="1"/>
  <c r="E297" i="1"/>
  <c r="L297" i="1" s="1"/>
  <c r="E51" i="1"/>
  <c r="L51" i="1" s="1"/>
  <c r="E47" i="1"/>
  <c r="L47" i="1" s="1"/>
  <c r="E148" i="1"/>
  <c r="L148" i="1" s="1"/>
  <c r="E199" i="1"/>
  <c r="L199" i="1" s="1"/>
  <c r="E103" i="1"/>
  <c r="L103" i="1" s="1"/>
  <c r="E246" i="1"/>
  <c r="L246" i="1" s="1"/>
  <c r="E70" i="1"/>
  <c r="L70" i="1" s="1"/>
  <c r="E130" i="1"/>
  <c r="L130" i="1" s="1"/>
  <c r="E116" i="1"/>
  <c r="L116" i="1" s="1"/>
  <c r="E79" i="1"/>
  <c r="L79" i="1" s="1"/>
  <c r="E332" i="1"/>
  <c r="L332" i="1" s="1"/>
  <c r="E68" i="1"/>
  <c r="L68" i="1" s="1"/>
  <c r="E6" i="1"/>
  <c r="L6" i="1" s="1"/>
  <c r="E300" i="1"/>
  <c r="L300" i="1" s="1"/>
  <c r="E209" i="1"/>
  <c r="L209" i="1" s="1"/>
  <c r="E272" i="1"/>
  <c r="L272" i="1" s="1"/>
  <c r="L236" i="1"/>
  <c r="L377" i="1"/>
  <c r="L182" i="1"/>
  <c r="L567" i="1"/>
  <c r="L436" i="1"/>
  <c r="E301" i="1"/>
  <c r="L301" i="1" s="1"/>
  <c r="E306" i="1"/>
  <c r="L306" i="1" s="1"/>
  <c r="E59" i="1"/>
  <c r="L59" i="1" s="1"/>
  <c r="E167" i="1"/>
  <c r="L167" i="1" s="1"/>
  <c r="E261" i="1"/>
  <c r="L261" i="1" s="1"/>
  <c r="E61" i="1"/>
  <c r="L61" i="1" s="1"/>
  <c r="E99" i="1"/>
  <c r="L99" i="1" s="1"/>
  <c r="E77" i="1"/>
  <c r="L77" i="1" s="1"/>
  <c r="E139" i="1"/>
  <c r="L139" i="1" s="1"/>
  <c r="E213" i="1"/>
  <c r="L213" i="1" s="1"/>
  <c r="E317" i="1"/>
  <c r="L317" i="1" s="1"/>
  <c r="E277" i="1"/>
  <c r="L277" i="1" s="1"/>
  <c r="E260" i="1"/>
  <c r="L260" i="1" s="1"/>
  <c r="E189" i="1"/>
  <c r="L189" i="1" s="1"/>
  <c r="E115" i="1"/>
  <c r="L115" i="1" s="1"/>
  <c r="E45" i="1"/>
  <c r="L45" i="1" s="1"/>
  <c r="E42" i="1"/>
  <c r="L42" i="1" s="1"/>
  <c r="E198" i="1"/>
  <c r="L198" i="1" s="1"/>
  <c r="E270" i="1"/>
  <c r="L270" i="1" s="1"/>
  <c r="L408" i="1"/>
  <c r="L544" i="1"/>
  <c r="L432" i="1"/>
  <c r="L429" i="1"/>
  <c r="H665" i="1"/>
  <c r="L289" i="1"/>
  <c r="L192" i="1"/>
  <c r="L430" i="1"/>
  <c r="L629" i="1"/>
  <c r="L459" i="1"/>
  <c r="L509" i="1"/>
  <c r="L281" i="1"/>
  <c r="L217" i="1"/>
  <c r="E228" i="1"/>
  <c r="L228" i="1" s="1"/>
  <c r="E312" i="1"/>
  <c r="L312" i="1" s="1"/>
  <c r="E279" i="1"/>
  <c r="L279" i="1" s="1"/>
  <c r="E18" i="1"/>
  <c r="L18" i="1" s="1"/>
  <c r="E218" i="1"/>
  <c r="L218" i="1" s="1"/>
  <c r="E89" i="1"/>
  <c r="L89" i="1" s="1"/>
  <c r="E110" i="1"/>
  <c r="L110" i="1" s="1"/>
  <c r="E46" i="1"/>
  <c r="L46" i="1" s="1"/>
  <c r="E58" i="1"/>
  <c r="L58" i="1" s="1"/>
  <c r="E22" i="1"/>
  <c r="L22" i="1" s="1"/>
  <c r="E54" i="1"/>
  <c r="L54" i="1" s="1"/>
  <c r="E17" i="1"/>
  <c r="L17" i="1" s="1"/>
  <c r="E271" i="1"/>
  <c r="L271" i="1" s="1"/>
  <c r="E264" i="1"/>
  <c r="L264" i="1" s="1"/>
  <c r="E114" i="1"/>
  <c r="L114" i="1" s="1"/>
  <c r="E32" i="1"/>
  <c r="L32" i="1" s="1"/>
  <c r="E96" i="1"/>
  <c r="L96" i="1" s="1"/>
  <c r="L303" i="1"/>
  <c r="L196" i="1"/>
  <c r="L457" i="1"/>
  <c r="L355" i="1"/>
  <c r="L40" i="1"/>
  <c r="L550" i="1"/>
  <c r="L596" i="1"/>
  <c r="L433" i="1"/>
  <c r="L423" i="1"/>
  <c r="L383" i="1"/>
  <c r="L527" i="1"/>
  <c r="L590" i="1"/>
  <c r="L451" i="1"/>
  <c r="L446" i="1"/>
  <c r="L650" i="1"/>
  <c r="L494" i="1"/>
  <c r="L478" i="1"/>
  <c r="L616" i="1"/>
  <c r="G3" i="1"/>
  <c r="G664" i="1" s="1"/>
  <c r="E220" i="1"/>
  <c r="L220" i="1" s="1"/>
  <c r="E136" i="1"/>
  <c r="L136" i="1" s="1"/>
  <c r="L647" i="1"/>
  <c r="L508" i="1"/>
  <c r="L347" i="1"/>
  <c r="L578" i="1"/>
  <c r="L635" i="1"/>
  <c r="L482" i="1"/>
  <c r="L346" i="1"/>
  <c r="L601" i="1"/>
  <c r="L529" i="1"/>
  <c r="L94" i="1"/>
  <c r="L644" i="1"/>
  <c r="L319" i="1"/>
  <c r="L523" i="1"/>
  <c r="L624" i="1"/>
  <c r="L559" i="1"/>
  <c r="L128" i="1"/>
  <c r="L608" i="1"/>
  <c r="L337" i="1"/>
  <c r="L585" i="1"/>
  <c r="L403" i="1"/>
  <c r="L594" i="1"/>
  <c r="L545" i="1"/>
  <c r="L257" i="1"/>
  <c r="L173" i="1"/>
  <c r="L543" i="1"/>
  <c r="L473" i="1"/>
  <c r="L517" i="1"/>
  <c r="L506" i="1"/>
  <c r="L475" i="1"/>
  <c r="L424" i="1"/>
  <c r="L203" i="1"/>
  <c r="L291" i="1"/>
  <c r="L641" i="1"/>
  <c r="L561" i="1"/>
  <c r="L52" i="1"/>
  <c r="L500" i="1"/>
  <c r="L406" i="1"/>
  <c r="L627" i="1"/>
  <c r="L33" i="1"/>
  <c r="L456" i="1"/>
  <c r="L537" i="1"/>
  <c r="L170" i="1"/>
  <c r="L384" i="1"/>
  <c r="E288" i="1"/>
  <c r="L288" i="1" s="1"/>
  <c r="E13" i="1"/>
  <c r="L13" i="1" s="1"/>
  <c r="E205" i="1"/>
  <c r="L205" i="1" s="1"/>
  <c r="E36" i="1"/>
  <c r="L36" i="1" s="1"/>
  <c r="E172" i="1"/>
  <c r="L172" i="1" s="1"/>
  <c r="L342" i="1"/>
  <c r="L30" i="1"/>
  <c r="L662" i="1"/>
  <c r="L639" i="1"/>
  <c r="L504" i="1"/>
  <c r="L364" i="1"/>
  <c r="L519" i="1"/>
  <c r="L499" i="1"/>
  <c r="L362" i="1"/>
  <c r="L575" i="1"/>
  <c r="L402" i="1"/>
  <c r="E211" i="1"/>
  <c r="L211" i="1" s="1"/>
  <c r="E290" i="1"/>
  <c r="L290" i="1" s="1"/>
  <c r="E10" i="1"/>
  <c r="L10" i="1" s="1"/>
  <c r="E149" i="1"/>
  <c r="L149" i="1" s="1"/>
  <c r="E185" i="1"/>
  <c r="L185" i="1" s="1"/>
  <c r="E73" i="1"/>
  <c r="L73" i="1" s="1"/>
  <c r="E286" i="1"/>
  <c r="L286" i="1" s="1"/>
  <c r="E239" i="1"/>
  <c r="L239" i="1" s="1"/>
  <c r="E224" i="1"/>
  <c r="L224" i="1" s="1"/>
  <c r="E159" i="1"/>
  <c r="L159" i="1" s="1"/>
  <c r="L490" i="1"/>
  <c r="L419" i="1"/>
  <c r="L556" i="1"/>
  <c r="L375" i="1"/>
  <c r="L510" i="1"/>
  <c r="L455" i="1"/>
  <c r="E188" i="1"/>
  <c r="L188" i="1" s="1"/>
  <c r="E262" i="1"/>
  <c r="L262" i="1" s="1"/>
  <c r="E146" i="1"/>
  <c r="L146" i="1" s="1"/>
  <c r="E245" i="1"/>
  <c r="L245" i="1" s="1"/>
  <c r="E157" i="1"/>
  <c r="L157" i="1" s="1"/>
  <c r="E275" i="1"/>
  <c r="L275" i="1" s="1"/>
  <c r="E63" i="1"/>
  <c r="L63" i="1" s="1"/>
  <c r="E268" i="1"/>
  <c r="L268" i="1" s="1"/>
  <c r="E308" i="1"/>
  <c r="L308" i="1" s="1"/>
  <c r="E37" i="1"/>
  <c r="L37" i="1" s="1"/>
  <c r="L609" i="1"/>
  <c r="L552" i="1"/>
  <c r="L525" i="1"/>
  <c r="L334" i="1"/>
  <c r="L645" i="1"/>
  <c r="L568" i="1"/>
  <c r="E305" i="1"/>
  <c r="L305" i="1" s="1"/>
  <c r="E31" i="1"/>
  <c r="L31" i="1" s="1"/>
  <c r="E318" i="1"/>
  <c r="L318" i="1" s="1"/>
  <c r="E207" i="1"/>
  <c r="L207" i="1" s="1"/>
  <c r="E299" i="1"/>
  <c r="L299" i="1" s="1"/>
  <c r="E119" i="1"/>
  <c r="L119" i="1" s="1"/>
  <c r="E166" i="1"/>
  <c r="L166" i="1" s="1"/>
  <c r="E240" i="1"/>
  <c r="L240" i="1" s="1"/>
  <c r="E233" i="1"/>
  <c r="L233" i="1" s="1"/>
  <c r="E111" i="1"/>
  <c r="L111" i="1" s="1"/>
  <c r="E151" i="1"/>
  <c r="L151" i="1" s="1"/>
  <c r="E313" i="1"/>
  <c r="L313" i="1" s="1"/>
  <c r="E21" i="1"/>
  <c r="L21" i="1" s="1"/>
  <c r="E71" i="1"/>
  <c r="L71" i="1" s="1"/>
  <c r="E252" i="1"/>
  <c r="L252" i="1" s="1"/>
  <c r="E88" i="1"/>
  <c r="L88" i="1" s="1"/>
  <c r="E27" i="1"/>
  <c r="L27" i="1" s="1"/>
  <c r="E76" i="1"/>
  <c r="L76" i="1" s="1"/>
  <c r="L258" i="1"/>
  <c r="L344" i="1"/>
  <c r="L659" i="1"/>
  <c r="E162" i="1"/>
  <c r="L162" i="1" s="1"/>
  <c r="E112" i="1"/>
  <c r="L112" i="1" s="1"/>
  <c r="E176" i="1"/>
  <c r="L176" i="1" s="1"/>
  <c r="E330" i="1"/>
  <c r="L330" i="1" s="1"/>
  <c r="E147" i="1"/>
  <c r="L147" i="1" s="1"/>
  <c r="E107" i="1"/>
  <c r="L107" i="1" s="1"/>
  <c r="E225" i="1"/>
  <c r="L225" i="1" s="1"/>
  <c r="E65" i="1"/>
  <c r="L65" i="1" s="1"/>
  <c r="E138" i="1"/>
  <c r="L138" i="1" s="1"/>
  <c r="E16" i="1"/>
  <c r="L16" i="1" s="1"/>
  <c r="E43" i="1"/>
  <c r="L43" i="1" s="1"/>
  <c r="E294" i="1"/>
  <c r="L294" i="1" s="1"/>
  <c r="E144" i="1"/>
  <c r="L144" i="1" s="1"/>
  <c r="E72" i="1"/>
  <c r="L72" i="1" s="1"/>
  <c r="E314" i="1"/>
  <c r="L314" i="1" s="1"/>
  <c r="E183" i="1"/>
  <c r="L183" i="1" s="1"/>
  <c r="E85" i="1"/>
  <c r="L85" i="1" s="1"/>
  <c r="E41" i="1"/>
  <c r="L41" i="1" s="1"/>
  <c r="E60" i="1"/>
  <c r="L60" i="1" s="1"/>
  <c r="E283" i="1"/>
  <c r="L283" i="1" s="1"/>
  <c r="E132" i="1"/>
  <c r="L132" i="1" s="1"/>
  <c r="L623" i="1"/>
  <c r="L400" i="1"/>
  <c r="L237" i="1"/>
  <c r="L633" i="1"/>
  <c r="L274" i="1"/>
  <c r="K665" i="1"/>
  <c r="L324" i="1"/>
  <c r="L238" i="1"/>
  <c r="L360" i="1"/>
  <c r="E57" i="1"/>
  <c r="L57" i="1" s="1"/>
  <c r="E231" i="1"/>
  <c r="L231" i="1" s="1"/>
  <c r="E92" i="1"/>
  <c r="L92" i="1" s="1"/>
  <c r="E74" i="1"/>
  <c r="L74" i="1" s="1"/>
  <c r="E177" i="1"/>
  <c r="L177" i="1" s="1"/>
  <c r="E123" i="1"/>
  <c r="L123" i="1" s="1"/>
  <c r="E109" i="1"/>
  <c r="L109" i="1" s="1"/>
  <c r="E64" i="1"/>
  <c r="L64" i="1" s="1"/>
  <c r="E197" i="1"/>
  <c r="L197" i="1" s="1"/>
  <c r="E153" i="1"/>
  <c r="L153" i="1" s="1"/>
  <c r="E14" i="1"/>
  <c r="L14" i="1" s="1"/>
  <c r="E208" i="1"/>
  <c r="L208" i="1" s="1"/>
  <c r="E171" i="1"/>
  <c r="L171" i="1" s="1"/>
  <c r="E184" i="1"/>
  <c r="L184" i="1" s="1"/>
  <c r="E210" i="1"/>
  <c r="L210" i="1" s="1"/>
  <c r="E155" i="1"/>
  <c r="L155" i="1" s="1"/>
  <c r="L44" i="1"/>
  <c r="L241" i="1"/>
  <c r="L653" i="1"/>
  <c r="L154" i="1"/>
  <c r="L75" i="1"/>
  <c r="L600" i="1"/>
  <c r="L437" i="1"/>
  <c r="L534" i="1"/>
  <c r="L396" i="1"/>
  <c r="L20" i="1"/>
  <c r="L407" i="1"/>
  <c r="L612" i="1"/>
  <c r="L4" i="1"/>
  <c r="L489" i="1"/>
  <c r="L66" i="1"/>
  <c r="L573" i="1"/>
  <c r="L12" i="1"/>
  <c r="L492" i="1"/>
  <c r="L328" i="1"/>
  <c r="L428" i="1"/>
  <c r="L284" i="1" l="1"/>
  <c r="L273" i="1"/>
  <c r="E664" i="1"/>
  <c r="L3" i="1"/>
  <c r="L665" i="1"/>
  <c r="T51" i="10" s="1"/>
  <c r="L664" i="1" l="1"/>
  <c r="K51" i="10" s="1"/>
  <c r="K52" i="10" s="1"/>
  <c r="T51" i="3"/>
  <c r="T51" i="7"/>
  <c r="L666" i="1" l="1"/>
  <c r="L52" i="10" s="1"/>
  <c r="K51" i="7"/>
  <c r="K52" i="7" s="1"/>
  <c r="K51" i="3"/>
  <c r="K52" i="3" s="1"/>
  <c r="L52" i="3" l="1"/>
  <c r="L52" i="7"/>
  <c r="R48" i="3"/>
  <c r="P46" i="3"/>
  <c r="S47" i="3"/>
  <c r="M46" i="3"/>
  <c r="M47" i="3"/>
  <c r="S48" i="3"/>
  <c r="O46" i="3"/>
  <c r="P48" i="3"/>
  <c r="R46" i="3"/>
  <c r="M48" i="3"/>
  <c r="L45" i="3"/>
  <c r="O47" i="3"/>
  <c r="R45" i="3"/>
  <c r="Q45" i="3"/>
  <c r="P45" i="3"/>
  <c r="S45" i="3"/>
  <c r="N45" i="3"/>
  <c r="M45" i="3"/>
  <c r="O45" i="3"/>
  <c r="L47" i="3"/>
  <c r="L46" i="3"/>
  <c r="N46" i="3"/>
  <c r="R47" i="3"/>
  <c r="S46" i="3"/>
  <c r="Q47" i="3"/>
  <c r="N48" i="3"/>
  <c r="Q46" i="3"/>
  <c r="O48" i="3"/>
  <c r="P47" i="3"/>
  <c r="L48" i="3" l="1"/>
  <c r="N47" i="3"/>
  <c r="T47" i="3" s="1"/>
  <c r="D41" i="5" s="1"/>
  <c r="K46" i="3"/>
  <c r="C40" i="5" s="1"/>
  <c r="T46" i="3"/>
  <c r="D40" i="5" s="1"/>
  <c r="T45" i="3"/>
  <c r="D39" i="5" s="1"/>
  <c r="U46" i="3" l="1"/>
  <c r="Q48" i="3"/>
  <c r="T48" i="3" s="1"/>
  <c r="D42" i="5" s="1"/>
  <c r="K47" i="3"/>
  <c r="U47" i="3" l="1"/>
  <c r="C41" i="5"/>
  <c r="K48" i="3"/>
  <c r="U48" i="3" l="1"/>
  <c r="C42" i="5"/>
  <c r="K45" i="3"/>
  <c r="U45" i="3" l="1"/>
  <c r="C39" i="5"/>
  <c r="N40" i="3" l="1"/>
  <c r="N39" i="3"/>
  <c r="P41" i="3"/>
  <c r="R43" i="3"/>
  <c r="M39" i="3"/>
  <c r="S40" i="3"/>
  <c r="O40" i="3"/>
  <c r="O42" i="3"/>
  <c r="R40" i="3"/>
  <c r="S42" i="3"/>
  <c r="P44" i="3"/>
  <c r="M40" i="3"/>
  <c r="P42" i="3"/>
  <c r="R41" i="3"/>
  <c r="M42" i="3"/>
  <c r="N43" i="3"/>
  <c r="M44" i="3"/>
  <c r="N41" i="3"/>
  <c r="Q41" i="3"/>
  <c r="M43" i="3"/>
  <c r="S39" i="3"/>
  <c r="S41" i="3"/>
  <c r="O43" i="3"/>
  <c r="O39" i="3"/>
  <c r="Q40" i="3"/>
  <c r="N42" i="3"/>
  <c r="Q43" i="3"/>
  <c r="P39" i="3"/>
  <c r="Q44" i="3"/>
  <c r="O41" i="3"/>
  <c r="P40" i="3"/>
  <c r="S44" i="3"/>
  <c r="O44" i="3"/>
  <c r="P43" i="3"/>
  <c r="R39" i="3"/>
  <c r="R44" i="3"/>
  <c r="R42" i="3"/>
  <c r="Q42" i="3"/>
  <c r="M41" i="3"/>
  <c r="L39" i="3"/>
  <c r="L44" i="3"/>
  <c r="L42" i="3"/>
  <c r="L40" i="3"/>
  <c r="L43" i="3"/>
  <c r="L41" i="3"/>
  <c r="E49" i="3" l="1"/>
  <c r="T42" i="3"/>
  <c r="D36" i="5" s="1"/>
  <c r="K41" i="3"/>
  <c r="C35" i="5" s="1"/>
  <c r="T41" i="3"/>
  <c r="D35" i="5" s="1"/>
  <c r="T40" i="3"/>
  <c r="D34" i="5" s="1"/>
  <c r="Q39" i="3"/>
  <c r="Q49" i="3" s="1"/>
  <c r="K40" i="3"/>
  <c r="D49" i="3"/>
  <c r="K39" i="3"/>
  <c r="C33" i="5" s="1"/>
  <c r="C49" i="3"/>
  <c r="K44" i="3"/>
  <c r="L49" i="3"/>
  <c r="R49" i="3"/>
  <c r="O49" i="3"/>
  <c r="P49" i="3"/>
  <c r="I49" i="3"/>
  <c r="F49" i="3"/>
  <c r="H49" i="3"/>
  <c r="M49" i="3"/>
  <c r="J49" i="3"/>
  <c r="N44" i="3"/>
  <c r="T44" i="3" s="1"/>
  <c r="D38" i="5" s="1"/>
  <c r="S43" i="3"/>
  <c r="S49" i="3" s="1"/>
  <c r="C38" i="5" l="1"/>
  <c r="O52" i="3"/>
  <c r="O53" i="3" s="1"/>
  <c r="T39" i="3"/>
  <c r="D33" i="5" s="1"/>
  <c r="U41" i="3"/>
  <c r="U40" i="3"/>
  <c r="C34" i="5"/>
  <c r="T43" i="3"/>
  <c r="D37" i="5" s="1"/>
  <c r="U39" i="3"/>
  <c r="K43" i="3"/>
  <c r="C37" i="5" s="1"/>
  <c r="U44" i="3"/>
  <c r="N49" i="3"/>
  <c r="T49" i="3" s="1"/>
  <c r="D43" i="5" s="1"/>
  <c r="J90" i="3" l="1" a="1"/>
  <c r="J93" i="3" s="1"/>
  <c r="I33" i="5"/>
  <c r="I34" i="5"/>
  <c r="I35" i="5"/>
  <c r="I43" i="5"/>
  <c r="I36" i="5"/>
  <c r="I37" i="5"/>
  <c r="I38" i="5"/>
  <c r="I41" i="5"/>
  <c r="I39" i="5"/>
  <c r="I40" i="5"/>
  <c r="I42" i="5"/>
  <c r="U43" i="3"/>
  <c r="K42" i="3"/>
  <c r="G49" i="3"/>
  <c r="J96" i="3" l="1"/>
  <c r="J94" i="3"/>
  <c r="J97" i="3"/>
  <c r="J91" i="3"/>
  <c r="J95" i="3"/>
  <c r="J90" i="3"/>
  <c r="J92" i="3"/>
  <c r="K49" i="3"/>
  <c r="C43" i="5" s="1"/>
  <c r="H43" i="5" s="1"/>
  <c r="I90" i="3" a="1"/>
  <c r="U42" i="3"/>
  <c r="V42" i="3" s="1"/>
  <c r="C36" i="5"/>
  <c r="J98" i="3" l="1"/>
  <c r="V39" i="3"/>
  <c r="V44" i="3"/>
  <c r="V47" i="3"/>
  <c r="H34" i="5"/>
  <c r="H38" i="5"/>
  <c r="V46" i="3"/>
  <c r="H39" i="5"/>
  <c r="V41" i="3"/>
  <c r="H40" i="5"/>
  <c r="H35" i="5"/>
  <c r="I90" i="3"/>
  <c r="I95" i="3"/>
  <c r="I94" i="3"/>
  <c r="I93" i="3"/>
  <c r="I97" i="3"/>
  <c r="I92" i="3"/>
  <c r="I96" i="3"/>
  <c r="I91" i="3"/>
  <c r="H42" i="5"/>
  <c r="H37" i="5"/>
  <c r="V48" i="3"/>
  <c r="H41" i="5"/>
  <c r="H36" i="5"/>
  <c r="U49" i="3"/>
  <c r="H33" i="5"/>
  <c r="V43" i="3"/>
  <c r="L51" i="3"/>
  <c r="V45" i="3"/>
  <c r="V40" i="3"/>
  <c r="I98" i="3" l="1"/>
  <c r="L66" i="3" l="1"/>
  <c r="S66" i="3"/>
  <c r="M65" i="3"/>
  <c r="R64" i="3"/>
  <c r="P63" i="3"/>
  <c r="M64" i="3"/>
  <c r="Q66" i="3"/>
  <c r="S65" i="3"/>
  <c r="P64" i="3"/>
  <c r="N65" i="3"/>
  <c r="P65" i="3"/>
  <c r="P66" i="3"/>
  <c r="R65" i="3"/>
  <c r="L65" i="3"/>
  <c r="D66" i="3"/>
  <c r="S63" i="3"/>
  <c r="Q65" i="3"/>
  <c r="L63" i="3"/>
  <c r="S64" i="3"/>
  <c r="H64" i="3"/>
  <c r="Q63" i="3"/>
  <c r="L64" i="3"/>
  <c r="O66" i="3"/>
  <c r="N66" i="3"/>
  <c r="R66" i="3"/>
  <c r="N64" i="3"/>
  <c r="N63" i="3"/>
  <c r="O65" i="3"/>
  <c r="O63" i="3"/>
  <c r="Q64" i="3"/>
  <c r="E63" i="3" l="1"/>
  <c r="E64" i="3"/>
  <c r="I65" i="3"/>
  <c r="F64" i="3"/>
  <c r="G65" i="3"/>
  <c r="H63" i="3"/>
  <c r="M63" i="3"/>
  <c r="E66" i="3"/>
  <c r="I63" i="3"/>
  <c r="C66" i="3"/>
  <c r="C65" i="3"/>
  <c r="J66" i="3"/>
  <c r="I64" i="3"/>
  <c r="C64" i="3"/>
  <c r="J64" i="3"/>
  <c r="G64" i="3"/>
  <c r="G66" i="3"/>
  <c r="F66" i="3"/>
  <c r="T65" i="3"/>
  <c r="F41" i="5" s="1"/>
  <c r="H65" i="3"/>
  <c r="J65" i="3"/>
  <c r="H66" i="3"/>
  <c r="F63" i="3"/>
  <c r="D65" i="3"/>
  <c r="E65" i="3"/>
  <c r="F65" i="3"/>
  <c r="D64" i="3"/>
  <c r="R63" i="3"/>
  <c r="O64" i="3"/>
  <c r="T64" i="3" s="1"/>
  <c r="F40" i="5" s="1"/>
  <c r="M66" i="3"/>
  <c r="T66" i="3" s="1"/>
  <c r="F42" i="5" s="1"/>
  <c r="T63" i="3" l="1"/>
  <c r="F39" i="5" s="1"/>
  <c r="C63" i="3"/>
  <c r="D63" i="3"/>
  <c r="G63" i="3"/>
  <c r="I66" i="3"/>
  <c r="K64" i="3"/>
  <c r="K65" i="3"/>
  <c r="J63" i="3"/>
  <c r="K66" i="3" l="1"/>
  <c r="E42" i="5" s="1"/>
  <c r="C14" i="3" a="1"/>
  <c r="K63" i="3"/>
  <c r="C13" i="3" a="1"/>
  <c r="U64" i="3"/>
  <c r="E40" i="5"/>
  <c r="C15" i="3" a="1"/>
  <c r="E41" i="5"/>
  <c r="U65" i="3"/>
  <c r="U66" i="3" l="1"/>
  <c r="L13" i="3" a="1"/>
  <c r="L15" i="3" a="1"/>
  <c r="C15" i="3"/>
  <c r="J15" i="3"/>
  <c r="H15" i="3"/>
  <c r="G15" i="3"/>
  <c r="F15" i="3"/>
  <c r="E15" i="3"/>
  <c r="D15" i="3"/>
  <c r="I15" i="3"/>
  <c r="C13" i="3"/>
  <c r="H13" i="3"/>
  <c r="D13" i="3"/>
  <c r="F13" i="3"/>
  <c r="E13" i="3"/>
  <c r="J13" i="3"/>
  <c r="I13" i="3"/>
  <c r="G13" i="3"/>
  <c r="C12" i="3" a="1"/>
  <c r="C14" i="3"/>
  <c r="H14" i="3"/>
  <c r="J14" i="3"/>
  <c r="G14" i="3"/>
  <c r="F14" i="3"/>
  <c r="I14" i="3"/>
  <c r="E14" i="3"/>
  <c r="D14" i="3"/>
  <c r="U63" i="3"/>
  <c r="E39" i="5"/>
  <c r="L14" i="3" a="1"/>
  <c r="L12" i="3" a="1"/>
  <c r="O13" i="3" l="1"/>
  <c r="P13" i="3"/>
  <c r="Q13" i="3"/>
  <c r="R13" i="3"/>
  <c r="M13" i="3"/>
  <c r="N13" i="3"/>
  <c r="S13" i="3"/>
  <c r="L13" i="3"/>
  <c r="K13" i="3"/>
  <c r="K15" i="3"/>
  <c r="P12" i="3"/>
  <c r="Q12" i="3"/>
  <c r="S12" i="3"/>
  <c r="N12" i="3"/>
  <c r="O12" i="3"/>
  <c r="M12" i="3"/>
  <c r="R12" i="3"/>
  <c r="L12" i="3"/>
  <c r="N14" i="3"/>
  <c r="O14" i="3"/>
  <c r="Q14" i="3"/>
  <c r="P14" i="3"/>
  <c r="R14" i="3"/>
  <c r="S14" i="3"/>
  <c r="L14" i="3"/>
  <c r="M14" i="3"/>
  <c r="K14" i="3"/>
  <c r="C12" i="3"/>
  <c r="G12" i="3"/>
  <c r="E12" i="3"/>
  <c r="D12" i="3"/>
  <c r="J12" i="3"/>
  <c r="I12" i="3"/>
  <c r="H12" i="3"/>
  <c r="F12" i="3"/>
  <c r="M15" i="3"/>
  <c r="Q15" i="3"/>
  <c r="P15" i="3"/>
  <c r="N15" i="3"/>
  <c r="R15" i="3"/>
  <c r="O15" i="3"/>
  <c r="S15" i="3"/>
  <c r="L15" i="3"/>
  <c r="K12" i="3" l="1"/>
  <c r="O64" i="5" s="1" a="1"/>
  <c r="S64" i="5" a="1"/>
  <c r="C12" i="5"/>
  <c r="U64" i="5" a="1"/>
  <c r="C13" i="5"/>
  <c r="Q64" i="5" a="1"/>
  <c r="C11" i="5"/>
  <c r="T14" i="3"/>
  <c r="E12" i="5" s="1"/>
  <c r="T12" i="3"/>
  <c r="E10" i="5" s="1"/>
  <c r="T15" i="3"/>
  <c r="E13" i="5" s="1"/>
  <c r="T13" i="3"/>
  <c r="E11" i="5" s="1"/>
  <c r="P64" i="5" l="1" a="1"/>
  <c r="P71" i="5" s="1"/>
  <c r="I13" i="5"/>
  <c r="U13" i="3"/>
  <c r="U65" i="5"/>
  <c r="U72" i="5"/>
  <c r="U67" i="5"/>
  <c r="U71" i="5"/>
  <c r="U69" i="5"/>
  <c r="U68" i="5"/>
  <c r="U70" i="5"/>
  <c r="U66" i="5"/>
  <c r="U64" i="5"/>
  <c r="V64" i="5" a="1"/>
  <c r="I11" i="5"/>
  <c r="U14" i="3"/>
  <c r="O64" i="5"/>
  <c r="O65" i="5"/>
  <c r="O68" i="5"/>
  <c r="O66" i="5"/>
  <c r="O71" i="5"/>
  <c r="O69" i="5"/>
  <c r="O70" i="5"/>
  <c r="O72" i="5"/>
  <c r="O67" i="5"/>
  <c r="K13" i="5"/>
  <c r="Q64" i="5"/>
  <c r="Q65" i="5"/>
  <c r="Q70" i="5"/>
  <c r="Q66" i="5"/>
  <c r="Q71" i="5"/>
  <c r="Q68" i="5"/>
  <c r="Q67" i="5"/>
  <c r="Q69" i="5"/>
  <c r="Q72" i="5"/>
  <c r="I12" i="5"/>
  <c r="U12" i="3"/>
  <c r="C10" i="5"/>
  <c r="K10" i="5"/>
  <c r="S67" i="5"/>
  <c r="S66" i="5"/>
  <c r="S71" i="5"/>
  <c r="S64" i="5"/>
  <c r="S65" i="5"/>
  <c r="S70" i="5"/>
  <c r="S69" i="5"/>
  <c r="S72" i="5"/>
  <c r="S68" i="5"/>
  <c r="R64" i="5" a="1"/>
  <c r="T64" i="5" a="1"/>
  <c r="K11" i="5"/>
  <c r="K12" i="5"/>
  <c r="U15" i="3"/>
  <c r="P65" i="5" l="1"/>
  <c r="P66" i="5"/>
  <c r="P69" i="5"/>
  <c r="P72" i="5"/>
  <c r="P67" i="5"/>
  <c r="P64" i="5"/>
  <c r="P70" i="5"/>
  <c r="P68" i="5"/>
  <c r="T67" i="5"/>
  <c r="T71" i="5"/>
  <c r="T70" i="5"/>
  <c r="T69" i="5"/>
  <c r="T66" i="5"/>
  <c r="T68" i="5"/>
  <c r="T65" i="5"/>
  <c r="T72" i="5"/>
  <c r="T64" i="5"/>
  <c r="V67" i="5"/>
  <c r="V66" i="5"/>
  <c r="V70" i="5"/>
  <c r="V64" i="5"/>
  <c r="V65" i="5"/>
  <c r="V71" i="5"/>
  <c r="V69" i="5"/>
  <c r="V72" i="5"/>
  <c r="V68" i="5"/>
  <c r="I10" i="5"/>
  <c r="R68" i="5"/>
  <c r="R64" i="5"/>
  <c r="R69" i="5"/>
  <c r="R72" i="5"/>
  <c r="R70" i="5"/>
  <c r="R65" i="5"/>
  <c r="R66" i="5"/>
  <c r="R67" i="5"/>
  <c r="R71" i="5"/>
  <c r="B13" i="9" l="1"/>
  <c r="B14" i="9"/>
  <c r="B15" i="9"/>
  <c r="B16" i="9"/>
  <c r="B17" i="9"/>
  <c r="B18" i="9"/>
  <c r="B12" i="9"/>
  <c r="B19" i="9" l="1"/>
  <c r="C18" i="9" l="1"/>
  <c r="C12" i="9"/>
  <c r="C17" i="9"/>
  <c r="C13" i="9"/>
  <c r="C14" i="9"/>
  <c r="C15" i="9"/>
  <c r="C16" i="9"/>
  <c r="C19" i="9"/>
  <c r="D57" i="3"/>
  <c r="C57" i="3"/>
  <c r="R62" i="3"/>
  <c r="Q62" i="3"/>
  <c r="G60" i="3"/>
  <c r="E60" i="3"/>
  <c r="L61" i="3"/>
  <c r="P61" i="3"/>
  <c r="G59" i="3"/>
  <c r="I59" i="3"/>
  <c r="R59" i="3"/>
  <c r="S59" i="3"/>
  <c r="G61" i="3"/>
  <c r="F61" i="3"/>
  <c r="C61" i="3"/>
  <c r="O58" i="3"/>
  <c r="P58" i="3"/>
  <c r="S58" i="3"/>
  <c r="Q58" i="3"/>
  <c r="M60" i="3"/>
  <c r="S60" i="3"/>
  <c r="D58" i="3"/>
  <c r="H58" i="3"/>
  <c r="O62" i="3"/>
  <c r="S62" i="3"/>
  <c r="H60" i="3"/>
  <c r="J60" i="3"/>
  <c r="G57" i="3"/>
  <c r="O61" i="3"/>
  <c r="N61" i="3"/>
  <c r="Q61" i="3"/>
  <c r="C59" i="3"/>
  <c r="E59" i="3"/>
  <c r="O59" i="3"/>
  <c r="D61" i="3"/>
  <c r="J61" i="3"/>
  <c r="H61" i="3"/>
  <c r="M58" i="3"/>
  <c r="L58" i="3"/>
  <c r="L60" i="3"/>
  <c r="R60" i="3"/>
  <c r="Q60" i="3"/>
  <c r="E58" i="3"/>
  <c r="L62" i="3"/>
  <c r="M62" i="3"/>
  <c r="N62" i="3"/>
  <c r="D60" i="3"/>
  <c r="C60" i="3"/>
  <c r="S61" i="3"/>
  <c r="H59" i="3"/>
  <c r="Q59" i="3"/>
  <c r="L59" i="3"/>
  <c r="N59" i="3"/>
  <c r="E61" i="3"/>
  <c r="N58" i="3"/>
  <c r="O60" i="3"/>
  <c r="P60" i="3"/>
  <c r="I58" i="3"/>
  <c r="F60" i="3"/>
  <c r="I60" i="3"/>
  <c r="M61" i="3"/>
  <c r="R61" i="3"/>
  <c r="F59" i="3"/>
  <c r="D59" i="3"/>
  <c r="J59" i="3"/>
  <c r="P59" i="3"/>
  <c r="M59" i="3"/>
  <c r="I61" i="3"/>
  <c r="R58" i="3"/>
  <c r="N60" i="3"/>
  <c r="F58" i="3"/>
  <c r="C58" i="3"/>
  <c r="J58" i="3"/>
  <c r="G58" i="3"/>
  <c r="F62" i="3"/>
  <c r="G62" i="3"/>
  <c r="J62" i="3"/>
  <c r="I62" i="3"/>
  <c r="E62" i="3"/>
  <c r="D62" i="3"/>
  <c r="H62" i="3"/>
  <c r="K58" i="3" l="1"/>
  <c r="T58" i="3"/>
  <c r="F34" i="5" s="1"/>
  <c r="K61" i="3"/>
  <c r="T61" i="3"/>
  <c r="F37" i="5" s="1"/>
  <c r="K60" i="3"/>
  <c r="K59" i="3"/>
  <c r="E57" i="3"/>
  <c r="E67" i="3" s="1"/>
  <c r="T59" i="3"/>
  <c r="F35" i="5" s="1"/>
  <c r="T60" i="3"/>
  <c r="F36" i="5" s="1"/>
  <c r="D67" i="3"/>
  <c r="J57" i="3"/>
  <c r="J67" i="3" s="1"/>
  <c r="I57" i="3"/>
  <c r="F57" i="3"/>
  <c r="F67" i="3" s="1"/>
  <c r="G67" i="3"/>
  <c r="I67" i="3"/>
  <c r="S57" i="3"/>
  <c r="S67" i="3" s="1"/>
  <c r="R57" i="3"/>
  <c r="R67" i="3" s="1"/>
  <c r="O57" i="3"/>
  <c r="O67" i="3" s="1"/>
  <c r="L57" i="3"/>
  <c r="Q57" i="3"/>
  <c r="Q67" i="3" s="1"/>
  <c r="M57" i="3"/>
  <c r="M67" i="3" s="1"/>
  <c r="P57" i="3"/>
  <c r="N57" i="3"/>
  <c r="N67" i="3" s="1"/>
  <c r="E35" i="5" l="1"/>
  <c r="U59" i="3"/>
  <c r="E36" i="5"/>
  <c r="U60" i="3"/>
  <c r="U58" i="3"/>
  <c r="E34" i="5"/>
  <c r="T57" i="3"/>
  <c r="F33" i="5" s="1"/>
  <c r="L67" i="3"/>
  <c r="E37" i="5"/>
  <c r="U61" i="3"/>
  <c r="L7" i="3" l="1" a="1"/>
  <c r="H57" i="3"/>
  <c r="C8" i="3" a="1"/>
  <c r="C9" i="3" a="1"/>
  <c r="C62" i="3"/>
  <c r="P62" i="3"/>
  <c r="C7" i="3" a="1"/>
  <c r="L8" i="3" a="1"/>
  <c r="L6" i="3" a="1"/>
  <c r="L9" i="3" a="1"/>
  <c r="C10" i="3" a="1"/>
  <c r="Q8" i="3" l="1"/>
  <c r="M8" i="3"/>
  <c r="N8" i="3"/>
  <c r="P8" i="3"/>
  <c r="S8" i="3"/>
  <c r="L8" i="3"/>
  <c r="O8" i="3"/>
  <c r="R8" i="3"/>
  <c r="F8" i="3"/>
  <c r="H8" i="3"/>
  <c r="D8" i="3"/>
  <c r="G8" i="3"/>
  <c r="C8" i="3"/>
  <c r="I8" i="3"/>
  <c r="J8" i="3"/>
  <c r="E8" i="3"/>
  <c r="I7" i="3"/>
  <c r="G7" i="3"/>
  <c r="E7" i="3"/>
  <c r="H7" i="3"/>
  <c r="J7" i="3"/>
  <c r="C7" i="3"/>
  <c r="F7" i="3"/>
  <c r="D7" i="3"/>
  <c r="P6" i="3"/>
  <c r="S6" i="3"/>
  <c r="M6" i="3"/>
  <c r="O6" i="3"/>
  <c r="R6" i="3"/>
  <c r="Q6" i="3"/>
  <c r="N6" i="3"/>
  <c r="L6" i="3"/>
  <c r="O7" i="3"/>
  <c r="P7" i="3"/>
  <c r="N7" i="3"/>
  <c r="Q7" i="3"/>
  <c r="R7" i="3"/>
  <c r="L7" i="3"/>
  <c r="M7" i="3"/>
  <c r="S7" i="3"/>
  <c r="T62" i="3"/>
  <c r="F38" i="5" s="1"/>
  <c r="P67" i="3"/>
  <c r="T67" i="3" s="1"/>
  <c r="F43" i="5" s="1"/>
  <c r="H67" i="3"/>
  <c r="K57" i="3"/>
  <c r="S9" i="3"/>
  <c r="R9" i="3"/>
  <c r="Q9" i="3"/>
  <c r="N9" i="3"/>
  <c r="P9" i="3"/>
  <c r="M9" i="3"/>
  <c r="L9" i="3"/>
  <c r="O9" i="3"/>
  <c r="J9" i="3"/>
  <c r="I9" i="3"/>
  <c r="D9" i="3"/>
  <c r="G9" i="3"/>
  <c r="H9" i="3"/>
  <c r="F9" i="3"/>
  <c r="E9" i="3"/>
  <c r="C9" i="3"/>
  <c r="L10" i="3" a="1"/>
  <c r="C6" i="3" a="1"/>
  <c r="C67" i="3"/>
  <c r="K62" i="3"/>
  <c r="L11" i="3" a="1"/>
  <c r="C11" i="3" a="1"/>
  <c r="E10" i="3"/>
  <c r="C10" i="3"/>
  <c r="I10" i="3"/>
  <c r="D10" i="3"/>
  <c r="F10" i="3"/>
  <c r="H10" i="3"/>
  <c r="J10" i="3"/>
  <c r="G10" i="3"/>
  <c r="K9" i="3" l="1"/>
  <c r="K38" i="5"/>
  <c r="L11" i="3"/>
  <c r="M11" i="3"/>
  <c r="Q11" i="3"/>
  <c r="S11" i="3"/>
  <c r="P11" i="3"/>
  <c r="R11" i="3"/>
  <c r="N11" i="3"/>
  <c r="O11" i="3"/>
  <c r="E38" i="5"/>
  <c r="U62" i="3"/>
  <c r="L10" i="3"/>
  <c r="S10" i="3"/>
  <c r="Q10" i="3"/>
  <c r="O10" i="3"/>
  <c r="R10" i="3"/>
  <c r="R16" i="3" s="1"/>
  <c r="P10" i="3"/>
  <c r="N10" i="3"/>
  <c r="M10" i="3"/>
  <c r="M16" i="3" s="1"/>
  <c r="K42" i="5"/>
  <c r="K41" i="5"/>
  <c r="K43" i="5"/>
  <c r="K40" i="5"/>
  <c r="K39" i="5"/>
  <c r="K34" i="5"/>
  <c r="K36" i="5"/>
  <c r="K37" i="5"/>
  <c r="K35" i="5"/>
  <c r="K33" i="5"/>
  <c r="N16" i="3"/>
  <c r="F6" i="3"/>
  <c r="I6" i="3"/>
  <c r="D6" i="3"/>
  <c r="E6" i="3"/>
  <c r="H6" i="3"/>
  <c r="J6" i="3"/>
  <c r="G6" i="3"/>
  <c r="C6" i="3"/>
  <c r="I64" i="5" a="1"/>
  <c r="C7" i="5"/>
  <c r="T7" i="3"/>
  <c r="E5" i="5" s="1"/>
  <c r="F64" i="5" a="1"/>
  <c r="Q16" i="3"/>
  <c r="S16" i="3"/>
  <c r="K7" i="3"/>
  <c r="E64" i="5" a="1"/>
  <c r="T9" i="3"/>
  <c r="E7" i="5" s="1"/>
  <c r="E33" i="5"/>
  <c r="U57" i="3"/>
  <c r="K67" i="3"/>
  <c r="P16" i="3"/>
  <c r="K8" i="3"/>
  <c r="T8" i="3"/>
  <c r="E6" i="5" s="1"/>
  <c r="I11" i="3"/>
  <c r="G11" i="3"/>
  <c r="H11" i="3"/>
  <c r="F11" i="3"/>
  <c r="C11" i="3"/>
  <c r="D11" i="3"/>
  <c r="E11" i="3"/>
  <c r="J11" i="3"/>
  <c r="K10" i="3"/>
  <c r="T6" i="3"/>
  <c r="L16" i="3"/>
  <c r="O16" i="3"/>
  <c r="J64" i="5" l="1" a="1"/>
  <c r="J72" i="5" s="1"/>
  <c r="F16" i="3"/>
  <c r="U9" i="3"/>
  <c r="J16" i="3"/>
  <c r="K11" i="3"/>
  <c r="J71" i="5"/>
  <c r="J70" i="5"/>
  <c r="J69" i="5"/>
  <c r="J67" i="5"/>
  <c r="J64" i="5"/>
  <c r="J66" i="5"/>
  <c r="E72" i="5"/>
  <c r="E69" i="5"/>
  <c r="E66" i="5"/>
  <c r="E65" i="5"/>
  <c r="E70" i="5"/>
  <c r="E68" i="5"/>
  <c r="E71" i="5"/>
  <c r="E64" i="5"/>
  <c r="E67" i="5"/>
  <c r="I64" i="5"/>
  <c r="I69" i="5"/>
  <c r="I68" i="5"/>
  <c r="I71" i="5"/>
  <c r="I72" i="5"/>
  <c r="I70" i="5"/>
  <c r="I67" i="5"/>
  <c r="I65" i="5"/>
  <c r="I66" i="5"/>
  <c r="H16" i="3"/>
  <c r="H64" i="5" a="1"/>
  <c r="E43" i="5"/>
  <c r="J38" i="5" s="1"/>
  <c r="U67" i="3"/>
  <c r="K7" i="5"/>
  <c r="C5" i="5"/>
  <c r="U7" i="3"/>
  <c r="K5" i="5"/>
  <c r="C16" i="3"/>
  <c r="K6" i="3"/>
  <c r="E16" i="3"/>
  <c r="K6" i="5"/>
  <c r="V63" i="3"/>
  <c r="V57" i="3"/>
  <c r="V65" i="3"/>
  <c r="V64" i="3"/>
  <c r="V66" i="3"/>
  <c r="V59" i="3"/>
  <c r="V60" i="3"/>
  <c r="V58" i="3"/>
  <c r="V61" i="3"/>
  <c r="G16" i="3"/>
  <c r="D16" i="3"/>
  <c r="T10" i="3"/>
  <c r="E8" i="5" s="1"/>
  <c r="L64" i="5" a="1"/>
  <c r="D64" i="5" a="1"/>
  <c r="E4" i="5"/>
  <c r="G64" i="5" a="1"/>
  <c r="C6" i="5"/>
  <c r="U8" i="3"/>
  <c r="I7" i="5"/>
  <c r="I16" i="3"/>
  <c r="K64" i="5" a="1"/>
  <c r="C8" i="5"/>
  <c r="F71" i="5"/>
  <c r="F70" i="5"/>
  <c r="F66" i="5"/>
  <c r="F69" i="5"/>
  <c r="F65" i="5"/>
  <c r="F72" i="5"/>
  <c r="F67" i="5"/>
  <c r="F68" i="5"/>
  <c r="F64" i="5"/>
  <c r="V62" i="3"/>
  <c r="T11" i="3"/>
  <c r="T16" i="3" s="1"/>
  <c r="E50" i="5" s="1" a="1"/>
  <c r="J65" i="5" l="1"/>
  <c r="U10" i="3"/>
  <c r="J68" i="5"/>
  <c r="L72" i="5"/>
  <c r="L65" i="5"/>
  <c r="L69" i="5"/>
  <c r="L66" i="5"/>
  <c r="L70" i="5"/>
  <c r="L64" i="5"/>
  <c r="L68" i="5"/>
  <c r="L71" i="5"/>
  <c r="L67" i="5"/>
  <c r="I8" i="5"/>
  <c r="K8" i="5"/>
  <c r="J33" i="5"/>
  <c r="J42" i="5"/>
  <c r="J40" i="5"/>
  <c r="J39" i="5"/>
  <c r="J43" i="5"/>
  <c r="J41" i="5"/>
  <c r="J37" i="5"/>
  <c r="J35" i="5"/>
  <c r="J36" i="5"/>
  <c r="J34" i="5"/>
  <c r="N64" i="5" a="1"/>
  <c r="E9" i="5"/>
  <c r="K72" i="5"/>
  <c r="K70" i="5"/>
  <c r="K71" i="5"/>
  <c r="K64" i="5"/>
  <c r="K69" i="5"/>
  <c r="K65" i="5"/>
  <c r="K66" i="5"/>
  <c r="K68" i="5"/>
  <c r="K67" i="5"/>
  <c r="I6" i="5"/>
  <c r="D72" i="5"/>
  <c r="D70" i="5"/>
  <c r="D64" i="5"/>
  <c r="D67" i="5"/>
  <c r="D69" i="5"/>
  <c r="D65" i="5"/>
  <c r="D66" i="5"/>
  <c r="D68" i="5"/>
  <c r="D71" i="5"/>
  <c r="H66" i="5"/>
  <c r="H65" i="5"/>
  <c r="H64" i="5"/>
  <c r="H72" i="5"/>
  <c r="H71" i="5"/>
  <c r="H68" i="5"/>
  <c r="H69" i="5"/>
  <c r="H67" i="5"/>
  <c r="H70" i="5"/>
  <c r="G68" i="5"/>
  <c r="G69" i="5"/>
  <c r="G71" i="5"/>
  <c r="G72" i="5"/>
  <c r="G64" i="5"/>
  <c r="G66" i="5"/>
  <c r="G67" i="5"/>
  <c r="G70" i="5"/>
  <c r="G65" i="5"/>
  <c r="K4" i="5"/>
  <c r="E14" i="5"/>
  <c r="C64" i="5" a="1"/>
  <c r="C4" i="5"/>
  <c r="K16" i="3"/>
  <c r="U6" i="3"/>
  <c r="E54" i="5"/>
  <c r="E55" i="5"/>
  <c r="E53" i="5"/>
  <c r="E57" i="5"/>
  <c r="E51" i="5"/>
  <c r="E56" i="5"/>
  <c r="E50" i="5"/>
  <c r="E52" i="5"/>
  <c r="E58" i="5"/>
  <c r="F58" i="5" s="1"/>
  <c r="I5" i="5"/>
  <c r="M64" i="5" a="1"/>
  <c r="C9" i="5"/>
  <c r="U11" i="3"/>
  <c r="F56" i="5" l="1"/>
  <c r="F55" i="5"/>
  <c r="V7" i="3"/>
  <c r="V11" i="3"/>
  <c r="F19" i="5"/>
  <c r="K14" i="5"/>
  <c r="F26" i="5"/>
  <c r="F28" i="5"/>
  <c r="F25" i="5"/>
  <c r="F27" i="5"/>
  <c r="F21" i="5"/>
  <c r="F22" i="5"/>
  <c r="F20" i="5"/>
  <c r="K9" i="5"/>
  <c r="L9" i="5" s="1"/>
  <c r="F24" i="5"/>
  <c r="F23" i="5"/>
  <c r="I9" i="5"/>
  <c r="F51" i="5"/>
  <c r="F54" i="5"/>
  <c r="C50" i="5" a="1"/>
  <c r="U16" i="3"/>
  <c r="L4" i="5"/>
  <c r="N67" i="5"/>
  <c r="N69" i="5"/>
  <c r="N66" i="5"/>
  <c r="N68" i="5"/>
  <c r="N65" i="5"/>
  <c r="N71" i="5"/>
  <c r="N72" i="5"/>
  <c r="N64" i="5"/>
  <c r="N70" i="5"/>
  <c r="L8" i="5"/>
  <c r="M70" i="5"/>
  <c r="M65" i="5"/>
  <c r="M66" i="5"/>
  <c r="M67" i="5"/>
  <c r="M69" i="5"/>
  <c r="M71" i="5"/>
  <c r="M68" i="5"/>
  <c r="M64" i="5"/>
  <c r="M72" i="5"/>
  <c r="F52" i="5"/>
  <c r="F57" i="5"/>
  <c r="C14" i="5"/>
  <c r="D24" i="5" s="1"/>
  <c r="I4" i="5"/>
  <c r="V10" i="3"/>
  <c r="V8" i="3"/>
  <c r="F50" i="5"/>
  <c r="F53" i="5"/>
  <c r="C71" i="5"/>
  <c r="C69" i="5"/>
  <c r="C65" i="5"/>
  <c r="C70" i="5"/>
  <c r="C67" i="5"/>
  <c r="C64" i="5"/>
  <c r="C66" i="5"/>
  <c r="C72" i="5"/>
  <c r="W72" i="5" s="1"/>
  <c r="C68" i="5"/>
  <c r="V14" i="3"/>
  <c r="V12" i="3"/>
  <c r="V13" i="3"/>
  <c r="V6" i="3"/>
  <c r="V15" i="3"/>
  <c r="V9" i="3"/>
  <c r="W68" i="5" l="1"/>
  <c r="W71" i="5"/>
  <c r="W67" i="5"/>
  <c r="W70" i="5"/>
  <c r="W66" i="5"/>
  <c r="W65" i="5"/>
  <c r="W64" i="5"/>
  <c r="W69" i="5"/>
  <c r="D19" i="5"/>
  <c r="D28" i="5"/>
  <c r="D26" i="5"/>
  <c r="D25" i="5"/>
  <c r="I14" i="5"/>
  <c r="D27" i="5"/>
  <c r="D22" i="5"/>
  <c r="D23" i="5"/>
  <c r="D20" i="5"/>
  <c r="D21" i="5"/>
  <c r="C58" i="5"/>
  <c r="D58" i="5" s="1"/>
  <c r="C53" i="5"/>
  <c r="C55" i="5"/>
  <c r="C50" i="5"/>
  <c r="C57" i="5"/>
  <c r="D57" i="5" s="1"/>
  <c r="C51" i="5"/>
  <c r="C52" i="5"/>
  <c r="C54" i="5"/>
  <c r="C56" i="5"/>
  <c r="D56" i="5" s="1"/>
  <c r="L10" i="5"/>
  <c r="L14" i="5"/>
  <c r="L13" i="5"/>
  <c r="L11" i="5"/>
  <c r="L12" i="5"/>
  <c r="L6" i="5"/>
  <c r="L7" i="5"/>
  <c r="L5" i="5"/>
  <c r="F29" i="5"/>
  <c r="D51" i="5" l="1"/>
  <c r="D52" i="5"/>
  <c r="D55" i="5"/>
  <c r="D53" i="5"/>
  <c r="J9" i="5"/>
  <c r="J12" i="5"/>
  <c r="J14" i="5"/>
  <c r="J10" i="5"/>
  <c r="J13" i="5"/>
  <c r="J11" i="5"/>
  <c r="J7" i="5"/>
  <c r="J5" i="5"/>
  <c r="J6" i="5"/>
  <c r="J8" i="5"/>
  <c r="D54" i="5"/>
  <c r="D50" i="5"/>
  <c r="J4" i="5"/>
  <c r="D29" i="5"/>
</calcChain>
</file>

<file path=xl/sharedStrings.xml><?xml version="1.0" encoding="utf-8"?>
<sst xmlns="http://schemas.openxmlformats.org/spreadsheetml/2006/main" count="3127" uniqueCount="171">
  <si>
    <t>agegr</t>
  </si>
  <si>
    <t>sex</t>
  </si>
  <si>
    <t>intent</t>
  </si>
  <si>
    <t>nature</t>
  </si>
  <si>
    <t xml:space="preserve"> 0-4</t>
  </si>
  <si>
    <t xml:space="preserve"> 5-14</t>
  </si>
  <si>
    <t xml:space="preserve"> 15-29</t>
  </si>
  <si>
    <t xml:space="preserve"> 30-44</t>
  </si>
  <si>
    <t xml:space="preserve"> 45-59</t>
  </si>
  <si>
    <t xml:space="preserve"> 60-69 </t>
  </si>
  <si>
    <t xml:space="preserve"> 70-79</t>
  </si>
  <si>
    <t xml:space="preserve"> 80+</t>
  </si>
  <si>
    <t>Grand Total</t>
  </si>
  <si>
    <t>1=male</t>
  </si>
  <si>
    <t>V1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</si>
  <si>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</si>
  <si>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</si>
  <si>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</si>
  <si>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</si>
  <si>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</si>
  <si>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</si>
  <si>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</si>
  <si>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</si>
  <si>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</si>
  <si>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</si>
  <si>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</si>
  <si>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</si>
  <si>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</si>
  <si>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</si>
  <si>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</si>
  <si>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</si>
  <si>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</si>
  <si>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</si>
  <si>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</si>
  <si>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</si>
  <si>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</si>
  <si>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</si>
  <si>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</si>
  <si>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</si>
  <si>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</si>
  <si>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</si>
  <si>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</si>
  <si>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</si>
  <si>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</si>
  <si>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</si>
  <si>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</si>
  <si>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</si>
  <si>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</si>
  <si>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V2</t>
  </si>
  <si>
    <t>V3</t>
  </si>
  <si>
    <t>V4</t>
  </si>
  <si>
    <t>U1</t>
  </si>
  <si>
    <t>U2</t>
  </si>
  <si>
    <t>U3</t>
  </si>
  <si>
    <t>U4</t>
  </si>
  <si>
    <t>U5</t>
  </si>
  <si>
    <t>U6</t>
  </si>
  <si>
    <t>2=female</t>
  </si>
  <si>
    <t>male</t>
  </si>
  <si>
    <t>female</t>
  </si>
  <si>
    <t>cause</t>
  </si>
  <si>
    <t>var</t>
  </si>
  <si>
    <t>factor0</t>
  </si>
  <si>
    <t>factor5</t>
  </si>
  <si>
    <t>factor15</t>
  </si>
  <si>
    <t>factor30</t>
  </si>
  <si>
    <t>factor45</t>
  </si>
  <si>
    <t>factor60</t>
  </si>
  <si>
    <t>factor70</t>
  </si>
  <si>
    <t>factor80</t>
  </si>
  <si>
    <t>U150</t>
  </si>
  <si>
    <t>U151</t>
  </si>
  <si>
    <t>U152</t>
  </si>
  <si>
    <t>U153</t>
  </si>
  <si>
    <t>U154</t>
  </si>
  <si>
    <t>U155</t>
  </si>
  <si>
    <t>U157</t>
  </si>
  <si>
    <t>U158</t>
  </si>
  <si>
    <t>U159</t>
  </si>
  <si>
    <t>U160</t>
  </si>
  <si>
    <t>U161</t>
  </si>
  <si>
    <t>U162</t>
  </si>
  <si>
    <t>Male</t>
  </si>
  <si>
    <t>Female</t>
  </si>
  <si>
    <t>0-4</t>
  </si>
  <si>
    <t>5-14</t>
  </si>
  <si>
    <t>15-29</t>
  </si>
  <si>
    <t>30-44</t>
  </si>
  <si>
    <t>45-59</t>
  </si>
  <si>
    <t>60-69</t>
  </si>
  <si>
    <t>70-79</t>
  </si>
  <si>
    <t>80+</t>
  </si>
  <si>
    <t>Total</t>
  </si>
  <si>
    <t>Both sex</t>
  </si>
  <si>
    <t>Rank</t>
  </si>
  <si>
    <t>Road traffic accidents</t>
  </si>
  <si>
    <t>Poisoning</t>
  </si>
  <si>
    <t>Falls</t>
  </si>
  <si>
    <t>Fires</t>
  </si>
  <si>
    <t>Drowning</t>
  </si>
  <si>
    <t>Other unintentional injuries</t>
  </si>
  <si>
    <t>Suicide and self-inflicted injuries</t>
  </si>
  <si>
    <t>Homicide and violence</t>
  </si>
  <si>
    <t>War</t>
  </si>
  <si>
    <t>Other intentional injuries</t>
  </si>
  <si>
    <t>All causes</t>
  </si>
  <si>
    <t>YLDs (0,0) Summary</t>
  </si>
  <si>
    <t>Year 2557</t>
  </si>
  <si>
    <t>YLD</t>
  </si>
  <si>
    <t>Year 2552</t>
  </si>
  <si>
    <t>Incidence IPD (BPS+SSS)</t>
  </si>
  <si>
    <t>#incidence จะต่ำกว่า total ไฟล์ตั้งต้นเนื่องจากเราไม่นำ nature=33 มาคิดในไฟล์ YLD</t>
  </si>
  <si>
    <t># total ไฟล์ตั้งต้น เท่ากับ 645032</t>
  </si>
  <si>
    <t>Incidence OPD estimate (BPS+SSS)</t>
  </si>
  <si>
    <t>pop</t>
  </si>
  <si>
    <t>age</t>
  </si>
  <si>
    <t>population2557</t>
  </si>
  <si>
    <t>death2557</t>
  </si>
  <si>
    <t>Males</t>
  </si>
  <si>
    <t xml:space="preserve"> &lt;1</t>
  </si>
  <si>
    <t xml:space="preserve"> 1-4</t>
  </si>
  <si>
    <t xml:space="preserve"> 5-9</t>
  </si>
  <si>
    <t xml:space="preserve"> 10-14</t>
  </si>
  <si>
    <t xml:space="preserve"> 15-19</t>
  </si>
  <si>
    <t xml:space="preserve"> 20-24</t>
  </si>
  <si>
    <t xml:space="preserve"> 25-29</t>
  </si>
  <si>
    <t xml:space="preserve"> 30-34</t>
  </si>
  <si>
    <t xml:space="preserve"> 35-39</t>
  </si>
  <si>
    <t xml:space="preserve"> 40-44</t>
  </si>
  <si>
    <t xml:space="preserve"> 45-49</t>
  </si>
  <si>
    <t>Females</t>
  </si>
  <si>
    <t xml:space="preserve"> 50-54</t>
  </si>
  <si>
    <t xml:space="preserve"> 55-59</t>
  </si>
  <si>
    <t xml:space="preserve"> 60-64</t>
  </si>
  <si>
    <t xml:space="preserve"> 65-69</t>
  </si>
  <si>
    <t xml:space="preserve"> 70-74</t>
  </si>
  <si>
    <t xml:space="preserve"> 75-79</t>
  </si>
  <si>
    <t>80-84</t>
  </si>
  <si>
    <t>85+</t>
  </si>
  <si>
    <t>total</t>
  </si>
  <si>
    <t>%</t>
  </si>
  <si>
    <t>all</t>
  </si>
  <si>
    <t>popmale57</t>
  </si>
  <si>
    <t>popfemale57</t>
  </si>
  <si>
    <t>YLDs (3,0) Summary</t>
  </si>
  <si>
    <t>Other intentional</t>
  </si>
  <si>
    <t>Other unintentional</t>
  </si>
  <si>
    <t>Suicide&amp;self-inflicted</t>
  </si>
  <si>
    <t>Homicide&amp;violence</t>
  </si>
  <si>
    <t>YLD(0,0)</t>
  </si>
  <si>
    <t>Suicide and self-inflicted</t>
  </si>
  <si>
    <t>YLD(0,0) 2557</t>
  </si>
  <si>
    <t>unintentional</t>
  </si>
  <si>
    <t>intentional</t>
  </si>
  <si>
    <t>mortality</t>
  </si>
  <si>
    <t>incidence(BPS+SSS) IPD</t>
  </si>
  <si>
    <t>compare incidence&amp;mortality 57</t>
  </si>
  <si>
    <t>33. สถานภาพผู้บาดเจ็บ เมื่อออกจาก WARD</t>
  </si>
  <si>
    <t xml:space="preserve">33. จำนวนและร้อยละของสถานภาพผู้บาดเจ็บ </t>
  </si>
  <si>
    <t xml:space="preserve">     จำแนกตามสถานภาพเมื่อออกจาก Ward</t>
  </si>
  <si>
    <t xml:space="preserve">           สถานภาพผู้บาดเจ็บ       </t>
  </si>
  <si>
    <t xml:space="preserve">  จำนวน  </t>
  </si>
  <si>
    <t xml:space="preserve">  Col %</t>
  </si>
  <si>
    <t xml:space="preserve">                                </t>
  </si>
  <si>
    <t xml:space="preserve">  (คน)   </t>
  </si>
  <si>
    <t>พิมพ์รายงาน ณ วันที่</t>
  </si>
  <si>
    <t>YLDs (3,1) Summary</t>
  </si>
  <si>
    <t>PYLDs (0,0) Summary</t>
  </si>
  <si>
    <t>PYLD</t>
  </si>
  <si>
    <t>Prevalence case Summary</t>
  </si>
  <si>
    <t>Incidence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</si>
</sst>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0.0"/>
    <numFmt numFmtId="167" formatCode="d\ ดดดด\ bbbb"/>
  </numFmts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53"/>
      <name val="Arial"/>
      <family val="2"/>
    </font>
    <font>
      <sz val="10"/>
      <color rgb="FFFF0000"/>
      <name val="Arial"/>
      <family val="2"/>
    </font>
    <font>
      <sz val="14"/>
      <name val="Cordia New"/>
      <family val="2"/>
    </font>
    <font>
      <sz val="8"/>
      <name val="Tahoma"/>
      <family val="2"/>
    </font>
    <font>
      <b/>
      <sz val="14"/>
      <name val="CordiaUPC"/>
      <family val="2"/>
      <charset val="222"/>
    </font>
    <font>
      <sz val="14"/>
      <name val="CordiaUPC"/>
      <family val="2"/>
      <charset val="222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53"/>
      </left>
      <right/>
      <top style="medium">
        <color indexed="53"/>
      </top>
      <bottom/>
      <diagonal/>
    </border>
    <border>
      <left/>
      <right/>
      <top style="medium">
        <color indexed="53"/>
      </top>
      <bottom/>
      <diagonal/>
    </border>
    <border>
      <left/>
      <right style="medium">
        <color indexed="53"/>
      </right>
      <top style="medium">
        <color indexed="53"/>
      </top>
      <bottom/>
      <diagonal/>
    </border>
    <border>
      <left style="medium">
        <color indexed="53"/>
      </left>
      <right/>
      <top/>
      <bottom/>
      <diagonal/>
    </border>
    <border>
      <left/>
      <right style="medium">
        <color indexed="53"/>
      </right>
      <top/>
      <bottom/>
      <diagonal/>
    </border>
    <border>
      <left style="medium">
        <color indexed="53"/>
      </left>
      <right/>
      <top/>
      <bottom style="medium">
        <color indexed="53"/>
      </bottom>
      <diagonal/>
    </border>
    <border>
      <left/>
      <right/>
      <top/>
      <bottom style="medium">
        <color indexed="53"/>
      </bottom>
      <diagonal/>
    </border>
    <border>
      <left/>
      <right style="medium">
        <color indexed="53"/>
      </right>
      <top/>
      <bottom style="medium">
        <color indexed="5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8" fillId="0" borderId="0"/>
  </cellStyleXfs>
  <cellXfs count="81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2" borderId="0" xfId="0" applyFill="1"/>
    <xf numFmtId="1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1" fillId="3" borderId="0" xfId="0" applyFont="1" applyFill="1"/>
    <xf numFmtId="16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5" borderId="0" xfId="0" applyFont="1" applyFill="1"/>
    <xf numFmtId="0" fontId="4" fillId="4" borderId="0" xfId="0" applyFont="1" applyFill="1"/>
    <xf numFmtId="0" fontId="4" fillId="0" borderId="0" xfId="2" applyFont="1" applyBorder="1"/>
    <xf numFmtId="165" fontId="4" fillId="0" borderId="1" xfId="1" applyNumberFormat="1" applyFont="1" applyBorder="1"/>
    <xf numFmtId="165" fontId="4" fillId="0" borderId="2" xfId="1" applyNumberFormat="1" applyFont="1" applyBorder="1"/>
    <xf numFmtId="165" fontId="4" fillId="0" borderId="3" xfId="1" applyNumberFormat="1" applyFont="1" applyBorder="1"/>
    <xf numFmtId="165" fontId="4" fillId="4" borderId="0" xfId="1" applyNumberFormat="1" applyFont="1" applyFill="1"/>
    <xf numFmtId="165" fontId="4" fillId="0" borderId="0" xfId="0" applyNumberFormat="1" applyFont="1"/>
    <xf numFmtId="165" fontId="4" fillId="0" borderId="4" xfId="1" applyNumberFormat="1" applyFont="1" applyBorder="1"/>
    <xf numFmtId="165" fontId="4" fillId="0" borderId="0" xfId="1" applyNumberFormat="1" applyFont="1" applyBorder="1"/>
    <xf numFmtId="165" fontId="4" fillId="0" borderId="5" xfId="1" applyNumberFormat="1" applyFont="1" applyBorder="1"/>
    <xf numFmtId="165" fontId="4" fillId="0" borderId="6" xfId="1" applyNumberFormat="1" applyFont="1" applyBorder="1"/>
    <xf numFmtId="165" fontId="4" fillId="0" borderId="7" xfId="1" applyNumberFormat="1" applyFont="1" applyBorder="1"/>
    <xf numFmtId="165" fontId="4" fillId="0" borderId="8" xfId="1" applyNumberFormat="1" applyFont="1" applyBorder="1"/>
    <xf numFmtId="165" fontId="4" fillId="0" borderId="0" xfId="1" applyNumberFormat="1" applyFont="1"/>
    <xf numFmtId="165" fontId="4" fillId="4" borderId="0" xfId="1" applyNumberFormat="1" applyFont="1" applyFill="1" applyBorder="1"/>
    <xf numFmtId="0" fontId="5" fillId="6" borderId="0" xfId="0" applyFont="1" applyFill="1"/>
    <xf numFmtId="1" fontId="4" fillId="0" borderId="0" xfId="0" applyNumberFormat="1" applyFont="1"/>
    <xf numFmtId="0" fontId="3" fillId="0" borderId="0" xfId="0" applyFont="1"/>
    <xf numFmtId="0" fontId="7" fillId="0" borderId="0" xfId="0" applyFont="1"/>
    <xf numFmtId="0" fontId="4" fillId="3" borderId="0" xfId="0" applyFont="1" applyFill="1"/>
    <xf numFmtId="0" fontId="4" fillId="7" borderId="0" xfId="0" applyFont="1" applyFill="1"/>
    <xf numFmtId="0" fontId="0" fillId="2" borderId="0" xfId="0" applyFill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3" borderId="0" xfId="0" applyFill="1" applyBorder="1"/>
    <xf numFmtId="0" fontId="0" fillId="8" borderId="0" xfId="0" applyFill="1"/>
    <xf numFmtId="1" fontId="0" fillId="8" borderId="0" xfId="0" applyNumberFormat="1" applyFill="1"/>
    <xf numFmtId="0" fontId="0" fillId="0" borderId="0" xfId="0" applyAlignment="1"/>
    <xf numFmtId="0" fontId="5" fillId="0" borderId="0" xfId="0" applyFont="1" applyFill="1"/>
    <xf numFmtId="166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right"/>
    </xf>
    <xf numFmtId="0" fontId="3" fillId="0" borderId="0" xfId="0" applyFont="1" applyFill="1"/>
    <xf numFmtId="0" fontId="4" fillId="0" borderId="0" xfId="0" applyFont="1" applyFill="1"/>
    <xf numFmtId="1" fontId="0" fillId="0" borderId="0" xfId="0" applyNumberFormat="1" applyFill="1"/>
    <xf numFmtId="166" fontId="0" fillId="0" borderId="0" xfId="0" applyNumberFormat="1" applyFill="1"/>
    <xf numFmtId="0" fontId="9" fillId="0" borderId="0" xfId="3" applyFont="1" applyBorder="1"/>
    <xf numFmtId="0" fontId="9" fillId="0" borderId="0" xfId="3" applyFont="1" applyFill="1" applyBorder="1"/>
    <xf numFmtId="0" fontId="3" fillId="5" borderId="0" xfId="0" applyFont="1" applyFill="1"/>
    <xf numFmtId="166" fontId="4" fillId="0" borderId="0" xfId="0" applyNumberFormat="1" applyFont="1"/>
    <xf numFmtId="165" fontId="0" fillId="5" borderId="0" xfId="1" applyNumberFormat="1" applyFont="1" applyFill="1"/>
    <xf numFmtId="165" fontId="4" fillId="0" borderId="0" xfId="1" applyNumberFormat="1" applyFont="1" applyFill="1"/>
    <xf numFmtId="165" fontId="4" fillId="0" borderId="0" xfId="0" applyNumberFormat="1" applyFont="1" applyFill="1"/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9" xfId="0" applyFont="1" applyBorder="1"/>
    <xf numFmtId="0" fontId="10" fillId="0" borderId="9" xfId="0" applyFont="1" applyBorder="1" applyAlignment="1">
      <alignment horizontal="center"/>
    </xf>
    <xf numFmtId="0" fontId="10" fillId="0" borderId="10" xfId="0" applyFont="1" applyBorder="1"/>
    <xf numFmtId="0" fontId="10" fillId="0" borderId="10" xfId="0" applyFont="1" applyBorder="1" applyAlignment="1">
      <alignment horizontal="center"/>
    </xf>
    <xf numFmtId="0" fontId="10" fillId="0" borderId="11" xfId="0" applyFont="1" applyBorder="1"/>
    <xf numFmtId="3" fontId="11" fillId="0" borderId="11" xfId="0" applyNumberFormat="1" applyFont="1" applyBorder="1" applyAlignment="1">
      <alignment horizontal="center"/>
    </xf>
    <xf numFmtId="2" fontId="10" fillId="0" borderId="11" xfId="0" applyNumberFormat="1" applyFont="1" applyBorder="1" applyAlignment="1">
      <alignment horizontal="center"/>
    </xf>
    <xf numFmtId="3" fontId="10" fillId="0" borderId="11" xfId="0" applyNumberFormat="1" applyFont="1" applyBorder="1" applyAlignment="1">
      <alignment horizontal="center"/>
    </xf>
    <xf numFmtId="0" fontId="11" fillId="0" borderId="0" xfId="0" applyFont="1" applyAlignment="1">
      <alignment horizontal="right"/>
    </xf>
    <xf numFmtId="0" fontId="5" fillId="5" borderId="0" xfId="0" applyFont="1" applyFill="1"/>
    <xf numFmtId="0" fontId="4" fillId="9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7" fontId="11" fillId="0" borderId="0" xfId="0" applyNumberFormat="1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</cellXfs>
  <cellStyles count="4">
    <cellStyle name="Comma" xfId="1" builtinId="3"/>
    <cellStyle name="Normal" xfId="0" builtinId="0"/>
    <cellStyle name="Normal_Injuries-Summary" xfId="2"/>
    <cellStyle name="Normal_uterus dismod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26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0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25" Type="http://schemas.openxmlformats.org/officeDocument/2006/relationships/externalLink" Target="externalLinks/externalLink14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externalLink" Target="externalLinks/externalLink9.xml"/><Relationship Id="rId29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23" Type="http://schemas.openxmlformats.org/officeDocument/2006/relationships/externalLink" Target="externalLinks/externalLink12.xml"/><Relationship Id="rId28" Type="http://schemas.openxmlformats.org/officeDocument/2006/relationships/externalLink" Target="externalLinks/externalLink17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8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externalLink" Target="externalLinks/externalLink11.xml"/><Relationship Id="rId27" Type="http://schemas.openxmlformats.org/officeDocument/2006/relationships/externalLink" Target="externalLinks/externalLink16.xml"/><Relationship Id="rId3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compare mortality  &amp;incidence IPD (male)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Mortality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'YLD(0,0)summary57'!$B$90:$B$97</c:f>
              <c:strCache>
                <c:ptCount val="8"/>
                <c:pt idx="0">
                  <c:v>0-4</c:v>
                </c:pt>
                <c:pt idx="1">
                  <c:v>5-14</c:v>
                </c:pt>
                <c:pt idx="2">
                  <c:v>15-29</c:v>
                </c:pt>
                <c:pt idx="3">
                  <c:v>30-44</c:v>
                </c:pt>
                <c:pt idx="4">
                  <c:v>45-59</c:v>
                </c:pt>
                <c:pt idx="5">
                  <c:v>60-69</c:v>
                </c:pt>
                <c:pt idx="6">
                  <c:v>70-79</c:v>
                </c:pt>
                <c:pt idx="7">
                  <c:v>80+</c:v>
                </c:pt>
              </c:strCache>
            </c:strRef>
          </c:cat>
          <c:val>
            <c:numRef>
              <c:f>'YLD(0,0)summary57'!$C$90:$C$97</c:f>
              <c:numCache>
                <c:formatCode>0</c:formatCode>
                <c:ptCount val="8"/>
                <c:pt idx="0">
                  <c:v>713.59208091925302</c:v>
                </c:pt>
                <c:pt idx="1">
                  <c:v>1178.2160118400195</c:v>
                </c:pt>
                <c:pt idx="2">
                  <c:v>9294.7132475074577</c:v>
                </c:pt>
                <c:pt idx="3">
                  <c:v>10681.652462866428</c:v>
                </c:pt>
                <c:pt idx="4">
                  <c:v>9896.4091097164746</c:v>
                </c:pt>
                <c:pt idx="5">
                  <c:v>3949.490369381725</c:v>
                </c:pt>
                <c:pt idx="6">
                  <c:v>2881.8089371567785</c:v>
                </c:pt>
                <c:pt idx="7">
                  <c:v>2078.2911254009082</c:v>
                </c:pt>
              </c:numCache>
            </c:numRef>
          </c:val>
        </c:ser>
        <c:ser>
          <c:idx val="1"/>
          <c:order val="1"/>
          <c:tx>
            <c:v>incidence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'YLD(0,0)summary57'!$B$90:$B$97</c:f>
              <c:strCache>
                <c:ptCount val="8"/>
                <c:pt idx="0">
                  <c:v>0-4</c:v>
                </c:pt>
                <c:pt idx="1">
                  <c:v>5-14</c:v>
                </c:pt>
                <c:pt idx="2">
                  <c:v>15-29</c:v>
                </c:pt>
                <c:pt idx="3">
                  <c:v>30-44</c:v>
                </c:pt>
                <c:pt idx="4">
                  <c:v>45-59</c:v>
                </c:pt>
                <c:pt idx="5">
                  <c:v>60-69</c:v>
                </c:pt>
                <c:pt idx="6">
                  <c:v>70-79</c:v>
                </c:pt>
                <c:pt idx="7">
                  <c:v>80+</c:v>
                </c:pt>
              </c:strCache>
            </c:strRef>
          </c:cat>
          <c:val>
            <c:numRef>
              <c:f>'YLD(0,0)summary57'!$I$90:$I$97</c:f>
              <c:numCache>
                <c:formatCode>0</c:formatCode>
                <c:ptCount val="8"/>
                <c:pt idx="0">
                  <c:v>15807.025182554735</c:v>
                </c:pt>
                <c:pt idx="1">
                  <c:v>34667.435013109003</c:v>
                </c:pt>
                <c:pt idx="2">
                  <c:v>102038.91656199952</c:v>
                </c:pt>
                <c:pt idx="3">
                  <c:v>104328.43497956934</c:v>
                </c:pt>
                <c:pt idx="4">
                  <c:v>84511.640739607319</c:v>
                </c:pt>
                <c:pt idx="5">
                  <c:v>34322.505069247927</c:v>
                </c:pt>
                <c:pt idx="6">
                  <c:v>19004.074751985252</c:v>
                </c:pt>
                <c:pt idx="7">
                  <c:v>8863.9807374283318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266880"/>
        <c:axId val="200268416"/>
      </c:barChart>
      <c:catAx>
        <c:axId val="200266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00268416"/>
        <c:crosses val="autoZero"/>
        <c:auto val="1"/>
        <c:lblAlgn val="ctr"/>
        <c:lblOffset val="100"/>
        <c:noMultiLvlLbl val="0"/>
      </c:catAx>
      <c:valAx>
        <c:axId val="200268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death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20026688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compare mortality  &amp;incidence IPD (Female)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Mortality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'YLD(0,0)summary57'!$B$90:$B$97</c:f>
              <c:strCache>
                <c:ptCount val="8"/>
                <c:pt idx="0">
                  <c:v>0-4</c:v>
                </c:pt>
                <c:pt idx="1">
                  <c:v>5-14</c:v>
                </c:pt>
                <c:pt idx="2">
                  <c:v>15-29</c:v>
                </c:pt>
                <c:pt idx="3">
                  <c:v>30-44</c:v>
                </c:pt>
                <c:pt idx="4">
                  <c:v>45-59</c:v>
                </c:pt>
                <c:pt idx="5">
                  <c:v>60-69</c:v>
                </c:pt>
                <c:pt idx="6">
                  <c:v>70-79</c:v>
                </c:pt>
                <c:pt idx="7">
                  <c:v>80+</c:v>
                </c:pt>
              </c:strCache>
            </c:strRef>
          </c:cat>
          <c:val>
            <c:numRef>
              <c:f>'YLD(0,0)summary57'!$D$90:$D$97</c:f>
              <c:numCache>
                <c:formatCode>0</c:formatCode>
                <c:ptCount val="8"/>
                <c:pt idx="0">
                  <c:v>429.10871064329615</c:v>
                </c:pt>
                <c:pt idx="1">
                  <c:v>597.54091710349314</c:v>
                </c:pt>
                <c:pt idx="2">
                  <c:v>1532.7716598887819</c:v>
                </c:pt>
                <c:pt idx="3">
                  <c:v>2199.2953565242137</c:v>
                </c:pt>
                <c:pt idx="4">
                  <c:v>2847.5235180305122</c:v>
                </c:pt>
                <c:pt idx="5">
                  <c:v>1311.7551766965521</c:v>
                </c:pt>
                <c:pt idx="6">
                  <c:v>1585.467879949975</c:v>
                </c:pt>
                <c:pt idx="7">
                  <c:v>2860.1593232279097</c:v>
                </c:pt>
              </c:numCache>
            </c:numRef>
          </c:val>
        </c:ser>
        <c:ser>
          <c:idx val="1"/>
          <c:order val="1"/>
          <c:tx>
            <c:v>incidence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'YLD(0,0)summary57'!$B$90:$B$97</c:f>
              <c:strCache>
                <c:ptCount val="8"/>
                <c:pt idx="0">
                  <c:v>0-4</c:v>
                </c:pt>
                <c:pt idx="1">
                  <c:v>5-14</c:v>
                </c:pt>
                <c:pt idx="2">
                  <c:v>15-29</c:v>
                </c:pt>
                <c:pt idx="3">
                  <c:v>30-44</c:v>
                </c:pt>
                <c:pt idx="4">
                  <c:v>45-59</c:v>
                </c:pt>
                <c:pt idx="5">
                  <c:v>60-69</c:v>
                </c:pt>
                <c:pt idx="6">
                  <c:v>70-79</c:v>
                </c:pt>
                <c:pt idx="7">
                  <c:v>80+</c:v>
                </c:pt>
              </c:strCache>
            </c:strRef>
          </c:cat>
          <c:val>
            <c:numRef>
              <c:f>'YLD(0,0)summary57'!$J$90:$J$97</c:f>
              <c:numCache>
                <c:formatCode>0</c:formatCode>
                <c:ptCount val="8"/>
                <c:pt idx="0">
                  <c:v>10967.930854456456</c:v>
                </c:pt>
                <c:pt idx="1">
                  <c:v>15708.351069867826</c:v>
                </c:pt>
                <c:pt idx="2">
                  <c:v>39197.522827167224</c:v>
                </c:pt>
                <c:pt idx="3">
                  <c:v>46882.163848504155</c:v>
                </c:pt>
                <c:pt idx="4">
                  <c:v>51636.035318738126</c:v>
                </c:pt>
                <c:pt idx="5">
                  <c:v>27566.933525444245</c:v>
                </c:pt>
                <c:pt idx="6">
                  <c:v>21620.593654669203</c:v>
                </c:pt>
                <c:pt idx="7">
                  <c:v>14907.651722114664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789632"/>
        <c:axId val="202791168"/>
      </c:barChart>
      <c:catAx>
        <c:axId val="2027896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02791168"/>
        <c:crosses val="autoZero"/>
        <c:auto val="1"/>
        <c:lblAlgn val="ctr"/>
        <c:lblOffset val="100"/>
        <c:noMultiLvlLbl val="0"/>
      </c:catAx>
      <c:valAx>
        <c:axId val="2027911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death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20278963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021245721409053E-2"/>
          <c:y val="7.1698405824542844E-2"/>
          <c:w val="0.91026775851914721"/>
          <c:h val="0.841840177094592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graph!$O$63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graph!$B$64:$B$71</c:f>
              <c:strCache>
                <c:ptCount val="8"/>
                <c:pt idx="0">
                  <c:v>0-4</c:v>
                </c:pt>
                <c:pt idx="1">
                  <c:v>5-14</c:v>
                </c:pt>
                <c:pt idx="2">
                  <c:v>15-29</c:v>
                </c:pt>
                <c:pt idx="3">
                  <c:v>30-44</c:v>
                </c:pt>
                <c:pt idx="4">
                  <c:v>45-59</c:v>
                </c:pt>
                <c:pt idx="5">
                  <c:v>60-69</c:v>
                </c:pt>
                <c:pt idx="6">
                  <c:v>70-79</c:v>
                </c:pt>
                <c:pt idx="7">
                  <c:v>80+</c:v>
                </c:pt>
              </c:strCache>
            </c:strRef>
          </c:cat>
          <c:val>
            <c:numRef>
              <c:f>graph!$Q$64:$Q$71</c:f>
              <c:numCache>
                <c:formatCode>0</c:formatCode>
                <c:ptCount val="8"/>
                <c:pt idx="0">
                  <c:v>178.09581775623323</c:v>
                </c:pt>
                <c:pt idx="1">
                  <c:v>409.86053626567571</c:v>
                </c:pt>
                <c:pt idx="2">
                  <c:v>7000.9063247052272</c:v>
                </c:pt>
                <c:pt idx="3">
                  <c:v>3444.6738062705372</c:v>
                </c:pt>
                <c:pt idx="4">
                  <c:v>1214.866396231527</c:v>
                </c:pt>
                <c:pt idx="5">
                  <c:v>130.9516783688585</c:v>
                </c:pt>
                <c:pt idx="6">
                  <c:v>29.132509742327681</c:v>
                </c:pt>
                <c:pt idx="7">
                  <c:v>4.9351178838449972</c:v>
                </c:pt>
              </c:numCache>
            </c:numRef>
          </c:val>
        </c:ser>
        <c:ser>
          <c:idx val="1"/>
          <c:order val="1"/>
          <c:tx>
            <c:strRef>
              <c:f>graph!$P$63</c:f>
              <c:strCache>
                <c:ptCount val="1"/>
                <c:pt idx="0">
                  <c:v>Female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1.6985138004246305E-2"/>
                  <c:y val="1.22699386503067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1.2738853503184714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1.2738853503184714E-2"/>
                  <c:y val="8.179959100204499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1.0615711252653927E-2"/>
                  <c:y val="8.179959100204423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1.2738853503184792E-2"/>
                  <c:y val="4.089979550102249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6.369426751592357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graph!$B$64:$B$71</c:f>
              <c:strCache>
                <c:ptCount val="8"/>
                <c:pt idx="0">
                  <c:v>0-4</c:v>
                </c:pt>
                <c:pt idx="1">
                  <c:v>5-14</c:v>
                </c:pt>
                <c:pt idx="2">
                  <c:v>15-29</c:v>
                </c:pt>
                <c:pt idx="3">
                  <c:v>30-44</c:v>
                </c:pt>
                <c:pt idx="4">
                  <c:v>45-59</c:v>
                </c:pt>
                <c:pt idx="5">
                  <c:v>60-69</c:v>
                </c:pt>
                <c:pt idx="6">
                  <c:v>70-79</c:v>
                </c:pt>
                <c:pt idx="7">
                  <c:v>80+</c:v>
                </c:pt>
              </c:strCache>
            </c:strRef>
          </c:cat>
          <c:val>
            <c:numRef>
              <c:f>graph!$R$64:$R$71</c:f>
              <c:numCache>
                <c:formatCode>0</c:formatCode>
                <c:ptCount val="8"/>
                <c:pt idx="0">
                  <c:v>153.09625463354209</c:v>
                </c:pt>
                <c:pt idx="1">
                  <c:v>313.64541891583218</c:v>
                </c:pt>
                <c:pt idx="2">
                  <c:v>1620.7905774164144</c:v>
                </c:pt>
                <c:pt idx="3">
                  <c:v>1277.3592617359238</c:v>
                </c:pt>
                <c:pt idx="4">
                  <c:v>582.86348498251527</c:v>
                </c:pt>
                <c:pt idx="5">
                  <c:v>57.586304405813287</c:v>
                </c:pt>
                <c:pt idx="6">
                  <c:v>21.43615505778866</c:v>
                </c:pt>
                <c:pt idx="7">
                  <c:v>3.4218300587997885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955584"/>
        <c:axId val="199957120"/>
      </c:barChart>
      <c:catAx>
        <c:axId val="1999555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99957120"/>
        <c:crosses val="autoZero"/>
        <c:auto val="1"/>
        <c:lblAlgn val="ctr"/>
        <c:lblOffset val="100"/>
        <c:noMultiLvlLbl val="0"/>
      </c:catAx>
      <c:valAx>
        <c:axId val="199957120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99955584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60821634617062881"/>
          <c:y val="9.3790714185927576E-2"/>
          <c:w val="0.31714683308091601"/>
          <c:h val="8.31584330714428E-2"/>
        </c:manualLayout>
      </c:layout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021245721409053E-2"/>
          <c:y val="7.1698405824542844E-2"/>
          <c:w val="0.91026775851914721"/>
          <c:h val="0.84184017709459258"/>
        </c:manualLayout>
      </c:layout>
      <c:barChart>
        <c:barDir val="col"/>
        <c:grouping val="clustered"/>
        <c:varyColors val="0"/>
        <c:ser>
          <c:idx val="0"/>
          <c:order val="0"/>
          <c:tx>
            <c:v>2552</c:v>
          </c:tx>
          <c:spPr>
            <a:solidFill>
              <a:schemeClr val="accent3"/>
            </a:solidFill>
          </c:spPr>
          <c:invertIfNegative val="0"/>
          <c:dLbls>
            <c:dLbl>
              <c:idx val="5"/>
              <c:layout>
                <c:manualLayout>
                  <c:x val="-6.0301511355296883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graph!$B$19:$B$28</c:f>
              <c:strCache>
                <c:ptCount val="10"/>
                <c:pt idx="0">
                  <c:v>Road traffic accidents</c:v>
                </c:pt>
                <c:pt idx="1">
                  <c:v>Poisoning</c:v>
                </c:pt>
                <c:pt idx="2">
                  <c:v>Falls</c:v>
                </c:pt>
                <c:pt idx="3">
                  <c:v>Fires</c:v>
                </c:pt>
                <c:pt idx="4">
                  <c:v>Drowning</c:v>
                </c:pt>
                <c:pt idx="5">
                  <c:v>Other unintentional injuries</c:v>
                </c:pt>
                <c:pt idx="6">
                  <c:v>Suicide and self-inflicted injuries</c:v>
                </c:pt>
                <c:pt idx="7">
                  <c:v>Homicide and violence</c:v>
                </c:pt>
                <c:pt idx="8">
                  <c:v>War</c:v>
                </c:pt>
                <c:pt idx="9">
                  <c:v>Other intentional injuries</c:v>
                </c:pt>
              </c:strCache>
            </c:strRef>
          </c:cat>
          <c:val>
            <c:numRef>
              <c:f>graph!$E$19:$E$28</c:f>
              <c:numCache>
                <c:formatCode>0.0</c:formatCode>
                <c:ptCount val="10"/>
                <c:pt idx="0">
                  <c:v>35.25261942335576</c:v>
                </c:pt>
                <c:pt idx="1">
                  <c:v>0.39591448994189293</c:v>
                </c:pt>
                <c:pt idx="2">
                  <c:v>22.735610474119746</c:v>
                </c:pt>
                <c:pt idx="3">
                  <c:v>6.8409793451346541</c:v>
                </c:pt>
                <c:pt idx="4">
                  <c:v>7.9250318804749809E-2</c:v>
                </c:pt>
                <c:pt idx="5">
                  <c:v>28.003013005661654</c:v>
                </c:pt>
                <c:pt idx="6">
                  <c:v>0.54794269001846418</c:v>
                </c:pt>
                <c:pt idx="7">
                  <c:v>6.1446702529630715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v>2557</c:v>
          </c:tx>
          <c:invertIfNegative val="0"/>
          <c:dLbls>
            <c:dLbl>
              <c:idx val="0"/>
              <c:layout>
                <c:manualLayout>
                  <c:x val="1.6985138004246305E-2"/>
                  <c:y val="1.22699386503067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1.2738853503184714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1.2738853503184714E-2"/>
                  <c:y val="8.179959100204499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1.0615711252653927E-2"/>
                  <c:y val="8.179959100204423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1.2738853503184792E-2"/>
                  <c:y val="4.089979550102249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6.369426751592357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graph!$B$19:$B$28</c:f>
              <c:strCache>
                <c:ptCount val="10"/>
                <c:pt idx="0">
                  <c:v>Road traffic accidents</c:v>
                </c:pt>
                <c:pt idx="1">
                  <c:v>Poisoning</c:v>
                </c:pt>
                <c:pt idx="2">
                  <c:v>Falls</c:v>
                </c:pt>
                <c:pt idx="3">
                  <c:v>Fires</c:v>
                </c:pt>
                <c:pt idx="4">
                  <c:v>Drowning</c:v>
                </c:pt>
                <c:pt idx="5">
                  <c:v>Other unintentional injuries</c:v>
                </c:pt>
                <c:pt idx="6">
                  <c:v>Suicide and self-inflicted injuries</c:v>
                </c:pt>
                <c:pt idx="7">
                  <c:v>Homicide and violence</c:v>
                </c:pt>
                <c:pt idx="8">
                  <c:v>War</c:v>
                </c:pt>
                <c:pt idx="9">
                  <c:v>Other intentional injuries</c:v>
                </c:pt>
              </c:strCache>
            </c:strRef>
          </c:cat>
          <c:val>
            <c:numRef>
              <c:f>graph!$F$19:$F$28</c:f>
              <c:numCache>
                <c:formatCode>0.0</c:formatCode>
                <c:ptCount val="10"/>
                <c:pt idx="0">
                  <c:v>15.257835121881872</c:v>
                </c:pt>
                <c:pt idx="1">
                  <c:v>1.0705316051857003</c:v>
                </c:pt>
                <c:pt idx="2">
                  <c:v>11.139047530107554</c:v>
                </c:pt>
                <c:pt idx="3">
                  <c:v>5.1156694209380777</c:v>
                </c:pt>
                <c:pt idx="4">
                  <c:v>0.31432827091465215</c:v>
                </c:pt>
                <c:pt idx="5">
                  <c:v>63.090734699492842</c:v>
                </c:pt>
                <c:pt idx="6">
                  <c:v>0.37579080341377358</c:v>
                </c:pt>
                <c:pt idx="7">
                  <c:v>3.6253698297259476</c:v>
                </c:pt>
                <c:pt idx="8">
                  <c:v>4.2881998065211889E-5</c:v>
                </c:pt>
                <c:pt idx="9">
                  <c:v>1.0649836341519742E-2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007680"/>
        <c:axId val="200009216"/>
      </c:barChart>
      <c:catAx>
        <c:axId val="200007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00009216"/>
        <c:crosses val="autoZero"/>
        <c:auto val="1"/>
        <c:lblAlgn val="ctr"/>
        <c:lblOffset val="100"/>
        <c:noMultiLvlLbl val="0"/>
      </c:catAx>
      <c:valAx>
        <c:axId val="200009216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00076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60821634617062881"/>
          <c:y val="9.3790714185927576E-2"/>
          <c:w val="0.31714683308091601"/>
          <c:h val="8.31584330714428E-2"/>
        </c:manualLayout>
      </c:layout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211666</xdr:colOff>
      <xdr:row>81</xdr:row>
      <xdr:rowOff>148167</xdr:rowOff>
    </xdr:from>
    <xdr:to>
      <xdr:col>21</xdr:col>
      <xdr:colOff>666750</xdr:colOff>
      <xdr:row>101</xdr:row>
      <xdr:rowOff>127000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95</xdr:row>
      <xdr:rowOff>158749</xdr:rowOff>
    </xdr:from>
    <xdr:to>
      <xdr:col>22</xdr:col>
      <xdr:colOff>254000</xdr:colOff>
      <xdr:row>118</xdr:row>
      <xdr:rowOff>21166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148166</xdr:colOff>
      <xdr:row>74</xdr:row>
      <xdr:rowOff>88898</xdr:rowOff>
    </xdr:from>
    <xdr:to>
      <xdr:col>22</xdr:col>
      <xdr:colOff>232833</xdr:colOff>
      <xdr:row>100</xdr:row>
      <xdr:rowOff>10581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592668</xdr:colOff>
      <xdr:row>13</xdr:row>
      <xdr:rowOff>116417</xdr:rowOff>
    </xdr:from>
    <xdr:to>
      <xdr:col>22</xdr:col>
      <xdr:colOff>179917</xdr:colOff>
      <xdr:row>40</xdr:row>
      <xdr:rowOff>6350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(0,0)%20Unintention_2014_revis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OD%20work%20sheet/BOD2014_final/YLD%202014%20Templates/V%20Intentional%20injuries/(0,0)%20Inintention_2014_revis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(0,0)%20Inintention_2014_revis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BOD/DALY57/injury_DALY57/U%20Unintentional%20injuries_2009/INJURY%20summary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(0,0)%20Unintention_2014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(0,0)%20Inintention_201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(3,0)%20Unintention_2014_revis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(3,0)%20Inintention_2014_revis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(3,0)%20Unintention_201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(3,0)%20Inintention_2014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(3,1)%20Unintention_2014_rev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(3,1)%20Inintention_2014_revise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BOD/DALY57/injury_DALY57/data_IPD_injury_300616_priority_nature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BOD/DALY57/injury_DALY57/data_IPD_injury_120716SSS_priority_nature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BOD/DALY57/injury_DALY57/pop_mortality_2557_adjust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Death_2557_BOD_group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SWIN\report\R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BOD/DALY57/injury_DALY57/&#3586;&#3657;&#3629;&#3617;&#3641;&#3621;&#3585;&#3634;&#3619;&#3648;&#3613;&#3657;&#3634;&#3619;&#3632;&#3623;&#3633;&#3591;&#3585;&#3634;&#3619;&#3610;&#3634;&#3604;&#3648;&#3592;&#3655;&#3610;%20255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1_RoadTraffic_YLD57"/>
      <sheetName val="U2_Poisoning_YLD57"/>
      <sheetName val="U3_Falls"/>
      <sheetName val="U4_Fires"/>
      <sheetName val="U5_Drowning"/>
      <sheetName val="U6_Other_Unintentional"/>
      <sheetName val="admission57_BPS"/>
      <sheetName val="admission57_SSS"/>
      <sheetName val="Inflation factors52"/>
      <sheetName val="DW52"/>
      <sheetName val="duration52"/>
      <sheetName val="pop_death57"/>
    </sheetNames>
    <sheetDataSet>
      <sheetData sheetId="0">
        <row r="153">
          <cell r="O153">
            <v>788.2581427728984</v>
          </cell>
          <cell r="P153">
            <v>2942.4255912883809</v>
          </cell>
          <cell r="Q153">
            <v>19840.559448141037</v>
          </cell>
          <cell r="R153">
            <v>19125.796299670674</v>
          </cell>
          <cell r="S153">
            <v>9354.8971642225188</v>
          </cell>
          <cell r="T153">
            <v>2214.9771707734112</v>
          </cell>
          <cell r="U153">
            <v>878.96663918574825</v>
          </cell>
          <cell r="V153">
            <v>214.45445262505814</v>
          </cell>
        </row>
        <row r="189">
          <cell r="O189">
            <v>11269.659645227848</v>
          </cell>
          <cell r="P189">
            <v>1583.1673189282521</v>
          </cell>
          <cell r="Q189">
            <v>8891.5642594028432</v>
          </cell>
          <cell r="R189">
            <v>9737.6866200392324</v>
          </cell>
          <cell r="S189">
            <v>5241.6146763149145</v>
          </cell>
          <cell r="T189">
            <v>975.86217647428055</v>
          </cell>
          <cell r="U189">
            <v>380.45321644448575</v>
          </cell>
          <cell r="V189">
            <v>79.89287277262315</v>
          </cell>
        </row>
        <row r="280">
          <cell r="C280">
            <v>1787.894604157168</v>
          </cell>
          <cell r="H280">
            <v>896.53680586810492</v>
          </cell>
          <cell r="K280">
            <v>831.90263032485939</v>
          </cell>
          <cell r="L280">
            <v>4412.5938130551913</v>
          </cell>
        </row>
        <row r="281">
          <cell r="C281">
            <v>8665.497489334477</v>
          </cell>
          <cell r="H281">
            <v>2990.6062305488749</v>
          </cell>
          <cell r="K281">
            <v>2607.3404620849824</v>
          </cell>
          <cell r="L281">
            <v>11864.49216167697</v>
          </cell>
        </row>
        <row r="282">
          <cell r="C282">
            <v>57974.216733715795</v>
          </cell>
          <cell r="H282">
            <v>18960.943518791817</v>
          </cell>
          <cell r="K282">
            <v>15411.037924603628</v>
          </cell>
          <cell r="L282">
            <v>67673.872394696562</v>
          </cell>
        </row>
        <row r="283">
          <cell r="C283">
            <v>52559.682763783305</v>
          </cell>
          <cell r="H283">
            <v>14165.972605413046</v>
          </cell>
          <cell r="K283">
            <v>9948.9050659367113</v>
          </cell>
          <cell r="L283">
            <v>45994.915270206824</v>
          </cell>
        </row>
        <row r="284">
          <cell r="C284">
            <v>27875.865757802203</v>
          </cell>
          <cell r="H284">
            <v>6777.815434219071</v>
          </cell>
          <cell r="K284">
            <v>4864.1227689400866</v>
          </cell>
          <cell r="L284">
            <v>21285.220287235028</v>
          </cell>
        </row>
        <row r="285">
          <cell r="C285">
            <v>7627.3188437610534</v>
          </cell>
          <cell r="H285">
            <v>1306.0397412882969</v>
          </cell>
          <cell r="K285">
            <v>1123.3162197624708</v>
          </cell>
          <cell r="L285">
            <v>4606.3954076895552</v>
          </cell>
        </row>
        <row r="286">
          <cell r="C286">
            <v>3062.4921010819321</v>
          </cell>
          <cell r="H286">
            <v>299.4668989652082</v>
          </cell>
          <cell r="K286">
            <v>339.67207712393434</v>
          </cell>
          <cell r="L286">
            <v>1365.0364013494898</v>
          </cell>
        </row>
        <row r="287">
          <cell r="C287">
            <v>680.48112703494587</v>
          </cell>
          <cell r="H287">
            <v>33.418731996967772</v>
          </cell>
          <cell r="K287">
            <v>51.970877345942611</v>
          </cell>
          <cell r="L287">
            <v>220.97174276479825</v>
          </cell>
        </row>
        <row r="291">
          <cell r="C291">
            <v>12079.656813936492</v>
          </cell>
          <cell r="H291">
            <v>1235.3374798963819</v>
          </cell>
          <cell r="K291">
            <v>1660.4969395976436</v>
          </cell>
          <cell r="L291">
            <v>7377.4221404042646</v>
          </cell>
        </row>
        <row r="292">
          <cell r="C292">
            <v>4184.8534877521188</v>
          </cell>
          <cell r="H292">
            <v>1643.2554221786049</v>
          </cell>
          <cell r="K292">
            <v>1195.9125275404467</v>
          </cell>
          <cell r="L292">
            <v>5579.8765917060491</v>
          </cell>
        </row>
        <row r="293">
          <cell r="C293">
            <v>21223.112658667666</v>
          </cell>
          <cell r="H293">
            <v>7046.4658400976705</v>
          </cell>
          <cell r="K293">
            <v>4735.5599237745855</v>
          </cell>
          <cell r="L293">
            <v>23156.083212329395</v>
          </cell>
        </row>
        <row r="294">
          <cell r="C294">
            <v>21691.164735813181</v>
          </cell>
          <cell r="H294">
            <v>4295.2370980127489</v>
          </cell>
          <cell r="K294">
            <v>2906.9509636680391</v>
          </cell>
          <cell r="L294">
            <v>15440.25970730195</v>
          </cell>
        </row>
        <row r="295">
          <cell r="C295">
            <v>13678.739273228097</v>
          </cell>
          <cell r="H295">
            <v>2242.1150025188613</v>
          </cell>
          <cell r="K295">
            <v>1742.8910918989025</v>
          </cell>
          <cell r="L295">
            <v>8476.0988476186521</v>
          </cell>
        </row>
        <row r="296">
          <cell r="C296">
            <v>3341.6913551662478</v>
          </cell>
          <cell r="H296">
            <v>383.15538212876083</v>
          </cell>
          <cell r="K296">
            <v>396.83587931704892</v>
          </cell>
          <cell r="L296">
            <v>1685.2013701159337</v>
          </cell>
        </row>
        <row r="297">
          <cell r="C297">
            <v>1253.9051043069703</v>
          </cell>
          <cell r="H297">
            <v>98.217947760871553</v>
          </cell>
          <cell r="K297">
            <v>135.58276346262136</v>
          </cell>
          <cell r="L297">
            <v>558.4194291240733</v>
          </cell>
        </row>
        <row r="298">
          <cell r="C298">
            <v>289.37758400005055</v>
          </cell>
          <cell r="H298">
            <v>17.827778916430859</v>
          </cell>
          <cell r="K298">
            <v>29.604221333230541</v>
          </cell>
          <cell r="L298">
            <v>114.27844476458996</v>
          </cell>
        </row>
      </sheetData>
      <sheetData sheetId="1">
        <row r="153">
          <cell r="O153">
            <v>1727.7717361245013</v>
          </cell>
          <cell r="P153">
            <v>1297.7285740958328</v>
          </cell>
          <cell r="Q153">
            <v>2558.9408408206718</v>
          </cell>
          <cell r="R153">
            <v>2428.8173275176609</v>
          </cell>
          <cell r="S153">
            <v>2142.2845711463606</v>
          </cell>
          <cell r="T153">
            <v>820.5387208013675</v>
          </cell>
          <cell r="U153">
            <v>427.24034220917736</v>
          </cell>
          <cell r="V153">
            <v>199.87456881234465</v>
          </cell>
        </row>
        <row r="189">
          <cell r="O189">
            <v>1401.0928503329674</v>
          </cell>
          <cell r="P189">
            <v>1017.9668020193276</v>
          </cell>
          <cell r="Q189">
            <v>2420.8921674422463</v>
          </cell>
          <cell r="R189">
            <v>3030.2056409655338</v>
          </cell>
          <cell r="S189">
            <v>2680.8077698337529</v>
          </cell>
          <cell r="T189">
            <v>1067.5918330793161</v>
          </cell>
          <cell r="U189">
            <v>622.57943094805353</v>
          </cell>
          <cell r="V189">
            <v>340.73542455853868</v>
          </cell>
        </row>
        <row r="280">
          <cell r="C280">
            <v>3887.0201470130864</v>
          </cell>
          <cell r="H280">
            <v>302.34750050681743</v>
          </cell>
          <cell r="K280">
            <v>2746.9392923061837</v>
          </cell>
          <cell r="L280">
            <v>4634.0279999231425</v>
          </cell>
        </row>
        <row r="281">
          <cell r="C281">
            <v>2915.0717854195354</v>
          </cell>
          <cell r="H281">
            <v>142.80231231795278</v>
          </cell>
          <cell r="K281">
            <v>1433.0560343892621</v>
          </cell>
          <cell r="L281">
            <v>2443.5704874100788</v>
          </cell>
        </row>
        <row r="282">
          <cell r="C282">
            <v>5288.9672038048629</v>
          </cell>
          <cell r="H282">
            <v>486.77776470706021</v>
          </cell>
          <cell r="K282">
            <v>3403.549606198897</v>
          </cell>
          <cell r="L282">
            <v>6306.8151411565632</v>
          </cell>
        </row>
        <row r="283">
          <cell r="C283">
            <v>5113.6454617322952</v>
          </cell>
          <cell r="H283">
            <v>257.98788311604022</v>
          </cell>
          <cell r="K283">
            <v>2853.6765943263249</v>
          </cell>
          <cell r="L283">
            <v>5241.7192509462893</v>
          </cell>
        </row>
        <row r="284">
          <cell r="C284">
            <v>4399.252211946975</v>
          </cell>
          <cell r="H284">
            <v>333.0828892130894</v>
          </cell>
          <cell r="K284">
            <v>2073.2062163951364</v>
          </cell>
          <cell r="L284">
            <v>3873.5179523328161</v>
          </cell>
        </row>
        <row r="285">
          <cell r="C285">
            <v>1812.3105147611623</v>
          </cell>
          <cell r="H285">
            <v>35.44873690985159</v>
          </cell>
          <cell r="K285">
            <v>750.89327862956873</v>
          </cell>
          <cell r="L285">
            <v>1306.427277788523</v>
          </cell>
        </row>
        <row r="286">
          <cell r="C286">
            <v>985.65800618394007</v>
          </cell>
          <cell r="H286">
            <v>9.7557606150739176</v>
          </cell>
          <cell r="K286">
            <v>375.25186797096023</v>
          </cell>
          <cell r="L286">
            <v>630.66918756263374</v>
          </cell>
        </row>
        <row r="287">
          <cell r="C287">
            <v>463.08363840513033</v>
          </cell>
          <cell r="H287">
            <v>2.6784888251532641</v>
          </cell>
          <cell r="K287">
            <v>167.99265272626982</v>
          </cell>
          <cell r="L287">
            <v>283.43250239204144</v>
          </cell>
        </row>
        <row r="291">
          <cell r="C291">
            <v>2902.0711044613636</v>
          </cell>
          <cell r="H291">
            <v>133.56096856472385</v>
          </cell>
          <cell r="K291">
            <v>1652.6594710160546</v>
          </cell>
          <cell r="L291">
            <v>2926.5147616433505</v>
          </cell>
        </row>
        <row r="292">
          <cell r="C292">
            <v>2112.7057764255896</v>
          </cell>
          <cell r="H292">
            <v>90.343865630160167</v>
          </cell>
          <cell r="K292">
            <v>909.77938094495164</v>
          </cell>
          <cell r="L292">
            <v>1612.939391981573</v>
          </cell>
        </row>
        <row r="293">
          <cell r="C293">
            <v>4975.5642188903366</v>
          </cell>
          <cell r="H293">
            <v>569.93169529499653</v>
          </cell>
          <cell r="K293">
            <v>3115.342590092499</v>
          </cell>
          <cell r="L293">
            <v>5517.4196977036481</v>
          </cell>
        </row>
        <row r="294">
          <cell r="C294">
            <v>5597.2964927028197</v>
          </cell>
          <cell r="H294">
            <v>219.67516956069707</v>
          </cell>
          <cell r="K294">
            <v>2360.1254811492117</v>
          </cell>
          <cell r="L294">
            <v>4677.9336446889383</v>
          </cell>
        </row>
        <row r="295">
          <cell r="C295">
            <v>5146.0598450015386</v>
          </cell>
          <cell r="H295">
            <v>120.81552227300357</v>
          </cell>
          <cell r="K295">
            <v>1760.3017778298058</v>
          </cell>
          <cell r="L295">
            <v>3357.035968537753</v>
          </cell>
        </row>
        <row r="296">
          <cell r="C296">
            <v>2128.388224434535</v>
          </cell>
          <cell r="H296">
            <v>25.699880738057104</v>
          </cell>
          <cell r="K296">
            <v>677.26203246806767</v>
          </cell>
          <cell r="L296">
            <v>1253.1801499370597</v>
          </cell>
        </row>
        <row r="297">
          <cell r="C297">
            <v>1297.9766949274799</v>
          </cell>
          <cell r="H297">
            <v>22.80395087489746</v>
          </cell>
          <cell r="K297">
            <v>448.88778312636674</v>
          </cell>
          <cell r="L297">
            <v>801.39178743966636</v>
          </cell>
        </row>
        <row r="298">
          <cell r="C298">
            <v>701.8407698746887</v>
          </cell>
          <cell r="H298">
            <v>7.2422126308892203</v>
          </cell>
          <cell r="K298">
            <v>247.9422484313728</v>
          </cell>
          <cell r="L298">
            <v>444.8924862816076</v>
          </cell>
        </row>
      </sheetData>
      <sheetData sheetId="2">
        <row r="153">
          <cell r="O153">
            <v>7781.6179267084945</v>
          </cell>
          <cell r="P153">
            <v>11891.064987075692</v>
          </cell>
          <cell r="Q153">
            <v>22544.274839778405</v>
          </cell>
          <cell r="R153">
            <v>40691.753643218464</v>
          </cell>
          <cell r="S153">
            <v>35587.732255482129</v>
          </cell>
          <cell r="T153">
            <v>13955.808498627106</v>
          </cell>
          <cell r="U153">
            <v>10389.281226467097</v>
          </cell>
          <cell r="V153">
            <v>6622.7714052099636</v>
          </cell>
        </row>
        <row r="189">
          <cell r="O189">
            <v>5564.7701385233368</v>
          </cell>
          <cell r="P189">
            <v>7501.6048547222881</v>
          </cell>
          <cell r="Q189">
            <v>11834.273958909152</v>
          </cell>
          <cell r="R189">
            <v>17059.915840064612</v>
          </cell>
          <cell r="S189">
            <v>21989.971826941684</v>
          </cell>
          <cell r="T189">
            <v>12991.196949219495</v>
          </cell>
          <cell r="U189">
            <v>11668.575347796994</v>
          </cell>
          <cell r="V189">
            <v>11749.271388886473</v>
          </cell>
        </row>
        <row r="280">
          <cell r="C280">
            <v>11534.6356165409</v>
          </cell>
          <cell r="H280">
            <v>1854.0826903080281</v>
          </cell>
          <cell r="K280">
            <v>1180.8912890875063</v>
          </cell>
          <cell r="L280">
            <v>7388.8821918398344</v>
          </cell>
        </row>
        <row r="281">
          <cell r="C281">
            <v>22665.672950703276</v>
          </cell>
          <cell r="H281">
            <v>1978.4628050877679</v>
          </cell>
          <cell r="K281">
            <v>1486.8951639353666</v>
          </cell>
          <cell r="L281">
            <v>9118.8425509964636</v>
          </cell>
        </row>
        <row r="282">
          <cell r="C282">
            <v>32123.007946202866</v>
          </cell>
          <cell r="H282">
            <v>3328.3736076267583</v>
          </cell>
          <cell r="K282">
            <v>1794.1240776067359</v>
          </cell>
          <cell r="L282">
            <v>12831.779094333539</v>
          </cell>
        </row>
        <row r="283">
          <cell r="C283">
            <v>56700.205670482879</v>
          </cell>
          <cell r="H283">
            <v>6020.6732183888871</v>
          </cell>
          <cell r="K283">
            <v>3020.1140535457098</v>
          </cell>
          <cell r="L283">
            <v>21033.733329974744</v>
          </cell>
        </row>
        <row r="284">
          <cell r="C284">
            <v>52593.817534253176</v>
          </cell>
          <cell r="H284">
            <v>5464.6864031730338</v>
          </cell>
          <cell r="K284">
            <v>3123.4807392702223</v>
          </cell>
          <cell r="L284">
            <v>19408.276247639311</v>
          </cell>
        </row>
        <row r="285">
          <cell r="C285">
            <v>21475.863256257086</v>
          </cell>
          <cell r="H285">
            <v>1437.4117412550024</v>
          </cell>
          <cell r="K285">
            <v>1141.0939740185268</v>
          </cell>
          <cell r="L285">
            <v>6641.6130090291354</v>
          </cell>
        </row>
        <row r="286">
          <cell r="C286">
            <v>15887.770611522517</v>
          </cell>
          <cell r="H286">
            <v>713.97452158262172</v>
          </cell>
          <cell r="K286">
            <v>756.33900353916931</v>
          </cell>
          <cell r="L286">
            <v>4275.5071167056503</v>
          </cell>
        </row>
        <row r="287">
          <cell r="C287">
            <v>10595.190104154864</v>
          </cell>
          <cell r="H287">
            <v>379.80714068986174</v>
          </cell>
          <cell r="K287">
            <v>524.04353428010461</v>
          </cell>
          <cell r="L287">
            <v>2756.6525789981029</v>
          </cell>
        </row>
        <row r="291">
          <cell r="C291">
            <v>8381.7671366100985</v>
          </cell>
          <cell r="H291">
            <v>1642.2226043358523</v>
          </cell>
          <cell r="K291">
            <v>1026.6088280977474</v>
          </cell>
          <cell r="L291">
            <v>6185.6684226862353</v>
          </cell>
        </row>
        <row r="292">
          <cell r="C292">
            <v>11675.41134088099</v>
          </cell>
          <cell r="H292">
            <v>1084.5284830264677</v>
          </cell>
          <cell r="K292">
            <v>722.03924124100888</v>
          </cell>
          <cell r="L292">
            <v>4691.687229645514</v>
          </cell>
        </row>
        <row r="293">
          <cell r="C293">
            <v>15636.828448740163</v>
          </cell>
          <cell r="H293">
            <v>1835.4363020015091</v>
          </cell>
          <cell r="K293">
            <v>871.13561784450201</v>
          </cell>
          <cell r="L293">
            <v>6400.3049939490193</v>
          </cell>
        </row>
        <row r="294">
          <cell r="C294">
            <v>22945.093380624559</v>
          </cell>
          <cell r="H294">
            <v>1728.6584732649674</v>
          </cell>
          <cell r="K294">
            <v>980.38405502191415</v>
          </cell>
          <cell r="L294">
            <v>7248.2974570851839</v>
          </cell>
        </row>
        <row r="295">
          <cell r="C295">
            <v>32648.422834021618</v>
          </cell>
          <cell r="H295">
            <v>2334.4188046973095</v>
          </cell>
          <cell r="K295">
            <v>1598.2738890385151</v>
          </cell>
          <cell r="L295">
            <v>10302.314547036473</v>
          </cell>
        </row>
        <row r="296">
          <cell r="C296">
            <v>21408.142774838045</v>
          </cell>
          <cell r="H296">
            <v>1377.6099699900133</v>
          </cell>
          <cell r="K296">
            <v>1263.9183633491978</v>
          </cell>
          <cell r="L296">
            <v>7087.3214139727688</v>
          </cell>
        </row>
        <row r="297">
          <cell r="C297">
            <v>21632.318470236016</v>
          </cell>
          <cell r="H297">
            <v>1369.8969368929638</v>
          </cell>
          <cell r="K297">
            <v>1562.6104888223954</v>
          </cell>
          <cell r="L297">
            <v>7655.1324279981718</v>
          </cell>
        </row>
        <row r="298">
          <cell r="C298">
            <v>21492.458001058865</v>
          </cell>
          <cell r="H298">
            <v>1010.1254885696949</v>
          </cell>
          <cell r="K298">
            <v>1376.4293304293183</v>
          </cell>
          <cell r="L298">
            <v>6526.1779983658898</v>
          </cell>
        </row>
      </sheetData>
      <sheetData sheetId="3">
        <row r="153">
          <cell r="O153">
            <v>118.06038105680938</v>
          </cell>
          <cell r="P153">
            <v>134.07499556156742</v>
          </cell>
          <cell r="Q153">
            <v>213.78817554179105</v>
          </cell>
          <cell r="R153">
            <v>292.45102340752146</v>
          </cell>
          <cell r="S153">
            <v>353.08154462240481</v>
          </cell>
          <cell r="T153">
            <v>140.19181053865768</v>
          </cell>
          <cell r="U153">
            <v>95.293399966959868</v>
          </cell>
          <cell r="V153">
            <v>54.155659701140976</v>
          </cell>
        </row>
        <row r="189">
          <cell r="O189">
            <v>91.808960706968094</v>
          </cell>
          <cell r="P189">
            <v>24.286005429563328</v>
          </cell>
          <cell r="Q189">
            <v>171.84715054242139</v>
          </cell>
          <cell r="R189">
            <v>117.79716889811773</v>
          </cell>
          <cell r="S189">
            <v>137.56104847569384</v>
          </cell>
          <cell r="T189">
            <v>87.879479805002418</v>
          </cell>
          <cell r="U189">
            <v>83.445421847741187</v>
          </cell>
          <cell r="V189">
            <v>85.447751808878792</v>
          </cell>
        </row>
        <row r="280">
          <cell r="C280">
            <v>279.94509042861398</v>
          </cell>
          <cell r="H280">
            <v>2470.4941736255832</v>
          </cell>
          <cell r="K280">
            <v>5640.2853353807232</v>
          </cell>
          <cell r="L280">
            <v>10667.495873702814</v>
          </cell>
        </row>
        <row r="281">
          <cell r="C281">
            <v>297.81162888183394</v>
          </cell>
          <cell r="H281">
            <v>2134.4820007477292</v>
          </cell>
          <cell r="K281">
            <v>4632.2236389450718</v>
          </cell>
          <cell r="L281">
            <v>9264.4826408469798</v>
          </cell>
        </row>
        <row r="282">
          <cell r="C282">
            <v>477.04908632821525</v>
          </cell>
          <cell r="H282">
            <v>2647.2297758985083</v>
          </cell>
          <cell r="K282">
            <v>5641.0072492516538</v>
          </cell>
          <cell r="L282">
            <v>11686.086480055401</v>
          </cell>
        </row>
        <row r="283">
          <cell r="C283">
            <v>625.77134819073876</v>
          </cell>
          <cell r="H283">
            <v>2751.0661237715917</v>
          </cell>
          <cell r="K283">
            <v>6001.6092927204772</v>
          </cell>
          <cell r="L283">
            <v>12071.558554726033</v>
          </cell>
        </row>
        <row r="284">
          <cell r="C284">
            <v>771.97486939137298</v>
          </cell>
          <cell r="H284">
            <v>2528.1087954657119</v>
          </cell>
          <cell r="K284">
            <v>5651.7827069846262</v>
          </cell>
          <cell r="L284">
            <v>10793.332059278762</v>
          </cell>
        </row>
        <row r="285">
          <cell r="C285">
            <v>288.65308171686945</v>
          </cell>
          <cell r="H285">
            <v>569.39832691934112</v>
          </cell>
          <cell r="K285">
            <v>1233.7198607680973</v>
          </cell>
          <cell r="L285">
            <v>2466.0630185543851</v>
          </cell>
        </row>
        <row r="286">
          <cell r="C286">
            <v>205.83068346787135</v>
          </cell>
          <cell r="H286">
            <v>278.71651685324355</v>
          </cell>
          <cell r="K286">
            <v>599.86765579918813</v>
          </cell>
          <cell r="L286">
            <v>1220.5347695457924</v>
          </cell>
        </row>
        <row r="287">
          <cell r="C287">
            <v>118.57857774279819</v>
          </cell>
          <cell r="H287">
            <v>108.11188203787128</v>
          </cell>
          <cell r="K287">
            <v>239.58968312288084</v>
          </cell>
          <cell r="L287">
            <v>463.23571006572041</v>
          </cell>
        </row>
        <row r="291">
          <cell r="C291">
            <v>175.35474787422186</v>
          </cell>
          <cell r="H291">
            <v>1317.4053338584674</v>
          </cell>
          <cell r="K291">
            <v>2659.7571660471363</v>
          </cell>
          <cell r="L291">
            <v>5811.7479528459089</v>
          </cell>
        </row>
        <row r="292">
          <cell r="C292">
            <v>64.806131093117685</v>
          </cell>
          <cell r="H292">
            <v>576.66183385148986</v>
          </cell>
          <cell r="K292">
            <v>1398.8181895586488</v>
          </cell>
          <cell r="L292">
            <v>2655.3016975755477</v>
          </cell>
        </row>
        <row r="293">
          <cell r="C293">
            <v>234.44465714745482</v>
          </cell>
          <cell r="H293">
            <v>649.31917400511725</v>
          </cell>
          <cell r="K293">
            <v>821.46532289842514</v>
          </cell>
          <cell r="L293">
            <v>2982.8175403305595</v>
          </cell>
        </row>
        <row r="294">
          <cell r="C294">
            <v>252.28242256064055</v>
          </cell>
          <cell r="H294">
            <v>1161.8805942539091</v>
          </cell>
          <cell r="K294">
            <v>2416.7438338893794</v>
          </cell>
          <cell r="L294">
            <v>5107.3135718372823</v>
          </cell>
        </row>
        <row r="295">
          <cell r="C295">
            <v>306.57732004646391</v>
          </cell>
          <cell r="H295">
            <v>1069.013868276877</v>
          </cell>
          <cell r="K295">
            <v>2305.6770233945604</v>
          </cell>
          <cell r="L295">
            <v>4692.9207475750673</v>
          </cell>
        </row>
        <row r="296">
          <cell r="C296">
            <v>188.74003810286885</v>
          </cell>
          <cell r="H296">
            <v>414.40739261267197</v>
          </cell>
          <cell r="K296">
            <v>941.28265052601455</v>
          </cell>
          <cell r="L296">
            <v>1882.2441355057597</v>
          </cell>
        </row>
        <row r="297">
          <cell r="C297">
            <v>198.7349814820688</v>
          </cell>
          <cell r="H297">
            <v>342.93153039219419</v>
          </cell>
          <cell r="K297">
            <v>809.76941319445984</v>
          </cell>
          <cell r="L297">
            <v>1429.8250882555685</v>
          </cell>
        </row>
        <row r="298">
          <cell r="C298">
            <v>181.64214108929485</v>
          </cell>
          <cell r="H298">
            <v>155.29449727899839</v>
          </cell>
          <cell r="K298">
            <v>361.99587265685403</v>
          </cell>
          <cell r="L298">
            <v>687.04783678512024</v>
          </cell>
        </row>
      </sheetData>
      <sheetData sheetId="4">
        <row r="153">
          <cell r="O153">
            <v>24.149532364343674</v>
          </cell>
          <cell r="P153">
            <v>406.63173426157817</v>
          </cell>
          <cell r="Q153">
            <v>417.15963270035667</v>
          </cell>
          <cell r="R153">
            <v>354.55654811231091</v>
          </cell>
          <cell r="S153">
            <v>101.49472502499597</v>
          </cell>
          <cell r="T153">
            <v>20.798951647266094</v>
          </cell>
          <cell r="U153">
            <v>68.187829701171907</v>
          </cell>
          <cell r="V153">
            <v>2.9454234257761573</v>
          </cell>
        </row>
        <row r="189">
          <cell r="O189">
            <v>752.15704879726854</v>
          </cell>
          <cell r="P189">
            <v>74.908534865136176</v>
          </cell>
          <cell r="Q189">
            <v>11.990787931506814</v>
          </cell>
          <cell r="R189">
            <v>42.071939346020208</v>
          </cell>
          <cell r="S189">
            <v>3.6347806184914142</v>
          </cell>
          <cell r="T189">
            <v>25.907440113045489</v>
          </cell>
          <cell r="U189">
            <v>3.2661121525386236</v>
          </cell>
          <cell r="V189">
            <v>6.4845528509645849</v>
          </cell>
        </row>
        <row r="280">
          <cell r="C280">
            <v>306.65322788204685</v>
          </cell>
          <cell r="H280">
            <v>182.11971046191002</v>
          </cell>
          <cell r="K280">
            <v>405.60682625331725</v>
          </cell>
          <cell r="L280">
            <v>829.15529394770169</v>
          </cell>
        </row>
        <row r="281">
          <cell r="C281">
            <v>641.12722151013406</v>
          </cell>
          <cell r="H281">
            <v>166.00779230415941</v>
          </cell>
          <cell r="K281">
            <v>124.45408456896348</v>
          </cell>
          <cell r="L281">
            <v>693.361922400504</v>
          </cell>
        </row>
        <row r="282">
          <cell r="C282">
            <v>530.07912917087606</v>
          </cell>
          <cell r="H282">
            <v>25.675721775145249</v>
          </cell>
          <cell r="K282">
            <v>24.496007029511272</v>
          </cell>
          <cell r="L282">
            <v>177.24153863306805</v>
          </cell>
        </row>
        <row r="283">
          <cell r="C283">
            <v>534.09391924277088</v>
          </cell>
          <cell r="H283">
            <v>263.76677314752999</v>
          </cell>
          <cell r="K283">
            <v>166.53345760554777</v>
          </cell>
          <cell r="L283">
            <v>857.04910197598031</v>
          </cell>
        </row>
        <row r="284">
          <cell r="C284">
            <v>206.75009020203501</v>
          </cell>
          <cell r="H284">
            <v>76.558799322499098</v>
          </cell>
          <cell r="K284">
            <v>42.144751105085362</v>
          </cell>
          <cell r="L284">
            <v>208.34612711816379</v>
          </cell>
        </row>
        <row r="285">
          <cell r="C285">
            <v>53.120350435731751</v>
          </cell>
          <cell r="H285">
            <v>7.8668992373682372</v>
          </cell>
          <cell r="K285">
            <v>41.898421656666791</v>
          </cell>
          <cell r="L285">
            <v>189.97244673371665</v>
          </cell>
        </row>
        <row r="286">
          <cell r="C286">
            <v>86.012992682992717</v>
          </cell>
          <cell r="H286">
            <v>2.5251505125018676</v>
          </cell>
          <cell r="K286">
            <v>2.8555477188660068</v>
          </cell>
          <cell r="L286">
            <v>20.572006221857965</v>
          </cell>
        </row>
        <row r="287">
          <cell r="C287">
            <v>7.0571371468458652</v>
          </cell>
          <cell r="H287">
            <v>1.8053665844695079</v>
          </cell>
          <cell r="K287">
            <v>2.0710232762857914</v>
          </cell>
          <cell r="L287">
            <v>9.6409711528430737</v>
          </cell>
        </row>
        <row r="291">
          <cell r="C291">
            <v>953.47681629025124</v>
          </cell>
          <cell r="H291">
            <v>82.908393077639658</v>
          </cell>
          <cell r="K291">
            <v>49.581645721910419</v>
          </cell>
          <cell r="L291">
            <v>361.93947897328894</v>
          </cell>
        </row>
        <row r="292">
          <cell r="C292">
            <v>231.71050478662397</v>
          </cell>
          <cell r="H292">
            <v>127.84659214597033</v>
          </cell>
          <cell r="K292">
            <v>133.85160850144038</v>
          </cell>
          <cell r="L292">
            <v>503.56966401054046</v>
          </cell>
        </row>
        <row r="293">
          <cell r="C293">
            <v>62.459679032265818</v>
          </cell>
          <cell r="H293">
            <v>46.761978521553573</v>
          </cell>
          <cell r="K293">
            <v>104.59176356479266</v>
          </cell>
          <cell r="L293">
            <v>230.65452096506485</v>
          </cell>
        </row>
        <row r="294">
          <cell r="C294">
            <v>79.713627424447765</v>
          </cell>
          <cell r="H294">
            <v>69.035493567700897</v>
          </cell>
          <cell r="K294">
            <v>48.181839554517033</v>
          </cell>
          <cell r="L294">
            <v>165.99246151358696</v>
          </cell>
        </row>
        <row r="295">
          <cell r="C295">
            <v>33.78289565321549</v>
          </cell>
          <cell r="H295">
            <v>8.6119751133955837</v>
          </cell>
          <cell r="K295">
            <v>21.799316785566038</v>
          </cell>
          <cell r="L295">
            <v>46.438752605780429</v>
          </cell>
        </row>
        <row r="296">
          <cell r="C296">
            <v>37.497728943520471</v>
          </cell>
          <cell r="H296">
            <v>7.8127462238308265</v>
          </cell>
          <cell r="K296">
            <v>4.2999738659040148</v>
          </cell>
          <cell r="L296">
            <v>33.834509492793586</v>
          </cell>
        </row>
        <row r="297">
          <cell r="C297">
            <v>17.003832500373296</v>
          </cell>
          <cell r="H297">
            <v>3.7145273393260041</v>
          </cell>
          <cell r="K297">
            <v>6.1994806856870195</v>
          </cell>
          <cell r="L297">
            <v>18.579967007866045</v>
          </cell>
        </row>
        <row r="298">
          <cell r="C298">
            <v>12.792976351188496</v>
          </cell>
          <cell r="H298">
            <v>2.7362511260328235</v>
          </cell>
          <cell r="K298">
            <v>3.0145465463218235</v>
          </cell>
          <cell r="L298">
            <v>14.583728150519523</v>
          </cell>
        </row>
      </sheetData>
      <sheetData sheetId="5">
        <row r="153">
          <cell r="O153">
            <v>24032.297693773464</v>
          </cell>
          <cell r="P153">
            <v>52059.898843735624</v>
          </cell>
          <cell r="Q153">
            <v>104420.73021691566</v>
          </cell>
          <cell r="R153">
            <v>124017.49096253407</v>
          </cell>
          <cell r="S153">
            <v>120561.16808686178</v>
          </cell>
          <cell r="T153">
            <v>53196.333158782945</v>
          </cell>
          <cell r="U153">
            <v>26847.056611560809</v>
          </cell>
          <cell r="V153">
            <v>8971.3997802908852</v>
          </cell>
        </row>
        <row r="189">
          <cell r="O189">
            <v>25212.193976247378</v>
          </cell>
          <cell r="P189">
            <v>39022.610012959136</v>
          </cell>
          <cell r="Q189">
            <v>63778.821367056255</v>
          </cell>
          <cell r="R189">
            <v>91250.504205879246</v>
          </cell>
          <cell r="S189">
            <v>121463.75130014111</v>
          </cell>
          <cell r="T189">
            <v>63236.598228810057</v>
          </cell>
          <cell r="U189">
            <v>34223.210764375661</v>
          </cell>
          <cell r="V189">
            <v>14331.845642982302</v>
          </cell>
        </row>
        <row r="280">
          <cell r="C280">
            <v>32256.1234952825</v>
          </cell>
          <cell r="H280">
            <v>37010.187066238424</v>
          </cell>
          <cell r="K280">
            <v>39562.760373050049</v>
          </cell>
          <cell r="L280">
            <v>172157.81758391339</v>
          </cell>
        </row>
        <row r="281">
          <cell r="C281">
            <v>67362.265624334483</v>
          </cell>
          <cell r="H281">
            <v>15686.806481690592</v>
          </cell>
          <cell r="K281">
            <v>15714.922488715232</v>
          </cell>
          <cell r="L281">
            <v>91088.141687996322</v>
          </cell>
        </row>
        <row r="282">
          <cell r="C282">
            <v>135380.29573762207</v>
          </cell>
          <cell r="H282">
            <v>22636.467711081732</v>
          </cell>
          <cell r="K282">
            <v>21964.444547776046</v>
          </cell>
          <cell r="L282">
            <v>139017.39820545737</v>
          </cell>
        </row>
        <row r="283">
          <cell r="C283">
            <v>162155.66017850098</v>
          </cell>
          <cell r="H283">
            <v>23765.13691181867</v>
          </cell>
          <cell r="K283">
            <v>22590.787811311988</v>
          </cell>
          <cell r="L283">
            <v>139639.58425426064</v>
          </cell>
        </row>
        <row r="284">
          <cell r="C284">
            <v>160681.21515892391</v>
          </cell>
          <cell r="H284">
            <v>16786.644658202211</v>
          </cell>
          <cell r="K284">
            <v>18477.416052279787</v>
          </cell>
          <cell r="L284">
            <v>110210.74661897041</v>
          </cell>
        </row>
        <row r="285">
          <cell r="C285">
            <v>72156.845491026266</v>
          </cell>
          <cell r="H285">
            <v>4470.0462552948784</v>
          </cell>
          <cell r="K285">
            <v>6158.9792727034055</v>
          </cell>
          <cell r="L285">
            <v>34699.608084824344</v>
          </cell>
        </row>
        <row r="286">
          <cell r="C286">
            <v>36980.685857666896</v>
          </cell>
          <cell r="H286">
            <v>1401.6713070662411</v>
          </cell>
          <cell r="K286">
            <v>2788.7702434742064</v>
          </cell>
          <cell r="L286">
            <v>13852.213163005919</v>
          </cell>
        </row>
        <row r="287">
          <cell r="C287">
            <v>12892.005821147723</v>
          </cell>
          <cell r="H287">
            <v>351.06046948754795</v>
          </cell>
          <cell r="K287">
            <v>950.06418266165963</v>
          </cell>
          <cell r="L287">
            <v>4170.8258311948484</v>
          </cell>
        </row>
        <row r="291">
          <cell r="C291">
            <v>30615.989031769997</v>
          </cell>
          <cell r="H291">
            <v>26293.421524305882</v>
          </cell>
          <cell r="K291">
            <v>26834.52755317964</v>
          </cell>
          <cell r="L291">
            <v>124701.24250377895</v>
          </cell>
        </row>
        <row r="292">
          <cell r="C292">
            <v>46058.458016681994</v>
          </cell>
          <cell r="H292">
            <v>7766.5261572614891</v>
          </cell>
          <cell r="K292">
            <v>8126.0239294287558</v>
          </cell>
          <cell r="L292">
            <v>48475.046173632385</v>
          </cell>
        </row>
        <row r="293">
          <cell r="C293">
            <v>76926.346735559084</v>
          </cell>
          <cell r="H293">
            <v>8176.7900097891807</v>
          </cell>
          <cell r="K293">
            <v>9921.6273951740077</v>
          </cell>
          <cell r="L293">
            <v>54782.85674637706</v>
          </cell>
        </row>
        <row r="294">
          <cell r="C294">
            <v>112061.85359087834</v>
          </cell>
          <cell r="H294">
            <v>11528.718030457703</v>
          </cell>
          <cell r="K294">
            <v>13916.990802153876</v>
          </cell>
          <cell r="L294">
            <v>74149.896118436329</v>
          </cell>
        </row>
        <row r="295">
          <cell r="C295">
            <v>148095.13804684216</v>
          </cell>
          <cell r="H295">
            <v>10725.679602035869</v>
          </cell>
          <cell r="K295">
            <v>14026.657684773056</v>
          </cell>
          <cell r="L295">
            <v>76158.338865310812</v>
          </cell>
        </row>
        <row r="296">
          <cell r="C296">
            <v>78149.312332307614</v>
          </cell>
          <cell r="H296">
            <v>3731.525883556938</v>
          </cell>
          <cell r="K296">
            <v>6077.1649619295158</v>
          </cell>
          <cell r="L296">
            <v>31146.707327716133</v>
          </cell>
        </row>
        <row r="297">
          <cell r="C297">
            <v>43889.698355848028</v>
          </cell>
          <cell r="H297">
            <v>1528.5087415363701</v>
          </cell>
          <cell r="K297">
            <v>3506.7214434958805</v>
          </cell>
          <cell r="L297">
            <v>16052.602016943856</v>
          </cell>
        </row>
        <row r="298">
          <cell r="C298">
            <v>18710.806021229819</v>
          </cell>
          <cell r="H298">
            <v>384.63576400353134</v>
          </cell>
          <cell r="K298">
            <v>1212.1300462800009</v>
          </cell>
          <cell r="L298">
            <v>5357.7805681852205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1_Suicide_SelfInflicted_YLD57"/>
      <sheetName val="V2_HomicideViolence"/>
      <sheetName val="V3_War"/>
      <sheetName val="V4_Other_Intentional_Injuries"/>
      <sheetName val="admission57_BPS"/>
      <sheetName val="admission57_SSS"/>
      <sheetName val="Inflation factors52"/>
      <sheetName val="DW52"/>
      <sheetName val="duration52"/>
      <sheetName val="pop_death57"/>
    </sheetNames>
    <sheetDataSet>
      <sheetData sheetId="0">
        <row r="280">
          <cell r="C280">
            <v>117.08398581210963</v>
          </cell>
          <cell r="K280">
            <v>90.104242499677085</v>
          </cell>
          <cell r="L280">
            <v>147.51403731969435</v>
          </cell>
        </row>
        <row r="281">
          <cell r="C281">
            <v>112.0446166984779</v>
          </cell>
          <cell r="K281">
            <v>117.53526579389097</v>
          </cell>
          <cell r="L281">
            <v>216.03884952990438</v>
          </cell>
        </row>
        <row r="282">
          <cell r="C282">
            <v>4103.1535462609772</v>
          </cell>
          <cell r="K282">
            <v>1776.6251301425457</v>
          </cell>
          <cell r="L282">
            <v>3695.4457647134677</v>
          </cell>
        </row>
        <row r="283">
          <cell r="C283">
            <v>3562.4839701497945</v>
          </cell>
          <cell r="K283">
            <v>1705.3612284422381</v>
          </cell>
          <cell r="L283">
            <v>3713.1242339735891</v>
          </cell>
        </row>
        <row r="284">
          <cell r="C284">
            <v>1514.6877245229739</v>
          </cell>
          <cell r="K284">
            <v>727.59745718241425</v>
          </cell>
          <cell r="L284">
            <v>1381.2309073191973</v>
          </cell>
        </row>
        <row r="285">
          <cell r="C285">
            <v>507.63072558369288</v>
          </cell>
          <cell r="K285">
            <v>192.60503722716737</v>
          </cell>
          <cell r="L285">
            <v>347.26170694170173</v>
          </cell>
        </row>
        <row r="286">
          <cell r="C286">
            <v>274.7163434881133</v>
          </cell>
          <cell r="K286">
            <v>107.65717296119432</v>
          </cell>
          <cell r="L286">
            <v>194.28821949316438</v>
          </cell>
        </row>
        <row r="287">
          <cell r="C287">
            <v>123.93335755924306</v>
          </cell>
          <cell r="K287">
            <v>33.389795301734289</v>
          </cell>
          <cell r="L287">
            <v>64.328138788245454</v>
          </cell>
        </row>
        <row r="291">
          <cell r="C291">
            <v>86.387028280301237</v>
          </cell>
          <cell r="K291">
            <v>28.103995635893892</v>
          </cell>
          <cell r="L291">
            <v>49.272920207629546</v>
          </cell>
        </row>
        <row r="292">
          <cell r="C292">
            <v>454.19400069808751</v>
          </cell>
          <cell r="K292">
            <v>183.84442126282778</v>
          </cell>
          <cell r="L292">
            <v>319.66037107950189</v>
          </cell>
        </row>
        <row r="293">
          <cell r="C293">
            <v>6643.3748701461191</v>
          </cell>
          <cell r="K293">
            <v>2593.8537657218221</v>
          </cell>
          <cell r="L293">
            <v>4806.9836572227105</v>
          </cell>
        </row>
        <row r="294">
          <cell r="C294">
            <v>3894.5336899523636</v>
          </cell>
          <cell r="K294">
            <v>1559.4042663998787</v>
          </cell>
          <cell r="L294">
            <v>2952.4897298956612</v>
          </cell>
        </row>
        <row r="295">
          <cell r="C295">
            <v>2093.015710498059</v>
          </cell>
          <cell r="K295">
            <v>715.87320440059193</v>
          </cell>
          <cell r="L295">
            <v>1306.9857791426816</v>
          </cell>
        </row>
        <row r="296">
          <cell r="C296">
            <v>492.37591930435349</v>
          </cell>
          <cell r="K296">
            <v>184.7265826876409</v>
          </cell>
          <cell r="L296">
            <v>333.62232827967205</v>
          </cell>
        </row>
        <row r="297">
          <cell r="C297">
            <v>245.77030872993254</v>
          </cell>
          <cell r="K297">
            <v>90.47234571238387</v>
          </cell>
          <cell r="L297">
            <v>168.62594411224154</v>
          </cell>
        </row>
        <row r="298">
          <cell r="C298">
            <v>97.874214491930033</v>
          </cell>
          <cell r="K298">
            <v>28.066177179121784</v>
          </cell>
          <cell r="L298">
            <v>52.4114018625516</v>
          </cell>
        </row>
      </sheetData>
      <sheetData sheetId="1">
        <row r="280">
          <cell r="C280">
            <v>222.49093137679927</v>
          </cell>
          <cell r="K280">
            <v>216.84355416539591</v>
          </cell>
          <cell r="L280">
            <v>806.73964823368351</v>
          </cell>
        </row>
        <row r="281">
          <cell r="C281">
            <v>1704.2759887125039</v>
          </cell>
          <cell r="K281">
            <v>288.96598573258854</v>
          </cell>
          <cell r="L281">
            <v>1747.711189516059</v>
          </cell>
        </row>
        <row r="282">
          <cell r="C282">
            <v>41906.363093174587</v>
          </cell>
          <cell r="K282">
            <v>4523.5972546419216</v>
          </cell>
          <cell r="L282">
            <v>28676.631719559402</v>
          </cell>
        </row>
        <row r="283">
          <cell r="C283">
            <v>25895.234637702612</v>
          </cell>
          <cell r="K283">
            <v>2481.8639530116152</v>
          </cell>
          <cell r="L283">
            <v>14994.824651239418</v>
          </cell>
        </row>
        <row r="284">
          <cell r="C284">
            <v>11284.675219036892</v>
          </cell>
          <cell r="K284">
            <v>940.91528014761514</v>
          </cell>
          <cell r="L284">
            <v>5518.1654530956002</v>
          </cell>
        </row>
        <row r="285">
          <cell r="C285">
            <v>1870.6296061212893</v>
          </cell>
          <cell r="K285">
            <v>129.23602981695851</v>
          </cell>
          <cell r="L285">
            <v>742.32456695878966</v>
          </cell>
        </row>
        <row r="286">
          <cell r="C286">
            <v>646.98874159610614</v>
          </cell>
          <cell r="K286">
            <v>35.705473045171686</v>
          </cell>
          <cell r="L286">
            <v>197.66450655752152</v>
          </cell>
        </row>
        <row r="287">
          <cell r="C287">
            <v>190.90142029822749</v>
          </cell>
          <cell r="K287">
            <v>6.9989905214269923</v>
          </cell>
          <cell r="L287">
            <v>40.820188670500769</v>
          </cell>
        </row>
        <row r="291">
          <cell r="C291">
            <v>251.1017345934462</v>
          </cell>
          <cell r="K291">
            <v>110.30590034679712</v>
          </cell>
          <cell r="L291">
            <v>446.53063027497529</v>
          </cell>
        </row>
        <row r="292">
          <cell r="C292">
            <v>1029.1887531758764</v>
          </cell>
          <cell r="K292">
            <v>201.38674563233931</v>
          </cell>
          <cell r="L292">
            <v>1110.3387425684962</v>
          </cell>
        </row>
        <row r="293">
          <cell r="C293">
            <v>9463.6367427760397</v>
          </cell>
          <cell r="K293">
            <v>1040.506134669361</v>
          </cell>
          <cell r="L293">
            <v>6419.2474651333205</v>
          </cell>
        </row>
        <row r="294">
          <cell r="C294">
            <v>9915.5172074726779</v>
          </cell>
          <cell r="K294">
            <v>906.75519147386103</v>
          </cell>
          <cell r="L294">
            <v>5662.2982292566703</v>
          </cell>
        </row>
        <row r="295">
          <cell r="C295">
            <v>6334.8712065733271</v>
          </cell>
          <cell r="K295">
            <v>442.72969503056464</v>
          </cell>
          <cell r="L295">
            <v>2786.3659751910709</v>
          </cell>
        </row>
        <row r="296">
          <cell r="C296">
            <v>1187.9137891179128</v>
          </cell>
          <cell r="K296">
            <v>54.35860197863083</v>
          </cell>
          <cell r="L296">
            <v>343.65878868905065</v>
          </cell>
        </row>
        <row r="297">
          <cell r="C297">
            <v>427.9356618166222</v>
          </cell>
          <cell r="K297">
            <v>26.808490508890369</v>
          </cell>
          <cell r="L297">
            <v>134.79468621139819</v>
          </cell>
        </row>
        <row r="298">
          <cell r="C298">
            <v>158.00115891945964</v>
          </cell>
          <cell r="K298">
            <v>4.9224397827674045</v>
          </cell>
          <cell r="L298">
            <v>31.107885764482074</v>
          </cell>
        </row>
      </sheetData>
      <sheetData sheetId="2">
        <row r="280">
          <cell r="C280">
            <v>0</v>
          </cell>
          <cell r="K280">
            <v>0</v>
          </cell>
          <cell r="L280">
            <v>0</v>
          </cell>
        </row>
        <row r="281">
          <cell r="C281">
            <v>0</v>
          </cell>
          <cell r="K281">
            <v>0</v>
          </cell>
          <cell r="L281">
            <v>0</v>
          </cell>
        </row>
        <row r="282">
          <cell r="C282">
            <v>54.725606543616607</v>
          </cell>
          <cell r="K282">
            <v>15.836881483173384</v>
          </cell>
          <cell r="L282">
            <v>86.862248693694838</v>
          </cell>
        </row>
        <row r="283">
          <cell r="C283">
            <v>12.985536875621079</v>
          </cell>
          <cell r="K283">
            <v>2.4282933562528615</v>
          </cell>
          <cell r="L283">
            <v>13.487713857839434</v>
          </cell>
        </row>
        <row r="284">
          <cell r="C284">
            <v>14.796845179438662</v>
          </cell>
          <cell r="K284">
            <v>3.6622919828311327</v>
          </cell>
          <cell r="L284">
            <v>11.747771875160165</v>
          </cell>
        </row>
        <row r="285">
          <cell r="C285">
            <v>0</v>
          </cell>
          <cell r="K285">
            <v>0</v>
          </cell>
          <cell r="L285">
            <v>0</v>
          </cell>
        </row>
        <row r="286">
          <cell r="C286">
            <v>0</v>
          </cell>
          <cell r="K286">
            <v>0</v>
          </cell>
          <cell r="L286">
            <v>0</v>
          </cell>
        </row>
        <row r="287">
          <cell r="C287">
            <v>0</v>
          </cell>
          <cell r="K287">
            <v>0</v>
          </cell>
          <cell r="L287">
            <v>0</v>
          </cell>
        </row>
        <row r="291">
          <cell r="C291">
            <v>0</v>
          </cell>
          <cell r="K291">
            <v>0</v>
          </cell>
          <cell r="L291">
            <v>0</v>
          </cell>
        </row>
        <row r="292">
          <cell r="C292">
            <v>0</v>
          </cell>
          <cell r="K292">
            <v>0</v>
          </cell>
          <cell r="L292">
            <v>0</v>
          </cell>
        </row>
        <row r="293">
          <cell r="C293">
            <v>0</v>
          </cell>
          <cell r="K293">
            <v>0</v>
          </cell>
          <cell r="L293">
            <v>0</v>
          </cell>
        </row>
        <row r="294">
          <cell r="C294">
            <v>0</v>
          </cell>
          <cell r="K294">
            <v>0</v>
          </cell>
          <cell r="L294">
            <v>0</v>
          </cell>
        </row>
        <row r="295">
          <cell r="C295">
            <v>12.602136671586555</v>
          </cell>
          <cell r="K295">
            <v>0.69103653890052619</v>
          </cell>
          <cell r="L295">
            <v>2.951023027406694</v>
          </cell>
        </row>
        <row r="296">
          <cell r="C296">
            <v>0</v>
          </cell>
          <cell r="K296">
            <v>0</v>
          </cell>
          <cell r="L296">
            <v>0</v>
          </cell>
        </row>
        <row r="297">
          <cell r="C297">
            <v>0</v>
          </cell>
          <cell r="K297">
            <v>0</v>
          </cell>
          <cell r="L297">
            <v>0</v>
          </cell>
        </row>
        <row r="298">
          <cell r="C298">
            <v>1.4564283744432274</v>
          </cell>
          <cell r="K298">
            <v>0.53838913861018112</v>
          </cell>
          <cell r="L298">
            <v>0.88550845166148218</v>
          </cell>
        </row>
      </sheetData>
      <sheetData sheetId="3">
        <row r="280">
          <cell r="C280">
            <v>0</v>
          </cell>
          <cell r="K280">
            <v>0</v>
          </cell>
          <cell r="L280">
            <v>0</v>
          </cell>
        </row>
        <row r="281">
          <cell r="C281">
            <v>1.3755035702489229</v>
          </cell>
          <cell r="K281">
            <v>8.1553606680058646E-3</v>
          </cell>
          <cell r="L281">
            <v>0.10591377490916706</v>
          </cell>
        </row>
        <row r="282">
          <cell r="C282">
            <v>55.004538814826176</v>
          </cell>
          <cell r="K282">
            <v>34.425366031953736</v>
          </cell>
          <cell r="L282">
            <v>169.26644160403194</v>
          </cell>
        </row>
        <row r="283">
          <cell r="C283">
            <v>42.285290791174816</v>
          </cell>
          <cell r="K283">
            <v>2.2811582858598247</v>
          </cell>
          <cell r="L283">
            <v>15.832426350142299</v>
          </cell>
        </row>
        <row r="284">
          <cell r="C284">
            <v>9.6220851638392055</v>
          </cell>
          <cell r="K284">
            <v>1.0485450569586174</v>
          </cell>
          <cell r="L284">
            <v>6.6981607976102193</v>
          </cell>
        </row>
        <row r="285">
          <cell r="C285">
            <v>3.4895585136090679</v>
          </cell>
          <cell r="K285">
            <v>6.5876485602261061</v>
          </cell>
          <cell r="L285">
            <v>17.774870863516725</v>
          </cell>
        </row>
        <row r="286">
          <cell r="C286">
            <v>3.7501980312965815</v>
          </cell>
          <cell r="K286">
            <v>1.2084574318529182</v>
          </cell>
          <cell r="L286">
            <v>6.1339687314760374</v>
          </cell>
        </row>
        <row r="287">
          <cell r="C287">
            <v>0</v>
          </cell>
          <cell r="K287">
            <v>0</v>
          </cell>
          <cell r="L287">
            <v>0</v>
          </cell>
        </row>
        <row r="291">
          <cell r="C291">
            <v>0</v>
          </cell>
          <cell r="K291">
            <v>0</v>
          </cell>
          <cell r="L291">
            <v>0</v>
          </cell>
        </row>
        <row r="292">
          <cell r="C292">
            <v>0</v>
          </cell>
          <cell r="K292">
            <v>0</v>
          </cell>
          <cell r="L292">
            <v>0</v>
          </cell>
        </row>
        <row r="293">
          <cell r="C293">
            <v>2.5897461411968918</v>
          </cell>
          <cell r="K293">
            <v>0.12878548585558025</v>
          </cell>
          <cell r="L293">
            <v>0.57751338948690689</v>
          </cell>
        </row>
        <row r="294">
          <cell r="C294">
            <v>4.7950272990117329</v>
          </cell>
          <cell r="K294">
            <v>3.2807473986227671</v>
          </cell>
          <cell r="L294">
            <v>19.008764754302234</v>
          </cell>
        </row>
        <row r="295">
          <cell r="C295">
            <v>66.1459479633087</v>
          </cell>
          <cell r="K295">
            <v>0.77152633704403262</v>
          </cell>
          <cell r="L295">
            <v>7.1437623800373391</v>
          </cell>
        </row>
        <row r="296">
          <cell r="C296">
            <v>5.8564300314947371</v>
          </cell>
          <cell r="K296">
            <v>20.776203440093621</v>
          </cell>
          <cell r="L296">
            <v>39.313693509152344</v>
          </cell>
        </row>
        <row r="297">
          <cell r="C297">
            <v>0</v>
          </cell>
          <cell r="K297">
            <v>0</v>
          </cell>
          <cell r="L297">
            <v>0</v>
          </cell>
        </row>
        <row r="298">
          <cell r="C298">
            <v>0</v>
          </cell>
          <cell r="K298">
            <v>0</v>
          </cell>
          <cell r="L298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1_Suicide_SelfInflicted_YLD57"/>
      <sheetName val="V2_HomicideViolence"/>
      <sheetName val="V3_War"/>
      <sheetName val="V4_Other_Intentional_Injuries"/>
      <sheetName val="admission57_BPS"/>
      <sheetName val="admission57_SSS"/>
      <sheetName val="Inflation factors52"/>
      <sheetName val="DW52"/>
      <sheetName val="duration52"/>
      <sheetName val="pop_death57"/>
    </sheetNames>
    <sheetDataSet>
      <sheetData sheetId="0" refreshError="1">
        <row r="153">
          <cell r="O153">
            <v>16.578969314904047</v>
          </cell>
          <cell r="P153">
            <v>21.966814382652842</v>
          </cell>
          <cell r="Q153">
            <v>1072.8981638112591</v>
          </cell>
          <cell r="R153">
            <v>1010.6496839869942</v>
          </cell>
          <cell r="S153">
            <v>317.85698701011489</v>
          </cell>
          <cell r="T153">
            <v>96.120650613089538</v>
          </cell>
          <cell r="U153">
            <v>49.206516426957499</v>
          </cell>
          <cell r="V153">
            <v>26.97080459330531</v>
          </cell>
        </row>
        <row r="189">
          <cell r="O189">
            <v>26.090487917863022</v>
          </cell>
          <cell r="P189">
            <v>131.86012772028681</v>
          </cell>
          <cell r="Q189">
            <v>2188.9076682196064</v>
          </cell>
          <cell r="R189">
            <v>1326.6183975565134</v>
          </cell>
          <cell r="S189">
            <v>668.58398569001747</v>
          </cell>
          <cell r="T189">
            <v>155.70698050685664</v>
          </cell>
          <cell r="U189">
            <v>79.649946714885644</v>
          </cell>
          <cell r="V189">
            <v>33.295868003101674</v>
          </cell>
        </row>
        <row r="280">
          <cell r="H280">
            <v>20.184866286147177</v>
          </cell>
        </row>
        <row r="281">
          <cell r="H281">
            <v>21.286330603874728</v>
          </cell>
        </row>
        <row r="282">
          <cell r="H282">
            <v>229.53948120813132</v>
          </cell>
        </row>
        <row r="283">
          <cell r="H283">
            <v>453.48204719381897</v>
          </cell>
        </row>
        <row r="284">
          <cell r="H284">
            <v>101.87037976613506</v>
          </cell>
        </row>
        <row r="285">
          <cell r="H285">
            <v>25.006933839721142</v>
          </cell>
        </row>
        <row r="286">
          <cell r="H286">
            <v>9.6404742573806157</v>
          </cell>
        </row>
        <row r="287">
          <cell r="H287">
            <v>0.59131791033538594</v>
          </cell>
        </row>
        <row r="291">
          <cell r="H291">
            <v>0.41667161310731016</v>
          </cell>
        </row>
        <row r="292">
          <cell r="H292">
            <v>35.419246756384744</v>
          </cell>
        </row>
        <row r="293">
          <cell r="H293">
            <v>202.3821557840202</v>
          </cell>
        </row>
        <row r="294">
          <cell r="H294">
            <v>114.90328352867712</v>
          </cell>
        </row>
        <row r="295">
          <cell r="H295">
            <v>37.106732572259247</v>
          </cell>
        </row>
        <row r="296">
          <cell r="H296">
            <v>19.085958481918095</v>
          </cell>
        </row>
        <row r="297">
          <cell r="H297">
            <v>7.9848742129490526</v>
          </cell>
        </row>
        <row r="298">
          <cell r="H298">
            <v>0.45482334130285568</v>
          </cell>
        </row>
      </sheetData>
      <sheetData sheetId="1" refreshError="1">
        <row r="153">
          <cell r="O153">
            <v>96.087533823075375</v>
          </cell>
          <cell r="P153">
            <v>943.54347467894127</v>
          </cell>
          <cell r="Q153">
            <v>24753.040912133631</v>
          </cell>
          <cell r="R153">
            <v>14926.784056736273</v>
          </cell>
          <cell r="S153">
            <v>6417.1624519601419</v>
          </cell>
          <cell r="T153">
            <v>1027.1083642369526</v>
          </cell>
          <cell r="U153">
            <v>373.83405117797639</v>
          </cell>
          <cell r="V153">
            <v>114.67835140297016</v>
          </cell>
        </row>
        <row r="189">
          <cell r="O189">
            <v>160.10045160608922</v>
          </cell>
          <cell r="P189">
            <v>746.57328498258585</v>
          </cell>
          <cell r="Q189">
            <v>6671.9533623933503</v>
          </cell>
          <cell r="R189">
            <v>6994.5064573686805</v>
          </cell>
          <cell r="S189">
            <v>4518.8512366590303</v>
          </cell>
          <cell r="T189">
            <v>828.39447507859586</v>
          </cell>
          <cell r="U189">
            <v>281.5695148979288</v>
          </cell>
          <cell r="V189">
            <v>111.17384968251186</v>
          </cell>
        </row>
        <row r="280">
          <cell r="H280">
            <v>178.09581775623323</v>
          </cell>
        </row>
        <row r="281">
          <cell r="H281">
            <v>409.86053626567571</v>
          </cell>
        </row>
        <row r="282">
          <cell r="H282">
            <v>7000.9063247052272</v>
          </cell>
        </row>
        <row r="283">
          <cell r="H283">
            <v>3444.6738062705372</v>
          </cell>
        </row>
        <row r="284">
          <cell r="H284">
            <v>1214.866396231527</v>
          </cell>
        </row>
        <row r="285">
          <cell r="H285">
            <v>130.9516783688585</v>
          </cell>
        </row>
        <row r="286">
          <cell r="H286">
            <v>29.132509742327681</v>
          </cell>
        </row>
        <row r="287">
          <cell r="H287">
            <v>4.9351178838449972</v>
          </cell>
        </row>
        <row r="291">
          <cell r="H291">
            <v>153.09625463354209</v>
          </cell>
        </row>
        <row r="292">
          <cell r="H292">
            <v>313.64541891583218</v>
          </cell>
        </row>
        <row r="293">
          <cell r="H293">
            <v>1620.7905774164144</v>
          </cell>
        </row>
        <row r="294">
          <cell r="H294">
            <v>1277.3592617359238</v>
          </cell>
        </row>
        <row r="295">
          <cell r="H295">
            <v>582.86348498251527</v>
          </cell>
        </row>
        <row r="296">
          <cell r="H296">
            <v>57.586304405813287</v>
          </cell>
        </row>
        <row r="297">
          <cell r="H297">
            <v>21.43615505778866</v>
          </cell>
        </row>
        <row r="298">
          <cell r="H298">
            <v>3.4218300587997885</v>
          </cell>
        </row>
      </sheetData>
      <sheetData sheetId="2" refreshError="1">
        <row r="153">
          <cell r="O153">
            <v>0</v>
          </cell>
          <cell r="P153">
            <v>0</v>
          </cell>
          <cell r="Q153">
            <v>8.6202751688650299</v>
          </cell>
          <cell r="R153">
            <v>1.9504892841132073</v>
          </cell>
          <cell r="S153">
            <v>1.74213580276946</v>
          </cell>
          <cell r="T153">
            <v>0</v>
          </cell>
          <cell r="U153">
            <v>0</v>
          </cell>
          <cell r="V153">
            <v>0</v>
          </cell>
        </row>
        <row r="189"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9.4012486018687103</v>
          </cell>
          <cell r="T189">
            <v>0</v>
          </cell>
          <cell r="U189">
            <v>0</v>
          </cell>
          <cell r="V189">
            <v>0.45022172968236579</v>
          </cell>
        </row>
        <row r="280">
          <cell r="H280">
            <v>0</v>
          </cell>
        </row>
        <row r="281">
          <cell r="H281">
            <v>0</v>
          </cell>
        </row>
        <row r="282">
          <cell r="H282">
            <v>18.955782069989485</v>
          </cell>
        </row>
        <row r="283">
          <cell r="H283">
            <v>1.6875757981890229</v>
          </cell>
        </row>
        <row r="284">
          <cell r="H284">
            <v>2.8206659244109131</v>
          </cell>
        </row>
        <row r="285">
          <cell r="H285">
            <v>0</v>
          </cell>
        </row>
        <row r="286">
          <cell r="H286">
            <v>0</v>
          </cell>
        </row>
        <row r="287">
          <cell r="H287">
            <v>0</v>
          </cell>
        </row>
        <row r="291">
          <cell r="H291">
            <v>0</v>
          </cell>
        </row>
        <row r="292">
          <cell r="H292">
            <v>0</v>
          </cell>
        </row>
        <row r="293">
          <cell r="H293">
            <v>0</v>
          </cell>
        </row>
        <row r="294">
          <cell r="H294">
            <v>0</v>
          </cell>
        </row>
        <row r="295">
          <cell r="H295">
            <v>4.03972763350047E-2</v>
          </cell>
        </row>
        <row r="296">
          <cell r="H296">
            <v>0</v>
          </cell>
        </row>
        <row r="297">
          <cell r="H297">
            <v>0</v>
          </cell>
        </row>
        <row r="298">
          <cell r="H298">
            <v>7.2731700341805523E-3</v>
          </cell>
        </row>
      </sheetData>
      <sheetData sheetId="3" refreshError="1">
        <row r="153">
          <cell r="O153">
            <v>0</v>
          </cell>
          <cell r="P153">
            <v>0.37278097570607949</v>
          </cell>
          <cell r="Q153">
            <v>23.933554627493592</v>
          </cell>
          <cell r="R153">
            <v>23.363763414756363</v>
          </cell>
          <cell r="S153">
            <v>3.5968346822995745</v>
          </cell>
          <cell r="T153">
            <v>1.4790329080493891</v>
          </cell>
          <cell r="U153">
            <v>0.76416704051802198</v>
          </cell>
          <cell r="V153">
            <v>0</v>
          </cell>
        </row>
        <row r="189">
          <cell r="O189">
            <v>0</v>
          </cell>
          <cell r="P189">
            <v>0</v>
          </cell>
          <cell r="Q189">
            <v>0.5842080357249132</v>
          </cell>
          <cell r="R189">
            <v>0.78005610594221797</v>
          </cell>
          <cell r="S189">
            <v>65.142024484671367</v>
          </cell>
          <cell r="T189">
            <v>3.8475037157052632</v>
          </cell>
          <cell r="U189">
            <v>0</v>
          </cell>
          <cell r="V189">
            <v>0</v>
          </cell>
        </row>
        <row r="280">
          <cell r="H280">
            <v>0</v>
          </cell>
        </row>
        <row r="281">
          <cell r="H281">
            <v>7.6843669680846738E-3</v>
          </cell>
        </row>
        <row r="282">
          <cell r="H282">
            <v>38.362502930355006</v>
          </cell>
        </row>
        <row r="283">
          <cell r="H283">
            <v>3.2996192445530719</v>
          </cell>
        </row>
        <row r="284">
          <cell r="H284">
            <v>0.43443888290451838</v>
          </cell>
        </row>
        <row r="285">
          <cell r="H285">
            <v>4.47043325900938</v>
          </cell>
        </row>
        <row r="286">
          <cell r="H286">
            <v>0.86606010431434521</v>
          </cell>
        </row>
        <row r="287">
          <cell r="H287">
            <v>0</v>
          </cell>
        </row>
        <row r="291">
          <cell r="H291">
            <v>0</v>
          </cell>
        </row>
        <row r="292">
          <cell r="H292">
            <v>0</v>
          </cell>
        </row>
        <row r="293">
          <cell r="H293">
            <v>6.7989255983400401E-2</v>
          </cell>
        </row>
        <row r="294">
          <cell r="H294">
            <v>1.6419338405843822</v>
          </cell>
        </row>
        <row r="295">
          <cell r="H295">
            <v>0.17211528800637532</v>
          </cell>
        </row>
        <row r="296">
          <cell r="H296">
            <v>9.9570193801076474</v>
          </cell>
        </row>
        <row r="297">
          <cell r="H297">
            <v>0</v>
          </cell>
        </row>
        <row r="298">
          <cell r="H298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LDsummary"/>
      <sheetName val="2004Assumptions"/>
      <sheetName val="Durations"/>
      <sheetName val="Admissions"/>
      <sheetName val="Inflation factors"/>
      <sheetName val="Age at onset"/>
      <sheetName val="Disability weights"/>
      <sheetName val="Codes"/>
      <sheetName val="Population"/>
      <sheetName val="ecDialog"/>
      <sheetName val="old"/>
      <sheetName val="model summary"/>
    </sheetNames>
    <sheetDataSet>
      <sheetData sheetId="0">
        <row r="6">
          <cell r="C6">
            <v>833.85376009559809</v>
          </cell>
          <cell r="D6">
            <v>2637.7793178969414</v>
          </cell>
          <cell r="E6">
            <v>15810.893781909173</v>
          </cell>
          <cell r="F6">
            <v>10823.975068069323</v>
          </cell>
          <cell r="G6">
            <v>5489.0300766577429</v>
          </cell>
          <cell r="H6">
            <v>1000.0241390754667</v>
          </cell>
          <cell r="I6">
            <v>283.54379014577529</v>
          </cell>
          <cell r="J6">
            <v>34.618117605164066</v>
          </cell>
          <cell r="K6">
            <v>36913.718051455187</v>
          </cell>
          <cell r="L6">
            <v>593.11085587499008</v>
          </cell>
          <cell r="M6">
            <v>1288.5380105299578</v>
          </cell>
          <cell r="N6">
            <v>3789.8718180966225</v>
          </cell>
          <cell r="O6">
            <v>2746.7976914760529</v>
          </cell>
          <cell r="P6">
            <v>1392.867358161481</v>
          </cell>
          <cell r="Q6">
            <v>242.21489388699902</v>
          </cell>
          <cell r="R6">
            <v>86.278624981328875</v>
          </cell>
          <cell r="S6">
            <v>9.673788015831196</v>
          </cell>
          <cell r="T6">
            <v>10149.353041023263</v>
          </cell>
        </row>
        <row r="7">
          <cell r="C7">
            <v>41.483315628903057</v>
          </cell>
          <cell r="D7">
            <v>14.3316408755413</v>
          </cell>
          <cell r="E7">
            <v>62.637943176839414</v>
          </cell>
          <cell r="F7">
            <v>73.729271759958266</v>
          </cell>
          <cell r="G7">
            <v>29.889972387261622</v>
          </cell>
          <cell r="H7">
            <v>9.975304506000068</v>
          </cell>
          <cell r="I7">
            <v>1.9671182772313491</v>
          </cell>
          <cell r="J7">
            <v>6.6258217463781284</v>
          </cell>
          <cell r="K7">
            <v>240.6403883581132</v>
          </cell>
          <cell r="L7">
            <v>19.676630784180656</v>
          </cell>
          <cell r="M7">
            <v>21.128441609701522</v>
          </cell>
          <cell r="N7">
            <v>18.712540603056759</v>
          </cell>
          <cell r="O7">
            <v>33.099387189313738</v>
          </cell>
          <cell r="P7">
            <v>10.156138576990386</v>
          </cell>
          <cell r="Q7">
            <v>7.5830049537010087</v>
          </cell>
          <cell r="R7">
            <v>2.3018429757469372</v>
          </cell>
          <cell r="S7">
            <v>1.327186557008422</v>
          </cell>
          <cell r="T7">
            <v>113.98517324969943</v>
          </cell>
        </row>
        <row r="8">
          <cell r="C8">
            <v>929.76698333330796</v>
          </cell>
          <cell r="D8">
            <v>1463.5453812157466</v>
          </cell>
          <cell r="E8">
            <v>2015.4959282268385</v>
          </cell>
          <cell r="F8">
            <v>3531.0426798977069</v>
          </cell>
          <cell r="G8">
            <v>3076.7330465551754</v>
          </cell>
          <cell r="H8">
            <v>887.93561337509072</v>
          </cell>
          <cell r="I8">
            <v>534.89585248131493</v>
          </cell>
          <cell r="J8">
            <v>271.19969985228306</v>
          </cell>
          <cell r="K8">
            <v>12710.615184937466</v>
          </cell>
          <cell r="L8">
            <v>657.43234958038192</v>
          </cell>
          <cell r="M8">
            <v>552.85932623174858</v>
          </cell>
          <cell r="N8">
            <v>781.29653619564112</v>
          </cell>
          <cell r="O8">
            <v>1026.49290431338</v>
          </cell>
          <cell r="P8">
            <v>1111.5582685573181</v>
          </cell>
          <cell r="Q8">
            <v>766.49643731882099</v>
          </cell>
          <cell r="R8">
            <v>1011.5561316139657</v>
          </cell>
          <cell r="S8">
            <v>637.97021483169738</v>
          </cell>
          <cell r="T8">
            <v>6545.6621686429544</v>
          </cell>
        </row>
        <row r="9">
          <cell r="C9">
            <v>858.70947264018594</v>
          </cell>
          <cell r="D9">
            <v>1110.3960245287692</v>
          </cell>
          <cell r="E9">
            <v>1551.1141381291911</v>
          </cell>
          <cell r="F9">
            <v>1320.9489341496949</v>
          </cell>
          <cell r="G9">
            <v>802.07124108858557</v>
          </cell>
          <cell r="H9">
            <v>190.79253934678738</v>
          </cell>
          <cell r="I9">
            <v>131.19153169388821</v>
          </cell>
          <cell r="J9">
            <v>48.383729346838578</v>
          </cell>
          <cell r="K9">
            <v>6013.6076109239411</v>
          </cell>
          <cell r="L9">
            <v>484.72388644176209</v>
          </cell>
          <cell r="M9">
            <v>128.35685717256464</v>
          </cell>
          <cell r="N9">
            <v>378.19364572194604</v>
          </cell>
          <cell r="O9">
            <v>369.51375503519438</v>
          </cell>
          <cell r="P9">
            <v>353.80815222451116</v>
          </cell>
          <cell r="Q9">
            <v>105.75646894923386</v>
          </cell>
          <cell r="R9">
            <v>104.78137246020448</v>
          </cell>
          <cell r="S9">
            <v>44.407860740911282</v>
          </cell>
          <cell r="T9">
            <v>1969.5419987463279</v>
          </cell>
        </row>
        <row r="10">
          <cell r="C10">
            <v>1.1476041709279625</v>
          </cell>
          <cell r="D10">
            <v>1.0468967173662715</v>
          </cell>
          <cell r="E10">
            <v>48.396221289627761</v>
          </cell>
          <cell r="F10">
            <v>1.1374192759835664</v>
          </cell>
          <cell r="G10">
            <v>9.1823812305868131</v>
          </cell>
          <cell r="H10">
            <v>0.27846758035053526</v>
          </cell>
          <cell r="I10">
            <v>9.748416977871445E-2</v>
          </cell>
          <cell r="J10">
            <v>0</v>
          </cell>
          <cell r="K10">
            <v>61.286474434621631</v>
          </cell>
          <cell r="L10">
            <v>0.55623428841987754</v>
          </cell>
          <cell r="M10">
            <v>8.847515531330552E-2</v>
          </cell>
          <cell r="N10">
            <v>21.218040611150382</v>
          </cell>
          <cell r="O10">
            <v>6.3226304203091568E-2</v>
          </cell>
          <cell r="P10">
            <v>0.51198950883518402</v>
          </cell>
          <cell r="Q10">
            <v>6.1397492979064555E-3</v>
          </cell>
          <cell r="R10">
            <v>0.37233972273008475</v>
          </cell>
          <cell r="S10">
            <v>0</v>
          </cell>
          <cell r="T10">
            <v>22.816445339949833</v>
          </cell>
        </row>
        <row r="11">
          <cell r="C11">
            <v>11044.241169314751</v>
          </cell>
          <cell r="D11">
            <v>7483.6757054642967</v>
          </cell>
          <cell r="E11">
            <v>10754.279584364131</v>
          </cell>
          <cell r="F11">
            <v>10007.096674410652</v>
          </cell>
          <cell r="G11">
            <v>6676.7835063129924</v>
          </cell>
          <cell r="H11">
            <v>1462.1440300702036</v>
          </cell>
          <cell r="I11">
            <v>579.85975380471996</v>
          </cell>
          <cell r="J11">
            <v>103.66053723785917</v>
          </cell>
          <cell r="K11">
            <v>48111.740960979601</v>
          </cell>
          <cell r="L11">
            <v>1464.5658392341686</v>
          </cell>
          <cell r="M11">
            <v>1145.0221542804552</v>
          </cell>
          <cell r="N11">
            <v>915.11275194779353</v>
          </cell>
          <cell r="O11">
            <v>1902.527573544274</v>
          </cell>
          <cell r="P11">
            <v>1512.2996745522264</v>
          </cell>
          <cell r="Q11">
            <v>472.5263129364165</v>
          </cell>
          <cell r="R11">
            <v>407.00232827412674</v>
          </cell>
          <cell r="S11">
            <v>243.10923703886209</v>
          </cell>
          <cell r="T11">
            <v>8062.1658718083245</v>
          </cell>
        </row>
        <row r="12">
          <cell r="C12">
            <v>0.64526582445580505</v>
          </cell>
          <cell r="D12">
            <v>3.7804661345782096</v>
          </cell>
          <cell r="E12">
            <v>113.90214659517801</v>
          </cell>
          <cell r="F12">
            <v>113.00648361918832</v>
          </cell>
          <cell r="G12">
            <v>26.010778779312343</v>
          </cell>
          <cell r="H12">
            <v>2.4701066914700895</v>
          </cell>
          <cell r="I12">
            <v>11.327179320742175</v>
          </cell>
          <cell r="J12">
            <v>0.42534720871499421</v>
          </cell>
          <cell r="K12">
            <v>271.56777417363992</v>
          </cell>
          <cell r="L12">
            <v>0.72496098362815253</v>
          </cell>
          <cell r="M12">
            <v>7.2750769493967669</v>
          </cell>
          <cell r="N12">
            <v>89.848085833427575</v>
          </cell>
          <cell r="O12">
            <v>28.31770841944941</v>
          </cell>
          <cell r="P12">
            <v>26.627051687135001</v>
          </cell>
          <cell r="Q12">
            <v>2.7435818415492221</v>
          </cell>
          <cell r="R12">
            <v>1.7317514149486433</v>
          </cell>
          <cell r="S12">
            <v>0.48640928443568171</v>
          </cell>
          <cell r="T12">
            <v>157.75462641397047</v>
          </cell>
        </row>
        <row r="13">
          <cell r="C13">
            <v>37.691389712901689</v>
          </cell>
          <cell r="D13">
            <v>471.22470227587917</v>
          </cell>
          <cell r="E13">
            <v>5897.7216081747965</v>
          </cell>
          <cell r="F13">
            <v>2447.2046617106726</v>
          </cell>
          <cell r="G13">
            <v>782.64636546699057</v>
          </cell>
          <cell r="H13">
            <v>125.57562016567732</v>
          </cell>
          <cell r="I13">
            <v>28.722323130105348</v>
          </cell>
          <cell r="J13">
            <v>2.4892185872853911</v>
          </cell>
          <cell r="K13">
            <v>9793.2758892243055</v>
          </cell>
          <cell r="L13">
            <v>10.817841525814332</v>
          </cell>
          <cell r="M13">
            <v>54.594534590062018</v>
          </cell>
          <cell r="N13">
            <v>744.84295479727473</v>
          </cell>
          <cell r="O13">
            <v>575.50345177079123</v>
          </cell>
          <cell r="P13">
            <v>329.77426533713128</v>
          </cell>
          <cell r="Q13">
            <v>37.218164684629471</v>
          </cell>
          <cell r="R13">
            <v>14.664343232946724</v>
          </cell>
          <cell r="S13">
            <v>1.6566077224114575</v>
          </cell>
          <cell r="T13">
            <v>1769.0721636610613</v>
          </cell>
        </row>
        <row r="14">
          <cell r="C14">
            <v>0</v>
          </cell>
          <cell r="D14">
            <v>0</v>
          </cell>
          <cell r="E14">
            <v>2.0171172215197292E-2</v>
          </cell>
          <cell r="F14">
            <v>8.7553381126000147</v>
          </cell>
          <cell r="G14">
            <v>8.427595193943608</v>
          </cell>
          <cell r="H14">
            <v>0</v>
          </cell>
          <cell r="I14">
            <v>0</v>
          </cell>
          <cell r="J14">
            <v>0</v>
          </cell>
          <cell r="K14">
            <v>17.203104478758821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</row>
        <row r="15">
          <cell r="K15">
            <v>0</v>
          </cell>
          <cell r="T15">
            <v>0</v>
          </cell>
        </row>
        <row r="16">
          <cell r="C16">
            <v>13747.538960721033</v>
          </cell>
          <cell r="D16">
            <v>13185.780135109117</v>
          </cell>
          <cell r="E16">
            <v>36254.461523037993</v>
          </cell>
          <cell r="F16">
            <v>28326.896531005779</v>
          </cell>
          <cell r="G16">
            <v>16900.774963672593</v>
          </cell>
          <cell r="H16">
            <v>3679.1958208110464</v>
          </cell>
          <cell r="I16">
            <v>1571.6050330235562</v>
          </cell>
          <cell r="J16">
            <v>467.40247158452331</v>
          </cell>
          <cell r="K16">
            <v>114133.65543896564</v>
          </cell>
          <cell r="L16">
            <v>3231.6085987133456</v>
          </cell>
          <cell r="M16">
            <v>3197.8628765191997</v>
          </cell>
          <cell r="N16">
            <v>6739.0963738069122</v>
          </cell>
          <cell r="O16">
            <v>6682.3156980526592</v>
          </cell>
          <cell r="P16">
            <v>4737.6028986056281</v>
          </cell>
          <cell r="Q16">
            <v>1634.5450043206481</v>
          </cell>
          <cell r="R16">
            <v>1628.6887346759979</v>
          </cell>
          <cell r="S16">
            <v>938.63130419115748</v>
          </cell>
          <cell r="T16">
            <v>28790.351488885553</v>
          </cell>
        </row>
      </sheetData>
      <sheetData sheetId="1">
        <row r="110">
          <cell r="D110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1_RoadTraffic_YLD57"/>
      <sheetName val="U2_Poisoning_YLD57"/>
      <sheetName val="U3_Falls"/>
      <sheetName val="U4_Fires"/>
      <sheetName val="U5_Drowning"/>
      <sheetName val="U6_Other_Unintentional"/>
      <sheetName val="admission57_BPS"/>
      <sheetName val="admission57_SSS"/>
      <sheetName val="Inflation factors52"/>
      <sheetName val="DW52"/>
      <sheetName val="duration52"/>
      <sheetName val="pop_death57"/>
    </sheetNames>
    <sheetDataSet>
      <sheetData sheetId="0">
        <row r="153">
          <cell r="C153">
            <v>999.63646138426975</v>
          </cell>
          <cell r="D153">
            <v>5723.0718980460961</v>
          </cell>
          <cell r="E153">
            <v>38133.657285574758</v>
          </cell>
          <cell r="F153">
            <v>33433.886464112627</v>
          </cell>
          <cell r="G153">
            <v>18520.968593579684</v>
          </cell>
          <cell r="H153">
            <v>5412.3416729876426</v>
          </cell>
          <cell r="I153">
            <v>2183.525461896184</v>
          </cell>
          <cell r="J153">
            <v>466.02667440988773</v>
          </cell>
        </row>
        <row r="189">
          <cell r="C189">
            <v>809.99716870864393</v>
          </cell>
          <cell r="D189">
            <v>2601.6861688238669</v>
          </cell>
          <cell r="E189">
            <v>12331.548399264822</v>
          </cell>
          <cell r="F189">
            <v>11953.478115773951</v>
          </cell>
          <cell r="G189">
            <v>8437.1245969131814</v>
          </cell>
          <cell r="H189">
            <v>2365.8291786919672</v>
          </cell>
          <cell r="I189">
            <v>873.45188786248457</v>
          </cell>
          <cell r="J189">
            <v>209.48471122742743</v>
          </cell>
        </row>
      </sheetData>
      <sheetData sheetId="1">
        <row r="153">
          <cell r="C153">
            <v>2159.2484108885851</v>
          </cell>
          <cell r="D153">
            <v>1617.3432113237025</v>
          </cell>
          <cell r="E153">
            <v>2730.0263629841907</v>
          </cell>
          <cell r="F153">
            <v>2684.8281342146342</v>
          </cell>
          <cell r="G153">
            <v>2256.9676408006144</v>
          </cell>
          <cell r="H153">
            <v>991.77179395979476</v>
          </cell>
          <cell r="I153">
            <v>558.41766397476272</v>
          </cell>
          <cell r="J153">
            <v>263.20906959278568</v>
          </cell>
        </row>
        <row r="189">
          <cell r="C189">
            <v>1500.978254128396</v>
          </cell>
          <cell r="D189">
            <v>1094.7389744062623</v>
          </cell>
          <cell r="E189">
            <v>2554.6720514480899</v>
          </cell>
          <cell r="F189">
            <v>2567.0908517372859</v>
          </cell>
          <cell r="G189">
            <v>2465.2520751677853</v>
          </cell>
          <cell r="H189">
            <v>1060.7963913552187</v>
          </cell>
          <cell r="I189">
            <v>675.3972639794265</v>
          </cell>
          <cell r="J189">
            <v>361.10534531614996</v>
          </cell>
        </row>
      </sheetData>
      <sheetData sheetId="2">
        <row r="153">
          <cell r="C153">
            <v>3753.0176898324053</v>
          </cell>
          <cell r="D153">
            <v>10774.607963627584</v>
          </cell>
          <cell r="E153">
            <v>9578.7331064244609</v>
          </cell>
          <cell r="F153">
            <v>16008.452027264413</v>
          </cell>
          <cell r="G153">
            <v>17006.08527877105</v>
          </cell>
          <cell r="H153">
            <v>7520.0547576299796</v>
          </cell>
          <cell r="I153">
            <v>5498.4893850554199</v>
          </cell>
          <cell r="J153">
            <v>3972.4186989449013</v>
          </cell>
        </row>
        <row r="189">
          <cell r="C189">
            <v>2816.9969980867627</v>
          </cell>
          <cell r="D189">
            <v>4173.8064861587027</v>
          </cell>
          <cell r="E189">
            <v>3802.5544898310109</v>
          </cell>
          <cell r="F189">
            <v>5885.1775405599492</v>
          </cell>
          <cell r="G189">
            <v>10658.451007079933</v>
          </cell>
          <cell r="H189">
            <v>8416.945825618548</v>
          </cell>
          <cell r="I189">
            <v>9963.7431224390202</v>
          </cell>
          <cell r="J189">
            <v>9743.1866121723924</v>
          </cell>
        </row>
      </sheetData>
      <sheetData sheetId="3">
        <row r="153">
          <cell r="C153">
            <v>161.8847093718046</v>
          </cell>
          <cell r="D153">
            <v>163.73663332026649</v>
          </cell>
          <cell r="E153">
            <v>263.26091078642423</v>
          </cell>
          <cell r="F153">
            <v>333.3203247832173</v>
          </cell>
          <cell r="G153">
            <v>418.89332476896811</v>
          </cell>
          <cell r="H153">
            <v>148.46127117821177</v>
          </cell>
          <cell r="I153">
            <v>110.53728350091149</v>
          </cell>
          <cell r="J153">
            <v>64.422918041657212</v>
          </cell>
        </row>
        <row r="189">
          <cell r="C189">
            <v>83.545787167253749</v>
          </cell>
          <cell r="D189">
            <v>40.52012566355436</v>
          </cell>
          <cell r="E189">
            <v>62.597506605033431</v>
          </cell>
          <cell r="F189">
            <v>134.48525366252284</v>
          </cell>
          <cell r="G189">
            <v>169.01627157077004</v>
          </cell>
          <cell r="H189">
            <v>100.86055829786643</v>
          </cell>
          <cell r="I189">
            <v>115.28955963432762</v>
          </cell>
          <cell r="J189">
            <v>96.194389280416061</v>
          </cell>
        </row>
      </sheetData>
      <sheetData sheetId="4">
        <row r="153">
          <cell r="C153">
            <v>282.50369551770319</v>
          </cell>
          <cell r="D153">
            <v>234.49548724855592</v>
          </cell>
          <cell r="E153">
            <v>112.91949647051936</v>
          </cell>
          <cell r="F153">
            <v>179.53737113046003</v>
          </cell>
          <cell r="G153">
            <v>105.25536517703904</v>
          </cell>
          <cell r="H153">
            <v>32.321398788465658</v>
          </cell>
          <cell r="I153">
            <v>17.82516298182081</v>
          </cell>
          <cell r="J153">
            <v>4.1117137210697079</v>
          </cell>
        </row>
        <row r="189">
          <cell r="C189">
            <v>201.31976749298272</v>
          </cell>
          <cell r="D189">
            <v>156.8019699214878</v>
          </cell>
          <cell r="E189">
            <v>50.468891100759002</v>
          </cell>
          <cell r="F189">
            <v>37.641688078427549</v>
          </cell>
          <cell r="G189">
            <v>30.148115034724075</v>
          </cell>
          <cell r="H189">
            <v>11.590288830474984</v>
          </cell>
          <cell r="I189">
            <v>13.737720347834671</v>
          </cell>
          <cell r="J189">
            <v>6.3084235002239106</v>
          </cell>
        </row>
      </sheetData>
      <sheetData sheetId="5">
        <row r="153">
          <cell r="C153">
            <v>8223.825801509036</v>
          </cell>
          <cell r="D153">
            <v>15302.366780598863</v>
          </cell>
          <cell r="E153">
            <v>30959.565520706419</v>
          </cell>
          <cell r="F153">
            <v>38138.169215966926</v>
          </cell>
          <cell r="G153">
            <v>40120.047072062123</v>
          </cell>
          <cell r="H153">
            <v>18960.512332243328</v>
          </cell>
          <cell r="I153">
            <v>10133.629246106089</v>
          </cell>
          <cell r="J153">
            <v>3920.6060408568374</v>
          </cell>
        </row>
        <row r="189">
          <cell r="C189">
            <v>5403.7950555226216</v>
          </cell>
          <cell r="D189">
            <v>7035.8480037228601</v>
          </cell>
          <cell r="E189">
            <v>13147.525368502833</v>
          </cell>
          <cell r="F189">
            <v>20811.349384999099</v>
          </cell>
          <cell r="G189">
            <v>26631.386746701039</v>
          </cell>
          <cell r="H189">
            <v>14912.714103497563</v>
          </cell>
          <cell r="I189">
            <v>9666.4875914723707</v>
          </cell>
          <cell r="J189">
            <v>4378.9603782475178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1_Suicide_SelfInflicted_YLD57"/>
      <sheetName val="V2_HomicideViolence"/>
      <sheetName val="V3_War"/>
      <sheetName val="V4_Other_Intentional_Injuries"/>
      <sheetName val="admission57_BPS"/>
      <sheetName val="admission57_SSS"/>
      <sheetName val="Inflation factors52"/>
      <sheetName val="DW52"/>
      <sheetName val="duration52"/>
      <sheetName val="pop_death57"/>
    </sheetNames>
    <sheetDataSet>
      <sheetData sheetId="0">
        <row r="153">
          <cell r="C153">
            <v>100.50501649720559</v>
          </cell>
          <cell r="D153">
            <v>90.077802315825053</v>
          </cell>
          <cell r="E153">
            <v>3030.2553824497177</v>
          </cell>
          <cell r="F153">
            <v>2551.8342861628003</v>
          </cell>
          <cell r="G153">
            <v>1196.8307375128591</v>
          </cell>
          <cell r="H153">
            <v>411.51007497060334</v>
          </cell>
          <cell r="I153">
            <v>225.50982706115579</v>
          </cell>
          <cell r="J153">
            <v>96.962552965937761</v>
          </cell>
        </row>
        <row r="189">
          <cell r="C189">
            <v>60.296540362438215</v>
          </cell>
          <cell r="D189">
            <v>322.3338729778007</v>
          </cell>
          <cell r="E189">
            <v>4454.4672019265126</v>
          </cell>
          <cell r="F189">
            <v>2567.9152923958504</v>
          </cell>
          <cell r="G189">
            <v>1424.4317248080417</v>
          </cell>
          <cell r="H189">
            <v>336.66893879749682</v>
          </cell>
          <cell r="I189">
            <v>166.12036201504688</v>
          </cell>
          <cell r="J189">
            <v>64.578346488828359</v>
          </cell>
        </row>
      </sheetData>
      <sheetData sheetId="1">
        <row r="153">
          <cell r="C153">
            <v>126.40339755372389</v>
          </cell>
          <cell r="D153">
            <v>760.73251403356278</v>
          </cell>
          <cell r="E153">
            <v>17153.322181040952</v>
          </cell>
          <cell r="F153">
            <v>10968.450580966337</v>
          </cell>
          <cell r="G153">
            <v>4867.5127670767497</v>
          </cell>
          <cell r="H153">
            <v>843.52124188433675</v>
          </cell>
          <cell r="I153">
            <v>273.1546904181298</v>
          </cell>
          <cell r="J153">
            <v>76.223068895257342</v>
          </cell>
        </row>
        <row r="189">
          <cell r="C189">
            <v>91.001282987356973</v>
          </cell>
          <cell r="D189">
            <v>282.61546819329055</v>
          </cell>
          <cell r="E189">
            <v>2791.6833803826894</v>
          </cell>
          <cell r="F189">
            <v>2921.010750103997</v>
          </cell>
          <cell r="G189">
            <v>1816.019969914297</v>
          </cell>
          <cell r="H189">
            <v>359.51931403931695</v>
          </cell>
          <cell r="I189">
            <v>146.36614691869337</v>
          </cell>
          <cell r="J189">
            <v>46.827309236947791</v>
          </cell>
        </row>
      </sheetData>
      <sheetData sheetId="2">
        <row r="153">
          <cell r="C153">
            <v>0</v>
          </cell>
          <cell r="D153">
            <v>0</v>
          </cell>
          <cell r="E153">
            <v>46.105331374751579</v>
          </cell>
          <cell r="F153">
            <v>11.035047591507873</v>
          </cell>
          <cell r="G153">
            <v>13.054709376669202</v>
          </cell>
          <cell r="H153">
            <v>0</v>
          </cell>
          <cell r="I153">
            <v>0</v>
          </cell>
          <cell r="J153">
            <v>0</v>
          </cell>
        </row>
        <row r="189"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3.2008880697178448</v>
          </cell>
          <cell r="H189">
            <v>0</v>
          </cell>
          <cell r="I189">
            <v>0</v>
          </cell>
          <cell r="J189">
            <v>1.0062066447608615</v>
          </cell>
        </row>
      </sheetData>
      <sheetData sheetId="3">
        <row r="153">
          <cell r="C153">
            <v>0</v>
          </cell>
          <cell r="D153">
            <v>1.0027225945428435</v>
          </cell>
          <cell r="E153">
            <v>31.070984187332584</v>
          </cell>
          <cell r="F153">
            <v>18.921527376418457</v>
          </cell>
          <cell r="G153">
            <v>6.0252504815396319</v>
          </cell>
          <cell r="H153">
            <v>2.0105256055596787</v>
          </cell>
          <cell r="I153">
            <v>2.9860309907785596</v>
          </cell>
          <cell r="J153">
            <v>0</v>
          </cell>
        </row>
        <row r="189">
          <cell r="C189">
            <v>0</v>
          </cell>
          <cell r="D189">
            <v>0</v>
          </cell>
          <cell r="E189">
            <v>2.0055381054719787</v>
          </cell>
          <cell r="F189">
            <v>4.0149711930695151</v>
          </cell>
          <cell r="G189">
            <v>1.0039234786373352</v>
          </cell>
          <cell r="H189">
            <v>2.0089263157894739</v>
          </cell>
          <cell r="I189">
            <v>0</v>
          </cell>
          <cell r="J189">
            <v>0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1_RoadTraffic_YLD57"/>
      <sheetName val="U2_Poisoning_YLD57"/>
      <sheetName val="U3_Falls"/>
      <sheetName val="U4_Fires"/>
      <sheetName val="U5_Drowning"/>
      <sheetName val="U6_Other_Unintentional"/>
      <sheetName val="admission57_BPS"/>
      <sheetName val="admission57_SSS"/>
      <sheetName val="Inflation factors52"/>
      <sheetName val="DW52"/>
      <sheetName val="duration52"/>
      <sheetName val="pop_death57"/>
    </sheetNames>
    <sheetDataSet>
      <sheetData sheetId="0">
        <row r="317">
          <cell r="H317">
            <v>450.84548594293284</v>
          </cell>
        </row>
        <row r="318">
          <cell r="H318">
            <v>1687.2958986123035</v>
          </cell>
        </row>
        <row r="319">
          <cell r="H319">
            <v>12265.737502395335</v>
          </cell>
        </row>
        <row r="320">
          <cell r="H320">
            <v>10454.262955680219</v>
          </cell>
        </row>
        <row r="321">
          <cell r="H321">
            <v>5619.3931740398639</v>
          </cell>
        </row>
        <row r="322">
          <cell r="H322">
            <v>1181.6730017512175</v>
          </cell>
        </row>
        <row r="323">
          <cell r="H323">
            <v>281.53947361746305</v>
          </cell>
        </row>
        <row r="324">
          <cell r="H324">
            <v>32.277344199587731</v>
          </cell>
        </row>
        <row r="328">
          <cell r="H328">
            <v>664.8239679166212</v>
          </cell>
        </row>
        <row r="329">
          <cell r="H329">
            <v>840.77219874490777</v>
          </cell>
        </row>
        <row r="330">
          <cell r="H330">
            <v>4144.4186701820072</v>
          </cell>
        </row>
        <row r="331">
          <cell r="H331">
            <v>2921.3144853348649</v>
          </cell>
        </row>
        <row r="332">
          <cell r="H332">
            <v>1753.284796857416</v>
          </cell>
        </row>
        <row r="333">
          <cell r="H333">
            <v>333.16810887680265</v>
          </cell>
        </row>
        <row r="334">
          <cell r="H334">
            <v>90.201875635417224</v>
          </cell>
        </row>
        <row r="335">
          <cell r="H335">
            <v>17.055323657752918</v>
          </cell>
        </row>
      </sheetData>
      <sheetData sheetId="1">
        <row r="317">
          <cell r="H317">
            <v>146.31896503122371</v>
          </cell>
        </row>
        <row r="318">
          <cell r="H318">
            <v>76.35821845650301</v>
          </cell>
        </row>
        <row r="319">
          <cell r="H319">
            <v>275.33797677413787</v>
          </cell>
        </row>
        <row r="320">
          <cell r="H320">
            <v>169.54293946126734</v>
          </cell>
        </row>
        <row r="321">
          <cell r="H321">
            <v>243.22629385610108</v>
          </cell>
        </row>
        <row r="322">
          <cell r="H322">
            <v>30.368212058604222</v>
          </cell>
        </row>
        <row r="323">
          <cell r="H323">
            <v>9.1514942583383796</v>
          </cell>
        </row>
        <row r="324">
          <cell r="H324">
            <v>2.6567914391716516</v>
          </cell>
        </row>
        <row r="328">
          <cell r="H328">
            <v>64.726961945021444</v>
          </cell>
        </row>
        <row r="329">
          <cell r="H329">
            <v>46.526034119146843</v>
          </cell>
        </row>
        <row r="330">
          <cell r="H330">
            <v>305.34976544467878</v>
          </cell>
        </row>
        <row r="331">
          <cell r="H331">
            <v>140.96174368370583</v>
          </cell>
        </row>
        <row r="332">
          <cell r="H332">
            <v>91.020644046057683</v>
          </cell>
        </row>
        <row r="333">
          <cell r="H333">
            <v>22.43282935342593</v>
          </cell>
        </row>
        <row r="334">
          <cell r="H334">
            <v>20.666033055246523</v>
          </cell>
        </row>
        <row r="335">
          <cell r="H335">
            <v>7.0171404363019914</v>
          </cell>
        </row>
      </sheetData>
      <sheetData sheetId="2">
        <row r="317">
          <cell r="H317">
            <v>966.12882438629845</v>
          </cell>
        </row>
        <row r="318">
          <cell r="H318">
            <v>1208.9343457358939</v>
          </cell>
        </row>
        <row r="319">
          <cell r="H319">
            <v>2266.1999828416524</v>
          </cell>
        </row>
        <row r="320">
          <cell r="H320">
            <v>4561.1435320381042</v>
          </cell>
        </row>
        <row r="321">
          <cell r="H321">
            <v>4573.0246861132746</v>
          </cell>
        </row>
        <row r="322">
          <cell r="H322">
            <v>1295.5266349215524</v>
          </cell>
        </row>
        <row r="323">
          <cell r="H323">
            <v>664.35223716348355</v>
          </cell>
        </row>
        <row r="324">
          <cell r="H324">
            <v>362.75912446169548</v>
          </cell>
        </row>
        <row r="328">
          <cell r="H328">
            <v>781.82071848267071</v>
          </cell>
        </row>
        <row r="329">
          <cell r="H329">
            <v>592.79479988047433</v>
          </cell>
        </row>
        <row r="330">
          <cell r="H330">
            <v>1127.5210771946229</v>
          </cell>
        </row>
        <row r="331">
          <cell r="H331">
            <v>1204.9165621347797</v>
          </cell>
        </row>
        <row r="332">
          <cell r="H332">
            <v>1853.4022926403068</v>
          </cell>
        </row>
        <row r="333">
          <cell r="H333">
            <v>1186.317561601338</v>
          </cell>
        </row>
        <row r="334">
          <cell r="H334">
            <v>1239.2568533281012</v>
          </cell>
        </row>
        <row r="335">
          <cell r="H335">
            <v>963.65954831853333</v>
          </cell>
        </row>
      </sheetData>
      <sheetData sheetId="3">
        <row r="317">
          <cell r="H317">
            <v>1089.2046524769712</v>
          </cell>
        </row>
        <row r="318">
          <cell r="H318">
            <v>1010.4107953785114</v>
          </cell>
        </row>
        <row r="319">
          <cell r="H319">
            <v>1419.7406890949032</v>
          </cell>
        </row>
        <row r="320">
          <cell r="H320">
            <v>1684.6960623480325</v>
          </cell>
        </row>
        <row r="321">
          <cell r="H321">
            <v>1783.6649486996732</v>
          </cell>
        </row>
        <row r="322">
          <cell r="H322">
            <v>455.88274426953211</v>
          </cell>
        </row>
        <row r="323">
          <cell r="H323">
            <v>240.82210570321627</v>
          </cell>
        </row>
        <row r="324">
          <cell r="H324">
            <v>99.291386211916773</v>
          </cell>
        </row>
        <row r="328">
          <cell r="H328">
            <v>540.80535545296891</v>
          </cell>
        </row>
        <row r="329">
          <cell r="H329">
            <v>253.15229305477533</v>
          </cell>
        </row>
        <row r="330">
          <cell r="H330">
            <v>323.95632852964417</v>
          </cell>
        </row>
        <row r="331">
          <cell r="H331">
            <v>674.34732180165668</v>
          </cell>
        </row>
        <row r="332">
          <cell r="H332">
            <v>726.91918338005735</v>
          </cell>
        </row>
        <row r="333">
          <cell r="H333">
            <v>324.37266182445762</v>
          </cell>
        </row>
        <row r="334">
          <cell r="H334">
            <v>293.24994648640057</v>
          </cell>
        </row>
        <row r="335">
          <cell r="H335">
            <v>143.32722465422302</v>
          </cell>
        </row>
      </sheetData>
      <sheetData sheetId="4">
        <row r="317">
          <cell r="H317">
            <v>91.47158986582798</v>
          </cell>
        </row>
        <row r="318">
          <cell r="H318">
            <v>91.931703698468823</v>
          </cell>
        </row>
        <row r="319">
          <cell r="H319">
            <v>15.479163919081337</v>
          </cell>
        </row>
        <row r="320">
          <cell r="H320">
            <v>184.84771845501771</v>
          </cell>
        </row>
        <row r="321">
          <cell r="H321">
            <v>64.897325332730134</v>
          </cell>
        </row>
        <row r="322">
          <cell r="H322">
            <v>6.5882417417472796</v>
          </cell>
        </row>
        <row r="323">
          <cell r="H323">
            <v>2.288092305771773</v>
          </cell>
        </row>
        <row r="324">
          <cell r="H324">
            <v>1.6604640333812961</v>
          </cell>
        </row>
        <row r="328">
          <cell r="H328">
            <v>40.926149433757047</v>
          </cell>
        </row>
        <row r="329">
          <cell r="H329">
            <v>63.251173810332013</v>
          </cell>
        </row>
        <row r="330">
          <cell r="H330">
            <v>24.644264045355538</v>
          </cell>
        </row>
        <row r="331">
          <cell r="H331">
            <v>47.922317811993878</v>
          </cell>
        </row>
        <row r="332">
          <cell r="H332">
            <v>6.3584976909541737</v>
          </cell>
        </row>
        <row r="333">
          <cell r="H333">
            <v>6.1154389968243947</v>
          </cell>
        </row>
        <row r="334">
          <cell r="H334">
            <v>3.2854767080854055</v>
          </cell>
        </row>
        <row r="335">
          <cell r="H335">
            <v>2.5317356700016731</v>
          </cell>
        </row>
      </sheetData>
      <sheetData sheetId="5">
        <row r="317">
          <cell r="H317">
            <v>16470.360073423453</v>
          </cell>
        </row>
        <row r="318">
          <cell r="H318">
            <v>7603.5410510311876</v>
          </cell>
        </row>
        <row r="319">
          <cell r="H319">
            <v>12831.237873141094</v>
          </cell>
        </row>
        <row r="320">
          <cell r="H320">
            <v>15299.123498837145</v>
          </cell>
        </row>
        <row r="321">
          <cell r="H321">
            <v>12309.328668992757</v>
          </cell>
        </row>
        <row r="322">
          <cell r="H322">
            <v>3670.896885148491</v>
          </cell>
        </row>
        <row r="323">
          <cell r="H323">
            <v>1235.5789278125428</v>
          </cell>
        </row>
        <row r="324">
          <cell r="H324">
            <v>327.50278661542615</v>
          </cell>
        </row>
        <row r="328">
          <cell r="H328">
            <v>11016.273852194789</v>
          </cell>
        </row>
        <row r="329">
          <cell r="H329">
            <v>3543.8689697230056</v>
          </cell>
        </row>
        <row r="330">
          <cell r="H330">
            <v>4369.6681841565223</v>
          </cell>
        </row>
        <row r="331">
          <cell r="H331">
            <v>7091.3454852154473</v>
          </cell>
        </row>
        <row r="332">
          <cell r="H332">
            <v>7645.1383794975754</v>
          </cell>
        </row>
        <row r="333">
          <cell r="H333">
            <v>3033.4048110187568</v>
          </cell>
        </row>
        <row r="334">
          <cell r="H334">
            <v>1344.2280738870572</v>
          </cell>
        </row>
        <row r="335">
          <cell r="H335">
            <v>363.30599882175852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1_Suicide_SelfInflicted_YLD57"/>
      <sheetName val="V2_HomicideViolence"/>
      <sheetName val="V3_War"/>
      <sheetName val="V4_Other_Intentional_Injuries"/>
      <sheetName val="admission57_BPS"/>
      <sheetName val="admission57_SSS"/>
      <sheetName val="Inflation factors52"/>
      <sheetName val="DW52"/>
      <sheetName val="duration52"/>
      <sheetName val="pop_death57"/>
    </sheetNames>
    <sheetDataSet>
      <sheetData sheetId="0">
        <row r="317">
          <cell r="H317">
            <v>9.2180429782326989</v>
          </cell>
        </row>
        <row r="318">
          <cell r="H318">
            <v>10.466706672396631</v>
          </cell>
        </row>
        <row r="319">
          <cell r="H319">
            <v>150.67483344447109</v>
          </cell>
        </row>
        <row r="320">
          <cell r="H320">
            <v>310.80377962173986</v>
          </cell>
        </row>
        <row r="321">
          <cell r="H321">
            <v>76.688572193220111</v>
          </cell>
        </row>
        <row r="322">
          <cell r="H322">
            <v>21.533168366887278</v>
          </cell>
        </row>
        <row r="323">
          <cell r="H323">
            <v>8.728499817561719</v>
          </cell>
        </row>
        <row r="324">
          <cell r="H324">
            <v>0.59121375510076424</v>
          </cell>
        </row>
        <row r="328">
          <cell r="H328">
            <v>0.41661595897554921</v>
          </cell>
        </row>
        <row r="329">
          <cell r="H329">
            <v>20.761404121092841</v>
          </cell>
        </row>
        <row r="330">
          <cell r="H330">
            <v>127.90343620387097</v>
          </cell>
        </row>
        <row r="331">
          <cell r="H331">
            <v>77.421901552599394</v>
          </cell>
        </row>
        <row r="332">
          <cell r="H332">
            <v>28.683271383798221</v>
          </cell>
        </row>
        <row r="333">
          <cell r="H333">
            <v>15.545404533540095</v>
          </cell>
        </row>
        <row r="334">
          <cell r="H334">
            <v>7.0118542355867799</v>
          </cell>
        </row>
        <row r="335">
          <cell r="H335">
            <v>0.45475851679379453</v>
          </cell>
        </row>
      </sheetData>
      <sheetData sheetId="1">
        <row r="317">
          <cell r="H317">
            <v>84.159540703725753</v>
          </cell>
        </row>
        <row r="318">
          <cell r="H318">
            <v>213.35389429415631</v>
          </cell>
        </row>
        <row r="319">
          <cell r="H319">
            <v>4485.4827495534782</v>
          </cell>
        </row>
        <row r="320">
          <cell r="H320">
            <v>2401.3352573516991</v>
          </cell>
        </row>
        <row r="321">
          <cell r="H321">
            <v>951.57068427752108</v>
          </cell>
        </row>
        <row r="322">
          <cell r="H322">
            <v>111.76751888541516</v>
          </cell>
        </row>
        <row r="323">
          <cell r="H323">
            <v>26.364076639020414</v>
          </cell>
        </row>
        <row r="324">
          <cell r="H324">
            <v>4.7112747124635463</v>
          </cell>
        </row>
        <row r="328">
          <cell r="H328">
            <v>72.859443436781874</v>
          </cell>
        </row>
        <row r="329">
          <cell r="H329">
            <v>154.02210784432532</v>
          </cell>
        </row>
        <row r="330">
          <cell r="H330">
            <v>940.96526919251232</v>
          </cell>
        </row>
        <row r="331">
          <cell r="H331">
            <v>823.50525939647957</v>
          </cell>
        </row>
        <row r="332">
          <cell r="H332">
            <v>439.8218170749945</v>
          </cell>
        </row>
        <row r="333">
          <cell r="H333">
            <v>50.07228104227903</v>
          </cell>
        </row>
        <row r="334">
          <cell r="H334">
            <v>19.410953441905615</v>
          </cell>
        </row>
        <row r="335">
          <cell r="H335">
            <v>3.2626529229404273</v>
          </cell>
        </row>
      </sheetData>
      <sheetData sheetId="2">
        <row r="317">
          <cell r="H317">
            <v>0</v>
          </cell>
        </row>
        <row r="318">
          <cell r="H318">
            <v>0</v>
          </cell>
        </row>
        <row r="319">
          <cell r="H319">
            <v>10.444933449621733</v>
          </cell>
        </row>
        <row r="320">
          <cell r="H320">
            <v>1.0972622791974724</v>
          </cell>
        </row>
        <row r="321">
          <cell r="H321">
            <v>2.3121351758649578</v>
          </cell>
        </row>
        <row r="322">
          <cell r="H322">
            <v>0</v>
          </cell>
        </row>
        <row r="323">
          <cell r="H323">
            <v>0</v>
          </cell>
        </row>
        <row r="324">
          <cell r="H324">
            <v>0</v>
          </cell>
        </row>
        <row r="328">
          <cell r="H328">
            <v>0</v>
          </cell>
        </row>
        <row r="329">
          <cell r="H329">
            <v>0</v>
          </cell>
        </row>
        <row r="330">
          <cell r="H330">
            <v>0</v>
          </cell>
        </row>
        <row r="331">
          <cell r="H331">
            <v>0</v>
          </cell>
        </row>
        <row r="332">
          <cell r="H332">
            <v>4.0386461788238195E-2</v>
          </cell>
        </row>
        <row r="333">
          <cell r="H333">
            <v>0</v>
          </cell>
        </row>
        <row r="334">
          <cell r="H334">
            <v>0</v>
          </cell>
        </row>
        <row r="335">
          <cell r="H335">
            <v>7.2722740293327858E-3</v>
          </cell>
        </row>
      </sheetData>
      <sheetData sheetId="3">
        <row r="317">
          <cell r="H317">
            <v>0</v>
          </cell>
        </row>
        <row r="318">
          <cell r="H318">
            <v>7.6760101688612675E-3</v>
          </cell>
        </row>
        <row r="319">
          <cell r="H319">
            <v>21.076647931246704</v>
          </cell>
        </row>
        <row r="320">
          <cell r="H320">
            <v>2.1714167041961665</v>
          </cell>
        </row>
        <row r="321">
          <cell r="H321">
            <v>0.33319192589763957</v>
          </cell>
        </row>
        <row r="322">
          <cell r="H322">
            <v>3.5862615522336321</v>
          </cell>
        </row>
        <row r="323">
          <cell r="H323">
            <v>0.75435774324934801</v>
          </cell>
        </row>
        <row r="324">
          <cell r="H324">
            <v>0</v>
          </cell>
        </row>
        <row r="328">
          <cell r="H328">
            <v>0</v>
          </cell>
        </row>
        <row r="329">
          <cell r="H329">
            <v>0</v>
          </cell>
        </row>
        <row r="330">
          <cell r="H330">
            <v>6.7869334043629034E-2</v>
          </cell>
        </row>
        <row r="331">
          <cell r="H331">
            <v>0.99860580218218109</v>
          </cell>
        </row>
        <row r="332">
          <cell r="H332">
            <v>0.17205310116107517</v>
          </cell>
        </row>
        <row r="333">
          <cell r="H333">
            <v>7.8517918643303899</v>
          </cell>
        </row>
        <row r="334">
          <cell r="H334">
            <v>0</v>
          </cell>
        </row>
        <row r="335">
          <cell r="H335">
            <v>0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1_RoadTraffic_YLD57"/>
      <sheetName val="U2_Poisoning_YLD57"/>
      <sheetName val="U3_Falls"/>
      <sheetName val="U4_Fires"/>
      <sheetName val="U5_Drowning"/>
      <sheetName val="U6_Other_Unintentional"/>
      <sheetName val="admission57_BPS"/>
      <sheetName val="admission57_SSS"/>
      <sheetName val="Inflation factors52"/>
      <sheetName val="DW52"/>
      <sheetName val="duration52"/>
      <sheetName val="pop_death57"/>
    </sheetNames>
    <sheetDataSet>
      <sheetData sheetId="0" refreshError="1">
        <row r="153">
          <cell r="C153">
            <v>999.63646138426975</v>
          </cell>
          <cell r="D153">
            <v>5723.0718980460961</v>
          </cell>
          <cell r="E153">
            <v>38133.657285574758</v>
          </cell>
          <cell r="F153">
            <v>33433.886464112627</v>
          </cell>
          <cell r="G153">
            <v>18520.968593579684</v>
          </cell>
          <cell r="H153">
            <v>5412.3416729876426</v>
          </cell>
          <cell r="I153">
            <v>2183.525461896184</v>
          </cell>
          <cell r="J153">
            <v>466.02667440988773</v>
          </cell>
        </row>
        <row r="189">
          <cell r="C189">
            <v>809.99716870864393</v>
          </cell>
          <cell r="D189">
            <v>2601.6861688238669</v>
          </cell>
          <cell r="E189">
            <v>12331.548399264822</v>
          </cell>
          <cell r="F189">
            <v>11953.478115773951</v>
          </cell>
          <cell r="G189">
            <v>8437.1245969131814</v>
          </cell>
          <cell r="H189">
            <v>2365.8291786919672</v>
          </cell>
          <cell r="I189">
            <v>873.45188786248457</v>
          </cell>
          <cell r="J189">
            <v>209.48471122742743</v>
          </cell>
        </row>
      </sheetData>
      <sheetData sheetId="1" refreshError="1">
        <row r="153">
          <cell r="C153">
            <v>2159.2484108885851</v>
          </cell>
          <cell r="D153">
            <v>1617.3432113237025</v>
          </cell>
          <cell r="E153">
            <v>2730.0263629841907</v>
          </cell>
          <cell r="F153">
            <v>2684.8281342146342</v>
          </cell>
          <cell r="G153">
            <v>2256.9676408006144</v>
          </cell>
          <cell r="H153">
            <v>991.77179395979476</v>
          </cell>
          <cell r="I153">
            <v>558.41766397476272</v>
          </cell>
          <cell r="J153">
            <v>263.20906959278568</v>
          </cell>
        </row>
        <row r="189">
          <cell r="C189">
            <v>1500.978254128396</v>
          </cell>
          <cell r="D189">
            <v>1094.7389744062623</v>
          </cell>
          <cell r="E189">
            <v>2554.6720514480899</v>
          </cell>
          <cell r="F189">
            <v>2567.0908517372859</v>
          </cell>
          <cell r="G189">
            <v>2465.2520751677853</v>
          </cell>
          <cell r="H189">
            <v>1060.7963913552187</v>
          </cell>
          <cell r="I189">
            <v>675.3972639794265</v>
          </cell>
          <cell r="J189">
            <v>361.10534531614996</v>
          </cell>
        </row>
      </sheetData>
      <sheetData sheetId="2" refreshError="1">
        <row r="153">
          <cell r="C153">
            <v>3753.0176898324053</v>
          </cell>
          <cell r="D153">
            <v>10774.607963627584</v>
          </cell>
          <cell r="E153">
            <v>9578.7331064244609</v>
          </cell>
          <cell r="F153">
            <v>16008.452027264413</v>
          </cell>
          <cell r="G153">
            <v>17006.08527877105</v>
          </cell>
          <cell r="H153">
            <v>7520.0547576299796</v>
          </cell>
          <cell r="I153">
            <v>5498.4893850554199</v>
          </cell>
          <cell r="J153">
            <v>3972.4186989449013</v>
          </cell>
        </row>
        <row r="189">
          <cell r="C189">
            <v>2816.9969980867627</v>
          </cell>
          <cell r="D189">
            <v>4173.8064861587027</v>
          </cell>
          <cell r="E189">
            <v>3802.5544898310109</v>
          </cell>
          <cell r="F189">
            <v>5885.1775405599492</v>
          </cell>
          <cell r="G189">
            <v>10658.451007079933</v>
          </cell>
          <cell r="H189">
            <v>8416.945825618548</v>
          </cell>
          <cell r="I189">
            <v>9963.7431224390202</v>
          </cell>
          <cell r="J189">
            <v>9743.1866121723924</v>
          </cell>
        </row>
      </sheetData>
      <sheetData sheetId="3" refreshError="1">
        <row r="153">
          <cell r="C153">
            <v>161.8847093718046</v>
          </cell>
          <cell r="D153">
            <v>163.73663332026649</v>
          </cell>
          <cell r="E153">
            <v>263.26091078642423</v>
          </cell>
          <cell r="F153">
            <v>333.3203247832173</v>
          </cell>
          <cell r="G153">
            <v>418.89332476896811</v>
          </cell>
          <cell r="H153">
            <v>148.46127117821177</v>
          </cell>
          <cell r="I153">
            <v>110.53728350091149</v>
          </cell>
          <cell r="J153">
            <v>64.422918041657212</v>
          </cell>
        </row>
        <row r="189">
          <cell r="C189">
            <v>83.545787167253749</v>
          </cell>
          <cell r="D189">
            <v>40.52012566355436</v>
          </cell>
          <cell r="E189">
            <v>62.597506605033431</v>
          </cell>
          <cell r="F189">
            <v>134.48525366252284</v>
          </cell>
          <cell r="G189">
            <v>169.01627157077004</v>
          </cell>
          <cell r="H189">
            <v>100.86055829786643</v>
          </cell>
          <cell r="I189">
            <v>115.28955963432762</v>
          </cell>
          <cell r="J189">
            <v>96.194389280416061</v>
          </cell>
        </row>
      </sheetData>
      <sheetData sheetId="4" refreshError="1">
        <row r="153">
          <cell r="C153">
            <v>282.50369551770319</v>
          </cell>
          <cell r="D153">
            <v>234.49548724855592</v>
          </cell>
          <cell r="E153">
            <v>112.91949647051936</v>
          </cell>
          <cell r="F153">
            <v>179.53737113046003</v>
          </cell>
          <cell r="G153">
            <v>105.25536517703904</v>
          </cell>
          <cell r="H153">
            <v>32.321398788465658</v>
          </cell>
          <cell r="I153">
            <v>17.82516298182081</v>
          </cell>
          <cell r="J153">
            <v>4.1117137210697079</v>
          </cell>
        </row>
        <row r="189">
          <cell r="C189">
            <v>201.31976749298272</v>
          </cell>
          <cell r="D189">
            <v>156.8019699214878</v>
          </cell>
          <cell r="E189">
            <v>50.468891100759002</v>
          </cell>
          <cell r="F189">
            <v>37.641688078427549</v>
          </cell>
          <cell r="G189">
            <v>30.148115034724075</v>
          </cell>
          <cell r="H189">
            <v>11.590288830474984</v>
          </cell>
          <cell r="I189">
            <v>13.737720347834671</v>
          </cell>
          <cell r="J189">
            <v>6.3084235002239106</v>
          </cell>
        </row>
      </sheetData>
      <sheetData sheetId="5" refreshError="1">
        <row r="153">
          <cell r="C153">
            <v>8223.825801509036</v>
          </cell>
          <cell r="D153">
            <v>15302.366780598863</v>
          </cell>
          <cell r="E153">
            <v>30959.565520706419</v>
          </cell>
          <cell r="F153">
            <v>38138.169215966926</v>
          </cell>
          <cell r="G153">
            <v>40120.047072062123</v>
          </cell>
          <cell r="H153">
            <v>18960.512332243328</v>
          </cell>
          <cell r="I153">
            <v>10133.629246106089</v>
          </cell>
          <cell r="J153">
            <v>3920.6060408568374</v>
          </cell>
        </row>
        <row r="189">
          <cell r="C189">
            <v>5403.7950555226216</v>
          </cell>
          <cell r="D189">
            <v>7035.8480037228601</v>
          </cell>
          <cell r="E189">
            <v>13147.525368502833</v>
          </cell>
          <cell r="F189">
            <v>20811.349384999099</v>
          </cell>
          <cell r="G189">
            <v>26631.386746701039</v>
          </cell>
          <cell r="H189">
            <v>14912.714103497563</v>
          </cell>
          <cell r="I189">
            <v>9666.4875914723707</v>
          </cell>
          <cell r="J189">
            <v>4378.9603782475178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1_Suicide_SelfInflicted_YLD57"/>
      <sheetName val="V2_HomicideViolence"/>
      <sheetName val="V3_War"/>
      <sheetName val="V4_Other_Intentional_Injuries"/>
      <sheetName val="admission57_BPS"/>
      <sheetName val="admission57_SSS"/>
      <sheetName val="Inflation factors52"/>
      <sheetName val="DW52"/>
      <sheetName val="duration52"/>
      <sheetName val="pop_death57"/>
    </sheetNames>
    <sheetDataSet>
      <sheetData sheetId="0" refreshError="1">
        <row r="153">
          <cell r="C153">
            <v>100.50501649720559</v>
          </cell>
          <cell r="D153">
            <v>90.077802315825053</v>
          </cell>
          <cell r="E153">
            <v>3030.2553824497177</v>
          </cell>
          <cell r="F153">
            <v>2551.8342861628003</v>
          </cell>
          <cell r="G153">
            <v>1196.8307375128591</v>
          </cell>
          <cell r="H153">
            <v>411.51007497060334</v>
          </cell>
          <cell r="I153">
            <v>225.50982706115579</v>
          </cell>
          <cell r="J153">
            <v>96.962552965937761</v>
          </cell>
        </row>
        <row r="189">
          <cell r="C189">
            <v>60.296540362438215</v>
          </cell>
          <cell r="D189">
            <v>322.3338729778007</v>
          </cell>
          <cell r="E189">
            <v>4454.4672019265126</v>
          </cell>
          <cell r="F189">
            <v>2567.9152923958504</v>
          </cell>
          <cell r="G189">
            <v>1424.4317248080417</v>
          </cell>
          <cell r="H189">
            <v>336.66893879749682</v>
          </cell>
          <cell r="I189">
            <v>166.12036201504688</v>
          </cell>
          <cell r="J189">
            <v>64.578346488828359</v>
          </cell>
        </row>
      </sheetData>
      <sheetData sheetId="1" refreshError="1">
        <row r="153">
          <cell r="C153">
            <v>126.40339755372389</v>
          </cell>
          <cell r="D153">
            <v>760.73251403356278</v>
          </cell>
          <cell r="E153">
            <v>17153.322181040952</v>
          </cell>
          <cell r="F153">
            <v>10968.450580966337</v>
          </cell>
          <cell r="G153">
            <v>4867.5127670767497</v>
          </cell>
          <cell r="H153">
            <v>843.52124188433675</v>
          </cell>
          <cell r="I153">
            <v>273.1546904181298</v>
          </cell>
          <cell r="J153">
            <v>76.223068895257342</v>
          </cell>
        </row>
        <row r="189">
          <cell r="C189">
            <v>91.001282987356973</v>
          </cell>
          <cell r="D189">
            <v>282.61546819329055</v>
          </cell>
          <cell r="E189">
            <v>2791.6833803826894</v>
          </cell>
          <cell r="F189">
            <v>2921.010750103997</v>
          </cell>
          <cell r="G189">
            <v>1816.019969914297</v>
          </cell>
          <cell r="H189">
            <v>359.51931403931695</v>
          </cell>
          <cell r="I189">
            <v>146.36614691869337</v>
          </cell>
          <cell r="J189">
            <v>46.827309236947791</v>
          </cell>
        </row>
      </sheetData>
      <sheetData sheetId="2" refreshError="1">
        <row r="153">
          <cell r="C153">
            <v>0</v>
          </cell>
          <cell r="D153">
            <v>0</v>
          </cell>
          <cell r="E153">
            <v>46.105331374751579</v>
          </cell>
          <cell r="F153">
            <v>11.035047591507873</v>
          </cell>
          <cell r="G153">
            <v>13.054709376669202</v>
          </cell>
          <cell r="H153">
            <v>0</v>
          </cell>
          <cell r="I153">
            <v>0</v>
          </cell>
          <cell r="J153">
            <v>0</v>
          </cell>
        </row>
        <row r="189"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3.2008880697178448</v>
          </cell>
          <cell r="H189">
            <v>0</v>
          </cell>
          <cell r="I189">
            <v>0</v>
          </cell>
          <cell r="J189">
            <v>1.0062066447608615</v>
          </cell>
        </row>
      </sheetData>
      <sheetData sheetId="3" refreshError="1">
        <row r="153">
          <cell r="C153">
            <v>0</v>
          </cell>
          <cell r="D153">
            <v>1.0027225945428435</v>
          </cell>
          <cell r="E153">
            <v>31.070984187332584</v>
          </cell>
          <cell r="F153">
            <v>18.921527376418457</v>
          </cell>
          <cell r="G153">
            <v>6.0252504815396319</v>
          </cell>
          <cell r="H153">
            <v>2.0105256055596787</v>
          </cell>
          <cell r="I153">
            <v>2.9860309907785596</v>
          </cell>
          <cell r="J153">
            <v>0</v>
          </cell>
        </row>
        <row r="189">
          <cell r="C189">
            <v>0</v>
          </cell>
          <cell r="D189">
            <v>0</v>
          </cell>
          <cell r="E189">
            <v>2.0055381054719787</v>
          </cell>
          <cell r="F189">
            <v>4.0149711930695151</v>
          </cell>
          <cell r="G189">
            <v>1.0039234786373352</v>
          </cell>
          <cell r="H189">
            <v>2.0089263157894739</v>
          </cell>
          <cell r="I189">
            <v>0</v>
          </cell>
          <cell r="J18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1_RoadTraffic_YLD57"/>
      <sheetName val="U2_Poisoning_YLD57"/>
      <sheetName val="U3_Falls"/>
      <sheetName val="U4_Fires"/>
      <sheetName val="U5_Drowning"/>
      <sheetName val="U6_Other_Unintentional"/>
      <sheetName val="admission57_BPS"/>
      <sheetName val="admission57_SSS"/>
      <sheetName val="Inflation factors52"/>
      <sheetName val="DW52"/>
      <sheetName val="duration52"/>
      <sheetName val="pop_death57"/>
    </sheetNames>
    <sheetDataSet>
      <sheetData sheetId="0">
        <row r="317">
          <cell r="H317">
            <v>524.43261718029373</v>
          </cell>
        </row>
        <row r="318">
          <cell r="H318">
            <v>2262.1402408515287</v>
          </cell>
        </row>
        <row r="319">
          <cell r="H319">
            <v>17012.866019672671</v>
          </cell>
        </row>
        <row r="320">
          <cell r="H320">
            <v>12572.462276323695</v>
          </cell>
        </row>
        <row r="321">
          <cell r="H321">
            <v>5421.1711193043175</v>
          </cell>
        </row>
        <row r="322">
          <cell r="H322">
            <v>885.32357996847611</v>
          </cell>
        </row>
        <row r="323">
          <cell r="H323">
            <v>170.222173391383</v>
          </cell>
        </row>
        <row r="324">
          <cell r="H324">
            <v>14.67046175937346</v>
          </cell>
        </row>
        <row r="328">
          <cell r="H328">
            <v>615.91069198798209</v>
          </cell>
        </row>
        <row r="329">
          <cell r="H329">
            <v>1105.2129455564564</v>
          </cell>
        </row>
        <row r="330">
          <cell r="H330">
            <v>5543.4219288950953</v>
          </cell>
        </row>
        <row r="331">
          <cell r="H331">
            <v>3368.5215675904183</v>
          </cell>
        </row>
        <row r="332">
          <cell r="H332">
            <v>1628.6649696356617</v>
          </cell>
        </row>
        <row r="333">
          <cell r="H333">
            <v>242.17363101574665</v>
          </cell>
        </row>
        <row r="334">
          <cell r="H334">
            <v>53.419315587745729</v>
          </cell>
        </row>
        <row r="335">
          <cell r="H335">
            <v>7.6989208973829424</v>
          </cell>
        </row>
      </sheetData>
      <sheetData sheetId="1">
        <row r="317">
          <cell r="H317">
            <v>152.84134972243606</v>
          </cell>
        </row>
        <row r="318">
          <cell r="H318">
            <v>96.884054382717665</v>
          </cell>
        </row>
        <row r="319">
          <cell r="H319">
            <v>362.62460633217938</v>
          </cell>
        </row>
        <row r="320">
          <cell r="H320">
            <v>193.34781261801865</v>
          </cell>
        </row>
        <row r="321">
          <cell r="H321">
            <v>216.90006003235948</v>
          </cell>
        </row>
        <row r="322">
          <cell r="H322">
            <v>21.957389891101489</v>
          </cell>
        </row>
        <row r="323">
          <cell r="H323">
            <v>5.539369135857835</v>
          </cell>
        </row>
        <row r="324">
          <cell r="H324">
            <v>1.2368832535140049</v>
          </cell>
        </row>
        <row r="328">
          <cell r="H328">
            <v>61.69522080143291</v>
          </cell>
        </row>
        <row r="329">
          <cell r="H329">
            <v>57.737464764188061</v>
          </cell>
        </row>
        <row r="330">
          <cell r="H330">
            <v>395.04327551658258</v>
          </cell>
        </row>
        <row r="331">
          <cell r="H331">
            <v>160.06743170998791</v>
          </cell>
        </row>
        <row r="332">
          <cell r="H332">
            <v>83.733662134710613</v>
          </cell>
        </row>
        <row r="333">
          <cell r="H333">
            <v>16.485971855626854</v>
          </cell>
        </row>
        <row r="334">
          <cell r="H334">
            <v>12.130390996164619</v>
          </cell>
        </row>
        <row r="335">
          <cell r="H335">
            <v>3.2058132553274232</v>
          </cell>
        </row>
      </sheetData>
      <sheetData sheetId="2">
        <row r="317">
          <cell r="H317">
            <v>1076.1329226551668</v>
          </cell>
        </row>
        <row r="318">
          <cell r="H318">
            <v>1570.6598092592626</v>
          </cell>
        </row>
        <row r="319">
          <cell r="H319">
            <v>3194.2624752738802</v>
          </cell>
        </row>
        <row r="320">
          <cell r="H320">
            <v>5559.4329233533217</v>
          </cell>
        </row>
        <row r="321">
          <cell r="H321">
            <v>4440.5201021612147</v>
          </cell>
        </row>
        <row r="322">
          <cell r="H322">
            <v>968.90367483925615</v>
          </cell>
        </row>
        <row r="323">
          <cell r="H323">
            <v>398.64550418935039</v>
          </cell>
        </row>
        <row r="324">
          <cell r="H324">
            <v>163.2871904559899</v>
          </cell>
        </row>
        <row r="328">
          <cell r="H328">
            <v>861.81309798421796</v>
          </cell>
        </row>
        <row r="329">
          <cell r="H329">
            <v>758.81995478127055</v>
          </cell>
        </row>
        <row r="330">
          <cell r="H330">
            <v>1529.6420342389074</v>
          </cell>
        </row>
        <row r="331">
          <cell r="H331">
            <v>1411.2107831645212</v>
          </cell>
        </row>
        <row r="332">
          <cell r="H332">
            <v>1744.541857739292</v>
          </cell>
        </row>
        <row r="333">
          <cell r="H333">
            <v>858.44184907988119</v>
          </cell>
        </row>
        <row r="334">
          <cell r="H334">
            <v>725.63088195334785</v>
          </cell>
        </row>
        <row r="335">
          <cell r="H335">
            <v>434.02468113218231</v>
          </cell>
        </row>
      </sheetData>
      <sheetData sheetId="3">
        <row r="317">
          <cell r="H317">
            <v>1273.5459446683255</v>
          </cell>
        </row>
        <row r="318">
          <cell r="H318">
            <v>1322.7064217733321</v>
          </cell>
        </row>
        <row r="319">
          <cell r="H319">
            <v>1834.4174879030418</v>
          </cell>
        </row>
        <row r="320">
          <cell r="H320">
            <v>1831.3000374771468</v>
          </cell>
        </row>
        <row r="321">
          <cell r="H321">
            <v>1544.6976994153101</v>
          </cell>
        </row>
        <row r="322">
          <cell r="H322">
            <v>310.48051686593163</v>
          </cell>
        </row>
        <row r="323">
          <cell r="H323">
            <v>135.45037253714676</v>
          </cell>
        </row>
        <row r="324">
          <cell r="H324">
            <v>43.073665203974812</v>
          </cell>
        </row>
        <row r="328">
          <cell r="H328">
            <v>624.09114914101792</v>
          </cell>
        </row>
        <row r="329">
          <cell r="H329">
            <v>325.60126821174396</v>
          </cell>
        </row>
        <row r="330">
          <cell r="H330">
            <v>407.6558079324185</v>
          </cell>
        </row>
        <row r="331">
          <cell r="H331">
            <v>714.32123923110271</v>
          </cell>
        </row>
        <row r="332">
          <cell r="H332">
            <v>614.69544922802584</v>
          </cell>
        </row>
        <row r="333">
          <cell r="H333">
            <v>216.919954727245</v>
          </cell>
        </row>
        <row r="334">
          <cell r="H334">
            <v>163.19437840153662</v>
          </cell>
        </row>
        <row r="335">
          <cell r="H335">
            <v>62.562623548487856</v>
          </cell>
        </row>
      </sheetData>
      <sheetData sheetId="4">
        <row r="317">
          <cell r="H317">
            <v>107.44986554640462</v>
          </cell>
        </row>
        <row r="318">
          <cell r="H318">
            <v>123.61446765510929</v>
          </cell>
        </row>
        <row r="319">
          <cell r="H319">
            <v>20.911155286081303</v>
          </cell>
        </row>
        <row r="320">
          <cell r="H320">
            <v>216.91763781038415</v>
          </cell>
        </row>
        <row r="321">
          <cell r="H321">
            <v>63.389507402055912</v>
          </cell>
        </row>
        <row r="322">
          <cell r="H322">
            <v>4.6586924319153766</v>
          </cell>
        </row>
        <row r="323">
          <cell r="H323">
            <v>1.3421664020048027</v>
          </cell>
        </row>
        <row r="324">
          <cell r="H324">
            <v>0.72129128129527631</v>
          </cell>
        </row>
        <row r="328">
          <cell r="H328">
            <v>45.436701134726398</v>
          </cell>
        </row>
        <row r="329">
          <cell r="H329">
            <v>83.206042610660106</v>
          </cell>
        </row>
        <row r="330">
          <cell r="H330">
            <v>31.726316243953736</v>
          </cell>
        </row>
        <row r="331">
          <cell r="H331">
            <v>55.600917440151456</v>
          </cell>
        </row>
        <row r="332">
          <cell r="H332">
            <v>5.6845741687383784</v>
          </cell>
        </row>
        <row r="333">
          <cell r="H333">
            <v>4.0868789802483043</v>
          </cell>
        </row>
        <row r="334">
          <cell r="H334">
            <v>1.8846628799395897</v>
          </cell>
        </row>
        <row r="335">
          <cell r="H335">
            <v>1.1077235625137922</v>
          </cell>
        </row>
      </sheetData>
      <sheetData sheetId="5">
        <row r="317">
          <cell r="H317">
            <v>19096.630989228812</v>
          </cell>
        </row>
        <row r="318">
          <cell r="H318">
            <v>9926.1761533497047</v>
          </cell>
        </row>
        <row r="319">
          <cell r="H319">
            <v>16960.74484748724</v>
          </cell>
        </row>
        <row r="320">
          <cell r="H320">
            <v>17157.906155514163</v>
          </cell>
        </row>
        <row r="321">
          <cell r="H321">
            <v>10980.698563513548</v>
          </cell>
        </row>
        <row r="322">
          <cell r="H322">
            <v>2556.3155668201571</v>
          </cell>
        </row>
        <row r="323">
          <cell r="H323">
            <v>708.03708726993307</v>
          </cell>
        </row>
        <row r="324">
          <cell r="H324">
            <v>144.24597011016556</v>
          </cell>
        </row>
        <row r="328">
          <cell r="H328">
            <v>12437.990276108496</v>
          </cell>
        </row>
        <row r="329">
          <cell r="H329">
            <v>4523.8215695494955</v>
          </cell>
        </row>
        <row r="330">
          <cell r="H330">
            <v>5651.019563660926</v>
          </cell>
        </row>
        <row r="331">
          <cell r="H331">
            <v>7797.0940250498797</v>
          </cell>
        </row>
        <row r="332">
          <cell r="H332">
            <v>6711.0822966536225</v>
          </cell>
        </row>
        <row r="333">
          <cell r="H333">
            <v>2098.0675938949312</v>
          </cell>
        </row>
        <row r="334">
          <cell r="H334">
            <v>768.02983738053626</v>
          </cell>
        </row>
        <row r="335">
          <cell r="H335">
            <v>162.13930584705662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1_Suicide_SelfInflicted_YLD57"/>
      <sheetName val="V2_HomicideViolence"/>
      <sheetName val="V3_War"/>
      <sheetName val="V4_Other_Intentional_Injuries"/>
      <sheetName val="admission57_BPS"/>
      <sheetName val="admission57_SSS"/>
      <sheetName val="Inflation factors52"/>
      <sheetName val="DW52"/>
      <sheetName val="duration52"/>
      <sheetName val="pop_death57"/>
    </sheetNames>
    <sheetDataSet>
      <sheetData sheetId="0">
        <row r="317">
          <cell r="H317">
            <v>10.32581838617228</v>
          </cell>
        </row>
        <row r="318">
          <cell r="H318">
            <v>13.622121666641545</v>
          </cell>
        </row>
        <row r="319">
          <cell r="H319">
            <v>209.92516987916107</v>
          </cell>
        </row>
        <row r="320">
          <cell r="H320">
            <v>360.96112423883909</v>
          </cell>
        </row>
        <row r="321">
          <cell r="H321">
            <v>69.797897851371772</v>
          </cell>
        </row>
        <row r="322">
          <cell r="H322">
            <v>15.582606952803705</v>
          </cell>
        </row>
        <row r="323">
          <cell r="H323">
            <v>5.1205262274640893</v>
          </cell>
        </row>
        <row r="324">
          <cell r="H324">
            <v>0.27710274103664295</v>
          </cell>
        </row>
        <row r="328">
          <cell r="H328">
            <v>0.15723492068652337</v>
          </cell>
        </row>
        <row r="329">
          <cell r="H329">
            <v>27.975688834944428</v>
          </cell>
        </row>
        <row r="330">
          <cell r="H330">
            <v>175.1157306565087</v>
          </cell>
        </row>
        <row r="331">
          <cell r="H331">
            <v>90.05884766737006</v>
          </cell>
        </row>
        <row r="332">
          <cell r="H332">
            <v>26.862731014629283</v>
          </cell>
        </row>
        <row r="333">
          <cell r="H333">
            <v>10.780573206991825</v>
          </cell>
        </row>
        <row r="334">
          <cell r="H334">
            <v>4.0016485310666106</v>
          </cell>
        </row>
        <row r="335">
          <cell r="H335">
            <v>0.2135209257826898</v>
          </cell>
        </row>
      </sheetData>
      <sheetData sheetId="1">
        <row r="317">
          <cell r="H317">
            <v>98.161174846628711</v>
          </cell>
        </row>
        <row r="318">
          <cell r="H318">
            <v>282.31575792300805</v>
          </cell>
        </row>
        <row r="319">
          <cell r="H319">
            <v>6204.2737652592523</v>
          </cell>
        </row>
        <row r="320">
          <cell r="H320">
            <v>2808.7073845629411</v>
          </cell>
        </row>
        <row r="321">
          <cell r="H321">
            <v>886.85781473659245</v>
          </cell>
        </row>
        <row r="322">
          <cell r="H322">
            <v>80.240128905372458</v>
          </cell>
        </row>
        <row r="323">
          <cell r="H323">
            <v>15.45326088562225</v>
          </cell>
        </row>
        <row r="324">
          <cell r="H324">
            <v>2.1193576792012099</v>
          </cell>
        </row>
        <row r="328">
          <cell r="H328">
            <v>85.395525121738018</v>
          </cell>
        </row>
        <row r="329">
          <cell r="H329">
            <v>202.34360752417192</v>
          </cell>
        </row>
        <row r="330">
          <cell r="H330">
            <v>1253.1495243293009</v>
          </cell>
        </row>
        <row r="331">
          <cell r="H331">
            <v>925.6564857616529</v>
          </cell>
        </row>
        <row r="332">
          <cell r="H332">
            <v>399.78499094882869</v>
          </cell>
        </row>
        <row r="333">
          <cell r="H333">
            <v>36.388769684316301</v>
          </cell>
        </row>
        <row r="334">
          <cell r="H334">
            <v>11.36083705325756</v>
          </cell>
        </row>
        <row r="335">
          <cell r="H335">
            <v>1.4684994535509053</v>
          </cell>
        </row>
      </sheetData>
      <sheetData sheetId="2">
        <row r="317">
          <cell r="H317">
            <v>0</v>
          </cell>
        </row>
        <row r="318">
          <cell r="H318">
            <v>0</v>
          </cell>
        </row>
        <row r="319">
          <cell r="H319">
            <v>13.633723765722248</v>
          </cell>
        </row>
        <row r="320">
          <cell r="H320">
            <v>1.2434259547133295</v>
          </cell>
        </row>
        <row r="321">
          <cell r="H321">
            <v>2.2095631743927728</v>
          </cell>
        </row>
        <row r="322">
          <cell r="H322">
            <v>0</v>
          </cell>
        </row>
        <row r="323">
          <cell r="H323">
            <v>0</v>
          </cell>
        </row>
        <row r="324">
          <cell r="H324">
            <v>0</v>
          </cell>
        </row>
        <row r="328">
          <cell r="H328">
            <v>0</v>
          </cell>
        </row>
        <row r="329">
          <cell r="H329">
            <v>0</v>
          </cell>
        </row>
        <row r="330">
          <cell r="H330">
            <v>0</v>
          </cell>
        </row>
        <row r="331">
          <cell r="H331">
            <v>0</v>
          </cell>
        </row>
        <row r="332">
          <cell r="H332">
            <v>4.4021783196757175E-2</v>
          </cell>
        </row>
        <row r="333">
          <cell r="H333">
            <v>0</v>
          </cell>
        </row>
        <row r="334">
          <cell r="H334">
            <v>0</v>
          </cell>
        </row>
        <row r="335">
          <cell r="H335">
            <v>3.4145835288571097E-3</v>
          </cell>
        </row>
      </sheetData>
      <sheetData sheetId="3">
        <row r="317">
          <cell r="H317">
            <v>0</v>
          </cell>
        </row>
        <row r="318">
          <cell r="H318">
            <v>8.4760875252010721E-3</v>
          </cell>
        </row>
        <row r="319">
          <cell r="H319">
            <v>27.496484199460699</v>
          </cell>
        </row>
        <row r="320">
          <cell r="H320">
            <v>2.4711169806156059</v>
          </cell>
        </row>
        <row r="321">
          <cell r="H321">
            <v>0.30896052450362316</v>
          </cell>
        </row>
        <row r="322">
          <cell r="H322">
            <v>2.4469733267885365</v>
          </cell>
        </row>
        <row r="323">
          <cell r="H323">
            <v>0.42743879433626231</v>
          </cell>
        </row>
        <row r="324">
          <cell r="H324">
            <v>0</v>
          </cell>
        </row>
        <row r="328">
          <cell r="H328">
            <v>0</v>
          </cell>
        </row>
        <row r="329">
          <cell r="H329">
            <v>0</v>
          </cell>
        </row>
        <row r="330">
          <cell r="H330">
            <v>0.10285643139403956</v>
          </cell>
        </row>
        <row r="331">
          <cell r="H331">
            <v>1.0840692945222514</v>
          </cell>
        </row>
        <row r="332">
          <cell r="H332">
            <v>0.18752814953659158</v>
          </cell>
        </row>
        <row r="333">
          <cell r="H333">
            <v>5.2878113591273177</v>
          </cell>
        </row>
        <row r="334">
          <cell r="H334">
            <v>0</v>
          </cell>
        </row>
        <row r="335">
          <cell r="H335">
            <v>0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lete_IPDdata57_bps"/>
      <sheetName val="ตัวคูณโรงพยาบาล"/>
      <sheetName val="data_redis_illX"/>
      <sheetName val="data_origin"/>
      <sheetName val="unk_inj_gr"/>
    </sheetNames>
    <sheetDataSet>
      <sheetData sheetId="0">
        <row r="3">
          <cell r="D3">
            <v>0</v>
          </cell>
          <cell r="E3">
            <v>0</v>
          </cell>
          <cell r="F3">
            <v>3.3979061668606021</v>
          </cell>
          <cell r="G3">
            <v>3.3108526309441912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</row>
        <row r="4">
          <cell r="D4">
            <v>0</v>
          </cell>
          <cell r="E4">
            <v>0</v>
          </cell>
          <cell r="F4">
            <v>2.2060162268493828</v>
          </cell>
          <cell r="G4">
            <v>1.1036175436480637</v>
          </cell>
          <cell r="H4">
            <v>2.210703414090081</v>
          </cell>
          <cell r="I4">
            <v>0</v>
          </cell>
          <cell r="J4">
            <v>0</v>
          </cell>
          <cell r="K4">
            <v>0</v>
          </cell>
        </row>
        <row r="5">
          <cell r="D5">
            <v>0</v>
          </cell>
          <cell r="E5">
            <v>0</v>
          </cell>
          <cell r="F5">
            <v>7.7210567939728403</v>
          </cell>
          <cell r="G5">
            <v>6.6217052618883825</v>
          </cell>
          <cell r="H5">
            <v>3.316055121135121</v>
          </cell>
          <cell r="I5">
            <v>2.1984784242097337</v>
          </cell>
          <cell r="J5">
            <v>2.3170222727913488</v>
          </cell>
          <cell r="K5">
            <v>0</v>
          </cell>
        </row>
        <row r="6">
          <cell r="D6">
            <v>0</v>
          </cell>
          <cell r="E6">
            <v>0</v>
          </cell>
          <cell r="F6">
            <v>5.5150405671234575</v>
          </cell>
          <cell r="G6">
            <v>12.1397929801287</v>
          </cell>
          <cell r="H6">
            <v>2.210703414090081</v>
          </cell>
          <cell r="I6">
            <v>2.1984784242097337</v>
          </cell>
          <cell r="J6">
            <v>1.1585111363956744</v>
          </cell>
          <cell r="K6">
            <v>0</v>
          </cell>
        </row>
        <row r="7"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1.0992392121048669</v>
          </cell>
          <cell r="J7">
            <v>0</v>
          </cell>
          <cell r="K7">
            <v>0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3.4791626283563084</v>
          </cell>
          <cell r="H8">
            <v>1.2273658388321473</v>
          </cell>
          <cell r="I8">
            <v>0</v>
          </cell>
          <cell r="J8">
            <v>0</v>
          </cell>
          <cell r="K8">
            <v>0</v>
          </cell>
        </row>
        <row r="9">
          <cell r="D9">
            <v>0</v>
          </cell>
          <cell r="E9">
            <v>0</v>
          </cell>
          <cell r="F9">
            <v>1.1030081134246914</v>
          </cell>
          <cell r="G9">
            <v>1.1862308436807656</v>
          </cell>
          <cell r="H9">
            <v>0</v>
          </cell>
          <cell r="I9">
            <v>0</v>
          </cell>
          <cell r="J9">
            <v>1.1585111363956744</v>
          </cell>
          <cell r="K9">
            <v>0</v>
          </cell>
        </row>
        <row r="10">
          <cell r="D10">
            <v>0</v>
          </cell>
          <cell r="E10">
            <v>0</v>
          </cell>
          <cell r="F10">
            <v>2.2060162268493828</v>
          </cell>
          <cell r="G10">
            <v>4.414470174592255</v>
          </cell>
          <cell r="H10">
            <v>1.1053517070450405</v>
          </cell>
          <cell r="I10">
            <v>1.0992392121048669</v>
          </cell>
          <cell r="J10">
            <v>0</v>
          </cell>
          <cell r="K10">
            <v>0</v>
          </cell>
        </row>
        <row r="11">
          <cell r="D11">
            <v>0</v>
          </cell>
          <cell r="E11">
            <v>1.2803996207239385</v>
          </cell>
          <cell r="F11">
            <v>22.479424862306274</v>
          </cell>
          <cell r="G11">
            <v>12.305019580194106</v>
          </cell>
          <cell r="H11">
            <v>3.316055121135121</v>
          </cell>
          <cell r="I11">
            <v>2.1984784242097337</v>
          </cell>
          <cell r="J11">
            <v>0</v>
          </cell>
          <cell r="K11">
            <v>0</v>
          </cell>
        </row>
        <row r="12">
          <cell r="D12">
            <v>0</v>
          </cell>
          <cell r="E12">
            <v>0</v>
          </cell>
          <cell r="F12">
            <v>1.1030081134246914</v>
          </cell>
          <cell r="G12">
            <v>0</v>
          </cell>
          <cell r="H12">
            <v>4.5092416549028114</v>
          </cell>
          <cell r="I12">
            <v>0</v>
          </cell>
          <cell r="J12">
            <v>0</v>
          </cell>
          <cell r="K12">
            <v>0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2.210703414090081</v>
          </cell>
          <cell r="I13">
            <v>0</v>
          </cell>
          <cell r="J13">
            <v>0</v>
          </cell>
          <cell r="K13">
            <v>0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1.1053517070450405</v>
          </cell>
          <cell r="I14">
            <v>0</v>
          </cell>
          <cell r="J14">
            <v>0</v>
          </cell>
          <cell r="K14">
            <v>0</v>
          </cell>
        </row>
        <row r="15">
          <cell r="D15">
            <v>0</v>
          </cell>
          <cell r="E15">
            <v>0</v>
          </cell>
          <cell r="F15">
            <v>1.1030081134246914</v>
          </cell>
          <cell r="G15">
            <v>5.5180877182403192</v>
          </cell>
          <cell r="H15">
            <v>1.1053517070450405</v>
          </cell>
          <cell r="I15">
            <v>1.0992392121048669</v>
          </cell>
          <cell r="J15">
            <v>1.1585111363956744</v>
          </cell>
          <cell r="K15">
            <v>0</v>
          </cell>
        </row>
        <row r="16">
          <cell r="D16">
            <v>0</v>
          </cell>
          <cell r="E16">
            <v>1.2803996207239385</v>
          </cell>
          <cell r="F16">
            <v>4.4564733669920304</v>
          </cell>
          <cell r="G16">
            <v>0</v>
          </cell>
          <cell r="H16">
            <v>1.1053517070450405</v>
          </cell>
          <cell r="I16">
            <v>1.0992392121048669</v>
          </cell>
          <cell r="J16">
            <v>0</v>
          </cell>
          <cell r="K16">
            <v>0</v>
          </cell>
        </row>
        <row r="17">
          <cell r="D17">
            <v>0</v>
          </cell>
          <cell r="E17">
            <v>0</v>
          </cell>
          <cell r="F17">
            <v>1.1030081134246914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</row>
        <row r="18">
          <cell r="D18">
            <v>0</v>
          </cell>
          <cell r="E18">
            <v>1.0027225945428435</v>
          </cell>
          <cell r="F18">
            <v>5.5150405671234575</v>
          </cell>
          <cell r="G18">
            <v>7.7253228055364458</v>
          </cell>
          <cell r="H18">
            <v>3.316055121135121</v>
          </cell>
          <cell r="I18">
            <v>0</v>
          </cell>
          <cell r="J18">
            <v>2.3170222727913488</v>
          </cell>
          <cell r="K18">
            <v>0</v>
          </cell>
        </row>
        <row r="19">
          <cell r="D19">
            <v>0</v>
          </cell>
          <cell r="E19">
            <v>1.2803996207239385</v>
          </cell>
          <cell r="F19">
            <v>21.001595068362398</v>
          </cell>
          <cell r="G19">
            <v>31.231744422276591</v>
          </cell>
          <cell r="H19">
            <v>7.8594760811023896</v>
          </cell>
          <cell r="I19">
            <v>2.1984784242097337</v>
          </cell>
          <cell r="J19">
            <v>1.1585111363956744</v>
          </cell>
          <cell r="K19">
            <v>0</v>
          </cell>
        </row>
        <row r="20">
          <cell r="D20">
            <v>0</v>
          </cell>
          <cell r="E20">
            <v>0</v>
          </cell>
          <cell r="F20">
            <v>46.017416924743976</v>
          </cell>
          <cell r="G20">
            <v>51.347783505386559</v>
          </cell>
          <cell r="H20">
            <v>14.735614586946845</v>
          </cell>
          <cell r="I20">
            <v>2.1984784242097337</v>
          </cell>
          <cell r="J20">
            <v>2.3170222727913488</v>
          </cell>
          <cell r="K20">
            <v>4.37586082398406</v>
          </cell>
        </row>
        <row r="21">
          <cell r="D21">
            <v>0</v>
          </cell>
          <cell r="E21">
            <v>1.2803996207239385</v>
          </cell>
          <cell r="F21">
            <v>223.84322212675872</v>
          </cell>
          <cell r="G21">
            <v>232.40327951251891</v>
          </cell>
          <cell r="H21">
            <v>45.773297210930629</v>
          </cell>
          <cell r="I21">
            <v>10.992392121048669</v>
          </cell>
          <cell r="J21">
            <v>3.4661653946070041</v>
          </cell>
          <cell r="K21">
            <v>5.4949065757153885</v>
          </cell>
        </row>
        <row r="22">
          <cell r="D22">
            <v>0</v>
          </cell>
          <cell r="E22">
            <v>0</v>
          </cell>
          <cell r="F22">
            <v>1.1030081134246914</v>
          </cell>
          <cell r="G22">
            <v>1.1036175436480637</v>
          </cell>
          <cell r="H22">
            <v>1.1053517070450405</v>
          </cell>
          <cell r="I22">
            <v>0</v>
          </cell>
          <cell r="J22">
            <v>1.1585111363956744</v>
          </cell>
          <cell r="K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1.1053517070450405</v>
          </cell>
          <cell r="I23">
            <v>0</v>
          </cell>
          <cell r="J23">
            <v>1.1585111363956744</v>
          </cell>
          <cell r="K23">
            <v>0</v>
          </cell>
        </row>
        <row r="24">
          <cell r="D24">
            <v>0</v>
          </cell>
          <cell r="E24">
            <v>0</v>
          </cell>
          <cell r="F24">
            <v>3.3090243402740747</v>
          </cell>
          <cell r="G24">
            <v>4.414470174592255</v>
          </cell>
          <cell r="H24">
            <v>2.210703414090081</v>
          </cell>
          <cell r="I24">
            <v>0</v>
          </cell>
          <cell r="J24">
            <v>0</v>
          </cell>
          <cell r="K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</row>
        <row r="26">
          <cell r="D26">
            <v>0</v>
          </cell>
          <cell r="E26">
            <v>0</v>
          </cell>
          <cell r="F26">
            <v>1.1030081134246914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</row>
        <row r="29">
          <cell r="D29">
            <v>0</v>
          </cell>
          <cell r="E29">
            <v>0</v>
          </cell>
          <cell r="F29">
            <v>2.2060162268493828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D30">
            <v>0</v>
          </cell>
          <cell r="E30">
            <v>1.2803996207239385</v>
          </cell>
          <cell r="F30">
            <v>15.442113587945681</v>
          </cell>
          <cell r="G30">
            <v>14.515338064836945</v>
          </cell>
          <cell r="H30">
            <v>7.737461949315283</v>
          </cell>
          <cell r="I30">
            <v>0</v>
          </cell>
          <cell r="J30">
            <v>1.1585111363956744</v>
          </cell>
          <cell r="K30">
            <v>0</v>
          </cell>
        </row>
        <row r="31">
          <cell r="D31">
            <v>1.1469396000269341</v>
          </cell>
          <cell r="E31">
            <v>1.2803996207239385</v>
          </cell>
          <cell r="F31">
            <v>3.3534652535673382</v>
          </cell>
          <cell r="G31">
            <v>15.450645611072892</v>
          </cell>
          <cell r="H31">
            <v>5.526758535225202</v>
          </cell>
          <cell r="I31">
            <v>1.0992392121048669</v>
          </cell>
          <cell r="J31">
            <v>1.1585111363956744</v>
          </cell>
          <cell r="K31">
            <v>0</v>
          </cell>
        </row>
        <row r="32">
          <cell r="D32">
            <v>0</v>
          </cell>
          <cell r="E32">
            <v>0</v>
          </cell>
          <cell r="F32">
            <v>1.1030081134246914</v>
          </cell>
          <cell r="G32">
            <v>8.82894034918451</v>
          </cell>
          <cell r="H32">
            <v>3.316055121135121</v>
          </cell>
          <cell r="I32">
            <v>2.2050786531910718</v>
          </cell>
          <cell r="J32">
            <v>0</v>
          </cell>
          <cell r="K32">
            <v>0</v>
          </cell>
        </row>
        <row r="33">
          <cell r="D33">
            <v>0</v>
          </cell>
          <cell r="E33">
            <v>0</v>
          </cell>
          <cell r="F33">
            <v>37.832656623665429</v>
          </cell>
          <cell r="G33">
            <v>16.636876454753658</v>
          </cell>
          <cell r="H33">
            <v>4.5434209599672686</v>
          </cell>
          <cell r="I33">
            <v>0</v>
          </cell>
          <cell r="J33">
            <v>0</v>
          </cell>
          <cell r="K33">
            <v>0</v>
          </cell>
        </row>
        <row r="34">
          <cell r="D34">
            <v>99.358076897178648</v>
          </cell>
          <cell r="E34">
            <v>81.392681996938578</v>
          </cell>
          <cell r="F34">
            <v>2515.8110069207692</v>
          </cell>
          <cell r="G34">
            <v>1976.1069956455162</v>
          </cell>
          <cell r="H34">
            <v>1029.807169871141</v>
          </cell>
          <cell r="I34">
            <v>380.81777310900168</v>
          </cell>
          <cell r="J34">
            <v>205.82450575700935</v>
          </cell>
          <cell r="K34">
            <v>87.091785566238315</v>
          </cell>
        </row>
        <row r="35">
          <cell r="D35">
            <v>0</v>
          </cell>
          <cell r="E35">
            <v>2.5607992414478771</v>
          </cell>
          <cell r="F35">
            <v>50.871695957415596</v>
          </cell>
          <cell r="G35">
            <v>21.133959929378616</v>
          </cell>
          <cell r="H35">
            <v>11.053517070450404</v>
          </cell>
          <cell r="I35">
            <v>2.2050786531910718</v>
          </cell>
          <cell r="J35">
            <v>2.3170222727913488</v>
          </cell>
          <cell r="K35">
            <v>1.093965205996015</v>
          </cell>
        </row>
        <row r="36">
          <cell r="D36">
            <v>4.0895144643690537</v>
          </cell>
          <cell r="E36">
            <v>26.043863026729909</v>
          </cell>
          <cell r="F36">
            <v>517.87552528983531</v>
          </cell>
          <cell r="G36">
            <v>303.51719648630512</v>
          </cell>
          <cell r="H36">
            <v>127.4290549307771</v>
          </cell>
          <cell r="I36">
            <v>26.469131150162255</v>
          </cell>
          <cell r="J36">
            <v>5.5739686751112636</v>
          </cell>
          <cell r="K36">
            <v>4.6378319280401543</v>
          </cell>
        </row>
        <row r="37">
          <cell r="D37">
            <v>0</v>
          </cell>
          <cell r="E37">
            <v>68.173749056136529</v>
          </cell>
          <cell r="F37">
            <v>1057.6651635272724</v>
          </cell>
          <cell r="G37">
            <v>640.32702176583473</v>
          </cell>
          <cell r="H37">
            <v>307.94489358886824</v>
          </cell>
          <cell r="I37">
            <v>42.655380708250455</v>
          </cell>
          <cell r="J37">
            <v>10.033143615200274</v>
          </cell>
          <cell r="K37">
            <v>8.1162058740702712</v>
          </cell>
        </row>
        <row r="38">
          <cell r="D38">
            <v>0</v>
          </cell>
          <cell r="E38">
            <v>1.2179761032103591</v>
          </cell>
          <cell r="F38">
            <v>33.924585568108824</v>
          </cell>
          <cell r="G38">
            <v>18.390310511425167</v>
          </cell>
          <cell r="H38">
            <v>12.978356446396663</v>
          </cell>
          <cell r="I38">
            <v>2.3127406886738711</v>
          </cell>
          <cell r="J38">
            <v>3.3443812050667581</v>
          </cell>
          <cell r="K38">
            <v>1.1594579820100386</v>
          </cell>
        </row>
        <row r="39">
          <cell r="D39">
            <v>0</v>
          </cell>
          <cell r="E39">
            <v>0</v>
          </cell>
          <cell r="F39">
            <v>105.40278848516192</v>
          </cell>
          <cell r="G39">
            <v>33.550843753230133</v>
          </cell>
          <cell r="H39">
            <v>20.58754887426198</v>
          </cell>
          <cell r="I39">
            <v>1.1563703443369355</v>
          </cell>
          <cell r="J39">
            <v>0</v>
          </cell>
          <cell r="K39">
            <v>0</v>
          </cell>
        </row>
        <row r="40">
          <cell r="D40">
            <v>0</v>
          </cell>
          <cell r="E40">
            <v>2.4359522064207182</v>
          </cell>
          <cell r="F40">
            <v>86.162478757664559</v>
          </cell>
          <cell r="G40">
            <v>160.94172086474094</v>
          </cell>
          <cell r="H40">
            <v>142.91486707936795</v>
          </cell>
          <cell r="I40">
            <v>35.783787289651364</v>
          </cell>
          <cell r="J40">
            <v>16.721906025333791</v>
          </cell>
          <cell r="K40">
            <v>3.478373946030116</v>
          </cell>
        </row>
        <row r="41">
          <cell r="D41">
            <v>0</v>
          </cell>
          <cell r="E41">
            <v>2.3976497438489988</v>
          </cell>
          <cell r="F41">
            <v>22.087851021153245</v>
          </cell>
          <cell r="G41">
            <v>24.873930318913935</v>
          </cell>
          <cell r="H41">
            <v>3.2317609446656341</v>
          </cell>
          <cell r="I41">
            <v>3.4691110330108064</v>
          </cell>
          <cell r="J41">
            <v>0</v>
          </cell>
          <cell r="K41">
            <v>0</v>
          </cell>
        </row>
        <row r="42">
          <cell r="D42">
            <v>1.3631714881230181</v>
          </cell>
          <cell r="E42">
            <v>17.150789255600191</v>
          </cell>
          <cell r="F42">
            <v>253.44844913585354</v>
          </cell>
          <cell r="G42">
            <v>119.68303568143543</v>
          </cell>
          <cell r="H42">
            <v>73.640717304189025</v>
          </cell>
          <cell r="I42">
            <v>18.438232124597334</v>
          </cell>
          <cell r="J42">
            <v>7.8953626880399543</v>
          </cell>
          <cell r="K42">
            <v>0</v>
          </cell>
        </row>
        <row r="43">
          <cell r="D43">
            <v>1.3631714881230181</v>
          </cell>
          <cell r="E43">
            <v>37.005647955623139</v>
          </cell>
          <cell r="F43">
            <v>648.77520102461006</v>
          </cell>
          <cell r="G43">
            <v>322.854232558256</v>
          </cell>
          <cell r="H43">
            <v>207.16324149596892</v>
          </cell>
          <cell r="I43">
            <v>54.783518826875799</v>
          </cell>
          <cell r="J43">
            <v>13.377524820267032</v>
          </cell>
          <cell r="K43">
            <v>3.478373946030116</v>
          </cell>
        </row>
        <row r="44">
          <cell r="D44">
            <v>2.7263429762460363</v>
          </cell>
          <cell r="E44">
            <v>51.544756269004012</v>
          </cell>
          <cell r="F44">
            <v>533.22093761369001</v>
          </cell>
          <cell r="G44">
            <v>215.4548962111746</v>
          </cell>
          <cell r="H44">
            <v>108.89208380909807</v>
          </cell>
          <cell r="I44">
            <v>39.565494721372531</v>
          </cell>
          <cell r="J44">
            <v>11.239743893106713</v>
          </cell>
          <cell r="K44">
            <v>0</v>
          </cell>
        </row>
        <row r="45">
          <cell r="D45">
            <v>2.7263429762460363</v>
          </cell>
          <cell r="E45">
            <v>4.8719044128414364</v>
          </cell>
          <cell r="F45">
            <v>73.008512277294102</v>
          </cell>
          <cell r="G45">
            <v>63.422705801677267</v>
          </cell>
          <cell r="H45">
            <v>23.973247822130002</v>
          </cell>
          <cell r="I45">
            <v>4.6254813773477421</v>
          </cell>
          <cell r="J45">
            <v>3.3443812050667581</v>
          </cell>
          <cell r="K45">
            <v>2.3189159640200772</v>
          </cell>
        </row>
        <row r="46">
          <cell r="D46">
            <v>1.3631714881230181</v>
          </cell>
          <cell r="E46">
            <v>22.175903518728507</v>
          </cell>
          <cell r="F46">
            <v>172.85728463457752</v>
          </cell>
          <cell r="G46">
            <v>73.86930636673641</v>
          </cell>
          <cell r="H46">
            <v>46.954763108928333</v>
          </cell>
          <cell r="I46">
            <v>10.407333099032419</v>
          </cell>
          <cell r="J46">
            <v>5.5739686751112636</v>
          </cell>
          <cell r="K46">
            <v>0</v>
          </cell>
        </row>
        <row r="47">
          <cell r="D47">
            <v>0</v>
          </cell>
          <cell r="E47">
            <v>0</v>
          </cell>
          <cell r="F47">
            <v>13.224052804861541</v>
          </cell>
          <cell r="G47">
            <v>6.483619807488771</v>
          </cell>
          <cell r="H47">
            <v>1.0943578707999206</v>
          </cell>
          <cell r="I47">
            <v>0</v>
          </cell>
          <cell r="J47">
            <v>0</v>
          </cell>
          <cell r="K47">
            <v>0</v>
          </cell>
        </row>
        <row r="48">
          <cell r="D48">
            <v>0</v>
          </cell>
          <cell r="E48">
            <v>6.089880516051795</v>
          </cell>
          <cell r="F48">
            <v>84.453390290800456</v>
          </cell>
          <cell r="G48">
            <v>30.345131751858307</v>
          </cell>
          <cell r="H48">
            <v>18.604083803598652</v>
          </cell>
          <cell r="I48">
            <v>1.1563703443369355</v>
          </cell>
          <cell r="J48">
            <v>1.1147937350222528</v>
          </cell>
          <cell r="K48">
            <v>0</v>
          </cell>
        </row>
        <row r="49">
          <cell r="D49">
            <v>0</v>
          </cell>
          <cell r="E49">
            <v>3.6539283096310768</v>
          </cell>
          <cell r="F49">
            <v>39.619370218603542</v>
          </cell>
          <cell r="G49">
            <v>20.607669406500964</v>
          </cell>
          <cell r="H49">
            <v>10.892266040265078</v>
          </cell>
          <cell r="I49">
            <v>4.6254813773477421</v>
          </cell>
          <cell r="J49">
            <v>2.2295874700445055</v>
          </cell>
          <cell r="K49">
            <v>1.1594579820100386</v>
          </cell>
        </row>
        <row r="50">
          <cell r="D50">
            <v>1.3631714881230181</v>
          </cell>
          <cell r="E50">
            <v>6.089880516051795</v>
          </cell>
          <cell r="F50">
            <v>30.577090832505757</v>
          </cell>
          <cell r="G50">
            <v>26.738345851820437</v>
          </cell>
          <cell r="H50">
            <v>3.2830736123997619</v>
          </cell>
          <cell r="I50">
            <v>2.3127406886738711</v>
          </cell>
          <cell r="J50">
            <v>0</v>
          </cell>
          <cell r="K50">
            <v>0</v>
          </cell>
        </row>
        <row r="51">
          <cell r="D51">
            <v>3.5742818510615413</v>
          </cell>
          <cell r="E51">
            <v>12.17976103210359</v>
          </cell>
          <cell r="F51">
            <v>60.92291229922435</v>
          </cell>
          <cell r="G51">
            <v>42.98349327291492</v>
          </cell>
          <cell r="H51">
            <v>19.69844167439857</v>
          </cell>
          <cell r="I51">
            <v>4.6254813773477421</v>
          </cell>
          <cell r="J51">
            <v>0</v>
          </cell>
          <cell r="K51">
            <v>0</v>
          </cell>
        </row>
        <row r="52">
          <cell r="D52">
            <v>59.797019125613275</v>
          </cell>
          <cell r="E52">
            <v>184.30415151893314</v>
          </cell>
          <cell r="F52">
            <v>3102.8750450694497</v>
          </cell>
          <cell r="G52">
            <v>2077.1619250288463</v>
          </cell>
          <cell r="H52">
            <v>1171.2758201345496</v>
          </cell>
          <cell r="I52">
            <v>223.17067066914183</v>
          </cell>
          <cell r="J52">
            <v>81.331966639491114</v>
          </cell>
          <cell r="K52">
            <v>23.189159640200771</v>
          </cell>
        </row>
        <row r="53">
          <cell r="D53">
            <v>7.663796315430595</v>
          </cell>
          <cell r="E53">
            <v>47.890827959372935</v>
          </cell>
          <cell r="F53">
            <v>1503.8289939545484</v>
          </cell>
          <cell r="G53">
            <v>691.08901960274022</v>
          </cell>
          <cell r="H53">
            <v>284.59723829891914</v>
          </cell>
          <cell r="I53">
            <v>60.192016027685384</v>
          </cell>
          <cell r="J53">
            <v>11.123949341655862</v>
          </cell>
          <cell r="K53">
            <v>2.1683370053174746</v>
          </cell>
        </row>
        <row r="54">
          <cell r="D54">
            <v>14.9948863693532</v>
          </cell>
          <cell r="E54">
            <v>200.34147822090631</v>
          </cell>
          <cell r="F54">
            <v>4715.7006491310067</v>
          </cell>
          <cell r="G54">
            <v>2351.8269254467887</v>
          </cell>
          <cell r="H54">
            <v>1117.7836206388333</v>
          </cell>
          <cell r="I54">
            <v>207.29408224713512</v>
          </cell>
          <cell r="J54">
            <v>81.375797165241977</v>
          </cell>
          <cell r="K54">
            <v>26.516954627528285</v>
          </cell>
        </row>
        <row r="55">
          <cell r="D55">
            <v>5.4526859524920726</v>
          </cell>
          <cell r="E55">
            <v>47.715099223574327</v>
          </cell>
          <cell r="F55">
            <v>161.28671364724613</v>
          </cell>
          <cell r="G55">
            <v>122.20367473135384</v>
          </cell>
          <cell r="H55">
            <v>70.203705688586879</v>
          </cell>
          <cell r="I55">
            <v>23.376309900655443</v>
          </cell>
          <cell r="J55">
            <v>5.6657752179954493</v>
          </cell>
          <cell r="K55">
            <v>0</v>
          </cell>
        </row>
        <row r="56">
          <cell r="D56">
            <v>0</v>
          </cell>
          <cell r="E56">
            <v>0</v>
          </cell>
          <cell r="F56">
            <v>3.2393978271050829</v>
          </cell>
          <cell r="G56">
            <v>1.0846141792895243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</row>
        <row r="57">
          <cell r="D57">
            <v>0</v>
          </cell>
          <cell r="E57">
            <v>1.2179761032103591</v>
          </cell>
          <cell r="F57">
            <v>17.549115262777324</v>
          </cell>
          <cell r="G57">
            <v>4.3384567171580972</v>
          </cell>
          <cell r="H57">
            <v>2.1887157415998413</v>
          </cell>
          <cell r="I57">
            <v>3.4691110330108064</v>
          </cell>
          <cell r="J57">
            <v>0</v>
          </cell>
          <cell r="K57">
            <v>0</v>
          </cell>
        </row>
        <row r="58">
          <cell r="D58">
            <v>0</v>
          </cell>
          <cell r="E58">
            <v>1.1796736406386394</v>
          </cell>
          <cell r="F58">
            <v>7.5468642196938429</v>
          </cell>
          <cell r="G58">
            <v>0</v>
          </cell>
          <cell r="H58">
            <v>2.1887157415998413</v>
          </cell>
          <cell r="I58">
            <v>0</v>
          </cell>
          <cell r="J58">
            <v>0</v>
          </cell>
          <cell r="K58">
            <v>0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</row>
        <row r="60">
          <cell r="D60">
            <v>0</v>
          </cell>
          <cell r="E60">
            <v>0</v>
          </cell>
          <cell r="F60">
            <v>2.171329261621405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</row>
        <row r="62">
          <cell r="D62">
            <v>0</v>
          </cell>
          <cell r="E62">
            <v>0</v>
          </cell>
          <cell r="F62">
            <v>7.5996524156749174</v>
          </cell>
          <cell r="G62">
            <v>5.3990056281992462</v>
          </cell>
          <cell r="H62">
            <v>1.0943578707999206</v>
          </cell>
          <cell r="I62">
            <v>0</v>
          </cell>
          <cell r="J62">
            <v>0</v>
          </cell>
          <cell r="K62">
            <v>0</v>
          </cell>
        </row>
        <row r="63">
          <cell r="D63">
            <v>1.3631714881230181</v>
          </cell>
          <cell r="E63">
            <v>1.2179761032103591</v>
          </cell>
          <cell r="F63">
            <v>2.171329261621405</v>
          </cell>
          <cell r="G63">
            <v>2.1692283585790486</v>
          </cell>
          <cell r="H63">
            <v>2.1887157415998413</v>
          </cell>
          <cell r="I63">
            <v>0</v>
          </cell>
          <cell r="J63">
            <v>0</v>
          </cell>
          <cell r="K63">
            <v>0</v>
          </cell>
        </row>
        <row r="64">
          <cell r="D64">
            <v>5.4526859524920726</v>
          </cell>
          <cell r="E64">
            <v>3.6539283096310768</v>
          </cell>
          <cell r="F64">
            <v>16.267373396833513</v>
          </cell>
          <cell r="G64">
            <v>25.181994639949682</v>
          </cell>
          <cell r="H64">
            <v>13.502347077927521</v>
          </cell>
          <cell r="I64">
            <v>4.5617879925541098</v>
          </cell>
          <cell r="J64">
            <v>2.2295874700445055</v>
          </cell>
          <cell r="K64">
            <v>0</v>
          </cell>
        </row>
        <row r="65">
          <cell r="D65">
            <v>0</v>
          </cell>
          <cell r="E65">
            <v>0</v>
          </cell>
          <cell r="F65">
            <v>1.0856646308107025</v>
          </cell>
          <cell r="G65">
            <v>3.2538425378685734</v>
          </cell>
          <cell r="H65">
            <v>6.5148345570653969</v>
          </cell>
          <cell r="I65">
            <v>1.1563703443369355</v>
          </cell>
          <cell r="J65">
            <v>1.1147937350222528</v>
          </cell>
          <cell r="K65">
            <v>0</v>
          </cell>
        </row>
        <row r="66">
          <cell r="D66">
            <v>4.9309552010668272</v>
          </cell>
          <cell r="E66">
            <v>9.7438088256828728</v>
          </cell>
          <cell r="F66">
            <v>399.20657374360803</v>
          </cell>
          <cell r="G66">
            <v>166.00706423282614</v>
          </cell>
          <cell r="H66">
            <v>67.239372036781461</v>
          </cell>
          <cell r="I66">
            <v>8.0308990255649171</v>
          </cell>
          <cell r="J66">
            <v>2.2295874700445055</v>
          </cell>
          <cell r="K66">
            <v>0</v>
          </cell>
        </row>
        <row r="67">
          <cell r="D67">
            <v>8.1790289287381075</v>
          </cell>
          <cell r="E67">
            <v>2.4359522064207182</v>
          </cell>
          <cell r="F67">
            <v>7.7957296508080276</v>
          </cell>
          <cell r="G67">
            <v>6.5076850757371467</v>
          </cell>
          <cell r="H67">
            <v>2.1887157415998413</v>
          </cell>
          <cell r="I67">
            <v>3.4691110330108064</v>
          </cell>
          <cell r="J67">
            <v>6.6647744015668513</v>
          </cell>
          <cell r="K67">
            <v>0</v>
          </cell>
        </row>
        <row r="68">
          <cell r="D68">
            <v>5.4526859524920726</v>
          </cell>
          <cell r="E68">
            <v>32.808749861536256</v>
          </cell>
          <cell r="F68">
            <v>295.63070721271066</v>
          </cell>
          <cell r="G68">
            <v>151.05986690989334</v>
          </cell>
          <cell r="H68">
            <v>70.522445649181236</v>
          </cell>
          <cell r="I68">
            <v>15.157265983338528</v>
          </cell>
          <cell r="J68">
            <v>7.8953626880399543</v>
          </cell>
          <cell r="K68">
            <v>3.478373946030116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</row>
        <row r="71">
          <cell r="D71">
            <v>0</v>
          </cell>
          <cell r="E71">
            <v>0</v>
          </cell>
          <cell r="F71">
            <v>1.0738819419584995</v>
          </cell>
          <cell r="G71">
            <v>0</v>
          </cell>
          <cell r="H71">
            <v>1.0042084135899387</v>
          </cell>
          <cell r="I71">
            <v>0</v>
          </cell>
          <cell r="J71">
            <v>0</v>
          </cell>
          <cell r="K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D73">
            <v>0</v>
          </cell>
          <cell r="E73">
            <v>0</v>
          </cell>
          <cell r="F73">
            <v>1.0738819419584995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</row>
        <row r="75">
          <cell r="D75">
            <v>0</v>
          </cell>
          <cell r="E75">
            <v>0</v>
          </cell>
          <cell r="F75">
            <v>1.0738819419584995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</row>
        <row r="76">
          <cell r="D76">
            <v>0</v>
          </cell>
          <cell r="E76">
            <v>0</v>
          </cell>
          <cell r="F76">
            <v>5.3694097097924969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</row>
        <row r="77">
          <cell r="D77">
            <v>0</v>
          </cell>
          <cell r="E77">
            <v>0</v>
          </cell>
          <cell r="F77">
            <v>1.0738819419584995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</row>
        <row r="78">
          <cell r="D78">
            <v>0</v>
          </cell>
          <cell r="E78">
            <v>0</v>
          </cell>
          <cell r="F78">
            <v>1.0738819419584995</v>
          </cell>
          <cell r="G78">
            <v>2.0074675816136032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</row>
        <row r="79">
          <cell r="D79">
            <v>0</v>
          </cell>
          <cell r="E79">
            <v>0</v>
          </cell>
          <cell r="F79">
            <v>12.886583303501995</v>
          </cell>
          <cell r="G79">
            <v>2.0074675816136032</v>
          </cell>
          <cell r="H79">
            <v>1.0042084135899387</v>
          </cell>
          <cell r="I79">
            <v>0</v>
          </cell>
          <cell r="J79">
            <v>0</v>
          </cell>
          <cell r="K79">
            <v>0</v>
          </cell>
        </row>
        <row r="80">
          <cell r="D80">
            <v>0</v>
          </cell>
          <cell r="E80">
            <v>0</v>
          </cell>
          <cell r="F80">
            <v>1.0738819419584995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</row>
        <row r="83"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</row>
        <row r="85">
          <cell r="D85">
            <v>0</v>
          </cell>
          <cell r="E85">
            <v>0</v>
          </cell>
          <cell r="F85">
            <v>1.0738819419584995</v>
          </cell>
          <cell r="G85">
            <v>0</v>
          </cell>
          <cell r="H85">
            <v>9.0378757223094475</v>
          </cell>
          <cell r="I85">
            <v>0</v>
          </cell>
          <cell r="J85">
            <v>0</v>
          </cell>
          <cell r="K85">
            <v>0</v>
          </cell>
        </row>
        <row r="86">
          <cell r="D86">
            <v>0</v>
          </cell>
          <cell r="E86">
            <v>0</v>
          </cell>
          <cell r="F86">
            <v>1.0738819419584995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</row>
        <row r="87">
          <cell r="D87">
            <v>0</v>
          </cell>
          <cell r="E87">
            <v>0</v>
          </cell>
          <cell r="F87">
            <v>16.036636999913593</v>
          </cell>
          <cell r="G87">
            <v>4.0149351632272063</v>
          </cell>
          <cell r="H87">
            <v>2.0084168271798775</v>
          </cell>
          <cell r="I87">
            <v>0</v>
          </cell>
          <cell r="J87">
            <v>0</v>
          </cell>
          <cell r="K87">
            <v>0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</row>
        <row r="93"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</row>
        <row r="94">
          <cell r="D94">
            <v>0</v>
          </cell>
          <cell r="E94">
            <v>0</v>
          </cell>
          <cell r="F94">
            <v>1.0738819419584995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</row>
        <row r="96"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</row>
        <row r="99">
          <cell r="D99">
            <v>0</v>
          </cell>
          <cell r="E99">
            <v>0</v>
          </cell>
          <cell r="F99">
            <v>2.147763883916999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</row>
        <row r="102">
          <cell r="D102">
            <v>0</v>
          </cell>
          <cell r="E102">
            <v>0</v>
          </cell>
          <cell r="F102">
            <v>2.2273106944324432</v>
          </cell>
          <cell r="G102">
            <v>0</v>
          </cell>
          <cell r="H102">
            <v>0</v>
          </cell>
          <cell r="I102">
            <v>0</v>
          </cell>
          <cell r="J102">
            <v>3.0469703987536317E-2</v>
          </cell>
          <cell r="K102">
            <v>0</v>
          </cell>
        </row>
        <row r="103">
          <cell r="D103">
            <v>0</v>
          </cell>
          <cell r="E103">
            <v>0</v>
          </cell>
          <cell r="F103">
            <v>1.0022898124945996</v>
          </cell>
          <cell r="G103">
            <v>1.1292005146576518</v>
          </cell>
          <cell r="H103">
            <v>0</v>
          </cell>
          <cell r="I103">
            <v>0</v>
          </cell>
          <cell r="J103">
            <v>3.0469703987536317E-2</v>
          </cell>
          <cell r="K103">
            <v>0</v>
          </cell>
        </row>
        <row r="104"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3.0469703987536317E-2</v>
          </cell>
          <cell r="K104">
            <v>0</v>
          </cell>
        </row>
        <row r="105"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3.0469703987536317E-2</v>
          </cell>
          <cell r="K105">
            <v>0</v>
          </cell>
        </row>
        <row r="106"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3.0469703987536317E-2</v>
          </cell>
          <cell r="K106">
            <v>0</v>
          </cell>
        </row>
        <row r="107"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3.0469703987536317E-2</v>
          </cell>
          <cell r="K107">
            <v>0</v>
          </cell>
        </row>
        <row r="108"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1.506312620384908</v>
          </cell>
          <cell r="I108">
            <v>0</v>
          </cell>
          <cell r="J108">
            <v>3.0469703987536317E-2</v>
          </cell>
          <cell r="K108">
            <v>0</v>
          </cell>
        </row>
        <row r="109"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3.0469703987536317E-2</v>
          </cell>
          <cell r="K109">
            <v>0</v>
          </cell>
        </row>
        <row r="110"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3.0469703987536317E-2</v>
          </cell>
          <cell r="K110">
            <v>0</v>
          </cell>
        </row>
        <row r="111">
          <cell r="D111">
            <v>0</v>
          </cell>
          <cell r="E111">
            <v>0</v>
          </cell>
          <cell r="F111">
            <v>1.2250208819378439</v>
          </cell>
          <cell r="G111">
            <v>0</v>
          </cell>
          <cell r="H111">
            <v>0</v>
          </cell>
          <cell r="I111">
            <v>0</v>
          </cell>
          <cell r="J111">
            <v>3.0469703987536317E-2</v>
          </cell>
          <cell r="K111">
            <v>0</v>
          </cell>
        </row>
        <row r="112">
          <cell r="D112">
            <v>0</v>
          </cell>
          <cell r="E112">
            <v>0</v>
          </cell>
          <cell r="F112">
            <v>1.0022898124945996</v>
          </cell>
          <cell r="G112">
            <v>2.276324847008282</v>
          </cell>
          <cell r="H112">
            <v>1.506312620384908</v>
          </cell>
          <cell r="I112">
            <v>0</v>
          </cell>
          <cell r="J112">
            <v>1.0359699355762348</v>
          </cell>
          <cell r="K112">
            <v>0</v>
          </cell>
        </row>
        <row r="113"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3.0469703987536317E-2</v>
          </cell>
          <cell r="K113">
            <v>0</v>
          </cell>
        </row>
        <row r="114">
          <cell r="D114">
            <v>0</v>
          </cell>
          <cell r="E114">
            <v>1.0027225945428435</v>
          </cell>
          <cell r="F114">
            <v>2.2273106944324432</v>
          </cell>
          <cell r="G114">
            <v>1.1292005146576518</v>
          </cell>
          <cell r="H114">
            <v>0</v>
          </cell>
          <cell r="I114">
            <v>1.0052628027798394</v>
          </cell>
          <cell r="J114">
            <v>3.0469703987536317E-2</v>
          </cell>
          <cell r="K114">
            <v>0</v>
          </cell>
        </row>
        <row r="115"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3.0469703987536317E-2</v>
          </cell>
          <cell r="K115">
            <v>0</v>
          </cell>
        </row>
        <row r="116"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3.0469703987536317E-2</v>
          </cell>
          <cell r="K116">
            <v>0</v>
          </cell>
        </row>
        <row r="117"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3.0469703987536317E-2</v>
          </cell>
          <cell r="K117">
            <v>0</v>
          </cell>
        </row>
        <row r="118">
          <cell r="D118">
            <v>0</v>
          </cell>
          <cell r="E118">
            <v>0</v>
          </cell>
          <cell r="F118">
            <v>5.2341801319162418</v>
          </cell>
          <cell r="G118">
            <v>1.1292005146576518</v>
          </cell>
          <cell r="H118">
            <v>0</v>
          </cell>
          <cell r="I118">
            <v>0</v>
          </cell>
          <cell r="J118">
            <v>3.0469703987536317E-2</v>
          </cell>
          <cell r="K118">
            <v>0</v>
          </cell>
        </row>
        <row r="119">
          <cell r="D119">
            <v>0</v>
          </cell>
          <cell r="E119">
            <v>0</v>
          </cell>
          <cell r="F119">
            <v>4.2318903194216428</v>
          </cell>
          <cell r="G119">
            <v>0</v>
          </cell>
          <cell r="H119">
            <v>1.0042084135899387</v>
          </cell>
          <cell r="I119">
            <v>0</v>
          </cell>
          <cell r="J119">
            <v>3.0469703987536317E-2</v>
          </cell>
          <cell r="K119">
            <v>0</v>
          </cell>
        </row>
        <row r="120">
          <cell r="D120">
            <v>0</v>
          </cell>
          <cell r="E120">
            <v>0</v>
          </cell>
          <cell r="F120">
            <v>7.906952965235174</v>
          </cell>
          <cell r="G120">
            <v>7.9940226910684551</v>
          </cell>
          <cell r="H120">
            <v>1.0042084135899387</v>
          </cell>
          <cell r="I120">
            <v>0</v>
          </cell>
          <cell r="J120">
            <v>3.0469703987536317E-2</v>
          </cell>
          <cell r="K120">
            <v>0</v>
          </cell>
        </row>
        <row r="121">
          <cell r="D121">
            <v>0</v>
          </cell>
          <cell r="E121">
            <v>0</v>
          </cell>
          <cell r="F121">
            <v>1.0022898124945996</v>
          </cell>
          <cell r="G121">
            <v>2.2584010293153036</v>
          </cell>
          <cell r="H121">
            <v>0</v>
          </cell>
          <cell r="I121">
            <v>0</v>
          </cell>
          <cell r="J121">
            <v>3.0469703987536317E-2</v>
          </cell>
          <cell r="K121">
            <v>0</v>
          </cell>
        </row>
        <row r="122"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3.0469703987536317E-2</v>
          </cell>
          <cell r="K122">
            <v>0</v>
          </cell>
        </row>
        <row r="123"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3.0469703987536317E-2</v>
          </cell>
          <cell r="K123">
            <v>0</v>
          </cell>
        </row>
        <row r="124"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3.0469703987536317E-2</v>
          </cell>
          <cell r="K124">
            <v>0</v>
          </cell>
        </row>
        <row r="125"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3.0469703987536317E-2</v>
          </cell>
          <cell r="K125">
            <v>0</v>
          </cell>
        </row>
        <row r="126"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3.0469703987536317E-2</v>
          </cell>
          <cell r="K126">
            <v>0</v>
          </cell>
        </row>
        <row r="127"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3.0469703987536317E-2</v>
          </cell>
          <cell r="K127">
            <v>0</v>
          </cell>
        </row>
        <row r="128"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3.0469703987536317E-2</v>
          </cell>
          <cell r="K128">
            <v>0</v>
          </cell>
        </row>
        <row r="129"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3.0469703987536317E-2</v>
          </cell>
          <cell r="K129">
            <v>0</v>
          </cell>
        </row>
        <row r="130">
          <cell r="D130">
            <v>0</v>
          </cell>
          <cell r="E130">
            <v>0</v>
          </cell>
          <cell r="F130">
            <v>2.0045796249891992</v>
          </cell>
          <cell r="G130">
            <v>0</v>
          </cell>
          <cell r="H130">
            <v>0</v>
          </cell>
          <cell r="I130">
            <v>1.0052628027798394</v>
          </cell>
          <cell r="J130">
            <v>3.0469703987536317E-2</v>
          </cell>
          <cell r="K130">
            <v>0</v>
          </cell>
        </row>
        <row r="131"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3.0469703987536317E-2</v>
          </cell>
          <cell r="K131">
            <v>0</v>
          </cell>
        </row>
        <row r="132">
          <cell r="D132">
            <v>0</v>
          </cell>
          <cell r="E132">
            <v>0</v>
          </cell>
          <cell r="F132">
            <v>3.0068694374837985</v>
          </cell>
          <cell r="G132">
            <v>0</v>
          </cell>
          <cell r="H132">
            <v>1.0042084135899387</v>
          </cell>
          <cell r="I132">
            <v>0</v>
          </cell>
          <cell r="J132">
            <v>1.0359699355762348</v>
          </cell>
          <cell r="K132">
            <v>0</v>
          </cell>
        </row>
        <row r="133"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3.0469703987536317E-2</v>
          </cell>
          <cell r="K133">
            <v>0</v>
          </cell>
        </row>
        <row r="134">
          <cell r="D134">
            <v>0</v>
          </cell>
          <cell r="E134">
            <v>1.0027225945428435</v>
          </cell>
          <cell r="F134">
            <v>0</v>
          </cell>
          <cell r="G134">
            <v>1.1471243323506304</v>
          </cell>
          <cell r="H134">
            <v>0</v>
          </cell>
          <cell r="I134">
            <v>0</v>
          </cell>
          <cell r="J134">
            <v>3.0469703987536317E-2</v>
          </cell>
          <cell r="K134">
            <v>0</v>
          </cell>
        </row>
        <row r="135">
          <cell r="D135">
            <v>23.292591779111312</v>
          </cell>
          <cell r="E135">
            <v>81.738189037319557</v>
          </cell>
          <cell r="F135">
            <v>445.44869821301165</v>
          </cell>
          <cell r="G135">
            <v>210.75860942488464</v>
          </cell>
          <cell r="H135">
            <v>153.12402441902847</v>
          </cell>
          <cell r="I135">
            <v>46.301439573139184</v>
          </cell>
          <cell r="J135">
            <v>17.000093520617519</v>
          </cell>
          <cell r="K135">
            <v>3.3871948299119792</v>
          </cell>
        </row>
        <row r="136">
          <cell r="D136">
            <v>9.3370343279032788</v>
          </cell>
          <cell r="E136">
            <v>134.28244706159322</v>
          </cell>
          <cell r="F136">
            <v>1375.9786320000355</v>
          </cell>
          <cell r="G136">
            <v>672.44596030761397</v>
          </cell>
          <cell r="H136">
            <v>396.03720728453658</v>
          </cell>
          <cell r="I136">
            <v>123.55039299980501</v>
          </cell>
          <cell r="J136">
            <v>33.403405925110889</v>
          </cell>
          <cell r="K136">
            <v>4.5162597732159728</v>
          </cell>
        </row>
        <row r="137">
          <cell r="D137">
            <v>1.1796278011496311</v>
          </cell>
          <cell r="E137">
            <v>12.130688199379314</v>
          </cell>
          <cell r="F137">
            <v>215.61213753432307</v>
          </cell>
          <cell r="G137">
            <v>226.73973763997438</v>
          </cell>
          <cell r="H137">
            <v>209.46455180993871</v>
          </cell>
          <cell r="I137">
            <v>94.451222419301658</v>
          </cell>
          <cell r="J137">
            <v>56.477283832514232</v>
          </cell>
          <cell r="K137">
            <v>10.092570740145231</v>
          </cell>
        </row>
        <row r="138">
          <cell r="D138">
            <v>5.6981628431606151</v>
          </cell>
          <cell r="E138">
            <v>20.935353796747304</v>
          </cell>
          <cell r="F138">
            <v>222.56852432893021</v>
          </cell>
          <cell r="G138">
            <v>327.95297932390031</v>
          </cell>
          <cell r="H138">
            <v>377.37808145463214</v>
          </cell>
          <cell r="I138">
            <v>183.44693349585353</v>
          </cell>
          <cell r="J138">
            <v>59.141097897669091</v>
          </cell>
          <cell r="K138">
            <v>6.7743896598239584</v>
          </cell>
        </row>
        <row r="139">
          <cell r="D139">
            <v>7.6358197300043926</v>
          </cell>
          <cell r="E139">
            <v>19.831303025219402</v>
          </cell>
          <cell r="F139">
            <v>216.31655005483358</v>
          </cell>
          <cell r="G139">
            <v>385.08624537672955</v>
          </cell>
          <cell r="H139">
            <v>559.48525295951447</v>
          </cell>
          <cell r="I139">
            <v>310.12082558941091</v>
          </cell>
          <cell r="J139">
            <v>126.93871288018148</v>
          </cell>
          <cell r="K139">
            <v>26.890517390523705</v>
          </cell>
        </row>
        <row r="140">
          <cell r="D140">
            <v>7.7358078112981623</v>
          </cell>
          <cell r="E140">
            <v>17.650942057018824</v>
          </cell>
          <cell r="F140">
            <v>227.68042705096144</v>
          </cell>
          <cell r="G140">
            <v>157.04394832759999</v>
          </cell>
          <cell r="H140">
            <v>157.13195594729919</v>
          </cell>
          <cell r="I140">
            <v>59.167967342972894</v>
          </cell>
          <cell r="J140">
            <v>30.249938385685155</v>
          </cell>
          <cell r="K140">
            <v>6.7743896598239584</v>
          </cell>
        </row>
        <row r="141">
          <cell r="D141">
            <v>113.43883563465344</v>
          </cell>
          <cell r="E141">
            <v>538.96893622689015</v>
          </cell>
          <cell r="F141">
            <v>721.24528779004481</v>
          </cell>
          <cell r="G141">
            <v>474.63659582638741</v>
          </cell>
          <cell r="H141">
            <v>363.60502578510301</v>
          </cell>
          <cell r="I141">
            <v>142.13546324377657</v>
          </cell>
          <cell r="J141">
            <v>58.716684289394649</v>
          </cell>
          <cell r="K141">
            <v>9.0325195464319457</v>
          </cell>
        </row>
        <row r="142">
          <cell r="D142">
            <v>58.881401976187789</v>
          </cell>
          <cell r="E142">
            <v>861.8233232609025</v>
          </cell>
          <cell r="F142">
            <v>1389.1959287951975</v>
          </cell>
          <cell r="G142">
            <v>679.60395099095115</v>
          </cell>
          <cell r="H142">
            <v>448.25784120633926</v>
          </cell>
          <cell r="I142">
            <v>142.09598148294529</v>
          </cell>
          <cell r="J142">
            <v>52.440140802651143</v>
          </cell>
          <cell r="K142">
            <v>18.065039092863891</v>
          </cell>
        </row>
        <row r="143">
          <cell r="D143">
            <v>48.72281660765394</v>
          </cell>
          <cell r="E143">
            <v>122.19336972449675</v>
          </cell>
          <cell r="F143">
            <v>707.09692269665641</v>
          </cell>
          <cell r="G143">
            <v>456.26877797742736</v>
          </cell>
          <cell r="H143">
            <v>429.31003945336045</v>
          </cell>
          <cell r="I143">
            <v>185.61115025658256</v>
          </cell>
          <cell r="J143">
            <v>87.258763468327103</v>
          </cell>
          <cell r="K143">
            <v>10.865772276814804</v>
          </cell>
        </row>
        <row r="144">
          <cell r="D144">
            <v>84.484547138738876</v>
          </cell>
          <cell r="E144">
            <v>659.44799055771819</v>
          </cell>
          <cell r="F144">
            <v>2693.7686809612615</v>
          </cell>
          <cell r="G144">
            <v>894.03769912202972</v>
          </cell>
          <cell r="H144">
            <v>645.72218486956046</v>
          </cell>
          <cell r="I144">
            <v>300.01486465456787</v>
          </cell>
          <cell r="J144">
            <v>205.52946307991641</v>
          </cell>
          <cell r="K144">
            <v>71.915087623502018</v>
          </cell>
        </row>
        <row r="145">
          <cell r="D145">
            <v>59.57590910694551</v>
          </cell>
          <cell r="E145">
            <v>484.05013321042935</v>
          </cell>
          <cell r="F145">
            <v>1845.5484119941125</v>
          </cell>
          <cell r="G145">
            <v>1068.8682915147547</v>
          </cell>
          <cell r="H145">
            <v>1036.8738264470262</v>
          </cell>
          <cell r="I145">
            <v>458.39674850533407</v>
          </cell>
          <cell r="J145">
            <v>228.91897582100512</v>
          </cell>
          <cell r="K145">
            <v>48.480778812480992</v>
          </cell>
        </row>
        <row r="146">
          <cell r="D146">
            <v>0</v>
          </cell>
          <cell r="E146">
            <v>41.230706118459942</v>
          </cell>
          <cell r="F146">
            <v>264.105975902409</v>
          </cell>
          <cell r="G146">
            <v>144.06662272575389</v>
          </cell>
          <cell r="H146">
            <v>142.32300684819012</v>
          </cell>
          <cell r="I146">
            <v>71.419748775377798</v>
          </cell>
          <cell r="J146">
            <v>39.235237620698499</v>
          </cell>
          <cell r="K146">
            <v>6.7743896598239584</v>
          </cell>
        </row>
        <row r="147">
          <cell r="D147">
            <v>68.218436304091071</v>
          </cell>
          <cell r="E147">
            <v>231.2320432846239</v>
          </cell>
          <cell r="F147">
            <v>652.47617174327036</v>
          </cell>
          <cell r="G147">
            <v>404.00900740173802</v>
          </cell>
          <cell r="H147">
            <v>362.12639653418967</v>
          </cell>
          <cell r="I147">
            <v>181.86717944330562</v>
          </cell>
          <cell r="J147">
            <v>86.586649076979995</v>
          </cell>
          <cell r="K147">
            <v>21.452233922775871</v>
          </cell>
        </row>
        <row r="148">
          <cell r="D148">
            <v>4.7185112045985242</v>
          </cell>
          <cell r="E148">
            <v>26.864175801169608</v>
          </cell>
          <cell r="F148">
            <v>94.271897959549477</v>
          </cell>
          <cell r="G148">
            <v>85.939388757324878</v>
          </cell>
          <cell r="H148">
            <v>73.757432333396949</v>
          </cell>
          <cell r="I148">
            <v>25.532649390022751</v>
          </cell>
          <cell r="J148">
            <v>6.7009570950179436</v>
          </cell>
          <cell r="K148">
            <v>7.903454603127952</v>
          </cell>
        </row>
        <row r="149">
          <cell r="D149">
            <v>3.4388953221551231</v>
          </cell>
          <cell r="E149">
            <v>19.845173312647017</v>
          </cell>
          <cell r="F149">
            <v>135.92429449936031</v>
          </cell>
          <cell r="G149">
            <v>90.666647761370967</v>
          </cell>
          <cell r="H149">
            <v>84.821691939606922</v>
          </cell>
          <cell r="I149">
            <v>41.646846918198477</v>
          </cell>
          <cell r="J149">
            <v>8.9346094600239248</v>
          </cell>
          <cell r="K149">
            <v>3.3871948299119792</v>
          </cell>
        </row>
        <row r="150">
          <cell r="D150">
            <v>3.0172966066996376</v>
          </cell>
          <cell r="E150">
            <v>41.310748924997576</v>
          </cell>
          <cell r="F150">
            <v>149.05386032460507</v>
          </cell>
          <cell r="G150">
            <v>111.97609942024978</v>
          </cell>
          <cell r="H150">
            <v>59.011872514762189</v>
          </cell>
          <cell r="I150">
            <v>36.391305123204354</v>
          </cell>
          <cell r="J150">
            <v>14.518740372538879</v>
          </cell>
          <cell r="K150">
            <v>3.3871948299119792</v>
          </cell>
        </row>
        <row r="151">
          <cell r="D151">
            <v>273.14665363166648</v>
          </cell>
          <cell r="E151">
            <v>1652.8634062198937</v>
          </cell>
          <cell r="F151">
            <v>7623.1144772476</v>
          </cell>
          <cell r="G151">
            <v>4810.9475745914342</v>
          </cell>
          <cell r="H151">
            <v>4058.4180397864511</v>
          </cell>
          <cell r="I151">
            <v>1765.9189409614135</v>
          </cell>
          <cell r="J151">
            <v>810.36265442952458</v>
          </cell>
          <cell r="K151">
            <v>145.93948297574971</v>
          </cell>
        </row>
        <row r="152">
          <cell r="D152">
            <v>17.594428935950699</v>
          </cell>
          <cell r="E152">
            <v>180.31018383809231</v>
          </cell>
          <cell r="F152">
            <v>584.46958019016006</v>
          </cell>
          <cell r="G152">
            <v>394.69494554766317</v>
          </cell>
          <cell r="H152">
            <v>321.74911129249836</v>
          </cell>
          <cell r="I152">
            <v>153.75299516033678</v>
          </cell>
          <cell r="J152">
            <v>42.388705160124232</v>
          </cell>
          <cell r="K152">
            <v>15.382032050030777</v>
          </cell>
        </row>
        <row r="153">
          <cell r="D153">
            <v>163.03448914537228</v>
          </cell>
          <cell r="E153">
            <v>490.35778650874067</v>
          </cell>
          <cell r="F153">
            <v>1089.8517853542701</v>
          </cell>
          <cell r="G153">
            <v>741.19397197582055</v>
          </cell>
          <cell r="H153">
            <v>631.3786824636328</v>
          </cell>
          <cell r="I153">
            <v>276.24449340968079</v>
          </cell>
          <cell r="J153">
            <v>142.0542343688445</v>
          </cell>
          <cell r="K153">
            <v>39.517273015639759</v>
          </cell>
        </row>
        <row r="154">
          <cell r="D154">
            <v>0</v>
          </cell>
          <cell r="E154">
            <v>7.7283554006953157</v>
          </cell>
          <cell r="F154">
            <v>25.41946609381181</v>
          </cell>
          <cell r="G154">
            <v>22.249353621036409</v>
          </cell>
          <cell r="H154">
            <v>12.950021188597562</v>
          </cell>
          <cell r="I154">
            <v>4.4193038102565092</v>
          </cell>
          <cell r="J154">
            <v>2.2336523650059812</v>
          </cell>
          <cell r="K154">
            <v>1.1290649433039932</v>
          </cell>
        </row>
        <row r="155">
          <cell r="D155">
            <v>0</v>
          </cell>
          <cell r="E155">
            <v>1.1040507715279022</v>
          </cell>
          <cell r="F155">
            <v>3.1653275980696027</v>
          </cell>
          <cell r="G155">
            <v>0</v>
          </cell>
          <cell r="H155">
            <v>1.0802865020446346</v>
          </cell>
          <cell r="I155">
            <v>3.0303030303030304E-2</v>
          </cell>
          <cell r="J155">
            <v>0</v>
          </cell>
          <cell r="K155">
            <v>0</v>
          </cell>
        </row>
        <row r="156">
          <cell r="D156">
            <v>7.9574303641661057</v>
          </cell>
          <cell r="E156">
            <v>11.012767140423797</v>
          </cell>
          <cell r="F156">
            <v>33.485476289121401</v>
          </cell>
          <cell r="G156">
            <v>14.840923826396077</v>
          </cell>
          <cell r="H156">
            <v>25.705731971121782</v>
          </cell>
          <cell r="I156">
            <v>7.7110543952216188</v>
          </cell>
          <cell r="J156">
            <v>1.1168261825029906</v>
          </cell>
          <cell r="K156">
            <v>1.1290649433039932</v>
          </cell>
        </row>
        <row r="157">
          <cell r="D157">
            <v>0</v>
          </cell>
          <cell r="E157">
            <v>0</v>
          </cell>
          <cell r="F157">
            <v>1.0753112195585541</v>
          </cell>
          <cell r="G157">
            <v>1.0600659875997198</v>
          </cell>
          <cell r="H157">
            <v>2.1471561681512132</v>
          </cell>
          <cell r="I157">
            <v>1.1275532252914</v>
          </cell>
          <cell r="J157">
            <v>0</v>
          </cell>
          <cell r="K157">
            <v>0</v>
          </cell>
        </row>
        <row r="158">
          <cell r="D158">
            <v>25.751835462704346</v>
          </cell>
          <cell r="E158">
            <v>29.809370831253357</v>
          </cell>
          <cell r="F158">
            <v>19.144446557398133</v>
          </cell>
          <cell r="G158">
            <v>11.648693745039211</v>
          </cell>
          <cell r="H158">
            <v>9.7225785184017113</v>
          </cell>
          <cell r="I158">
            <v>3.3220536152681395</v>
          </cell>
          <cell r="J158">
            <v>1.1168261825029906</v>
          </cell>
          <cell r="K158">
            <v>0</v>
          </cell>
        </row>
        <row r="159">
          <cell r="D159">
            <v>1.1796278011496311</v>
          </cell>
          <cell r="E159">
            <v>1.1040507715279022</v>
          </cell>
          <cell r="F159">
            <v>1.0753112195585541</v>
          </cell>
          <cell r="G159">
            <v>2.1201319751994396</v>
          </cell>
          <cell r="H159">
            <v>1.0802865020446346</v>
          </cell>
          <cell r="I159">
            <v>1.1275532252914</v>
          </cell>
          <cell r="J159">
            <v>1.1168261825029906</v>
          </cell>
          <cell r="K159">
            <v>0</v>
          </cell>
        </row>
        <row r="160">
          <cell r="D160">
            <v>0</v>
          </cell>
          <cell r="E160">
            <v>0</v>
          </cell>
          <cell r="F160">
            <v>1.0753112195585541</v>
          </cell>
          <cell r="G160">
            <v>4.2402639503988793</v>
          </cell>
          <cell r="H160">
            <v>0</v>
          </cell>
          <cell r="I160">
            <v>1.1275532252914</v>
          </cell>
          <cell r="J160">
            <v>0</v>
          </cell>
          <cell r="K160">
            <v>0</v>
          </cell>
        </row>
        <row r="161">
          <cell r="D161">
            <v>1.1796278011496311</v>
          </cell>
          <cell r="E161">
            <v>4.4162030861116088</v>
          </cell>
          <cell r="F161">
            <v>19.144446557398133</v>
          </cell>
          <cell r="G161">
            <v>13.329959140822258</v>
          </cell>
          <cell r="H161">
            <v>6.481719012267809</v>
          </cell>
          <cell r="I161">
            <v>5.782145880232096</v>
          </cell>
          <cell r="J161">
            <v>1.1168261825029906</v>
          </cell>
          <cell r="K161">
            <v>0</v>
          </cell>
        </row>
        <row r="162">
          <cell r="D162">
            <v>0</v>
          </cell>
          <cell r="E162">
            <v>0</v>
          </cell>
          <cell r="F162">
            <v>3.0303030303030304E-2</v>
          </cell>
          <cell r="G162">
            <v>2.1201319751994396</v>
          </cell>
          <cell r="H162">
            <v>1.0802865020446346</v>
          </cell>
          <cell r="I162">
            <v>1.1275532252914</v>
          </cell>
          <cell r="J162">
            <v>0</v>
          </cell>
          <cell r="K162">
            <v>0</v>
          </cell>
        </row>
        <row r="163">
          <cell r="D163">
            <v>3.5388834034488936</v>
          </cell>
          <cell r="E163">
            <v>1.1040507715279022</v>
          </cell>
          <cell r="F163">
            <v>18.099438368142607</v>
          </cell>
          <cell r="G163">
            <v>8.4805279007977585</v>
          </cell>
          <cell r="H163">
            <v>4.3211460081785384</v>
          </cell>
          <cell r="I163">
            <v>2.2248034202797697</v>
          </cell>
          <cell r="J163">
            <v>1.1168261825029906</v>
          </cell>
          <cell r="K163">
            <v>0</v>
          </cell>
        </row>
        <row r="164">
          <cell r="D164">
            <v>1.1796278011496311</v>
          </cell>
          <cell r="E164">
            <v>3.2982820271560946</v>
          </cell>
          <cell r="F164">
            <v>24.075432184941146</v>
          </cell>
          <cell r="G164">
            <v>12.720791851196639</v>
          </cell>
          <cell r="H164">
            <v>6.481719012267809</v>
          </cell>
          <cell r="I164">
            <v>2.1853216594484706</v>
          </cell>
          <cell r="J164">
            <v>3.3504785475089718</v>
          </cell>
          <cell r="K164">
            <v>0</v>
          </cell>
        </row>
        <row r="165">
          <cell r="D165">
            <v>5.6981628431606151</v>
          </cell>
          <cell r="E165">
            <v>25.323816308003689</v>
          </cell>
          <cell r="F165">
            <v>220.52939295523038</v>
          </cell>
          <cell r="G165">
            <v>102.95651872289888</v>
          </cell>
          <cell r="H165">
            <v>70.449488647572764</v>
          </cell>
          <cell r="I165">
            <v>22.161935283395046</v>
          </cell>
          <cell r="J165">
            <v>10.000745867537498</v>
          </cell>
          <cell r="K165">
            <v>0</v>
          </cell>
        </row>
        <row r="166">
          <cell r="D166">
            <v>0</v>
          </cell>
          <cell r="E166">
            <v>1.1040507715279022</v>
          </cell>
          <cell r="F166">
            <v>4.5093615069402606</v>
          </cell>
          <cell r="G166">
            <v>6.3603959255983193</v>
          </cell>
          <cell r="H166">
            <v>3.2408595061339045</v>
          </cell>
          <cell r="I166">
            <v>3.0303030303030304E-2</v>
          </cell>
          <cell r="J166">
            <v>0</v>
          </cell>
          <cell r="K166">
            <v>0</v>
          </cell>
        </row>
        <row r="167">
          <cell r="D167">
            <v>9.2573946080474183</v>
          </cell>
          <cell r="E167">
            <v>56.306589347923008</v>
          </cell>
          <cell r="F167">
            <v>120.28893486757173</v>
          </cell>
          <cell r="G167">
            <v>98.313484548756733</v>
          </cell>
          <cell r="H167">
            <v>70.684049561460256</v>
          </cell>
          <cell r="I167">
            <v>26.59041782417982</v>
          </cell>
          <cell r="J167">
            <v>18.98604510255084</v>
          </cell>
          <cell r="K167">
            <v>3.3871948299119792</v>
          </cell>
        </row>
        <row r="168"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</row>
        <row r="169"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2.936684187586037</v>
          </cell>
          <cell r="I169">
            <v>0</v>
          </cell>
          <cell r="J169">
            <v>0</v>
          </cell>
          <cell r="K169">
            <v>0</v>
          </cell>
        </row>
        <row r="170">
          <cell r="D170">
            <v>0</v>
          </cell>
          <cell r="E170">
            <v>0</v>
          </cell>
          <cell r="F170">
            <v>0</v>
          </cell>
          <cell r="G170">
            <v>1.5510989445539325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</row>
        <row r="171"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</row>
        <row r="172"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1.5193613529403676</v>
          </cell>
          <cell r="I172">
            <v>0</v>
          </cell>
          <cell r="J172">
            <v>0</v>
          </cell>
          <cell r="K172">
            <v>0</v>
          </cell>
        </row>
        <row r="173"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</row>
        <row r="174">
          <cell r="D174">
            <v>0</v>
          </cell>
          <cell r="E174">
            <v>1.8151260504201681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</row>
        <row r="175">
          <cell r="D175">
            <v>0</v>
          </cell>
          <cell r="E175">
            <v>0</v>
          </cell>
          <cell r="F175">
            <v>0</v>
          </cell>
          <cell r="G175">
            <v>1.5510989445539325</v>
          </cell>
          <cell r="H175">
            <v>4.2674299476410216</v>
          </cell>
          <cell r="I175">
            <v>0</v>
          </cell>
          <cell r="J175">
            <v>0</v>
          </cell>
          <cell r="K175">
            <v>0</v>
          </cell>
        </row>
        <row r="176">
          <cell r="D176">
            <v>0</v>
          </cell>
          <cell r="E176">
            <v>0</v>
          </cell>
          <cell r="F176">
            <v>1.9826398923044004</v>
          </cell>
          <cell r="G176">
            <v>2.5064102564102564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</row>
        <row r="177"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2.4991935427942336</v>
          </cell>
        </row>
        <row r="178">
          <cell r="D178">
            <v>0</v>
          </cell>
          <cell r="E178">
            <v>2.1900825121956924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</row>
        <row r="179"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</row>
        <row r="180"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1.2830188679245282</v>
          </cell>
          <cell r="K180">
            <v>0</v>
          </cell>
        </row>
        <row r="181"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1.5193613529403676</v>
          </cell>
          <cell r="I181">
            <v>0</v>
          </cell>
          <cell r="J181">
            <v>0</v>
          </cell>
          <cell r="K181">
            <v>0</v>
          </cell>
        </row>
        <row r="182"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</row>
        <row r="183">
          <cell r="D183">
            <v>1.2710119815056253</v>
          </cell>
          <cell r="E183">
            <v>2.1900825121956924</v>
          </cell>
          <cell r="F183">
            <v>0</v>
          </cell>
          <cell r="G183">
            <v>0</v>
          </cell>
          <cell r="H183">
            <v>1.4173228346456692</v>
          </cell>
          <cell r="I183">
            <v>0</v>
          </cell>
          <cell r="J183">
            <v>0</v>
          </cell>
          <cell r="K183">
            <v>0</v>
          </cell>
        </row>
        <row r="184">
          <cell r="D184">
            <v>1.2710119815056253</v>
          </cell>
          <cell r="E184">
            <v>6.1952910748115526</v>
          </cell>
          <cell r="F184">
            <v>0</v>
          </cell>
          <cell r="G184">
            <v>9.3065936673235967</v>
          </cell>
          <cell r="H184">
            <v>4.4560455405264046</v>
          </cell>
          <cell r="I184">
            <v>1.5422246616346145</v>
          </cell>
          <cell r="J184">
            <v>1.3073912026022412</v>
          </cell>
          <cell r="K184">
            <v>0</v>
          </cell>
        </row>
        <row r="185">
          <cell r="D185">
            <v>0</v>
          </cell>
          <cell r="E185">
            <v>0</v>
          </cell>
          <cell r="F185">
            <v>4.7499670850828224</v>
          </cell>
          <cell r="G185">
            <v>2.8043040727590607</v>
          </cell>
          <cell r="H185">
            <v>4.4560455405264046</v>
          </cell>
          <cell r="I185">
            <v>1.5422246616346145</v>
          </cell>
          <cell r="J185">
            <v>5.205192475731252</v>
          </cell>
          <cell r="K185">
            <v>0</v>
          </cell>
        </row>
        <row r="186">
          <cell r="D186">
            <v>1.2710119815056253</v>
          </cell>
          <cell r="E186">
            <v>10.950412560978462</v>
          </cell>
          <cell r="F186">
            <v>19.993634044524203</v>
          </cell>
          <cell r="G186">
            <v>12.963003923733854</v>
          </cell>
          <cell r="H186">
            <v>22.586343257516116</v>
          </cell>
          <cell r="I186">
            <v>3.0844493232692289</v>
          </cell>
          <cell r="J186">
            <v>0</v>
          </cell>
          <cell r="K186">
            <v>3.7487903141913503</v>
          </cell>
        </row>
        <row r="187">
          <cell r="D187">
            <v>8.3227261362034035</v>
          </cell>
          <cell r="E187">
            <v>11.650545408857566</v>
          </cell>
          <cell r="F187">
            <v>54.461717510577955</v>
          </cell>
          <cell r="G187">
            <v>33.069289583228716</v>
          </cell>
          <cell r="H187">
            <v>35.231022291641843</v>
          </cell>
          <cell r="I187">
            <v>8.6304160055000381</v>
          </cell>
          <cell r="J187">
            <v>1.3073912026022412</v>
          </cell>
          <cell r="K187">
            <v>0</v>
          </cell>
        </row>
        <row r="188"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</row>
        <row r="189"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</row>
        <row r="190"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</row>
        <row r="191"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</row>
        <row r="192"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</row>
        <row r="193"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</row>
        <row r="194"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</row>
        <row r="195">
          <cell r="D195">
            <v>19.0781246604075</v>
          </cell>
          <cell r="E195">
            <v>4.3801650243913848</v>
          </cell>
          <cell r="F195">
            <v>18.262669551628065</v>
          </cell>
          <cell r="G195">
            <v>19.866392462852321</v>
          </cell>
          <cell r="H195">
            <v>15.091575011108977</v>
          </cell>
          <cell r="I195">
            <v>10.484106649288478</v>
          </cell>
          <cell r="J195">
            <v>2.6147824052044824</v>
          </cell>
          <cell r="K195">
            <v>1.2495967713971168</v>
          </cell>
        </row>
        <row r="196">
          <cell r="D196">
            <v>6.3088498193434628</v>
          </cell>
          <cell r="E196">
            <v>0</v>
          </cell>
          <cell r="F196">
            <v>1.9826398923044004</v>
          </cell>
          <cell r="G196">
            <v>3.102197889107865</v>
          </cell>
          <cell r="H196">
            <v>7.1020756169323613</v>
          </cell>
          <cell r="I196">
            <v>1.3731343283582089</v>
          </cell>
          <cell r="J196">
            <v>0</v>
          </cell>
          <cell r="K196">
            <v>0</v>
          </cell>
        </row>
        <row r="197">
          <cell r="D197">
            <v>8.8970838705393778</v>
          </cell>
          <cell r="E197">
            <v>6.5702475365870772</v>
          </cell>
          <cell r="F197">
            <v>25.774318599957208</v>
          </cell>
          <cell r="G197">
            <v>9.3065936673235967</v>
          </cell>
          <cell r="H197">
            <v>18.232336235284414</v>
          </cell>
          <cell r="I197">
            <v>3.0844493232692289</v>
          </cell>
          <cell r="J197">
            <v>1.3073912026022412</v>
          </cell>
          <cell r="K197">
            <v>0</v>
          </cell>
        </row>
        <row r="198"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</row>
        <row r="199">
          <cell r="D199">
            <v>2112.8285904575746</v>
          </cell>
          <cell r="E199">
            <v>1571.4012586432648</v>
          </cell>
          <cell r="F199">
            <v>2069.1595353944967</v>
          </cell>
          <cell r="G199">
            <v>1762.9596204461398</v>
          </cell>
          <cell r="H199">
            <v>1739.6571950149462</v>
          </cell>
          <cell r="I199">
            <v>898.19493355803309</v>
          </cell>
          <cell r="J199">
            <v>538.68912062300842</v>
          </cell>
          <cell r="K199">
            <v>253.34922102662077</v>
          </cell>
        </row>
        <row r="200">
          <cell r="D200">
            <v>0</v>
          </cell>
          <cell r="E200">
            <v>0</v>
          </cell>
          <cell r="F200">
            <v>1.9826398923044004</v>
          </cell>
          <cell r="G200">
            <v>4.3554030173129936</v>
          </cell>
          <cell r="H200">
            <v>1.5193613529403676</v>
          </cell>
          <cell r="I200">
            <v>0</v>
          </cell>
          <cell r="J200">
            <v>0</v>
          </cell>
          <cell r="K200">
            <v>0</v>
          </cell>
        </row>
        <row r="201">
          <cell r="D201">
            <v>97.827083749518764</v>
          </cell>
          <cell r="E201">
            <v>62.752667861348186</v>
          </cell>
          <cell r="F201">
            <v>57.100491792667583</v>
          </cell>
          <cell r="G201">
            <v>98.186027966500461</v>
          </cell>
          <cell r="H201">
            <v>111.85763296076851</v>
          </cell>
          <cell r="I201">
            <v>42.717449876865139</v>
          </cell>
          <cell r="J201">
            <v>28.941596453869902</v>
          </cell>
          <cell r="K201">
            <v>17.928841536674557</v>
          </cell>
        </row>
        <row r="202">
          <cell r="D202">
            <v>47.230419607853605</v>
          </cell>
          <cell r="E202">
            <v>66.313881873102801</v>
          </cell>
          <cell r="F202">
            <v>226.08454494688007</v>
          </cell>
          <cell r="G202">
            <v>217.24682615913366</v>
          </cell>
          <cell r="H202">
            <v>179.36166115968012</v>
          </cell>
          <cell r="I202">
            <v>67.795612133503624</v>
          </cell>
          <cell r="J202">
            <v>52.16947206711442</v>
          </cell>
          <cell r="K202">
            <v>30.199242783054217</v>
          </cell>
        </row>
        <row r="203">
          <cell r="D203">
            <v>3.8011231160969414</v>
          </cell>
          <cell r="E203">
            <v>27.694602137634675</v>
          </cell>
          <cell r="F203">
            <v>379.01385987499947</v>
          </cell>
          <cell r="G203">
            <v>819.09222856066913</v>
          </cell>
          <cell r="H203">
            <v>1191.0538865085985</v>
          </cell>
          <cell r="I203">
            <v>571.14286946980064</v>
          </cell>
          <cell r="J203">
            <v>356.915847863556</v>
          </cell>
          <cell r="K203">
            <v>182.80872830395401</v>
          </cell>
        </row>
        <row r="204">
          <cell r="D204">
            <v>0</v>
          </cell>
          <cell r="E204">
            <v>3.2954713098749258</v>
          </cell>
          <cell r="F204">
            <v>65.559225032526513</v>
          </cell>
          <cell r="G204">
            <v>201.73733232378106</v>
          </cell>
          <cell r="H204">
            <v>335.22240922340075</v>
          </cell>
          <cell r="I204">
            <v>154.91090418646564</v>
          </cell>
          <cell r="J204">
            <v>82.580492115728504</v>
          </cell>
          <cell r="K204">
            <v>14.322515089838806</v>
          </cell>
        </row>
        <row r="205">
          <cell r="D205">
            <v>2.5340820773979611</v>
          </cell>
          <cell r="E205">
            <v>15.550064907915136</v>
          </cell>
          <cell r="F205">
            <v>67.272063043490007</v>
          </cell>
          <cell r="G205">
            <v>487.10811935060713</v>
          </cell>
          <cell r="H205">
            <v>942.29392911794093</v>
          </cell>
          <cell r="I205">
            <v>542.26157331372144</v>
          </cell>
          <cell r="J205">
            <v>335.95732887123279</v>
          </cell>
          <cell r="K205">
            <v>192.81651829732417</v>
          </cell>
        </row>
        <row r="206">
          <cell r="D206">
            <v>0</v>
          </cell>
          <cell r="E206">
            <v>12.181222685826432</v>
          </cell>
          <cell r="F206">
            <v>72.638532042194626</v>
          </cell>
          <cell r="G206">
            <v>179.22173285614343</v>
          </cell>
          <cell r="H206">
            <v>210.66155472451302</v>
          </cell>
          <cell r="I206">
            <v>101.96852241375711</v>
          </cell>
          <cell r="J206">
            <v>70.162169607603644</v>
          </cell>
          <cell r="K206">
            <v>46.830848460112676</v>
          </cell>
        </row>
        <row r="207">
          <cell r="D207">
            <v>929.96381850198134</v>
          </cell>
          <cell r="E207">
            <v>2325.2506532402954</v>
          </cell>
          <cell r="F207">
            <v>351.92068985198745</v>
          </cell>
          <cell r="G207">
            <v>398.78291737298952</v>
          </cell>
          <cell r="H207">
            <v>467.16960423638676</v>
          </cell>
          <cell r="I207">
            <v>228.30810170706616</v>
          </cell>
          <cell r="J207">
            <v>135.08025779180096</v>
          </cell>
          <cell r="K207">
            <v>94.10892775199423</v>
          </cell>
        </row>
        <row r="208">
          <cell r="D208">
            <v>489.01147582077562</v>
          </cell>
          <cell r="E208">
            <v>4662.5533945068182</v>
          </cell>
          <cell r="F208">
            <v>1441.8413882594341</v>
          </cell>
          <cell r="G208">
            <v>921.76221989068006</v>
          </cell>
          <cell r="H208">
            <v>1207.4993985958126</v>
          </cell>
          <cell r="I208">
            <v>426.34378994695925</v>
          </cell>
          <cell r="J208">
            <v>179.06680124602067</v>
          </cell>
          <cell r="K208">
            <v>100.02434478604962</v>
          </cell>
        </row>
        <row r="209">
          <cell r="D209">
            <v>21.539697657882673</v>
          </cell>
          <cell r="E209">
            <v>207.55073093177808</v>
          </cell>
          <cell r="F209">
            <v>390.11080862313531</v>
          </cell>
          <cell r="G209">
            <v>219.89802690993093</v>
          </cell>
          <cell r="H209">
            <v>139.27242683817184</v>
          </cell>
          <cell r="I209">
            <v>62.764218713720147</v>
          </cell>
          <cell r="J209">
            <v>41.759885475083337</v>
          </cell>
          <cell r="K209">
            <v>15.627414602954927</v>
          </cell>
        </row>
        <row r="210">
          <cell r="D210">
            <v>162.73363779787528</v>
          </cell>
          <cell r="E210">
            <v>241.71925366418117</v>
          </cell>
          <cell r="F210">
            <v>266.49180282814217</v>
          </cell>
          <cell r="G210">
            <v>416.37602911611253</v>
          </cell>
          <cell r="H210">
            <v>797.62970138957894</v>
          </cell>
          <cell r="I210">
            <v>838.65657991135447</v>
          </cell>
          <cell r="J210">
            <v>1360.2459114132569</v>
          </cell>
          <cell r="K210">
            <v>1696.3842080209952</v>
          </cell>
        </row>
        <row r="211">
          <cell r="D211">
            <v>131.75184798868446</v>
          </cell>
          <cell r="E211">
            <v>527.28605183741456</v>
          </cell>
          <cell r="F211">
            <v>477.40894328128525</v>
          </cell>
          <cell r="G211">
            <v>572.45041702005187</v>
          </cell>
          <cell r="H211">
            <v>685.21515069629868</v>
          </cell>
          <cell r="I211">
            <v>276.01244255137618</v>
          </cell>
          <cell r="J211">
            <v>170.91740371386734</v>
          </cell>
          <cell r="K211">
            <v>55.641445652412855</v>
          </cell>
        </row>
        <row r="212">
          <cell r="D212">
            <v>3.8011231160969414</v>
          </cell>
          <cell r="E212">
            <v>45.870708100755621</v>
          </cell>
          <cell r="F212">
            <v>120.10648494561623</v>
          </cell>
          <cell r="G212">
            <v>111.3170818737631</v>
          </cell>
          <cell r="H212">
            <v>138.45882551961779</v>
          </cell>
          <cell r="I212">
            <v>41.223721545938425</v>
          </cell>
          <cell r="J212">
            <v>24.10638489420316</v>
          </cell>
          <cell r="K212">
            <v>2.3014269337196311</v>
          </cell>
        </row>
        <row r="213">
          <cell r="D213">
            <v>16.47153350308675</v>
          </cell>
          <cell r="E213">
            <v>117.13424392628346</v>
          </cell>
          <cell r="F213">
            <v>259.90737492938331</v>
          </cell>
          <cell r="G213">
            <v>592.31638184832696</v>
          </cell>
          <cell r="H213">
            <v>590.21984124257801</v>
          </cell>
          <cell r="I213">
            <v>207.76469763898353</v>
          </cell>
          <cell r="J213">
            <v>99.64307838282312</v>
          </cell>
          <cell r="K213">
            <v>49.235066091336513</v>
          </cell>
        </row>
        <row r="214">
          <cell r="D214">
            <v>13.709442712262469</v>
          </cell>
          <cell r="E214">
            <v>60.979484341345938</v>
          </cell>
          <cell r="F214">
            <v>136.2286362217105</v>
          </cell>
          <cell r="G214">
            <v>118.95110271439621</v>
          </cell>
          <cell r="H214">
            <v>126.18117497423299</v>
          </cell>
          <cell r="I214">
            <v>55.737926360063781</v>
          </cell>
          <cell r="J214">
            <v>30.810986561702659</v>
          </cell>
          <cell r="K214">
            <v>13.223196971731092</v>
          </cell>
        </row>
        <row r="215">
          <cell r="D215">
            <v>21.534592648880292</v>
          </cell>
          <cell r="E215">
            <v>160.94418732080035</v>
          </cell>
          <cell r="F215">
            <v>299.34255079190837</v>
          </cell>
          <cell r="G215">
            <v>254.58470208886467</v>
          </cell>
          <cell r="H215">
            <v>220.14858347323678</v>
          </cell>
          <cell r="I215">
            <v>98.332781676785999</v>
          </cell>
          <cell r="J215">
            <v>69.023039621817489</v>
          </cell>
          <cell r="K215">
            <v>18.031632234178765</v>
          </cell>
        </row>
        <row r="216">
          <cell r="D216">
            <v>37.778117438540725</v>
          </cell>
          <cell r="E216">
            <v>137.67852955781984</v>
          </cell>
          <cell r="F216">
            <v>353.07111970755329</v>
          </cell>
          <cell r="G216">
            <v>287.48676461444694</v>
          </cell>
          <cell r="H216">
            <v>280.87990992197666</v>
          </cell>
          <cell r="I216">
            <v>132.44162254887738</v>
          </cell>
          <cell r="J216">
            <v>86.458618139655073</v>
          </cell>
          <cell r="K216">
            <v>47.380869989385744</v>
          </cell>
        </row>
        <row r="217">
          <cell r="D217">
            <v>1210.6899004244435</v>
          </cell>
          <cell r="E217">
            <v>1461.8915674277669</v>
          </cell>
          <cell r="F217">
            <v>1530.7705163715702</v>
          </cell>
          <cell r="G217">
            <v>3086.4013204448233</v>
          </cell>
          <cell r="H217">
            <v>4227.3184846009799</v>
          </cell>
          <cell r="I217">
            <v>2111.0662092490479</v>
          </cell>
          <cell r="J217">
            <v>1444.3432188300249</v>
          </cell>
          <cell r="K217">
            <v>868.91135323447509</v>
          </cell>
        </row>
        <row r="218">
          <cell r="D218">
            <v>5.0630591457935434</v>
          </cell>
          <cell r="E218">
            <v>63.605525396551741</v>
          </cell>
          <cell r="F218">
            <v>90.428442664261595</v>
          </cell>
          <cell r="G218">
            <v>159.04150193260085</v>
          </cell>
          <cell r="H218">
            <v>230.90706527441608</v>
          </cell>
          <cell r="I218">
            <v>98.357300588814596</v>
          </cell>
          <cell r="J218">
            <v>57.952865811870325</v>
          </cell>
          <cell r="K218">
            <v>27.545712061569901</v>
          </cell>
        </row>
        <row r="219">
          <cell r="D219">
            <v>516.45351139744946</v>
          </cell>
          <cell r="E219">
            <v>499.71637889579654</v>
          </cell>
          <cell r="F219">
            <v>659.78276192869259</v>
          </cell>
          <cell r="G219">
            <v>1617.5938180222004</v>
          </cell>
          <cell r="H219">
            <v>1682.9979894796604</v>
          </cell>
          <cell r="I219">
            <v>782.58256219190082</v>
          </cell>
          <cell r="J219">
            <v>644.25136964808587</v>
          </cell>
          <cell r="K219">
            <v>425.62357927039619</v>
          </cell>
        </row>
        <row r="220">
          <cell r="D220">
            <v>21.078575222027656</v>
          </cell>
          <cell r="E220">
            <v>20.287487438788155</v>
          </cell>
          <cell r="F220">
            <v>26.29000012941497</v>
          </cell>
          <cell r="G220">
            <v>54.109491910700584</v>
          </cell>
          <cell r="H220">
            <v>31.25588737893845</v>
          </cell>
          <cell r="I220">
            <v>25.893839494225769</v>
          </cell>
          <cell r="J220">
            <v>30.220072247917113</v>
          </cell>
          <cell r="K220">
            <v>13.223196971731092</v>
          </cell>
        </row>
        <row r="221"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1.1576254584792018</v>
          </cell>
          <cell r="I221">
            <v>0</v>
          </cell>
          <cell r="J221">
            <v>0</v>
          </cell>
          <cell r="K221">
            <v>0</v>
          </cell>
        </row>
        <row r="222">
          <cell r="D222">
            <v>2.5340820773979611</v>
          </cell>
          <cell r="E222">
            <v>2.2214378439878764</v>
          </cell>
          <cell r="F222">
            <v>1.128726984396262</v>
          </cell>
          <cell r="G222">
            <v>0</v>
          </cell>
          <cell r="H222">
            <v>4.6305018339168074</v>
          </cell>
          <cell r="I222">
            <v>3.5376650888567656</v>
          </cell>
          <cell r="J222">
            <v>0</v>
          </cell>
          <cell r="K222">
            <v>0</v>
          </cell>
        </row>
        <row r="223"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</row>
        <row r="224">
          <cell r="D224">
            <v>0</v>
          </cell>
          <cell r="E224">
            <v>1.1107189219939382</v>
          </cell>
          <cell r="F224">
            <v>1.1305881831471285</v>
          </cell>
          <cell r="G224">
            <v>0</v>
          </cell>
          <cell r="H224">
            <v>2.3152509169584037</v>
          </cell>
          <cell r="I224">
            <v>3.5131461768281778</v>
          </cell>
          <cell r="J224">
            <v>0</v>
          </cell>
          <cell r="K224">
            <v>1.2021088156119175</v>
          </cell>
        </row>
        <row r="225"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</row>
        <row r="226"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1.2021088156119175</v>
          </cell>
        </row>
        <row r="227">
          <cell r="D227">
            <v>1.2670410386989805</v>
          </cell>
          <cell r="E227">
            <v>6.6643135319636295</v>
          </cell>
          <cell r="F227">
            <v>1.1305881831471285</v>
          </cell>
          <cell r="G227">
            <v>3.4904934053015935</v>
          </cell>
          <cell r="H227">
            <v>6.9413729644249296</v>
          </cell>
          <cell r="I227">
            <v>3.5376650888567656</v>
          </cell>
          <cell r="J227">
            <v>3.6264086697500537</v>
          </cell>
          <cell r="K227">
            <v>2.404217631223835</v>
          </cell>
        </row>
        <row r="228">
          <cell r="D228">
            <v>1.2670410386989805</v>
          </cell>
          <cell r="E228">
            <v>0</v>
          </cell>
          <cell r="F228">
            <v>3.3899033506905187</v>
          </cell>
          <cell r="G228">
            <v>1.1634978017671977</v>
          </cell>
          <cell r="H228">
            <v>3.4728763754376053</v>
          </cell>
          <cell r="I228">
            <v>1.1792216962855884</v>
          </cell>
          <cell r="J228">
            <v>1.2088028899166847</v>
          </cell>
          <cell r="K228">
            <v>1.2021088156119175</v>
          </cell>
        </row>
        <row r="229">
          <cell r="D229">
            <v>9.9083195961655264</v>
          </cell>
          <cell r="E229">
            <v>3.3321567659818148</v>
          </cell>
          <cell r="F229">
            <v>19.218137914750319</v>
          </cell>
          <cell r="G229">
            <v>10.40329001022797</v>
          </cell>
          <cell r="H229">
            <v>17.360002090737744</v>
          </cell>
          <cell r="I229">
            <v>2.3584433925711767</v>
          </cell>
          <cell r="J229">
            <v>2.4176057798333694</v>
          </cell>
          <cell r="K229">
            <v>0</v>
          </cell>
        </row>
        <row r="230">
          <cell r="D230">
            <v>0</v>
          </cell>
          <cell r="E230">
            <v>0</v>
          </cell>
          <cell r="F230">
            <v>4.5204915338376468</v>
          </cell>
          <cell r="G230">
            <v>11.566787811995166</v>
          </cell>
          <cell r="H230">
            <v>3.4728763754376053</v>
          </cell>
          <cell r="I230">
            <v>3.5376650888567656</v>
          </cell>
          <cell r="J230">
            <v>0</v>
          </cell>
          <cell r="K230">
            <v>1.1507134668598156</v>
          </cell>
        </row>
        <row r="231">
          <cell r="D231">
            <v>5.0681641547959222</v>
          </cell>
          <cell r="E231">
            <v>38.801791357574054</v>
          </cell>
          <cell r="F231">
            <v>55.118342548400882</v>
          </cell>
          <cell r="G231">
            <v>64.444591715251732</v>
          </cell>
          <cell r="H231">
            <v>55.158178481459991</v>
          </cell>
          <cell r="I231">
            <v>21.201471621112006</v>
          </cell>
          <cell r="J231">
            <v>8.3919473252862655</v>
          </cell>
          <cell r="K231">
            <v>5.057748352708149</v>
          </cell>
        </row>
        <row r="232">
          <cell r="D232">
            <v>0</v>
          </cell>
          <cell r="E232">
            <v>2.2214378439878764</v>
          </cell>
          <cell r="F232">
            <v>10.459904366604306</v>
          </cell>
          <cell r="G232">
            <v>4.653991207068791</v>
          </cell>
          <cell r="H232">
            <v>5.788127292396009</v>
          </cell>
          <cell r="I232">
            <v>7.3898368123546643</v>
          </cell>
          <cell r="J232">
            <v>6.0440144495834227</v>
          </cell>
          <cell r="K232">
            <v>1.2021088156119175</v>
          </cell>
        </row>
        <row r="233">
          <cell r="D233">
            <v>29.13683888107418</v>
          </cell>
          <cell r="E233">
            <v>91.704730745404362</v>
          </cell>
          <cell r="F233">
            <v>138.76139491502886</v>
          </cell>
          <cell r="G233">
            <v>156.29272784918359</v>
          </cell>
          <cell r="H233">
            <v>140.03972791691049</v>
          </cell>
          <cell r="I233">
            <v>82.260779123571822</v>
          </cell>
          <cell r="J233">
            <v>48.352115596667382</v>
          </cell>
          <cell r="K233">
            <v>29.099924664946499</v>
          </cell>
        </row>
        <row r="234">
          <cell r="D234">
            <v>0</v>
          </cell>
          <cell r="E234">
            <v>0</v>
          </cell>
          <cell r="F234">
            <v>0</v>
          </cell>
          <cell r="G234">
            <v>2.1302385031436635</v>
          </cell>
          <cell r="H234">
            <v>1.1836523556779377</v>
          </cell>
          <cell r="I234">
            <v>0</v>
          </cell>
          <cell r="J234">
            <v>0</v>
          </cell>
          <cell r="K234">
            <v>0</v>
          </cell>
        </row>
        <row r="235">
          <cell r="D235">
            <v>0</v>
          </cell>
          <cell r="E235">
            <v>0</v>
          </cell>
          <cell r="F235">
            <v>1.0652742241923641</v>
          </cell>
          <cell r="G235">
            <v>0</v>
          </cell>
          <cell r="H235">
            <v>2.3673047113558754</v>
          </cell>
          <cell r="I235">
            <v>0</v>
          </cell>
          <cell r="J235">
            <v>0</v>
          </cell>
          <cell r="K235">
            <v>0</v>
          </cell>
        </row>
        <row r="236"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</row>
        <row r="237"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</row>
        <row r="238"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</row>
        <row r="239"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</row>
        <row r="240"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</row>
        <row r="241"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</row>
        <row r="242">
          <cell r="D242">
            <v>0</v>
          </cell>
          <cell r="E242">
            <v>1.1208503092718698</v>
          </cell>
          <cell r="F242">
            <v>2.1305484483847281</v>
          </cell>
          <cell r="G242">
            <v>0</v>
          </cell>
          <cell r="H242">
            <v>1.1836523556779377</v>
          </cell>
          <cell r="I242">
            <v>1.2579422299034426</v>
          </cell>
          <cell r="J242">
            <v>0</v>
          </cell>
          <cell r="K242">
            <v>0</v>
          </cell>
        </row>
        <row r="243"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</row>
        <row r="244"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1.1836523556779377</v>
          </cell>
          <cell r="I244">
            <v>0</v>
          </cell>
          <cell r="J244">
            <v>1.2171070613705259</v>
          </cell>
          <cell r="K244">
            <v>0</v>
          </cell>
        </row>
        <row r="245"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1.3805317871614868</v>
          </cell>
        </row>
        <row r="246">
          <cell r="D246">
            <v>0</v>
          </cell>
          <cell r="E246">
            <v>0</v>
          </cell>
          <cell r="F246">
            <v>0</v>
          </cell>
          <cell r="G246">
            <v>1.1048954891823981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</row>
        <row r="247"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</row>
        <row r="248"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</row>
        <row r="249"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</row>
        <row r="250">
          <cell r="D250">
            <v>0</v>
          </cell>
          <cell r="E250">
            <v>0</v>
          </cell>
          <cell r="F250">
            <v>6.3916453451541848</v>
          </cell>
          <cell r="G250">
            <v>1.1048954891823981</v>
          </cell>
          <cell r="H250">
            <v>1.1836523556779377</v>
          </cell>
          <cell r="I250">
            <v>1.2579422299034426</v>
          </cell>
          <cell r="J250">
            <v>1.2171070613705259</v>
          </cell>
          <cell r="K250">
            <v>0</v>
          </cell>
        </row>
        <row r="251"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</row>
        <row r="252">
          <cell r="D252">
            <v>0</v>
          </cell>
          <cell r="E252">
            <v>0</v>
          </cell>
          <cell r="F252">
            <v>7.4569195693465478</v>
          </cell>
          <cell r="G252">
            <v>6.6293729350943869</v>
          </cell>
          <cell r="H252">
            <v>2.3673047113558754</v>
          </cell>
          <cell r="I252">
            <v>3.6874720489280217</v>
          </cell>
          <cell r="J252">
            <v>2.4342141227410519</v>
          </cell>
          <cell r="K252">
            <v>1.3805317871614868</v>
          </cell>
        </row>
        <row r="253">
          <cell r="D253">
            <v>2.2326877788727337</v>
          </cell>
          <cell r="E253">
            <v>4.4834012370874792</v>
          </cell>
          <cell r="F253">
            <v>1.0652742241923641</v>
          </cell>
          <cell r="G253">
            <v>0</v>
          </cell>
          <cell r="H253">
            <v>2.3673047113558754</v>
          </cell>
          <cell r="I253">
            <v>0</v>
          </cell>
          <cell r="J253">
            <v>1.2171070613705259</v>
          </cell>
          <cell r="K253">
            <v>0</v>
          </cell>
        </row>
        <row r="254"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</row>
        <row r="255">
          <cell r="D255">
            <v>0</v>
          </cell>
          <cell r="E255">
            <v>0</v>
          </cell>
          <cell r="F255">
            <v>1.0652742241923641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</row>
        <row r="256"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</row>
        <row r="257"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</row>
        <row r="258"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</row>
        <row r="259"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</row>
        <row r="260"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</row>
        <row r="261">
          <cell r="D261">
            <v>14.396126673236402</v>
          </cell>
          <cell r="E261">
            <v>14.571054020534307</v>
          </cell>
          <cell r="F261">
            <v>19.02667622075537</v>
          </cell>
          <cell r="G261">
            <v>28.727282718742348</v>
          </cell>
          <cell r="H261">
            <v>24.798047113558756</v>
          </cell>
          <cell r="I261">
            <v>12.493067658252121</v>
          </cell>
          <cell r="J261">
            <v>9.7368564909642075</v>
          </cell>
          <cell r="K261">
            <v>4.1415953614844598</v>
          </cell>
        </row>
        <row r="262">
          <cell r="D262">
            <v>130.74342435702269</v>
          </cell>
          <cell r="E262">
            <v>120.34122770334808</v>
          </cell>
          <cell r="F262">
            <v>151.06910630684075</v>
          </cell>
          <cell r="G262">
            <v>179.39773948414555</v>
          </cell>
          <cell r="H262">
            <v>255.89741022890479</v>
          </cell>
          <cell r="I262">
            <v>88.736966689103411</v>
          </cell>
          <cell r="J262">
            <v>79.32671402801887</v>
          </cell>
          <cell r="K262">
            <v>46.523203262386041</v>
          </cell>
        </row>
        <row r="263">
          <cell r="D263">
            <v>13.396126673236402</v>
          </cell>
          <cell r="E263">
            <v>17.812754639078044</v>
          </cell>
          <cell r="F263">
            <v>24.254207465245734</v>
          </cell>
          <cell r="G263">
            <v>60.610146954589617</v>
          </cell>
          <cell r="H263">
            <v>80.280524448943353</v>
          </cell>
          <cell r="I263">
            <v>33.560217854916552</v>
          </cell>
          <cell r="J263">
            <v>14.171070613705259</v>
          </cell>
          <cell r="K263">
            <v>10.997055843463741</v>
          </cell>
        </row>
        <row r="264"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</row>
        <row r="265">
          <cell r="D265">
            <v>1.1163438894363669</v>
          </cell>
          <cell r="E265">
            <v>5.4073454109467232</v>
          </cell>
          <cell r="F265">
            <v>4.2610968967694562</v>
          </cell>
          <cell r="G265">
            <v>1.1048954891823981</v>
          </cell>
          <cell r="H265">
            <v>1.1836523556779377</v>
          </cell>
          <cell r="I265">
            <v>0</v>
          </cell>
          <cell r="J265">
            <v>1.2171070613705259</v>
          </cell>
          <cell r="K265">
            <v>0</v>
          </cell>
        </row>
        <row r="266"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2.2631153132828921</v>
          </cell>
          <cell r="I266">
            <v>0</v>
          </cell>
          <cell r="J266">
            <v>0</v>
          </cell>
          <cell r="K266">
            <v>0</v>
          </cell>
        </row>
        <row r="267">
          <cell r="D267">
            <v>0.70395159301286869</v>
          </cell>
          <cell r="E267">
            <v>0.55563510980252573</v>
          </cell>
          <cell r="F267">
            <v>0</v>
          </cell>
          <cell r="G267">
            <v>9.8458342104818464E-2</v>
          </cell>
          <cell r="H267">
            <v>6.8579251917663384E-2</v>
          </cell>
          <cell r="I267">
            <v>0.16389711999650908</v>
          </cell>
          <cell r="J267">
            <v>6.3775180614743465E-2</v>
          </cell>
          <cell r="K267">
            <v>0.12849105378342843</v>
          </cell>
        </row>
        <row r="268">
          <cell r="D268">
            <v>0.70395159301286869</v>
          </cell>
          <cell r="E268">
            <v>0.55563510980252573</v>
          </cell>
          <cell r="F268">
            <v>0</v>
          </cell>
          <cell r="G268">
            <v>9.8458342104818464E-2</v>
          </cell>
          <cell r="H268">
            <v>6.8579251917663384E-2</v>
          </cell>
          <cell r="I268">
            <v>0.16389711999650908</v>
          </cell>
          <cell r="J268">
            <v>6.3775180614743465E-2</v>
          </cell>
          <cell r="K268">
            <v>0.12849105378342843</v>
          </cell>
        </row>
        <row r="269">
          <cell r="D269">
            <v>0.70395159301286869</v>
          </cell>
          <cell r="E269">
            <v>0.55563510980252573</v>
          </cell>
          <cell r="F269">
            <v>0</v>
          </cell>
          <cell r="G269">
            <v>27.590467903941246</v>
          </cell>
          <cell r="H269">
            <v>6.8579251917663384E-2</v>
          </cell>
          <cell r="I269">
            <v>0.16389711999650908</v>
          </cell>
          <cell r="J269">
            <v>6.3775180614743465E-2</v>
          </cell>
          <cell r="K269">
            <v>0.12849105378342843</v>
          </cell>
        </row>
        <row r="270">
          <cell r="D270">
            <v>0.70395159301286869</v>
          </cell>
          <cell r="E270">
            <v>0.55563510980252573</v>
          </cell>
          <cell r="F270">
            <v>0</v>
          </cell>
          <cell r="G270">
            <v>9.2624615293836268</v>
          </cell>
          <cell r="H270">
            <v>8.2285533207486878</v>
          </cell>
          <cell r="I270">
            <v>0.16389711999650908</v>
          </cell>
          <cell r="J270">
            <v>6.3775180614743465E-2</v>
          </cell>
          <cell r="K270">
            <v>0.12849105378342843</v>
          </cell>
        </row>
        <row r="271">
          <cell r="D271">
            <v>0.70395159301286869</v>
          </cell>
          <cell r="E271">
            <v>0.55563510980252573</v>
          </cell>
          <cell r="F271">
            <v>0</v>
          </cell>
          <cell r="G271">
            <v>9.8458342104818464E-2</v>
          </cell>
          <cell r="H271">
            <v>24.54850145841074</v>
          </cell>
          <cell r="I271">
            <v>0.16389711999650908</v>
          </cell>
          <cell r="J271">
            <v>6.3775180614743465E-2</v>
          </cell>
          <cell r="K271">
            <v>0.12849105378342843</v>
          </cell>
        </row>
        <row r="272">
          <cell r="D272">
            <v>0.70395159301286869</v>
          </cell>
          <cell r="E272">
            <v>0.55563510980252573</v>
          </cell>
          <cell r="F272">
            <v>0</v>
          </cell>
          <cell r="G272">
            <v>9.8458342104818464E-2</v>
          </cell>
          <cell r="H272">
            <v>6.8579251917663384E-2</v>
          </cell>
          <cell r="I272">
            <v>0.16389711999650908</v>
          </cell>
          <cell r="J272">
            <v>6.3775180614743465E-2</v>
          </cell>
          <cell r="K272">
            <v>0.12849105378342843</v>
          </cell>
        </row>
        <row r="273">
          <cell r="D273">
            <v>0.70395159301286869</v>
          </cell>
          <cell r="E273">
            <v>0.55563510980252573</v>
          </cell>
          <cell r="F273">
            <v>0</v>
          </cell>
          <cell r="G273">
            <v>9.2624615293836268</v>
          </cell>
          <cell r="H273">
            <v>6.8579251917663384E-2</v>
          </cell>
          <cell r="I273">
            <v>0.16389711999650908</v>
          </cell>
          <cell r="J273">
            <v>6.3775180614743465E-2</v>
          </cell>
          <cell r="K273">
            <v>0.12849105378342843</v>
          </cell>
        </row>
        <row r="274">
          <cell r="D274">
            <v>0.70395159301286869</v>
          </cell>
          <cell r="E274">
            <v>29.913041617613509</v>
          </cell>
          <cell r="F274">
            <v>0</v>
          </cell>
          <cell r="G274">
            <v>9.8458342104818464E-2</v>
          </cell>
          <cell r="H274">
            <v>8.2285533207486878</v>
          </cell>
          <cell r="I274">
            <v>0.16389711999650908</v>
          </cell>
          <cell r="J274">
            <v>6.3775180614743465E-2</v>
          </cell>
          <cell r="K274">
            <v>0.12849105378342843</v>
          </cell>
        </row>
        <row r="275">
          <cell r="D275">
            <v>0.70395159301286869</v>
          </cell>
          <cell r="E275">
            <v>0.55563510980252573</v>
          </cell>
          <cell r="F275">
            <v>0</v>
          </cell>
          <cell r="G275">
            <v>9.8458342104818464E-2</v>
          </cell>
          <cell r="H275">
            <v>5.227183548305093</v>
          </cell>
          <cell r="I275">
            <v>0.16389711999650908</v>
          </cell>
          <cell r="J275">
            <v>6.3775180614743465E-2</v>
          </cell>
          <cell r="K275">
            <v>0.12849105378342843</v>
          </cell>
        </row>
        <row r="276">
          <cell r="D276">
            <v>0.70395159301286869</v>
          </cell>
          <cell r="E276">
            <v>0.55563510980252573</v>
          </cell>
          <cell r="F276">
            <v>0</v>
          </cell>
          <cell r="G276">
            <v>15.414519613151217</v>
          </cell>
          <cell r="H276">
            <v>6.8579251917663384E-2</v>
          </cell>
          <cell r="I276">
            <v>0.16389711999650908</v>
          </cell>
          <cell r="J276">
            <v>6.3775180614743465E-2</v>
          </cell>
          <cell r="K276">
            <v>0.12849105378342843</v>
          </cell>
        </row>
        <row r="277">
          <cell r="D277">
            <v>0.70395159301286869</v>
          </cell>
          <cell r="E277">
            <v>0.55563510980252573</v>
          </cell>
          <cell r="F277">
            <v>0</v>
          </cell>
          <cell r="G277">
            <v>9.8458342104818464E-2</v>
          </cell>
          <cell r="H277">
            <v>6.8579251917663384E-2</v>
          </cell>
          <cell r="I277">
            <v>0.16389711999650908</v>
          </cell>
          <cell r="J277">
            <v>6.3775180614743465E-2</v>
          </cell>
          <cell r="K277">
            <v>0.12849105378342843</v>
          </cell>
        </row>
        <row r="278">
          <cell r="D278">
            <v>0.70395159301286869</v>
          </cell>
          <cell r="E278">
            <v>0.55563510980252573</v>
          </cell>
          <cell r="F278">
            <v>0</v>
          </cell>
          <cell r="G278">
            <v>9.8458342104818464E-2</v>
          </cell>
          <cell r="H278">
            <v>6.8579251917663384E-2</v>
          </cell>
          <cell r="I278">
            <v>0.16389711999650908</v>
          </cell>
          <cell r="J278">
            <v>6.3775180614743465E-2</v>
          </cell>
          <cell r="K278">
            <v>0.12849105378342843</v>
          </cell>
        </row>
        <row r="279">
          <cell r="D279">
            <v>0.70395159301286869</v>
          </cell>
          <cell r="E279">
            <v>0.55563510980252573</v>
          </cell>
          <cell r="F279">
            <v>0</v>
          </cell>
          <cell r="G279">
            <v>9.2624615293836268</v>
          </cell>
          <cell r="H279">
            <v>6.8579251917663384E-2</v>
          </cell>
          <cell r="I279">
            <v>0.16389711999650908</v>
          </cell>
          <cell r="J279">
            <v>6.3775180614743465E-2</v>
          </cell>
          <cell r="K279">
            <v>0.12849105378342843</v>
          </cell>
        </row>
        <row r="280">
          <cell r="D280">
            <v>0.70395159301286869</v>
          </cell>
          <cell r="E280">
            <v>0.55563510980252573</v>
          </cell>
          <cell r="F280">
            <v>0</v>
          </cell>
          <cell r="G280">
            <v>9.8458342104818464E-2</v>
          </cell>
          <cell r="H280">
            <v>6.8579251917663384E-2</v>
          </cell>
          <cell r="I280">
            <v>0.16389711999650908</v>
          </cell>
          <cell r="J280">
            <v>6.3775180614743465E-2</v>
          </cell>
          <cell r="K280">
            <v>0.12849105378342843</v>
          </cell>
        </row>
        <row r="281">
          <cell r="D281">
            <v>0.70395159301286869</v>
          </cell>
          <cell r="E281">
            <v>0.55563510980252573</v>
          </cell>
          <cell r="F281">
            <v>0</v>
          </cell>
          <cell r="G281">
            <v>9.8458342104818464E-2</v>
          </cell>
          <cell r="H281">
            <v>6.8579251917663384E-2</v>
          </cell>
          <cell r="I281">
            <v>0.16389711999650908</v>
          </cell>
          <cell r="J281">
            <v>6.3775180614743465E-2</v>
          </cell>
          <cell r="K281">
            <v>0.12849105378342843</v>
          </cell>
        </row>
        <row r="282">
          <cell r="D282">
            <v>0.70395159301286869</v>
          </cell>
          <cell r="E282">
            <v>0.55563510980252573</v>
          </cell>
          <cell r="F282">
            <v>0</v>
          </cell>
          <cell r="G282">
            <v>9.8458342104818464E-2</v>
          </cell>
          <cell r="H282">
            <v>6.8579251917663384E-2</v>
          </cell>
          <cell r="I282">
            <v>0.16389711999650908</v>
          </cell>
          <cell r="J282">
            <v>6.3775180614743465E-2</v>
          </cell>
          <cell r="K282">
            <v>0.12849105378342843</v>
          </cell>
        </row>
        <row r="283">
          <cell r="D283">
            <v>87.363033106776641</v>
          </cell>
          <cell r="E283">
            <v>117.98526114104646</v>
          </cell>
          <cell r="F283">
            <v>0</v>
          </cell>
          <cell r="G283">
            <v>27.590467903941246</v>
          </cell>
          <cell r="H283">
            <v>32.70847552724176</v>
          </cell>
          <cell r="I283">
            <v>9.1894607695223005</v>
          </cell>
          <cell r="J283">
            <v>7.9559537816892485</v>
          </cell>
          <cell r="K283">
            <v>0.12849105378342843</v>
          </cell>
        </row>
        <row r="284">
          <cell r="D284">
            <v>0.70395159301286869</v>
          </cell>
          <cell r="E284">
            <v>29.913041617613509</v>
          </cell>
          <cell r="F284">
            <v>33.320020579377655</v>
          </cell>
          <cell r="G284">
            <v>9.8458342104818464E-2</v>
          </cell>
          <cell r="H284">
            <v>8.2285533207486878</v>
          </cell>
          <cell r="I284">
            <v>9.1894607695223005</v>
          </cell>
          <cell r="J284">
            <v>6.3775180614743465E-2</v>
          </cell>
          <cell r="K284">
            <v>0.12849105378342843</v>
          </cell>
        </row>
        <row r="285">
          <cell r="D285">
            <v>0.70395159301286869</v>
          </cell>
          <cell r="E285">
            <v>41.126359797811759</v>
          </cell>
          <cell r="F285">
            <v>41.415146295117466</v>
          </cell>
          <cell r="G285">
            <v>27.590467903941246</v>
          </cell>
          <cell r="H285">
            <v>6.8579251917663384E-2</v>
          </cell>
          <cell r="I285">
            <v>0.16389711999650908</v>
          </cell>
          <cell r="J285">
            <v>7.9559537816892485</v>
          </cell>
          <cell r="K285">
            <v>0.12849105378342843</v>
          </cell>
        </row>
        <row r="286">
          <cell r="D286">
            <v>0.70395159301286869</v>
          </cell>
          <cell r="E286">
            <v>0.55563510980252573</v>
          </cell>
          <cell r="F286">
            <v>0</v>
          </cell>
          <cell r="G286">
            <v>9.8458342104818464E-2</v>
          </cell>
          <cell r="H286">
            <v>6.8579251917663384E-2</v>
          </cell>
          <cell r="I286">
            <v>0.16389711999650908</v>
          </cell>
          <cell r="J286">
            <v>6.3775180614743465E-2</v>
          </cell>
          <cell r="K286">
            <v>0.12849105378342843</v>
          </cell>
        </row>
        <row r="287">
          <cell r="D287">
            <v>0.70395159301286869</v>
          </cell>
          <cell r="E287">
            <v>0.55563510980252573</v>
          </cell>
          <cell r="F287">
            <v>0</v>
          </cell>
          <cell r="G287">
            <v>9.8458342104818464E-2</v>
          </cell>
          <cell r="H287">
            <v>6.8579251917663384E-2</v>
          </cell>
          <cell r="I287">
            <v>0.16389711999650908</v>
          </cell>
          <cell r="J287">
            <v>6.3775180614743465E-2</v>
          </cell>
          <cell r="K287">
            <v>0.12849105378342843</v>
          </cell>
        </row>
        <row r="288">
          <cell r="D288">
            <v>0.70395159301286869</v>
          </cell>
          <cell r="E288">
            <v>0.55563510980252573</v>
          </cell>
          <cell r="F288">
            <v>0</v>
          </cell>
          <cell r="G288">
            <v>9.8458342104818464E-2</v>
          </cell>
          <cell r="H288">
            <v>6.8579251917663384E-2</v>
          </cell>
          <cell r="I288">
            <v>0.16389711999650908</v>
          </cell>
          <cell r="J288">
            <v>6.3775180614743465E-2</v>
          </cell>
          <cell r="K288">
            <v>0.12849105378342843</v>
          </cell>
        </row>
        <row r="289">
          <cell r="D289">
            <v>0.70395159301286869</v>
          </cell>
          <cell r="E289">
            <v>0.55563510980252573</v>
          </cell>
          <cell r="F289">
            <v>0</v>
          </cell>
          <cell r="G289">
            <v>9.8458342104818464E-2</v>
          </cell>
          <cell r="H289">
            <v>6.8579251917663384E-2</v>
          </cell>
          <cell r="I289">
            <v>0.16389711999650908</v>
          </cell>
          <cell r="J289">
            <v>6.3775180614743465E-2</v>
          </cell>
          <cell r="K289">
            <v>0.12849105378342843</v>
          </cell>
        </row>
        <row r="290">
          <cell r="D290">
            <v>0.70395159301286869</v>
          </cell>
          <cell r="E290">
            <v>0.55563510980252573</v>
          </cell>
          <cell r="F290">
            <v>0</v>
          </cell>
          <cell r="G290">
            <v>9.8458342104818464E-2</v>
          </cell>
          <cell r="H290">
            <v>6.8579251917663384E-2</v>
          </cell>
          <cell r="I290">
            <v>0.16389711999650908</v>
          </cell>
          <cell r="J290">
            <v>6.3775180614743465E-2</v>
          </cell>
          <cell r="K290">
            <v>0.12849105378342843</v>
          </cell>
        </row>
        <row r="291">
          <cell r="D291">
            <v>0.70395159301286869</v>
          </cell>
          <cell r="E291">
            <v>0.55563510980252573</v>
          </cell>
          <cell r="F291">
            <v>0</v>
          </cell>
          <cell r="G291">
            <v>9.8458342104818464E-2</v>
          </cell>
          <cell r="H291">
            <v>6.8579251917663384E-2</v>
          </cell>
          <cell r="I291">
            <v>0.16389711999650908</v>
          </cell>
          <cell r="J291">
            <v>6.3775180614743465E-2</v>
          </cell>
          <cell r="K291">
            <v>0.12849105378342843</v>
          </cell>
        </row>
        <row r="292">
          <cell r="D292">
            <v>0.70395159301286869</v>
          </cell>
          <cell r="E292">
            <v>0.55563510980252573</v>
          </cell>
          <cell r="F292">
            <v>0</v>
          </cell>
          <cell r="G292">
            <v>9.8458342104818464E-2</v>
          </cell>
          <cell r="H292">
            <v>6.8579251917663384E-2</v>
          </cell>
          <cell r="I292">
            <v>0.16389711999650908</v>
          </cell>
          <cell r="J292">
            <v>6.3775180614743465E-2</v>
          </cell>
          <cell r="K292">
            <v>0.12849105378342843</v>
          </cell>
        </row>
        <row r="293">
          <cell r="D293">
            <v>0.70395159301286869</v>
          </cell>
          <cell r="E293">
            <v>0.55563510980252573</v>
          </cell>
          <cell r="F293">
            <v>0</v>
          </cell>
          <cell r="G293">
            <v>9.8458342104818464E-2</v>
          </cell>
          <cell r="H293">
            <v>6.8579251917663384E-2</v>
          </cell>
          <cell r="I293">
            <v>0.16389711999650908</v>
          </cell>
          <cell r="J293">
            <v>6.3775180614743465E-2</v>
          </cell>
          <cell r="K293">
            <v>0.12849105378342843</v>
          </cell>
        </row>
        <row r="294">
          <cell r="D294">
            <v>0.70395159301286869</v>
          </cell>
          <cell r="E294">
            <v>0.55563510980252573</v>
          </cell>
          <cell r="F294">
            <v>0</v>
          </cell>
          <cell r="G294">
            <v>9.8458342104818464E-2</v>
          </cell>
          <cell r="H294">
            <v>6.8579251917663384E-2</v>
          </cell>
          <cell r="I294">
            <v>9.1894607695223005</v>
          </cell>
          <cell r="J294">
            <v>6.3775180614743465E-2</v>
          </cell>
          <cell r="K294">
            <v>0.12849105378342843</v>
          </cell>
        </row>
        <row r="295">
          <cell r="D295">
            <v>0.70395159301286869</v>
          </cell>
          <cell r="E295">
            <v>0.55563510980252573</v>
          </cell>
          <cell r="F295">
            <v>0</v>
          </cell>
          <cell r="G295">
            <v>9.2624615293836268</v>
          </cell>
          <cell r="H295">
            <v>6.8579251917663384E-2</v>
          </cell>
          <cell r="I295">
            <v>0.16389711999650908</v>
          </cell>
          <cell r="J295">
            <v>6.3775180614743465E-2</v>
          </cell>
          <cell r="K295">
            <v>0.12849105378342843</v>
          </cell>
        </row>
        <row r="296">
          <cell r="D296">
            <v>0.70395159301286869</v>
          </cell>
          <cell r="E296">
            <v>0.55563510980252573</v>
          </cell>
          <cell r="F296">
            <v>0</v>
          </cell>
          <cell r="G296">
            <v>9.8458342104818464E-2</v>
          </cell>
          <cell r="H296">
            <v>6.8579251917663384E-2</v>
          </cell>
          <cell r="I296">
            <v>0.16389711999650908</v>
          </cell>
          <cell r="J296">
            <v>6.3775180614743465E-2</v>
          </cell>
          <cell r="K296">
            <v>0.12849105378342843</v>
          </cell>
        </row>
        <row r="297">
          <cell r="D297">
            <v>0.70395159301286869</v>
          </cell>
          <cell r="E297">
            <v>0.55563510980252573</v>
          </cell>
          <cell r="F297">
            <v>0</v>
          </cell>
          <cell r="G297">
            <v>9.8458342104818464E-2</v>
          </cell>
          <cell r="H297">
            <v>8.2285533207486878</v>
          </cell>
          <cell r="I297">
            <v>0.16389711999650908</v>
          </cell>
          <cell r="J297">
            <v>6.3775180614743465E-2</v>
          </cell>
          <cell r="K297">
            <v>0.12849105378342843</v>
          </cell>
        </row>
        <row r="298">
          <cell r="D298">
            <v>174.02211462054041</v>
          </cell>
          <cell r="E298">
            <v>0.55563510980252573</v>
          </cell>
          <cell r="F298">
            <v>17.660010289688827</v>
          </cell>
          <cell r="G298">
            <v>18.426464716662434</v>
          </cell>
          <cell r="H298">
            <v>6.8579251917663384E-2</v>
          </cell>
          <cell r="I298">
            <v>0.16389711999650908</v>
          </cell>
          <cell r="J298">
            <v>6.3775180614743465E-2</v>
          </cell>
          <cell r="K298">
            <v>0.12849105378342843</v>
          </cell>
        </row>
        <row r="299">
          <cell r="D299">
            <v>0.70395159301286869</v>
          </cell>
          <cell r="E299">
            <v>0.55563510980252573</v>
          </cell>
          <cell r="F299">
            <v>0</v>
          </cell>
          <cell r="G299">
            <v>9.8458342104818464E-2</v>
          </cell>
          <cell r="H299">
            <v>6.8579251917663384E-2</v>
          </cell>
          <cell r="I299">
            <v>0.16389711999650908</v>
          </cell>
          <cell r="J299">
            <v>6.3775180614743465E-2</v>
          </cell>
          <cell r="K299">
            <v>0.12849105378342843</v>
          </cell>
        </row>
        <row r="300">
          <cell r="D300">
            <v>29.512367879791327</v>
          </cell>
          <cell r="E300">
            <v>58.201586776742388</v>
          </cell>
          <cell r="F300">
            <v>114.08025053969283</v>
          </cell>
          <cell r="G300">
            <v>108.01768287976863</v>
          </cell>
          <cell r="H300">
            <v>72.181373742487892</v>
          </cell>
          <cell r="I300">
            <v>34.505548591891248</v>
          </cell>
          <cell r="J300">
            <v>6.8847277074580608</v>
          </cell>
          <cell r="K300">
            <v>4.8161610630467377</v>
          </cell>
        </row>
        <row r="301">
          <cell r="D301">
            <v>11.621504601246066</v>
          </cell>
          <cell r="E301">
            <v>94.966409699004032</v>
          </cell>
          <cell r="F301">
            <v>431.77122334380152</v>
          </cell>
          <cell r="G301">
            <v>229.26127341273639</v>
          </cell>
          <cell r="H301">
            <v>227.31337760424032</v>
          </cell>
          <cell r="I301">
            <v>85.514957733904396</v>
          </cell>
          <cell r="J301">
            <v>46.529817581380918</v>
          </cell>
          <cell r="K301">
            <v>2.4080805315233689</v>
          </cell>
        </row>
        <row r="302">
          <cell r="D302">
            <v>0</v>
          </cell>
          <cell r="E302">
            <v>5.4912984043885968</v>
          </cell>
          <cell r="F302">
            <v>83.773143648426682</v>
          </cell>
          <cell r="G302">
            <v>152.07642517895394</v>
          </cell>
          <cell r="H302">
            <v>237.71109650430486</v>
          </cell>
          <cell r="I302">
            <v>116.39879323418506</v>
          </cell>
          <cell r="J302">
            <v>60.056688477868143</v>
          </cell>
          <cell r="K302">
            <v>56.009359349290186</v>
          </cell>
        </row>
        <row r="303">
          <cell r="D303">
            <v>3.1927123567424758</v>
          </cell>
          <cell r="E303">
            <v>5.4912984043885968</v>
          </cell>
          <cell r="F303">
            <v>106.63255519900429</v>
          </cell>
          <cell r="G303">
            <v>156.56433897816328</v>
          </cell>
          <cell r="H303">
            <v>204.78416162048282</v>
          </cell>
          <cell r="I303">
            <v>76.254523367003642</v>
          </cell>
          <cell r="J303">
            <v>28.802176559819941</v>
          </cell>
          <cell r="K303">
            <v>2.4080805315233689</v>
          </cell>
        </row>
        <row r="304">
          <cell r="D304">
            <v>4.7890685351137128</v>
          </cell>
          <cell r="E304">
            <v>6.0328958773883876</v>
          </cell>
          <cell r="F304">
            <v>50.380143027326589</v>
          </cell>
          <cell r="G304">
            <v>138.79869107442602</v>
          </cell>
          <cell r="H304">
            <v>334.37388365534537</v>
          </cell>
          <cell r="I304">
            <v>198.74253105858128</v>
          </cell>
          <cell r="J304">
            <v>113.47123376670714</v>
          </cell>
          <cell r="K304">
            <v>38.529288504373902</v>
          </cell>
        </row>
        <row r="305">
          <cell r="D305">
            <v>1.5963561783712379</v>
          </cell>
          <cell r="E305">
            <v>12.065791754776775</v>
          </cell>
          <cell r="F305">
            <v>46.898378881465256</v>
          </cell>
          <cell r="G305">
            <v>59.223974603852703</v>
          </cell>
          <cell r="H305">
            <v>65.450647748674328</v>
          </cell>
          <cell r="I305">
            <v>52.335428750751149</v>
          </cell>
          <cell r="J305">
            <v>18.990906751548678</v>
          </cell>
          <cell r="K305">
            <v>4.8161610630467377</v>
          </cell>
        </row>
        <row r="306">
          <cell r="D306">
            <v>60.661534778107033</v>
          </cell>
          <cell r="E306">
            <v>203.89284625062177</v>
          </cell>
          <cell r="F306">
            <v>147.16231239286651</v>
          </cell>
          <cell r="G306">
            <v>93.035259793227226</v>
          </cell>
          <cell r="H306">
            <v>137.65305025923439</v>
          </cell>
          <cell r="I306">
            <v>95.916873857849126</v>
          </cell>
          <cell r="J306">
            <v>43.603275480567724</v>
          </cell>
          <cell r="K306">
            <v>29.520473502533132</v>
          </cell>
        </row>
        <row r="307">
          <cell r="D307">
            <v>29.28886220346763</v>
          </cell>
          <cell r="E307">
            <v>636.45560570906559</v>
          </cell>
          <cell r="F307">
            <v>370.64606685841278</v>
          </cell>
          <cell r="G307">
            <v>346.47380497733792</v>
          </cell>
          <cell r="H307">
            <v>408.66123657212148</v>
          </cell>
          <cell r="I307">
            <v>199.88401281562525</v>
          </cell>
          <cell r="J307">
            <v>60.056688477868143</v>
          </cell>
          <cell r="K307">
            <v>16.856563720663587</v>
          </cell>
        </row>
        <row r="308">
          <cell r="D308">
            <v>462.65682793481284</v>
          </cell>
          <cell r="E308">
            <v>1386.2614618770231</v>
          </cell>
          <cell r="F308">
            <v>3271.2751189016531</v>
          </cell>
          <cell r="G308">
            <v>3744.9157173137787</v>
          </cell>
          <cell r="H308">
            <v>4917.9125855030261</v>
          </cell>
          <cell r="I308">
            <v>2322.0845060201887</v>
          </cell>
          <cell r="J308">
            <v>747.81262539930913</v>
          </cell>
          <cell r="K308">
            <v>170.80839827198969</v>
          </cell>
        </row>
        <row r="309">
          <cell r="D309">
            <v>69.644778015395985</v>
          </cell>
          <cell r="E309">
            <v>132.52340698987257</v>
          </cell>
          <cell r="F309">
            <v>154.19472169299021</v>
          </cell>
          <cell r="G309">
            <v>134.51419683194808</v>
          </cell>
          <cell r="H309">
            <v>206.51111854095979</v>
          </cell>
          <cell r="I309">
            <v>121.47099950789801</v>
          </cell>
          <cell r="J309">
            <v>172.97048548132855</v>
          </cell>
          <cell r="K309">
            <v>126.12961537123572</v>
          </cell>
        </row>
        <row r="310">
          <cell r="D310">
            <v>54.499615740945785</v>
          </cell>
          <cell r="E310">
            <v>267.80570062113117</v>
          </cell>
          <cell r="F310">
            <v>511.54464597175007</v>
          </cell>
          <cell r="G310">
            <v>639.622311968031</v>
          </cell>
          <cell r="H310">
            <v>753.59859376546433</v>
          </cell>
          <cell r="I310">
            <v>314.15112347116906</v>
          </cell>
          <cell r="J310">
            <v>82.616732489496741</v>
          </cell>
          <cell r="K310">
            <v>22.296231907963023</v>
          </cell>
        </row>
        <row r="311">
          <cell r="D311">
            <v>0</v>
          </cell>
          <cell r="E311">
            <v>30.164479386941935</v>
          </cell>
          <cell r="F311">
            <v>95.029754610643877</v>
          </cell>
          <cell r="G311">
            <v>97.241298947204285</v>
          </cell>
          <cell r="H311">
            <v>115.23536993824432</v>
          </cell>
          <cell r="I311">
            <v>58.862406421461543</v>
          </cell>
          <cell r="J311">
            <v>9.1796369432774156</v>
          </cell>
          <cell r="K311">
            <v>0</v>
          </cell>
        </row>
        <row r="312">
          <cell r="D312">
            <v>151.16638275246706</v>
          </cell>
          <cell r="E312">
            <v>428.72210365798611</v>
          </cell>
          <cell r="F312">
            <v>1058.6090916673513</v>
          </cell>
          <cell r="G312">
            <v>1307.9077642293823</v>
          </cell>
          <cell r="H312">
            <v>1619.0860053544591</v>
          </cell>
          <cell r="I312">
            <v>907.72174443933056</v>
          </cell>
          <cell r="J312">
            <v>368.63458813279067</v>
          </cell>
          <cell r="K312">
            <v>124.25909399847762</v>
          </cell>
        </row>
        <row r="313">
          <cell r="D313">
            <v>10.132588063012777</v>
          </cell>
          <cell r="E313">
            <v>97.441260164698434</v>
          </cell>
          <cell r="F313">
            <v>200.97390731380321</v>
          </cell>
          <cell r="G313">
            <v>152.61813330779779</v>
          </cell>
          <cell r="H313">
            <v>159.33295028004838</v>
          </cell>
          <cell r="I313">
            <v>64.076094452218484</v>
          </cell>
          <cell r="J313">
            <v>46.529817581380918</v>
          </cell>
          <cell r="K313">
            <v>7.2242415945701062</v>
          </cell>
        </row>
        <row r="314">
          <cell r="D314">
            <v>25.499793668353917</v>
          </cell>
          <cell r="E314">
            <v>29.081284440942355</v>
          </cell>
          <cell r="F314">
            <v>198.50739269413529</v>
          </cell>
          <cell r="G314">
            <v>150.80266361757907</v>
          </cell>
          <cell r="H314">
            <v>104.15232221310234</v>
          </cell>
          <cell r="I314">
            <v>103.35756786154886</v>
          </cell>
          <cell r="J314">
            <v>55.646178153832828</v>
          </cell>
          <cell r="K314">
            <v>24.704312439486397</v>
          </cell>
        </row>
        <row r="315">
          <cell r="D315">
            <v>27.916011701420093</v>
          </cell>
          <cell r="E315">
            <v>63.38442460743574</v>
          </cell>
          <cell r="F315">
            <v>239.17852045460199</v>
          </cell>
          <cell r="G315">
            <v>164.06048861046906</v>
          </cell>
          <cell r="H315">
            <v>173.69395181983836</v>
          </cell>
          <cell r="I315">
            <v>83.725714974279413</v>
          </cell>
          <cell r="J315">
            <v>39.645089873922863</v>
          </cell>
          <cell r="K315">
            <v>16.856563720663587</v>
          </cell>
        </row>
        <row r="316">
          <cell r="D316">
            <v>240.1909405846416</v>
          </cell>
          <cell r="E316">
            <v>439.65949926368052</v>
          </cell>
          <cell r="F316">
            <v>689.68712105066709</v>
          </cell>
          <cell r="G316">
            <v>776.23848390171122</v>
          </cell>
          <cell r="H316">
            <v>926.42484818091111</v>
          </cell>
          <cell r="I316">
            <v>510.61010304226107</v>
          </cell>
          <cell r="J316">
            <v>213.36328256037439</v>
          </cell>
          <cell r="K316">
            <v>81.874738071794553</v>
          </cell>
        </row>
        <row r="317">
          <cell r="D317">
            <v>28.734411210682278</v>
          </cell>
          <cell r="E317">
            <v>124.40865617698068</v>
          </cell>
          <cell r="F317">
            <v>416.13763883856944</v>
          </cell>
          <cell r="G317">
            <v>388.20331396710839</v>
          </cell>
          <cell r="H317">
            <v>642.48296012061633</v>
          </cell>
          <cell r="I317">
            <v>511.9609946151669</v>
          </cell>
          <cell r="J317">
            <v>485.12848469060395</v>
          </cell>
          <cell r="K317">
            <v>387.22576518457305</v>
          </cell>
        </row>
        <row r="318">
          <cell r="D318">
            <v>1876.6791837324902</v>
          </cell>
          <cell r="E318">
            <v>4413.436729822417</v>
          </cell>
          <cell r="F318">
            <v>7344.231648806146</v>
          </cell>
          <cell r="G318">
            <v>7071.6614079715591</v>
          </cell>
          <cell r="H318">
            <v>8103.5510486017056</v>
          </cell>
          <cell r="I318">
            <v>4013.8392006230101</v>
          </cell>
          <cell r="J318">
            <v>2158.8211756309443</v>
          </cell>
          <cell r="K318">
            <v>723.73513362805841</v>
          </cell>
        </row>
        <row r="319">
          <cell r="D319">
            <v>190.21644486233265</v>
          </cell>
          <cell r="E319">
            <v>1022.0884847550882</v>
          </cell>
          <cell r="F319">
            <v>1181.9448995828925</v>
          </cell>
          <cell r="G319">
            <v>1482.6179897653942</v>
          </cell>
          <cell r="H319">
            <v>1944.3169296100186</v>
          </cell>
          <cell r="I319">
            <v>950.10446962553601</v>
          </cell>
          <cell r="J319">
            <v>483.64648740609118</v>
          </cell>
          <cell r="K319">
            <v>102.58636921476729</v>
          </cell>
        </row>
        <row r="320">
          <cell r="D320">
            <v>21.307081311611437</v>
          </cell>
          <cell r="E320">
            <v>34.180927325636134</v>
          </cell>
          <cell r="F320">
            <v>72.054544783299704</v>
          </cell>
          <cell r="G320">
            <v>109.50051749841759</v>
          </cell>
          <cell r="H320">
            <v>167.3420595292547</v>
          </cell>
          <cell r="I320">
            <v>84.373475976860405</v>
          </cell>
          <cell r="J320">
            <v>22.254183122374187</v>
          </cell>
          <cell r="K320">
            <v>4.8161610630467377</v>
          </cell>
        </row>
        <row r="321">
          <cell r="D321">
            <v>143.43466149676624</v>
          </cell>
          <cell r="E321">
            <v>225.97460831782846</v>
          </cell>
          <cell r="F321">
            <v>475.46861470977603</v>
          </cell>
          <cell r="G321">
            <v>572.89505992632496</v>
          </cell>
          <cell r="H321">
            <v>842.11836917713697</v>
          </cell>
          <cell r="I321">
            <v>436.93834340940242</v>
          </cell>
          <cell r="J321">
            <v>161.90691223734245</v>
          </cell>
          <cell r="K321">
            <v>14.448483189140212</v>
          </cell>
        </row>
        <row r="322">
          <cell r="D322">
            <v>1.5963561783712379</v>
          </cell>
          <cell r="E322">
            <v>13.541982230967252</v>
          </cell>
          <cell r="F322">
            <v>26.440179492908818</v>
          </cell>
          <cell r="G322">
            <v>19.123153256131832</v>
          </cell>
          <cell r="H322">
            <v>29.940405590145172</v>
          </cell>
          <cell r="I322">
            <v>12.178428914785146</v>
          </cell>
          <cell r="J322">
            <v>4.5898184716387078</v>
          </cell>
          <cell r="K322">
            <v>0</v>
          </cell>
        </row>
        <row r="323">
          <cell r="D323">
            <v>31.927123567424758</v>
          </cell>
          <cell r="E323">
            <v>32.639329852636337</v>
          </cell>
          <cell r="F323">
            <v>70.802315877917522</v>
          </cell>
          <cell r="G323">
            <v>57.421286219724315</v>
          </cell>
          <cell r="H323">
            <v>79.086030427309396</v>
          </cell>
          <cell r="I323">
            <v>58.862406421461543</v>
          </cell>
          <cell r="J323">
            <v>13.769455414916122</v>
          </cell>
          <cell r="K323">
            <v>4.8161610630467377</v>
          </cell>
        </row>
        <row r="324">
          <cell r="D324">
            <v>0</v>
          </cell>
          <cell r="E324">
            <v>1.5082239693470969</v>
          </cell>
          <cell r="F324">
            <v>4.3277934661775292</v>
          </cell>
          <cell r="G324">
            <v>8.9736955484359502</v>
          </cell>
          <cell r="H324">
            <v>18.161635100971431</v>
          </cell>
          <cell r="I324">
            <v>4.0594763049283831</v>
          </cell>
          <cell r="J324">
            <v>9.1796369432774156</v>
          </cell>
          <cell r="K324">
            <v>0</v>
          </cell>
        </row>
        <row r="325">
          <cell r="D325">
            <v>0</v>
          </cell>
          <cell r="E325">
            <v>1.5082239693470969</v>
          </cell>
          <cell r="F325">
            <v>4.7171985709467918</v>
          </cell>
          <cell r="G325">
            <v>2.9912318494786505</v>
          </cell>
          <cell r="H325">
            <v>0</v>
          </cell>
          <cell r="I325">
            <v>4.0594763049283831</v>
          </cell>
          <cell r="J325">
            <v>2.2949092358193539</v>
          </cell>
          <cell r="K325">
            <v>0</v>
          </cell>
        </row>
        <row r="326">
          <cell r="D326">
            <v>15.145162274450191</v>
          </cell>
          <cell r="E326">
            <v>22.081762067206661</v>
          </cell>
          <cell r="F326">
            <v>74.359966405971775</v>
          </cell>
          <cell r="G326">
            <v>48.754663130677422</v>
          </cell>
          <cell r="H326">
            <v>93.111332024104655</v>
          </cell>
          <cell r="I326">
            <v>51.009409142013133</v>
          </cell>
          <cell r="J326">
            <v>14.40108827990997</v>
          </cell>
          <cell r="K326">
            <v>4.8161610630467377</v>
          </cell>
        </row>
        <row r="327">
          <cell r="D327">
            <v>229.83484684530509</v>
          </cell>
          <cell r="E327">
            <v>182.44339992113569</v>
          </cell>
          <cell r="F327">
            <v>240.57355040763588</v>
          </cell>
          <cell r="G327">
            <v>176.91401481989251</v>
          </cell>
          <cell r="H327">
            <v>220.3958682044217</v>
          </cell>
          <cell r="I327">
            <v>58.862406421461543</v>
          </cell>
          <cell r="J327">
            <v>57.372730895483841</v>
          </cell>
          <cell r="K327">
            <v>22.296231907963023</v>
          </cell>
        </row>
        <row r="328">
          <cell r="D328">
            <v>1932.9919713729169</v>
          </cell>
          <cell r="E328">
            <v>601.21168923115636</v>
          </cell>
          <cell r="F328">
            <v>635.75356934755951</v>
          </cell>
          <cell r="G328">
            <v>703.58059461237667</v>
          </cell>
          <cell r="H328">
            <v>690.18513834043097</v>
          </cell>
          <cell r="I328">
            <v>289.64298470615211</v>
          </cell>
          <cell r="J328">
            <v>200.52035860543367</v>
          </cell>
          <cell r="K328">
            <v>95.842674440565972</v>
          </cell>
        </row>
        <row r="329">
          <cell r="D329">
            <v>81.373722256779985</v>
          </cell>
          <cell r="E329">
            <v>86.393795276132039</v>
          </cell>
          <cell r="F329">
            <v>173.62483362030358</v>
          </cell>
          <cell r="G329">
            <v>217.75996385318865</v>
          </cell>
          <cell r="H329">
            <v>203.47258815799671</v>
          </cell>
          <cell r="I329">
            <v>99.088093767357307</v>
          </cell>
          <cell r="J329">
            <v>22.949092358193539</v>
          </cell>
          <cell r="K329">
            <v>14.448483189140212</v>
          </cell>
        </row>
        <row r="330">
          <cell r="D330">
            <v>32.217626043733262</v>
          </cell>
          <cell r="E330">
            <v>100.34113965374036</v>
          </cell>
          <cell r="F330">
            <v>556.43513958905316</v>
          </cell>
          <cell r="G330">
            <v>541.98344868454365</v>
          </cell>
          <cell r="H330">
            <v>581.92485995732466</v>
          </cell>
          <cell r="I330">
            <v>276.51136892932067</v>
          </cell>
          <cell r="J330">
            <v>109.98725490264721</v>
          </cell>
          <cell r="K330">
            <v>12.040402657616845</v>
          </cell>
        </row>
        <row r="331">
          <cell r="D331">
            <v>2455.9978653622825</v>
          </cell>
          <cell r="E331">
            <v>4542.9664741431552</v>
          </cell>
          <cell r="F331">
            <v>5675.0832704797622</v>
          </cell>
          <cell r="G331">
            <v>6222.7638944739329</v>
          </cell>
          <cell r="H331">
            <v>8320.47705751791</v>
          </cell>
          <cell r="I331">
            <v>5321.961723374051</v>
          </cell>
          <cell r="J331">
            <v>4033.1562670214971</v>
          </cell>
          <cell r="K331">
            <v>1779.8970618899873</v>
          </cell>
        </row>
        <row r="332">
          <cell r="D332">
            <v>201.94538910371665</v>
          </cell>
          <cell r="E332">
            <v>474.31630120695195</v>
          </cell>
          <cell r="F332">
            <v>1069.3542868521786</v>
          </cell>
          <cell r="G332">
            <v>1122.961838095837</v>
          </cell>
          <cell r="H332">
            <v>1146.6260187614837</v>
          </cell>
          <cell r="I332">
            <v>534.18123687598961</v>
          </cell>
          <cell r="J332">
            <v>294.90500625969901</v>
          </cell>
          <cell r="K332">
            <v>71.761869125332282</v>
          </cell>
        </row>
        <row r="333"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</row>
        <row r="334">
          <cell r="D334">
            <v>0</v>
          </cell>
          <cell r="E334">
            <v>0</v>
          </cell>
          <cell r="F334">
            <v>0</v>
          </cell>
          <cell r="G334">
            <v>1.0598231250645145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</row>
        <row r="335">
          <cell r="D335">
            <v>0</v>
          </cell>
          <cell r="E335">
            <v>0</v>
          </cell>
          <cell r="F335">
            <v>7.4014470440420013</v>
          </cell>
          <cell r="G335">
            <v>8.605003364313049</v>
          </cell>
          <cell r="H335">
            <v>2.1233352785640927</v>
          </cell>
          <cell r="I335">
            <v>0</v>
          </cell>
          <cell r="J335">
            <v>1.0598508359722902</v>
          </cell>
          <cell r="K335">
            <v>0</v>
          </cell>
        </row>
        <row r="336">
          <cell r="D336">
            <v>0</v>
          </cell>
          <cell r="E336">
            <v>1.0389911666774196</v>
          </cell>
          <cell r="F336">
            <v>3.1156898833158677</v>
          </cell>
          <cell r="G336">
            <v>1.0598231250645145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</row>
        <row r="337">
          <cell r="D337">
            <v>0</v>
          </cell>
          <cell r="E337">
            <v>0</v>
          </cell>
          <cell r="F337">
            <v>0</v>
          </cell>
          <cell r="G337">
            <v>1.0598231250645145</v>
          </cell>
          <cell r="H337">
            <v>0</v>
          </cell>
          <cell r="I337">
            <v>0</v>
          </cell>
          <cell r="J337">
            <v>1.0598508359722902</v>
          </cell>
          <cell r="K337">
            <v>0</v>
          </cell>
        </row>
        <row r="338">
          <cell r="D338">
            <v>0</v>
          </cell>
          <cell r="E338">
            <v>0</v>
          </cell>
          <cell r="F338">
            <v>1.0385632944386225</v>
          </cell>
          <cell r="G338">
            <v>2.2848291678446095</v>
          </cell>
          <cell r="H338">
            <v>1.0616676392820463</v>
          </cell>
          <cell r="I338">
            <v>0</v>
          </cell>
          <cell r="J338">
            <v>1.0598508359722902</v>
          </cell>
          <cell r="K338">
            <v>0</v>
          </cell>
        </row>
        <row r="339">
          <cell r="D339">
            <v>0</v>
          </cell>
          <cell r="E339">
            <v>0</v>
          </cell>
          <cell r="F339">
            <v>0</v>
          </cell>
          <cell r="G339">
            <v>1.0598231250645145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</row>
        <row r="340"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</row>
        <row r="341">
          <cell r="D341">
            <v>0</v>
          </cell>
          <cell r="E341">
            <v>0</v>
          </cell>
          <cell r="F341">
            <v>5.1928164721931136</v>
          </cell>
          <cell r="G341">
            <v>2.119646250129029</v>
          </cell>
          <cell r="H341">
            <v>1.0616676392820463</v>
          </cell>
          <cell r="I341">
            <v>1.0699716247139588</v>
          </cell>
          <cell r="J341">
            <v>1.0598508359722902</v>
          </cell>
          <cell r="K341">
            <v>0</v>
          </cell>
        </row>
        <row r="342">
          <cell r="D342">
            <v>0</v>
          </cell>
          <cell r="E342">
            <v>0</v>
          </cell>
          <cell r="F342">
            <v>3.1156898833158677</v>
          </cell>
          <cell r="G342">
            <v>0</v>
          </cell>
          <cell r="H342">
            <v>2.2886852242832338</v>
          </cell>
          <cell r="I342">
            <v>1.0699716247139588</v>
          </cell>
          <cell r="J342">
            <v>0</v>
          </cell>
          <cell r="K342">
            <v>0</v>
          </cell>
        </row>
        <row r="343"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</row>
        <row r="344"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</row>
        <row r="345">
          <cell r="D345">
            <v>0</v>
          </cell>
          <cell r="E345">
            <v>1.0389911666774196</v>
          </cell>
          <cell r="F345">
            <v>0</v>
          </cell>
          <cell r="G345">
            <v>0</v>
          </cell>
          <cell r="H345">
            <v>1.0616676392820463</v>
          </cell>
          <cell r="I345">
            <v>0</v>
          </cell>
          <cell r="J345">
            <v>0</v>
          </cell>
          <cell r="K345">
            <v>0</v>
          </cell>
        </row>
        <row r="346">
          <cell r="D346">
            <v>0</v>
          </cell>
          <cell r="E346">
            <v>0</v>
          </cell>
          <cell r="F346">
            <v>0</v>
          </cell>
          <cell r="G346">
            <v>2.119646250129029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</row>
        <row r="347"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</row>
        <row r="348">
          <cell r="D348">
            <v>0</v>
          </cell>
          <cell r="E348">
            <v>1.0389911666774196</v>
          </cell>
          <cell r="F348">
            <v>5.1928164721931136</v>
          </cell>
          <cell r="G348">
            <v>4.2392925002580579</v>
          </cell>
          <cell r="H348">
            <v>1.0616676392820463</v>
          </cell>
          <cell r="I348">
            <v>0</v>
          </cell>
          <cell r="J348">
            <v>0</v>
          </cell>
          <cell r="K348">
            <v>0</v>
          </cell>
        </row>
        <row r="349">
          <cell r="D349">
            <v>0</v>
          </cell>
          <cell r="E349">
            <v>0</v>
          </cell>
          <cell r="F349">
            <v>9.5312228545671847</v>
          </cell>
          <cell r="G349">
            <v>7.4187618754516009</v>
          </cell>
          <cell r="H349">
            <v>5.3083381964102321</v>
          </cell>
          <cell r="I349">
            <v>2.1399432494279176</v>
          </cell>
          <cell r="J349">
            <v>0</v>
          </cell>
          <cell r="K349">
            <v>0</v>
          </cell>
        </row>
        <row r="350">
          <cell r="D350">
            <v>0</v>
          </cell>
          <cell r="E350">
            <v>0</v>
          </cell>
          <cell r="F350">
            <v>14.539886122140716</v>
          </cell>
          <cell r="G350">
            <v>5.2991156253225729</v>
          </cell>
          <cell r="H350">
            <v>5.4736881421293733</v>
          </cell>
          <cell r="I350">
            <v>1.0699716247139588</v>
          </cell>
          <cell r="J350">
            <v>1.0598508359722902</v>
          </cell>
          <cell r="K350">
            <v>0</v>
          </cell>
        </row>
        <row r="351">
          <cell r="D351">
            <v>1.0587785361261473</v>
          </cell>
          <cell r="E351">
            <v>4.1559646667096786</v>
          </cell>
          <cell r="F351">
            <v>121.6702189137593</v>
          </cell>
          <cell r="G351">
            <v>76.939356823629709</v>
          </cell>
          <cell r="H351">
            <v>34.883317303767718</v>
          </cell>
          <cell r="I351">
            <v>6.4198297482837532</v>
          </cell>
          <cell r="J351">
            <v>4.239403343889161</v>
          </cell>
          <cell r="K351">
            <v>2.1536352747513177</v>
          </cell>
        </row>
        <row r="352"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</row>
        <row r="353"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</row>
        <row r="354">
          <cell r="D354">
            <v>0</v>
          </cell>
          <cell r="E354">
            <v>0</v>
          </cell>
          <cell r="F354">
            <v>1.0385632944386225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</row>
        <row r="355"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</row>
        <row r="356"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</row>
        <row r="357"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</row>
        <row r="358"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</row>
        <row r="359">
          <cell r="D359">
            <v>0</v>
          </cell>
          <cell r="E359">
            <v>0</v>
          </cell>
          <cell r="F359">
            <v>2.077126588877245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</row>
        <row r="360">
          <cell r="D360">
            <v>0</v>
          </cell>
          <cell r="E360">
            <v>0</v>
          </cell>
          <cell r="F360">
            <v>12.646912737883053</v>
          </cell>
          <cell r="G360">
            <v>13.301080063799201</v>
          </cell>
          <cell r="H360">
            <v>2.1233352785640927</v>
          </cell>
          <cell r="I360">
            <v>0</v>
          </cell>
          <cell r="J360">
            <v>1.0598508359722902</v>
          </cell>
          <cell r="K360">
            <v>0</v>
          </cell>
        </row>
        <row r="361">
          <cell r="D361">
            <v>0</v>
          </cell>
          <cell r="E361">
            <v>0</v>
          </cell>
          <cell r="F361">
            <v>4.3384063823740711</v>
          </cell>
          <cell r="G361">
            <v>2.2460646139259621</v>
          </cell>
          <cell r="H361">
            <v>2.1233352785640927</v>
          </cell>
          <cell r="I361">
            <v>1.0699716247139588</v>
          </cell>
          <cell r="J361">
            <v>1.0598508359722902</v>
          </cell>
          <cell r="K361">
            <v>0</v>
          </cell>
        </row>
        <row r="362">
          <cell r="D362">
            <v>0</v>
          </cell>
          <cell r="E362">
            <v>0</v>
          </cell>
          <cell r="F362">
            <v>0</v>
          </cell>
          <cell r="G362">
            <v>3.1794693751935434</v>
          </cell>
          <cell r="H362">
            <v>1.0616676392820463</v>
          </cell>
          <cell r="I362">
            <v>0</v>
          </cell>
          <cell r="J362">
            <v>1.0598508359722902</v>
          </cell>
          <cell r="K362">
            <v>0</v>
          </cell>
        </row>
        <row r="363">
          <cell r="D363">
            <v>0</v>
          </cell>
          <cell r="E363">
            <v>1.0389911666774196</v>
          </cell>
          <cell r="F363">
            <v>4.220005169240312</v>
          </cell>
          <cell r="G363">
            <v>4.2392925002580579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</row>
        <row r="364">
          <cell r="D364">
            <v>59.237761826312067</v>
          </cell>
          <cell r="E364">
            <v>314.02194364438134</v>
          </cell>
          <cell r="F364">
            <v>4134.6258814121729</v>
          </cell>
          <cell r="G364">
            <v>2307.1333678883866</v>
          </cell>
          <cell r="H364">
            <v>1322.9598907303277</v>
          </cell>
          <cell r="I364">
            <v>318.43722224674229</v>
          </cell>
          <cell r="J364">
            <v>153.40215198337941</v>
          </cell>
          <cell r="K364">
            <v>60.231176700422104</v>
          </cell>
        </row>
        <row r="365">
          <cell r="D365">
            <v>0</v>
          </cell>
          <cell r="E365">
            <v>0</v>
          </cell>
          <cell r="F365">
            <v>14.539886122140716</v>
          </cell>
          <cell r="G365">
            <v>7.4187618754516009</v>
          </cell>
          <cell r="H365">
            <v>4.2466705571281853</v>
          </cell>
          <cell r="I365">
            <v>2.1399432494279176</v>
          </cell>
          <cell r="J365">
            <v>0</v>
          </cell>
          <cell r="K365">
            <v>0</v>
          </cell>
        </row>
        <row r="366">
          <cell r="D366">
            <v>3.2927897928423708</v>
          </cell>
          <cell r="E366">
            <v>4.1546496960826547</v>
          </cell>
          <cell r="F366">
            <v>25.726784988113454</v>
          </cell>
          <cell r="G366">
            <v>38.542630920704894</v>
          </cell>
          <cell r="H366">
            <v>31.680408410779023</v>
          </cell>
          <cell r="I366">
            <v>3.7808444707273803</v>
          </cell>
          <cell r="J366">
            <v>8.3607156204648803</v>
          </cell>
          <cell r="K366">
            <v>2.4768163563344285</v>
          </cell>
        </row>
        <row r="367">
          <cell r="D367">
            <v>0</v>
          </cell>
          <cell r="E367">
            <v>14.151501920772454</v>
          </cell>
          <cell r="F367">
            <v>286.35732463565273</v>
          </cell>
          <cell r="G367">
            <v>212.8121597459228</v>
          </cell>
          <cell r="H367">
            <v>97.23966401296795</v>
          </cell>
          <cell r="I367">
            <v>22.36782844841629</v>
          </cell>
          <cell r="J367">
            <v>10.272979692140161</v>
          </cell>
          <cell r="K367">
            <v>1.2384081781672143</v>
          </cell>
        </row>
        <row r="368">
          <cell r="D368">
            <v>0</v>
          </cell>
          <cell r="E368">
            <v>4.1546496960826547</v>
          </cell>
          <cell r="F368">
            <v>5.4945425065143789</v>
          </cell>
          <cell r="G368">
            <v>8.8828896505029196</v>
          </cell>
          <cell r="H368">
            <v>12.766809531137367</v>
          </cell>
          <cell r="I368">
            <v>5.0411259609698398</v>
          </cell>
          <cell r="J368">
            <v>0</v>
          </cell>
          <cell r="K368">
            <v>0</v>
          </cell>
        </row>
        <row r="369">
          <cell r="D369">
            <v>1.6463948964211854</v>
          </cell>
          <cell r="E369">
            <v>2.0773248480413273</v>
          </cell>
          <cell r="F369">
            <v>8.8586496645401382</v>
          </cell>
          <cell r="G369">
            <v>7.5843364242717284</v>
          </cell>
          <cell r="H369">
            <v>10.213447624909893</v>
          </cell>
          <cell r="I369">
            <v>2.2098189473684213</v>
          </cell>
          <cell r="J369">
            <v>1.25315073945183</v>
          </cell>
          <cell r="K369">
            <v>0</v>
          </cell>
        </row>
        <row r="370">
          <cell r="D370">
            <v>1.6463948964211854</v>
          </cell>
          <cell r="E370">
            <v>2.0773248480413273</v>
          </cell>
          <cell r="F370">
            <v>16.343663702451682</v>
          </cell>
          <cell r="G370">
            <v>54.482337823755522</v>
          </cell>
          <cell r="H370">
            <v>47.024117673774462</v>
          </cell>
          <cell r="I370">
            <v>12.602814902424601</v>
          </cell>
          <cell r="J370">
            <v>4.0072259948810114</v>
          </cell>
          <cell r="K370">
            <v>0</v>
          </cell>
        </row>
        <row r="371">
          <cell r="D371">
            <v>0</v>
          </cell>
          <cell r="E371">
            <v>0</v>
          </cell>
          <cell r="F371">
            <v>0</v>
          </cell>
          <cell r="G371">
            <v>3.8956596786935727</v>
          </cell>
          <cell r="H371">
            <v>2.5533619062274733</v>
          </cell>
          <cell r="I371">
            <v>1.2602814902424599</v>
          </cell>
          <cell r="J371">
            <v>3.7594522183554901</v>
          </cell>
          <cell r="K371">
            <v>1.2384081781672143</v>
          </cell>
        </row>
        <row r="372">
          <cell r="D372">
            <v>1.8423942888522788</v>
          </cell>
          <cell r="E372">
            <v>0</v>
          </cell>
          <cell r="F372">
            <v>19.230898772800327</v>
          </cell>
          <cell r="G372">
            <v>31.165156404340681</v>
          </cell>
          <cell r="H372">
            <v>20.426895249819786</v>
          </cell>
          <cell r="I372">
            <v>8.8219704316972205</v>
          </cell>
          <cell r="J372">
            <v>5.0126029578073199</v>
          </cell>
          <cell r="K372">
            <v>0</v>
          </cell>
        </row>
        <row r="373">
          <cell r="D373">
            <v>3.2927897928423708</v>
          </cell>
          <cell r="E373">
            <v>10.386624240206634</v>
          </cell>
          <cell r="F373">
            <v>64.805418438482675</v>
          </cell>
          <cell r="G373">
            <v>107.92988200714186</v>
          </cell>
          <cell r="H373">
            <v>112.8199886930278</v>
          </cell>
          <cell r="I373">
            <v>27.260076735659371</v>
          </cell>
          <cell r="J373">
            <v>10.446111507491592</v>
          </cell>
          <cell r="K373">
            <v>0</v>
          </cell>
        </row>
        <row r="374">
          <cell r="D374">
            <v>1.6463948964211854</v>
          </cell>
          <cell r="E374">
            <v>22.850573328454598</v>
          </cell>
          <cell r="F374">
            <v>41.267466826881645</v>
          </cell>
          <cell r="G374">
            <v>80.453281323171439</v>
          </cell>
          <cell r="H374">
            <v>53.040830400931263</v>
          </cell>
          <cell r="I374">
            <v>17.326702487446454</v>
          </cell>
          <cell r="J374">
            <v>6.2657536972591501</v>
          </cell>
          <cell r="K374">
            <v>1.2384081781672143</v>
          </cell>
        </row>
        <row r="375">
          <cell r="D375">
            <v>8.2319744821059277</v>
          </cell>
          <cell r="E375">
            <v>2.0773248480413273</v>
          </cell>
          <cell r="F375">
            <v>5.4945425065143789</v>
          </cell>
          <cell r="G375">
            <v>6.4927661311559541</v>
          </cell>
          <cell r="H375">
            <v>7.6600857186824198</v>
          </cell>
          <cell r="I375">
            <v>3.6254724541691306</v>
          </cell>
          <cell r="J375">
            <v>6.2657536972591501</v>
          </cell>
          <cell r="K375">
            <v>4.9536327126688571</v>
          </cell>
        </row>
        <row r="376">
          <cell r="D376">
            <v>0</v>
          </cell>
          <cell r="E376">
            <v>2.0773248480413273</v>
          </cell>
          <cell r="F376">
            <v>13.736356266285945</v>
          </cell>
          <cell r="G376">
            <v>6.2857831980405372</v>
          </cell>
          <cell r="H376">
            <v>7.5417780101502245</v>
          </cell>
          <cell r="I376">
            <v>2.5205629804849199</v>
          </cell>
          <cell r="J376">
            <v>3.7594522183554901</v>
          </cell>
          <cell r="K376">
            <v>2.4768163563344285</v>
          </cell>
        </row>
        <row r="377">
          <cell r="D377">
            <v>1.6463948964211854</v>
          </cell>
          <cell r="E377">
            <v>0</v>
          </cell>
          <cell r="F377">
            <v>1.3736356266285947</v>
          </cell>
          <cell r="G377">
            <v>3.8956596786935727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</row>
        <row r="378">
          <cell r="D378">
            <v>0</v>
          </cell>
          <cell r="E378">
            <v>0</v>
          </cell>
          <cell r="F378">
            <v>10.232285291168733</v>
          </cell>
          <cell r="G378">
            <v>9.0898725836183374</v>
          </cell>
          <cell r="H378">
            <v>7.6600857186824198</v>
          </cell>
          <cell r="I378">
            <v>3.7808444707273803</v>
          </cell>
          <cell r="J378">
            <v>1.25315073945183</v>
          </cell>
          <cell r="K378">
            <v>1.2384081781672143</v>
          </cell>
        </row>
        <row r="379">
          <cell r="D379">
            <v>0</v>
          </cell>
          <cell r="E379">
            <v>4.1546496960826547</v>
          </cell>
          <cell r="F379">
            <v>18.287953092025376</v>
          </cell>
          <cell r="G379">
            <v>19.47829839346786</v>
          </cell>
          <cell r="H379">
            <v>7.6600857186824198</v>
          </cell>
          <cell r="I379">
            <v>7.5616889414547606</v>
          </cell>
          <cell r="J379">
            <v>0</v>
          </cell>
          <cell r="K379">
            <v>2.4768163563344285</v>
          </cell>
        </row>
        <row r="380">
          <cell r="D380">
            <v>0</v>
          </cell>
          <cell r="E380">
            <v>0</v>
          </cell>
          <cell r="F380">
            <v>5.4945425065143789</v>
          </cell>
          <cell r="G380">
            <v>9.0898725836183374</v>
          </cell>
          <cell r="H380">
            <v>5.1067238124549466</v>
          </cell>
          <cell r="I380">
            <v>0</v>
          </cell>
          <cell r="J380">
            <v>0</v>
          </cell>
          <cell r="K380">
            <v>0</v>
          </cell>
        </row>
        <row r="381">
          <cell r="D381">
            <v>6.251145700152148</v>
          </cell>
          <cell r="E381">
            <v>18.628271824543447</v>
          </cell>
          <cell r="F381">
            <v>39.078633450369225</v>
          </cell>
          <cell r="G381">
            <v>33.762383882010958</v>
          </cell>
          <cell r="H381">
            <v>16.49031359476168</v>
          </cell>
          <cell r="I381">
            <v>1.2602814902424599</v>
          </cell>
          <cell r="J381">
            <v>0</v>
          </cell>
          <cell r="K381">
            <v>0</v>
          </cell>
        </row>
        <row r="382">
          <cell r="D382">
            <v>35.162291002138176</v>
          </cell>
          <cell r="E382">
            <v>84.458426546489235</v>
          </cell>
          <cell r="F382">
            <v>630.92928918811435</v>
          </cell>
          <cell r="G382">
            <v>632.13081441227268</v>
          </cell>
          <cell r="H382">
            <v>522.52803584682033</v>
          </cell>
          <cell r="I382">
            <v>124.45712350088705</v>
          </cell>
          <cell r="J382">
            <v>44.355823433865098</v>
          </cell>
          <cell r="K382">
            <v>12.15188024826579</v>
          </cell>
        </row>
        <row r="383">
          <cell r="D383">
            <v>4.9391846892635556</v>
          </cell>
          <cell r="E383">
            <v>10.386624240206634</v>
          </cell>
          <cell r="F383">
            <v>129.52927108789768</v>
          </cell>
          <cell r="G383">
            <v>101.96451402250203</v>
          </cell>
          <cell r="H383">
            <v>54.542357858294089</v>
          </cell>
          <cell r="I383">
            <v>5.0411259609698398</v>
          </cell>
          <cell r="J383">
            <v>1.25315073945183</v>
          </cell>
          <cell r="K383">
            <v>3.715224534501643</v>
          </cell>
        </row>
        <row r="384">
          <cell r="D384">
            <v>13.171159171369483</v>
          </cell>
          <cell r="E384">
            <v>75.076638826389015</v>
          </cell>
          <cell r="F384">
            <v>529.81552293329923</v>
          </cell>
          <cell r="G384">
            <v>558.5635362825775</v>
          </cell>
          <cell r="H384">
            <v>409.72863436882432</v>
          </cell>
          <cell r="I384">
            <v>84.909292568033067</v>
          </cell>
          <cell r="J384">
            <v>25.0630147890366</v>
          </cell>
          <cell r="K384">
            <v>12.384081781672142</v>
          </cell>
        </row>
        <row r="385">
          <cell r="D385">
            <v>1.6463948964211854</v>
          </cell>
          <cell r="E385">
            <v>8.3092993921653093</v>
          </cell>
          <cell r="F385">
            <v>53.385643479600262</v>
          </cell>
          <cell r="G385">
            <v>54.539114476502121</v>
          </cell>
          <cell r="H385">
            <v>48.158953092725397</v>
          </cell>
          <cell r="I385">
            <v>12.447442885866352</v>
          </cell>
          <cell r="J385">
            <v>10.02520591561464</v>
          </cell>
          <cell r="K385">
            <v>1.2384081781672143</v>
          </cell>
        </row>
        <row r="386">
          <cell r="D386">
            <v>0</v>
          </cell>
          <cell r="E386">
            <v>0</v>
          </cell>
          <cell r="F386">
            <v>2.5611252943422662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</row>
        <row r="387"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3.8300428593412099</v>
          </cell>
          <cell r="I387">
            <v>0</v>
          </cell>
          <cell r="J387">
            <v>0</v>
          </cell>
          <cell r="K387">
            <v>0</v>
          </cell>
        </row>
        <row r="388"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</row>
        <row r="389"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</row>
        <row r="390"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</row>
        <row r="391"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</row>
        <row r="392">
          <cell r="D392">
            <v>0</v>
          </cell>
          <cell r="E392">
            <v>0</v>
          </cell>
          <cell r="F392">
            <v>3.9347609209708612</v>
          </cell>
          <cell r="G392">
            <v>1.2985532262311907</v>
          </cell>
          <cell r="H392">
            <v>1.2766809531137366</v>
          </cell>
          <cell r="I392">
            <v>0</v>
          </cell>
          <cell r="J392">
            <v>0</v>
          </cell>
          <cell r="K392">
            <v>0</v>
          </cell>
        </row>
        <row r="393">
          <cell r="D393">
            <v>0</v>
          </cell>
          <cell r="E393">
            <v>0</v>
          </cell>
          <cell r="F393">
            <v>4.1209068798857844</v>
          </cell>
          <cell r="G393">
            <v>3.8956596786935727</v>
          </cell>
          <cell r="H393">
            <v>1.2766809531137366</v>
          </cell>
          <cell r="I393">
            <v>1.2602814902424599</v>
          </cell>
          <cell r="J393">
            <v>0</v>
          </cell>
          <cell r="K393">
            <v>0</v>
          </cell>
        </row>
        <row r="394">
          <cell r="D394">
            <v>0</v>
          </cell>
          <cell r="E394">
            <v>4.8373660085007311</v>
          </cell>
          <cell r="F394">
            <v>6.8681781331429725</v>
          </cell>
          <cell r="G394">
            <v>17.765779301005839</v>
          </cell>
          <cell r="H394">
            <v>8.9367666717961569</v>
          </cell>
          <cell r="I394">
            <v>0</v>
          </cell>
          <cell r="J394">
            <v>0</v>
          </cell>
          <cell r="K394">
            <v>0</v>
          </cell>
        </row>
        <row r="395">
          <cell r="D395">
            <v>1.6463948964211854</v>
          </cell>
          <cell r="E395">
            <v>2.7600411604594037</v>
          </cell>
          <cell r="F395">
            <v>6.6820321742280502</v>
          </cell>
          <cell r="G395">
            <v>2.5971064524623815</v>
          </cell>
          <cell r="H395">
            <v>3.8300428593412099</v>
          </cell>
          <cell r="I395">
            <v>0</v>
          </cell>
          <cell r="J395">
            <v>0</v>
          </cell>
          <cell r="K395">
            <v>0</v>
          </cell>
        </row>
        <row r="396">
          <cell r="D396">
            <v>0</v>
          </cell>
          <cell r="E396">
            <v>0</v>
          </cell>
          <cell r="F396">
            <v>22.793367775941341</v>
          </cell>
          <cell r="G396">
            <v>18.80057294137502</v>
          </cell>
          <cell r="H396">
            <v>21.703576202933522</v>
          </cell>
          <cell r="I396">
            <v>1.2602814902424599</v>
          </cell>
          <cell r="J396">
            <v>1.25315073945183</v>
          </cell>
          <cell r="K396">
            <v>0</v>
          </cell>
        </row>
        <row r="397">
          <cell r="D397">
            <v>4.9391846892635556</v>
          </cell>
          <cell r="E397">
            <v>9.9968522246897997</v>
          </cell>
          <cell r="F397">
            <v>12.17657468074243</v>
          </cell>
          <cell r="G397">
            <v>7.7913193573871453</v>
          </cell>
          <cell r="H397">
            <v>7.6600857186824198</v>
          </cell>
          <cell r="I397">
            <v>0</v>
          </cell>
          <cell r="J397">
            <v>3.7594522183554901</v>
          </cell>
          <cell r="K397">
            <v>0</v>
          </cell>
        </row>
        <row r="398">
          <cell r="D398">
            <v>1.8423942888522788</v>
          </cell>
          <cell r="E398">
            <v>22.850573328454598</v>
          </cell>
          <cell r="F398">
            <v>128.29559927836056</v>
          </cell>
          <cell r="G398">
            <v>58.641636063103192</v>
          </cell>
          <cell r="H398">
            <v>44.577294563263891</v>
          </cell>
          <cell r="I398">
            <v>7.5616889414547606</v>
          </cell>
          <cell r="J398">
            <v>1.25315073945183</v>
          </cell>
          <cell r="K398">
            <v>2.4768163563344285</v>
          </cell>
        </row>
        <row r="399"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</row>
        <row r="400"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</row>
        <row r="401"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</row>
        <row r="402"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</row>
        <row r="403"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</row>
        <row r="404"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</row>
        <row r="405"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</row>
        <row r="406"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</row>
        <row r="407"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</row>
        <row r="408"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</row>
        <row r="409">
          <cell r="D409">
            <v>0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</row>
        <row r="410"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</row>
        <row r="411"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</row>
        <row r="412"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</row>
        <row r="413"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</row>
        <row r="414"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</row>
        <row r="415"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</row>
        <row r="416"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</row>
        <row r="417"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1.0039234786373352</v>
          </cell>
          <cell r="I417">
            <v>0</v>
          </cell>
          <cell r="J417">
            <v>0</v>
          </cell>
          <cell r="K417">
            <v>0</v>
          </cell>
        </row>
        <row r="418"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</row>
        <row r="419"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</row>
        <row r="420"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</row>
        <row r="421"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</row>
        <row r="422"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</row>
        <row r="423"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</row>
        <row r="424"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</row>
        <row r="425"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</row>
        <row r="426"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</row>
        <row r="427"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</row>
        <row r="428">
          <cell r="D428">
            <v>0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</row>
        <row r="429"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</row>
        <row r="430"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1.0062066447608615</v>
          </cell>
        </row>
        <row r="431"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</row>
        <row r="432"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</row>
        <row r="433">
          <cell r="D433">
            <v>0</v>
          </cell>
          <cell r="E433">
            <v>0</v>
          </cell>
          <cell r="F433">
            <v>2.0055381054719787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</row>
        <row r="434"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</row>
        <row r="435"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</row>
        <row r="436"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</row>
        <row r="437"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</row>
        <row r="438"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</row>
        <row r="439"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</row>
        <row r="440"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</row>
        <row r="441"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</row>
        <row r="442"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</row>
        <row r="443"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</row>
        <row r="444"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</row>
        <row r="445"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</row>
        <row r="446"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</row>
        <row r="447"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</row>
        <row r="448">
          <cell r="D448">
            <v>0</v>
          </cell>
          <cell r="E448">
            <v>0</v>
          </cell>
          <cell r="F448">
            <v>0</v>
          </cell>
          <cell r="G448">
            <v>1.0037427982673788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</row>
        <row r="449">
          <cell r="D449">
            <v>0</v>
          </cell>
          <cell r="E449">
            <v>0</v>
          </cell>
          <cell r="F449">
            <v>0</v>
          </cell>
          <cell r="G449">
            <v>1.0037427982673788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</row>
        <row r="450"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1.0039234786373352</v>
          </cell>
          <cell r="I450">
            <v>0</v>
          </cell>
          <cell r="J450">
            <v>0</v>
          </cell>
          <cell r="K450">
            <v>0</v>
          </cell>
        </row>
        <row r="451"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</row>
        <row r="452"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</row>
        <row r="453"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</row>
        <row r="454"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</row>
        <row r="455"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</row>
        <row r="456"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</row>
        <row r="457"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</row>
        <row r="458"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</row>
        <row r="459"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</row>
        <row r="460"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2.0089263157894739</v>
          </cell>
          <cell r="J460">
            <v>0</v>
          </cell>
          <cell r="K460">
            <v>0</v>
          </cell>
        </row>
        <row r="461"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</row>
        <row r="462">
          <cell r="D462">
            <v>0</v>
          </cell>
          <cell r="E462">
            <v>0</v>
          </cell>
          <cell r="F462">
            <v>0</v>
          </cell>
          <cell r="G462">
            <v>2.0074855965347576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</row>
        <row r="463"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</row>
        <row r="464">
          <cell r="D464">
            <v>0</v>
          </cell>
          <cell r="E464">
            <v>0</v>
          </cell>
          <cell r="F464">
            <v>1.0027690527359894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</row>
        <row r="465">
          <cell r="D465">
            <v>29.912060926631099</v>
          </cell>
          <cell r="E465">
            <v>34.399256663840696</v>
          </cell>
          <cell r="F465">
            <v>94.392378064999605</v>
          </cell>
          <cell r="G465">
            <v>36.69051739425155</v>
          </cell>
          <cell r="H465">
            <v>43.177165197098503</v>
          </cell>
          <cell r="I465">
            <v>7.7538539747986723</v>
          </cell>
          <cell r="J465">
            <v>2.2036697996312946</v>
          </cell>
          <cell r="K465">
            <v>2.2174678500081706</v>
          </cell>
        </row>
        <row r="466">
          <cell r="D466">
            <v>7.2066177099299775</v>
          </cell>
          <cell r="E466">
            <v>65.384584210219799</v>
          </cell>
          <cell r="F466">
            <v>335.85645561121572</v>
          </cell>
          <cell r="G466">
            <v>192.37163254969087</v>
          </cell>
          <cell r="H466">
            <v>144.71700709149476</v>
          </cell>
          <cell r="I466">
            <v>52.790390833466148</v>
          </cell>
          <cell r="J466">
            <v>11.214598859659501</v>
          </cell>
          <cell r="K466">
            <v>0</v>
          </cell>
        </row>
        <row r="467">
          <cell r="D467">
            <v>2.3640439421815058</v>
          </cell>
          <cell r="E467">
            <v>8.4916235598214964</v>
          </cell>
          <cell r="F467">
            <v>85.096538796411011</v>
          </cell>
          <cell r="G467">
            <v>104.02532263575249</v>
          </cell>
          <cell r="H467">
            <v>98.353065581442976</v>
          </cell>
          <cell r="I467">
            <v>41.713456583753768</v>
          </cell>
          <cell r="J467">
            <v>23.108741748326047</v>
          </cell>
          <cell r="K467">
            <v>4.4641129085690805</v>
          </cell>
        </row>
        <row r="468">
          <cell r="D468">
            <v>4.8425737677484726</v>
          </cell>
          <cell r="E468">
            <v>10.03993423242323</v>
          </cell>
          <cell r="F468">
            <v>53.101946438393519</v>
          </cell>
          <cell r="G468">
            <v>32.280145152818108</v>
          </cell>
          <cell r="H468">
            <v>54.45035874456012</v>
          </cell>
          <cell r="I468">
            <v>16.615401374568584</v>
          </cell>
          <cell r="J468">
            <v>4.4073395992625892</v>
          </cell>
          <cell r="K468">
            <v>1.1379111335568244</v>
          </cell>
        </row>
        <row r="469">
          <cell r="D469">
            <v>1.2106434419371181</v>
          </cell>
          <cell r="E469">
            <v>6.2605270637274453</v>
          </cell>
          <cell r="F469">
            <v>38.833881864939791</v>
          </cell>
          <cell r="G469">
            <v>88.521615822846286</v>
          </cell>
          <cell r="H469">
            <v>153.85050266456446</v>
          </cell>
          <cell r="I469">
            <v>48.860035542541262</v>
          </cell>
          <cell r="J469">
            <v>27.516081347588635</v>
          </cell>
          <cell r="K469">
            <v>8.1768624284621207</v>
          </cell>
        </row>
        <row r="470">
          <cell r="D470">
            <v>4.7853308260557412</v>
          </cell>
          <cell r="E470">
            <v>14.484833615542097</v>
          </cell>
          <cell r="F470">
            <v>108.53338351754118</v>
          </cell>
          <cell r="G470">
            <v>81.15433497866097</v>
          </cell>
          <cell r="H470">
            <v>79.43520986401775</v>
          </cell>
          <cell r="I470">
            <v>44.672136928758519</v>
          </cell>
          <cell r="J470">
            <v>32.060088512749175</v>
          </cell>
          <cell r="K470">
            <v>14.136257006916068</v>
          </cell>
        </row>
        <row r="471">
          <cell r="D471">
            <v>95.469103087954139</v>
          </cell>
          <cell r="E471">
            <v>290.1857600434023</v>
          </cell>
          <cell r="F471">
            <v>237.08824244746245</v>
          </cell>
          <cell r="G471">
            <v>261.91380298813436</v>
          </cell>
          <cell r="H471">
            <v>271.75423665152607</v>
          </cell>
          <cell r="I471">
            <v>140.10156510675083</v>
          </cell>
          <cell r="J471">
            <v>39.546891802153141</v>
          </cell>
          <cell r="K471">
            <v>6.6524035500245127</v>
          </cell>
        </row>
        <row r="472">
          <cell r="D472">
            <v>31.419486548672339</v>
          </cell>
          <cell r="E472">
            <v>312.37755980381456</v>
          </cell>
          <cell r="F472">
            <v>453.77654826240007</v>
          </cell>
          <cell r="G472">
            <v>358.82854666268992</v>
          </cell>
          <cell r="H472">
            <v>476.08533174403055</v>
          </cell>
          <cell r="I472">
            <v>210.43276347404671</v>
          </cell>
          <cell r="J472">
            <v>67.122555445346848</v>
          </cell>
          <cell r="K472">
            <v>12.225250383597681</v>
          </cell>
        </row>
        <row r="473">
          <cell r="D473">
            <v>35.972323117410333</v>
          </cell>
          <cell r="E473">
            <v>38.611426257091182</v>
          </cell>
          <cell r="F473">
            <v>101.2208940963319</v>
          </cell>
          <cell r="G473">
            <v>93.897702371660856</v>
          </cell>
          <cell r="H473">
            <v>146.48962706984051</v>
          </cell>
          <cell r="I473">
            <v>54.762902597306415</v>
          </cell>
          <cell r="J473">
            <v>21.977115700707863</v>
          </cell>
          <cell r="K473">
            <v>3.3262017750122563</v>
          </cell>
        </row>
        <row r="474">
          <cell r="D474">
            <v>62.778207665105121</v>
          </cell>
          <cell r="E474">
            <v>306.41029016169784</v>
          </cell>
          <cell r="F474">
            <v>731.51935038865986</v>
          </cell>
          <cell r="G474">
            <v>247.14310147908597</v>
          </cell>
          <cell r="H474">
            <v>349.43487842039048</v>
          </cell>
          <cell r="I474">
            <v>221.11613592185012</v>
          </cell>
          <cell r="J474">
            <v>163.22573571330148</v>
          </cell>
          <cell r="K474">
            <v>42.328684502557202</v>
          </cell>
        </row>
        <row r="475">
          <cell r="D475">
            <v>36.201294884181259</v>
          </cell>
          <cell r="E475">
            <v>223.41831057712864</v>
          </cell>
          <cell r="F475">
            <v>594.45838861363325</v>
          </cell>
          <cell r="G475">
            <v>479.96910652620483</v>
          </cell>
          <cell r="H475">
            <v>672.3261140151609</v>
          </cell>
          <cell r="I475">
            <v>252.5713824096128</v>
          </cell>
          <cell r="J475">
            <v>72.572147648820007</v>
          </cell>
          <cell r="K475">
            <v>14.44271823360585</v>
          </cell>
        </row>
        <row r="476">
          <cell r="D476">
            <v>1.2106434419371181</v>
          </cell>
          <cell r="E476">
            <v>34.84931269746464</v>
          </cell>
          <cell r="F476">
            <v>105.52131486595556</v>
          </cell>
          <cell r="G476">
            <v>75.425274026037442</v>
          </cell>
          <cell r="H476">
            <v>87.060996972212621</v>
          </cell>
          <cell r="I476">
            <v>67.61556770990461</v>
          </cell>
          <cell r="J476">
            <v>17.766025962948298</v>
          </cell>
          <cell r="K476">
            <v>1.1087339250040853</v>
          </cell>
        </row>
        <row r="477">
          <cell r="D477">
            <v>56.900241771044548</v>
          </cell>
          <cell r="E477">
            <v>82.109161126390561</v>
          </cell>
          <cell r="F477">
            <v>186.5375844648774</v>
          </cell>
          <cell r="G477">
            <v>132.01499392788844</v>
          </cell>
          <cell r="H477">
            <v>193.3047611753214</v>
          </cell>
          <cell r="I477">
            <v>89.465798701323791</v>
          </cell>
          <cell r="J477">
            <v>26.640287457078557</v>
          </cell>
          <cell r="K477">
            <v>4.4349357000163412</v>
          </cell>
        </row>
        <row r="478">
          <cell r="D478">
            <v>0</v>
          </cell>
          <cell r="E478">
            <v>8.9157391798415873</v>
          </cell>
          <cell r="F478">
            <v>47.812608281083918</v>
          </cell>
          <cell r="G478">
            <v>42.419578346875085</v>
          </cell>
          <cell r="H478">
            <v>39.152420052324892</v>
          </cell>
          <cell r="I478">
            <v>8.8615473997699112</v>
          </cell>
          <cell r="J478">
            <v>0</v>
          </cell>
          <cell r="K478">
            <v>1.1087339250040853</v>
          </cell>
        </row>
        <row r="479">
          <cell r="D479">
            <v>2.3068010004887749</v>
          </cell>
          <cell r="E479">
            <v>15.600381863589122</v>
          </cell>
          <cell r="F479">
            <v>22.236326650731922</v>
          </cell>
          <cell r="G479">
            <v>30.584155147106589</v>
          </cell>
          <cell r="H479">
            <v>41.371513860657537</v>
          </cell>
          <cell r="I479">
            <v>17.783857221443199</v>
          </cell>
          <cell r="J479">
            <v>3.3055046994469413</v>
          </cell>
          <cell r="K479">
            <v>0</v>
          </cell>
        </row>
        <row r="480">
          <cell r="D480">
            <v>10.720539661809049</v>
          </cell>
          <cell r="E480">
            <v>25.759481296540571</v>
          </cell>
          <cell r="F480">
            <v>113.34590959990106</v>
          </cell>
          <cell r="G480">
            <v>60.0202023199449</v>
          </cell>
          <cell r="H480">
            <v>65.500344265102456</v>
          </cell>
          <cell r="I480">
            <v>12.245390096587006</v>
          </cell>
          <cell r="J480">
            <v>5.7054243605812642</v>
          </cell>
          <cell r="K480">
            <v>1.1087339250040853</v>
          </cell>
        </row>
        <row r="481">
          <cell r="D481">
            <v>228.05688481246935</v>
          </cell>
          <cell r="E481">
            <v>789.36486032524851</v>
          </cell>
          <cell r="F481">
            <v>2059.6718825443595</v>
          </cell>
          <cell r="G481">
            <v>1224.1293313011361</v>
          </cell>
          <cell r="H481">
            <v>1529.2927381111949</v>
          </cell>
          <cell r="I481">
            <v>671.12915953595689</v>
          </cell>
          <cell r="J481">
            <v>276.89727108161105</v>
          </cell>
          <cell r="K481">
            <v>72.213591168029254</v>
          </cell>
        </row>
        <row r="482">
          <cell r="D482">
            <v>15.738364745182535</v>
          </cell>
          <cell r="E482">
            <v>64.91723456752662</v>
          </cell>
          <cell r="F482">
            <v>128.1231066750745</v>
          </cell>
          <cell r="G482">
            <v>81.60830707527667</v>
          </cell>
          <cell r="H482">
            <v>59.903416520267832</v>
          </cell>
          <cell r="I482">
            <v>12.184627674683627</v>
          </cell>
          <cell r="J482">
            <v>3.2757135516444009</v>
          </cell>
          <cell r="K482">
            <v>4.8506606534498635</v>
          </cell>
        </row>
        <row r="483">
          <cell r="D483">
            <v>135.91940737967562</v>
          </cell>
          <cell r="E483">
            <v>244.4655754825435</v>
          </cell>
          <cell r="F483">
            <v>348.3035226959887</v>
          </cell>
          <cell r="G483">
            <v>216.81834481220824</v>
          </cell>
          <cell r="H483">
            <v>244.3773437595278</v>
          </cell>
          <cell r="I483">
            <v>96.036528592492203</v>
          </cell>
          <cell r="J483">
            <v>52.963739460353594</v>
          </cell>
          <cell r="K483">
            <v>11.087339250040856</v>
          </cell>
        </row>
        <row r="484">
          <cell r="D484">
            <v>0</v>
          </cell>
          <cell r="E484">
            <v>2.2310964960940511</v>
          </cell>
          <cell r="F484">
            <v>3.1929951504477514</v>
          </cell>
          <cell r="G484">
            <v>5.3808117208007067</v>
          </cell>
          <cell r="H484">
            <v>10.147542553535841</v>
          </cell>
          <cell r="I484">
            <v>3.3230802749137167</v>
          </cell>
          <cell r="J484">
            <v>0</v>
          </cell>
          <cell r="K484">
            <v>0</v>
          </cell>
        </row>
        <row r="485">
          <cell r="D485">
            <v>0</v>
          </cell>
          <cell r="E485">
            <v>1.1155482480470256</v>
          </cell>
          <cell r="F485">
            <v>0</v>
          </cell>
          <cell r="G485">
            <v>1.0761623441601413</v>
          </cell>
          <cell r="H485">
            <v>1.0887240489646719</v>
          </cell>
          <cell r="I485">
            <v>0</v>
          </cell>
          <cell r="J485">
            <v>0</v>
          </cell>
          <cell r="K485">
            <v>0</v>
          </cell>
        </row>
        <row r="486">
          <cell r="D486">
            <v>3.574687384118624</v>
          </cell>
          <cell r="E486">
            <v>0</v>
          </cell>
          <cell r="F486">
            <v>2.1394369092218319</v>
          </cell>
          <cell r="G486">
            <v>0</v>
          </cell>
          <cell r="H486">
            <v>7.6210683427527028</v>
          </cell>
          <cell r="I486">
            <v>1.1076934249712389</v>
          </cell>
          <cell r="J486">
            <v>1.1018348998156473</v>
          </cell>
          <cell r="K486">
            <v>0</v>
          </cell>
        </row>
        <row r="487">
          <cell r="D487">
            <v>0</v>
          </cell>
          <cell r="E487">
            <v>0</v>
          </cell>
          <cell r="F487">
            <v>1.0751051924059147</v>
          </cell>
          <cell r="G487">
            <v>0</v>
          </cell>
          <cell r="H487">
            <v>0</v>
          </cell>
          <cell r="I487">
            <v>1.1076934249712389</v>
          </cell>
          <cell r="J487">
            <v>0</v>
          </cell>
          <cell r="K487">
            <v>0</v>
          </cell>
        </row>
        <row r="488">
          <cell r="D488">
            <v>28.937434232558545</v>
          </cell>
          <cell r="E488">
            <v>3.3466447441410767</v>
          </cell>
          <cell r="F488">
            <v>7.4503220177114198</v>
          </cell>
          <cell r="G488">
            <v>3.228487032480424</v>
          </cell>
          <cell r="H488">
            <v>4.3548961958586876</v>
          </cell>
          <cell r="I488">
            <v>0</v>
          </cell>
          <cell r="J488">
            <v>3.3055046994469413</v>
          </cell>
          <cell r="K488">
            <v>1.1087339250040853</v>
          </cell>
        </row>
        <row r="489">
          <cell r="D489">
            <v>1.2106434419371181</v>
          </cell>
          <cell r="E489">
            <v>0</v>
          </cell>
          <cell r="F489">
            <v>0</v>
          </cell>
          <cell r="G489">
            <v>0</v>
          </cell>
          <cell r="H489">
            <v>1.0887240489646719</v>
          </cell>
          <cell r="I489">
            <v>0</v>
          </cell>
          <cell r="J489">
            <v>0</v>
          </cell>
          <cell r="K489">
            <v>1.1087339250040853</v>
          </cell>
        </row>
        <row r="490"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1.1076934249712389</v>
          </cell>
          <cell r="J490">
            <v>0</v>
          </cell>
          <cell r="K490">
            <v>0</v>
          </cell>
        </row>
        <row r="491">
          <cell r="D491">
            <v>1.2106434419371181</v>
          </cell>
          <cell r="E491">
            <v>1.1155482480470256</v>
          </cell>
          <cell r="F491">
            <v>4.2573268672636679</v>
          </cell>
          <cell r="G491">
            <v>3.228487032480424</v>
          </cell>
          <cell r="H491">
            <v>1.0887240489646719</v>
          </cell>
          <cell r="I491">
            <v>0</v>
          </cell>
          <cell r="J491">
            <v>1.1018348998156473</v>
          </cell>
          <cell r="K491">
            <v>2.2466450585609099</v>
          </cell>
        </row>
        <row r="492">
          <cell r="D492">
            <v>1.1534005002443874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</row>
        <row r="493">
          <cell r="D493">
            <v>8.4745040935598261</v>
          </cell>
          <cell r="E493">
            <v>3.3466447441410767</v>
          </cell>
          <cell r="F493">
            <v>3.6678413076545411</v>
          </cell>
          <cell r="G493">
            <v>6.9085835755834797</v>
          </cell>
          <cell r="H493">
            <v>1.0887240489646719</v>
          </cell>
          <cell r="I493">
            <v>2.2153868499424778</v>
          </cell>
          <cell r="J493">
            <v>0</v>
          </cell>
          <cell r="K493">
            <v>0</v>
          </cell>
        </row>
        <row r="494">
          <cell r="D494">
            <v>0</v>
          </cell>
          <cell r="E494">
            <v>1.1155482480470256</v>
          </cell>
          <cell r="F494">
            <v>4.2573268672636679</v>
          </cell>
          <cell r="G494">
            <v>0</v>
          </cell>
          <cell r="H494">
            <v>4.3548961958586876</v>
          </cell>
          <cell r="I494">
            <v>0</v>
          </cell>
          <cell r="J494">
            <v>0</v>
          </cell>
          <cell r="K494">
            <v>0</v>
          </cell>
        </row>
        <row r="495">
          <cell r="D495">
            <v>0</v>
          </cell>
          <cell r="E495">
            <v>13.36928536749507</v>
          </cell>
          <cell r="F495">
            <v>53.220454669883487</v>
          </cell>
          <cell r="G495">
            <v>45.629164691410971</v>
          </cell>
          <cell r="H495">
            <v>27.576564867854945</v>
          </cell>
          <cell r="I495">
            <v>8.8615473997699112</v>
          </cell>
          <cell r="J495">
            <v>3.3055046994469413</v>
          </cell>
          <cell r="K495">
            <v>0</v>
          </cell>
        </row>
        <row r="496">
          <cell r="D496">
            <v>2.4212868838742363</v>
          </cell>
          <cell r="E496">
            <v>0</v>
          </cell>
          <cell r="F496">
            <v>6.3859903008955028</v>
          </cell>
          <cell r="G496">
            <v>4.3046493766405654</v>
          </cell>
          <cell r="H496">
            <v>1.0887240489646719</v>
          </cell>
          <cell r="I496">
            <v>1.1076934249712389</v>
          </cell>
          <cell r="J496">
            <v>1.1018348998156473</v>
          </cell>
          <cell r="K496">
            <v>0</v>
          </cell>
        </row>
        <row r="497">
          <cell r="D497">
            <v>6.0532172096855899</v>
          </cell>
          <cell r="E497">
            <v>31.226704140782097</v>
          </cell>
          <cell r="F497">
            <v>52.637873756776727</v>
          </cell>
          <cell r="G497">
            <v>39.815644147932169</v>
          </cell>
          <cell r="H497">
            <v>23.956647842664957</v>
          </cell>
          <cell r="I497">
            <v>6.6461605498274334</v>
          </cell>
          <cell r="J497">
            <v>6.6110093988938825</v>
          </cell>
          <cell r="K497">
            <v>2.2174678500081706</v>
          </cell>
        </row>
        <row r="498">
          <cell r="D498">
            <v>0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9.5138081888608977E-2</v>
          </cell>
          <cell r="K498">
            <v>0</v>
          </cell>
        </row>
        <row r="499"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9.5138081888608977E-2</v>
          </cell>
          <cell r="K499">
            <v>0</v>
          </cell>
        </row>
        <row r="500">
          <cell r="D500">
            <v>0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1.5172117895637602</v>
          </cell>
          <cell r="J500">
            <v>9.5138081888608977E-2</v>
          </cell>
          <cell r="K500">
            <v>0</v>
          </cell>
        </row>
        <row r="501">
          <cell r="D501">
            <v>0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9.5138081888608977E-2</v>
          </cell>
          <cell r="K501">
            <v>0</v>
          </cell>
        </row>
        <row r="502"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9.5138081888608977E-2</v>
          </cell>
          <cell r="K502">
            <v>0</v>
          </cell>
        </row>
        <row r="503"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9.5138081888608977E-2</v>
          </cell>
          <cell r="K503">
            <v>0</v>
          </cell>
        </row>
        <row r="504">
          <cell r="D504">
            <v>0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9.5138081888608977E-2</v>
          </cell>
          <cell r="K504">
            <v>0</v>
          </cell>
        </row>
        <row r="505">
          <cell r="D505">
            <v>0</v>
          </cell>
          <cell r="E505">
            <v>0</v>
          </cell>
          <cell r="F505">
            <v>0</v>
          </cell>
          <cell r="G505">
            <v>0</v>
          </cell>
          <cell r="H505">
            <v>1.617526408123356</v>
          </cell>
          <cell r="I505">
            <v>1.5172117895637602</v>
          </cell>
          <cell r="J505">
            <v>9.5138081888608977E-2</v>
          </cell>
          <cell r="K505">
            <v>0</v>
          </cell>
        </row>
        <row r="506">
          <cell r="D506">
            <v>0</v>
          </cell>
          <cell r="E506">
            <v>0</v>
          </cell>
          <cell r="F506">
            <v>0</v>
          </cell>
          <cell r="G506">
            <v>1.813607046383356</v>
          </cell>
          <cell r="H506">
            <v>0</v>
          </cell>
          <cell r="I506">
            <v>0</v>
          </cell>
          <cell r="J506">
            <v>1.5609248072638968</v>
          </cell>
          <cell r="K506">
            <v>0</v>
          </cell>
        </row>
        <row r="507"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2.9260041723432622</v>
          </cell>
          <cell r="K507">
            <v>0</v>
          </cell>
        </row>
        <row r="508"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9.5138081888608977E-2</v>
          </cell>
          <cell r="K508">
            <v>0</v>
          </cell>
        </row>
        <row r="509"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9.5138081888608977E-2</v>
          </cell>
          <cell r="K509">
            <v>0</v>
          </cell>
        </row>
        <row r="510"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9.5138081888608977E-2</v>
          </cell>
          <cell r="K510">
            <v>0</v>
          </cell>
        </row>
        <row r="511"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9.5138081888608977E-2</v>
          </cell>
          <cell r="K511">
            <v>0</v>
          </cell>
        </row>
        <row r="512">
          <cell r="D512">
            <v>0</v>
          </cell>
          <cell r="E512">
            <v>1.8997901402652568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9.5138081888608977E-2</v>
          </cell>
          <cell r="K512">
            <v>0</v>
          </cell>
        </row>
        <row r="513"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1.5609248072638968</v>
          </cell>
          <cell r="K513">
            <v>0</v>
          </cell>
        </row>
        <row r="514">
          <cell r="D514">
            <v>0</v>
          </cell>
          <cell r="E514">
            <v>1.8997901402652568</v>
          </cell>
          <cell r="F514">
            <v>0</v>
          </cell>
          <cell r="G514">
            <v>1.813607046383356</v>
          </cell>
          <cell r="H514">
            <v>1.617526408123356</v>
          </cell>
          <cell r="I514">
            <v>0</v>
          </cell>
          <cell r="J514">
            <v>9.5138081888608977E-2</v>
          </cell>
          <cell r="K514">
            <v>0</v>
          </cell>
        </row>
        <row r="515">
          <cell r="D515">
            <v>0</v>
          </cell>
          <cell r="E515">
            <v>0</v>
          </cell>
          <cell r="F515">
            <v>2.0729537714407211</v>
          </cell>
          <cell r="G515">
            <v>1.3762886597938144</v>
          </cell>
          <cell r="H515">
            <v>1.617526408123356</v>
          </cell>
          <cell r="I515">
            <v>0</v>
          </cell>
          <cell r="J515">
            <v>9.5138081888608977E-2</v>
          </cell>
          <cell r="K515">
            <v>0</v>
          </cell>
        </row>
        <row r="516">
          <cell r="D516">
            <v>0</v>
          </cell>
          <cell r="E516">
            <v>5.6993704207957707</v>
          </cell>
          <cell r="F516">
            <v>6.2188613143221634</v>
          </cell>
          <cell r="G516">
            <v>5.440821139150068</v>
          </cell>
          <cell r="H516">
            <v>4.8525792243700678</v>
          </cell>
          <cell r="I516">
            <v>6.068847158255041</v>
          </cell>
          <cell r="J516">
            <v>3.0267115326391849</v>
          </cell>
          <cell r="K516">
            <v>0</v>
          </cell>
        </row>
        <row r="517">
          <cell r="D517">
            <v>8.8752928278213936</v>
          </cell>
          <cell r="E517">
            <v>5.5032839842342183</v>
          </cell>
          <cell r="F517">
            <v>8.6978783481783903</v>
          </cell>
          <cell r="G517">
            <v>22.074308047766742</v>
          </cell>
          <cell r="H517">
            <v>21.257173044274126</v>
          </cell>
          <cell r="I517">
            <v>6.3839865831082916</v>
          </cell>
          <cell r="J517">
            <v>3.0267115326391849</v>
          </cell>
          <cell r="K517">
            <v>1.3853654050122171</v>
          </cell>
        </row>
        <row r="518">
          <cell r="D518">
            <v>0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9.5138081888608977E-2</v>
          </cell>
          <cell r="K518">
            <v>0</v>
          </cell>
        </row>
        <row r="519"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1.5172117895637602</v>
          </cell>
          <cell r="J519">
            <v>9.5138081888608977E-2</v>
          </cell>
          <cell r="K519">
            <v>0</v>
          </cell>
        </row>
        <row r="520">
          <cell r="D520">
            <v>0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9.5138081888608977E-2</v>
          </cell>
          <cell r="K520">
            <v>0</v>
          </cell>
        </row>
        <row r="521">
          <cell r="D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9.5138081888608977E-2</v>
          </cell>
          <cell r="K521">
            <v>0</v>
          </cell>
        </row>
        <row r="522"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9.5138081888608977E-2</v>
          </cell>
          <cell r="K522">
            <v>0</v>
          </cell>
        </row>
        <row r="523"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9.5138081888608977E-2</v>
          </cell>
          <cell r="K523">
            <v>0</v>
          </cell>
        </row>
        <row r="524"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9.5138081888608977E-2</v>
          </cell>
          <cell r="K524">
            <v>0</v>
          </cell>
        </row>
        <row r="525">
          <cell r="D525">
            <v>11.577582904157271</v>
          </cell>
          <cell r="E525">
            <v>1.8997901402652568</v>
          </cell>
          <cell r="F525">
            <v>12.437722628644327</v>
          </cell>
          <cell r="G525">
            <v>11.767578474631231</v>
          </cell>
          <cell r="H525">
            <v>11.174038116789928</v>
          </cell>
          <cell r="I525">
            <v>1.8323512144170113</v>
          </cell>
          <cell r="J525">
            <v>1.5609248072638968</v>
          </cell>
          <cell r="K525">
            <v>7.1084140807064102</v>
          </cell>
        </row>
        <row r="526">
          <cell r="D526">
            <v>5.0715959016122252</v>
          </cell>
          <cell r="E526">
            <v>1.8997901402652568</v>
          </cell>
          <cell r="F526">
            <v>15.844766300618481</v>
          </cell>
          <cell r="G526">
            <v>10.828608201426958</v>
          </cell>
          <cell r="H526">
            <v>3.235052816246712</v>
          </cell>
          <cell r="I526">
            <v>1.5172117895637602</v>
          </cell>
          <cell r="J526">
            <v>3.0267115326391849</v>
          </cell>
          <cell r="K526">
            <v>1.3853654050122171</v>
          </cell>
        </row>
        <row r="527">
          <cell r="D527">
            <v>0</v>
          </cell>
          <cell r="E527">
            <v>1.8997901402652568</v>
          </cell>
          <cell r="F527">
            <v>6.2188613143221634</v>
          </cell>
          <cell r="G527">
            <v>1.813607046383356</v>
          </cell>
          <cell r="H527">
            <v>3.235052816246712</v>
          </cell>
          <cell r="I527">
            <v>0</v>
          </cell>
          <cell r="J527">
            <v>9.5138081888608977E-2</v>
          </cell>
          <cell r="K527">
            <v>0</v>
          </cell>
        </row>
        <row r="528">
          <cell r="D528">
            <v>0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  <cell r="I528">
            <v>0</v>
          </cell>
          <cell r="J528">
            <v>9.5138081888608977E-2</v>
          </cell>
          <cell r="K528">
            <v>0</v>
          </cell>
        </row>
        <row r="529">
          <cell r="D529">
            <v>1475.4537824948052</v>
          </cell>
          <cell r="E529">
            <v>1074.037369299906</v>
          </cell>
          <cell r="F529">
            <v>1793.6276359902074</v>
          </cell>
          <cell r="G529">
            <v>1517.0840270758108</v>
          </cell>
          <cell r="H529">
            <v>1923.1014087688411</v>
          </cell>
          <cell r="I529">
            <v>977.04872020949892</v>
          </cell>
          <cell r="J529">
            <v>649.86532408597452</v>
          </cell>
          <cell r="K529">
            <v>351.22620042541911</v>
          </cell>
        </row>
        <row r="530">
          <cell r="D530">
            <v>1.2678989754030563</v>
          </cell>
          <cell r="E530">
            <v>1.7037037037037037</v>
          </cell>
          <cell r="F530">
            <v>1.4527559055118111</v>
          </cell>
          <cell r="G530">
            <v>1.813607046383356</v>
          </cell>
          <cell r="H530">
            <v>0</v>
          </cell>
          <cell r="I530">
            <v>0</v>
          </cell>
          <cell r="J530">
            <v>9.5138081888608977E-2</v>
          </cell>
          <cell r="K530">
            <v>0</v>
          </cell>
        </row>
        <row r="531">
          <cell r="D531">
            <v>58.801540678930422</v>
          </cell>
          <cell r="E531">
            <v>18.313288643227985</v>
          </cell>
          <cell r="F531">
            <v>11.25853758679756</v>
          </cell>
          <cell r="G531">
            <v>27.089337598358178</v>
          </cell>
          <cell r="H531">
            <v>25.465343280883939</v>
          </cell>
          <cell r="I531">
            <v>17.766757548267858</v>
          </cell>
          <cell r="J531">
            <v>18.551543887628597</v>
          </cell>
          <cell r="K531">
            <v>18.299951518573412</v>
          </cell>
        </row>
        <row r="532">
          <cell r="D532">
            <v>20.606156251616582</v>
          </cell>
          <cell r="E532">
            <v>38.425772931927099</v>
          </cell>
          <cell r="F532">
            <v>91.015132974407166</v>
          </cell>
          <cell r="G532">
            <v>86.195488245452481</v>
          </cell>
          <cell r="H532">
            <v>62.319763091894423</v>
          </cell>
          <cell r="I532">
            <v>49.31645830270071</v>
          </cell>
          <cell r="J532">
            <v>28.255814719025196</v>
          </cell>
          <cell r="K532">
            <v>44.954313280134478</v>
          </cell>
        </row>
        <row r="533">
          <cell r="D533">
            <v>2.5578618147564338</v>
          </cell>
          <cell r="E533">
            <v>23.017303500271563</v>
          </cell>
          <cell r="F533">
            <v>121.90265840021958</v>
          </cell>
          <cell r="G533">
            <v>205.48588422003465</v>
          </cell>
          <cell r="H533">
            <v>632.4763454215979</v>
          </cell>
          <cell r="I533">
            <v>499.86307954010908</v>
          </cell>
          <cell r="J533">
            <v>638.25894387974517</v>
          </cell>
          <cell r="K533">
            <v>419.67009773738749</v>
          </cell>
        </row>
        <row r="534">
          <cell r="D534">
            <v>0</v>
          </cell>
          <cell r="E534">
            <v>0</v>
          </cell>
          <cell r="F534">
            <v>16.543661236763203</v>
          </cell>
          <cell r="G534">
            <v>16.930316191976793</v>
          </cell>
          <cell r="H534">
            <v>62.261668345608371</v>
          </cell>
          <cell r="I534">
            <v>42.752514862853992</v>
          </cell>
          <cell r="J534">
            <v>23.657856175059255</v>
          </cell>
          <cell r="K534">
            <v>18.632203055910168</v>
          </cell>
        </row>
        <row r="535">
          <cell r="D535">
            <v>2.5578618147564338</v>
          </cell>
          <cell r="E535">
            <v>1.144580540201749</v>
          </cell>
          <cell r="F535">
            <v>7.8939539281696662</v>
          </cell>
          <cell r="G535">
            <v>61.909053087280554</v>
          </cell>
          <cell r="H535">
            <v>200.5857716748406</v>
          </cell>
          <cell r="I535">
            <v>126.80215643246238</v>
          </cell>
          <cell r="J535">
            <v>148.13378693766617</v>
          </cell>
          <cell r="K535">
            <v>136.82366093864908</v>
          </cell>
        </row>
        <row r="536">
          <cell r="D536">
            <v>1.2789309073782169</v>
          </cell>
          <cell r="E536">
            <v>3.4337416206052471</v>
          </cell>
          <cell r="F536">
            <v>29.991447769774446</v>
          </cell>
          <cell r="G536">
            <v>53.219592091747572</v>
          </cell>
          <cell r="H536">
            <v>126.01792661173201</v>
          </cell>
          <cell r="I536">
            <v>168.80692665112588</v>
          </cell>
          <cell r="J536">
            <v>251.09051253061477</v>
          </cell>
          <cell r="K536">
            <v>267.7651585825613</v>
          </cell>
        </row>
        <row r="537">
          <cell r="D537">
            <v>832.22169560541761</v>
          </cell>
          <cell r="E537">
            <v>1026.6216130215064</v>
          </cell>
          <cell r="F537">
            <v>88.232942621236219</v>
          </cell>
          <cell r="G537">
            <v>128.2523024291408</v>
          </cell>
          <cell r="H537">
            <v>436.74210147144453</v>
          </cell>
          <cell r="I537">
            <v>449.43436634892026</v>
          </cell>
          <cell r="J537">
            <v>520.17221574443965</v>
          </cell>
          <cell r="K537">
            <v>383.36603500037739</v>
          </cell>
        </row>
        <row r="538">
          <cell r="D538">
            <v>359.23422752719875</v>
          </cell>
          <cell r="E538">
            <v>1295.2690543259628</v>
          </cell>
          <cell r="F538">
            <v>280.26878138916084</v>
          </cell>
          <cell r="G538">
            <v>537.97177611334632</v>
          </cell>
          <cell r="H538">
            <v>1851.5061986640796</v>
          </cell>
          <cell r="I538">
            <v>1359.9051657788798</v>
          </cell>
          <cell r="J538">
            <v>976.48420810498158</v>
          </cell>
          <cell r="K538">
            <v>524.95306094063824</v>
          </cell>
        </row>
        <row r="539">
          <cell r="D539">
            <v>10.231447259025735</v>
          </cell>
          <cell r="E539">
            <v>63.038665433232339</v>
          </cell>
          <cell r="F539">
            <v>75.832106121377308</v>
          </cell>
          <cell r="G539">
            <v>77.695235940092317</v>
          </cell>
          <cell r="H539">
            <v>113.25044965366232</v>
          </cell>
          <cell r="I539">
            <v>85.14764678168541</v>
          </cell>
          <cell r="J539">
            <v>67.043673436441338</v>
          </cell>
          <cell r="K539">
            <v>42.180748338100457</v>
          </cell>
        </row>
        <row r="540">
          <cell r="D540">
            <v>75.370128210169682</v>
          </cell>
          <cell r="E540">
            <v>126.28093751090212</v>
          </cell>
          <cell r="F540">
            <v>55.834291574360911</v>
          </cell>
          <cell r="G540">
            <v>105.52893293121204</v>
          </cell>
          <cell r="H540">
            <v>808.41318893038408</v>
          </cell>
          <cell r="I540">
            <v>1995.2011933053229</v>
          </cell>
          <cell r="J540">
            <v>4394.992866167413</v>
          </cell>
          <cell r="K540">
            <v>5571.7680223498528</v>
          </cell>
        </row>
        <row r="541">
          <cell r="D541">
            <v>60.137985850986198</v>
          </cell>
          <cell r="E541">
            <v>184.63690151332074</v>
          </cell>
          <cell r="F541">
            <v>128.89904297277212</v>
          </cell>
          <cell r="G541">
            <v>291.07104195885745</v>
          </cell>
          <cell r="H541">
            <v>699.05711885336177</v>
          </cell>
          <cell r="I541">
            <v>536.85198279274437</v>
          </cell>
          <cell r="J541">
            <v>379.5404185198185</v>
          </cell>
          <cell r="K541">
            <v>150.46577200276823</v>
          </cell>
        </row>
        <row r="542">
          <cell r="D542">
            <v>1.2789309073782169</v>
          </cell>
          <cell r="E542">
            <v>28.085591096010926</v>
          </cell>
          <cell r="F542">
            <v>80.338988693066554</v>
          </cell>
          <cell r="G542">
            <v>146.05015674128489</v>
          </cell>
          <cell r="H542">
            <v>283.30142965503705</v>
          </cell>
          <cell r="I542">
            <v>186.93731016999442</v>
          </cell>
          <cell r="J542">
            <v>68.019525663203709</v>
          </cell>
          <cell r="K542">
            <v>17.818431921011079</v>
          </cell>
        </row>
        <row r="543">
          <cell r="D543">
            <v>5.1157236295128676</v>
          </cell>
          <cell r="E543">
            <v>48.726997793742839</v>
          </cell>
          <cell r="F543">
            <v>106.18183249765302</v>
          </cell>
          <cell r="G543">
            <v>101.46703533640807</v>
          </cell>
          <cell r="H543">
            <v>262.54583496284408</v>
          </cell>
          <cell r="I543">
            <v>123.05006288465685</v>
          </cell>
          <cell r="J543">
            <v>97.262823260988071</v>
          </cell>
          <cell r="K543">
            <v>50.684426641313706</v>
          </cell>
        </row>
        <row r="544">
          <cell r="D544">
            <v>5.1157236295128676</v>
          </cell>
          <cell r="E544">
            <v>29.837007993446335</v>
          </cell>
          <cell r="F544">
            <v>76.369524031129188</v>
          </cell>
          <cell r="G544">
            <v>58.591514885238141</v>
          </cell>
          <cell r="H544">
            <v>81.459462640029585</v>
          </cell>
          <cell r="I544">
            <v>39.635869212227796</v>
          </cell>
          <cell r="J544">
            <v>49.040101442810041</v>
          </cell>
          <cell r="K544">
            <v>20.628408100245196</v>
          </cell>
        </row>
        <row r="545">
          <cell r="D545">
            <v>17.905032703295038</v>
          </cell>
          <cell r="E545">
            <v>62.951929711096192</v>
          </cell>
          <cell r="F545">
            <v>53.270055552077139</v>
          </cell>
          <cell r="G545">
            <v>115.47958727274596</v>
          </cell>
          <cell r="H545">
            <v>189.93951109322958</v>
          </cell>
          <cell r="I545">
            <v>135.18599827270634</v>
          </cell>
          <cell r="J545">
            <v>117.37904652954339</v>
          </cell>
          <cell r="K545">
            <v>61.258059754372866</v>
          </cell>
        </row>
        <row r="546">
          <cell r="D546">
            <v>24.184658710831009</v>
          </cell>
          <cell r="E546">
            <v>70.655140213610906</v>
          </cell>
          <cell r="F546">
            <v>147.26751418117925</v>
          </cell>
          <cell r="G546">
            <v>137.81345130481313</v>
          </cell>
          <cell r="H546">
            <v>215.75290755039089</v>
          </cell>
          <cell r="I546">
            <v>175.38959917070693</v>
          </cell>
          <cell r="J546">
            <v>175.7623934616289</v>
          </cell>
          <cell r="K546">
            <v>166.79961078246703</v>
          </cell>
        </row>
        <row r="547">
          <cell r="D547">
            <v>1001.0970417877622</v>
          </cell>
          <cell r="E547">
            <v>788.3392092697253</v>
          </cell>
          <cell r="F547">
            <v>806.24594882096017</v>
          </cell>
          <cell r="G547">
            <v>782.66909687155726</v>
          </cell>
          <cell r="H547">
            <v>1676.1358598008053</v>
          </cell>
          <cell r="I547">
            <v>1327.7646444455345</v>
          </cell>
          <cell r="J547">
            <v>1363.2403653094616</v>
          </cell>
          <cell r="K547">
            <v>1219.6149064414824</v>
          </cell>
        </row>
        <row r="548">
          <cell r="D548">
            <v>8.89500208696996</v>
          </cell>
          <cell r="E548">
            <v>26.403266372841085</v>
          </cell>
          <cell r="F548">
            <v>27.360129793717896</v>
          </cell>
          <cell r="G548">
            <v>21.787603223611182</v>
          </cell>
          <cell r="H548">
            <v>20.274205101964657</v>
          </cell>
          <cell r="I548">
            <v>22.755888784728807</v>
          </cell>
          <cell r="J548">
            <v>24.927128094874348</v>
          </cell>
          <cell r="K548">
            <v>18.336362755773507</v>
          </cell>
        </row>
        <row r="549">
          <cell r="D549">
            <v>312.55953027264673</v>
          </cell>
          <cell r="E549">
            <v>317.94512099523831</v>
          </cell>
          <cell r="F549">
            <v>243.49125131007332</v>
          </cell>
          <cell r="G549">
            <v>325.91627246981426</v>
          </cell>
          <cell r="H549">
            <v>642.43225376857015</v>
          </cell>
          <cell r="I549">
            <v>451.08850146731089</v>
          </cell>
          <cell r="J549">
            <v>450.57439228025351</v>
          </cell>
          <cell r="K549">
            <v>539.10956578111222</v>
          </cell>
        </row>
        <row r="550">
          <cell r="D550">
            <v>6.3946545368910845</v>
          </cell>
          <cell r="E550">
            <v>8.051020755512674</v>
          </cell>
          <cell r="F550">
            <v>13.156589880282775</v>
          </cell>
          <cell r="G550">
            <v>8.5002523053601795</v>
          </cell>
          <cell r="H550">
            <v>16.667356828474922</v>
          </cell>
          <cell r="I550">
            <v>22.411871243420357</v>
          </cell>
          <cell r="J550">
            <v>20.222696409731864</v>
          </cell>
          <cell r="K550">
            <v>30.756932852942118</v>
          </cell>
        </row>
        <row r="551">
          <cell r="D551">
            <v>1.2789309073782169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</row>
        <row r="552">
          <cell r="D552">
            <v>1.2789309073782169</v>
          </cell>
          <cell r="E552">
            <v>0</v>
          </cell>
          <cell r="F552">
            <v>0</v>
          </cell>
          <cell r="G552">
            <v>1.2143217579085972</v>
          </cell>
          <cell r="H552">
            <v>1.1926003001155681</v>
          </cell>
          <cell r="I552">
            <v>0</v>
          </cell>
          <cell r="J552">
            <v>0</v>
          </cell>
          <cell r="K552">
            <v>0</v>
          </cell>
        </row>
        <row r="553">
          <cell r="D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K553">
            <v>1.1460226722358442</v>
          </cell>
        </row>
        <row r="554">
          <cell r="D554">
            <v>0</v>
          </cell>
          <cell r="E554">
            <v>0</v>
          </cell>
          <cell r="F554">
            <v>1.2260893364029655</v>
          </cell>
          <cell r="G554">
            <v>1.2143217579085972</v>
          </cell>
          <cell r="H554">
            <v>1.1926003001155681</v>
          </cell>
          <cell r="I554">
            <v>0</v>
          </cell>
          <cell r="J554">
            <v>0</v>
          </cell>
          <cell r="K554">
            <v>0</v>
          </cell>
        </row>
        <row r="555"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</row>
        <row r="556">
          <cell r="D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1.1844505032178572</v>
          </cell>
          <cell r="J556">
            <v>0</v>
          </cell>
          <cell r="K556">
            <v>0</v>
          </cell>
        </row>
        <row r="557">
          <cell r="D557">
            <v>0</v>
          </cell>
          <cell r="E557">
            <v>3.4337416206052471</v>
          </cell>
          <cell r="F557">
            <v>2.892756003069632</v>
          </cell>
          <cell r="G557">
            <v>0</v>
          </cell>
          <cell r="H557">
            <v>2.3852006002311361</v>
          </cell>
          <cell r="I557">
            <v>3.5533515096535719</v>
          </cell>
          <cell r="J557">
            <v>2.2723609866888372</v>
          </cell>
          <cell r="K557">
            <v>3.4016567795074355</v>
          </cell>
        </row>
        <row r="558">
          <cell r="D558">
            <v>0</v>
          </cell>
          <cell r="E558">
            <v>0</v>
          </cell>
          <cell r="F558">
            <v>0</v>
          </cell>
          <cell r="G558">
            <v>1.2143217579085972</v>
          </cell>
          <cell r="H558">
            <v>0</v>
          </cell>
          <cell r="I558">
            <v>1.1844505032178572</v>
          </cell>
          <cell r="J558">
            <v>0</v>
          </cell>
          <cell r="K558">
            <v>0</v>
          </cell>
        </row>
        <row r="559">
          <cell r="D559">
            <v>8.89500208696996</v>
          </cell>
          <cell r="E559">
            <v>1.1835375143021791</v>
          </cell>
          <cell r="F559">
            <v>1.3156589880282776</v>
          </cell>
          <cell r="G559">
            <v>4.8572870316343888</v>
          </cell>
          <cell r="H559">
            <v>10.733402701040111</v>
          </cell>
          <cell r="I559">
            <v>3.5533515096535719</v>
          </cell>
          <cell r="J559">
            <v>6.9767926718313253</v>
          </cell>
          <cell r="K559">
            <v>3.4380680167075326</v>
          </cell>
        </row>
        <row r="560"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2.3689010064357143</v>
          </cell>
          <cell r="J560">
            <v>2.3255975572771086</v>
          </cell>
          <cell r="K560">
            <v>1.1460226722358442</v>
          </cell>
        </row>
        <row r="561">
          <cell r="D561">
            <v>0</v>
          </cell>
          <cell r="E561">
            <v>4.5783221608069962</v>
          </cell>
          <cell r="F561">
            <v>14.00191291233196</v>
          </cell>
          <cell r="G561">
            <v>18.074449531141823</v>
          </cell>
          <cell r="H561">
            <v>8.348202100808976</v>
          </cell>
          <cell r="I561">
            <v>23.940339287946667</v>
          </cell>
          <cell r="J561">
            <v>13.192667167312266</v>
          </cell>
          <cell r="K561">
            <v>10.277792812922501</v>
          </cell>
        </row>
        <row r="562">
          <cell r="D562">
            <v>0</v>
          </cell>
          <cell r="E562">
            <v>3.4337416206052471</v>
          </cell>
          <cell r="F562">
            <v>6.5782949401413875</v>
          </cell>
          <cell r="G562">
            <v>3.6429652737257916</v>
          </cell>
          <cell r="H562">
            <v>14.702893206700796</v>
          </cell>
          <cell r="I562">
            <v>4.7378020128714287</v>
          </cell>
          <cell r="J562">
            <v>4.6511951145542172</v>
          </cell>
          <cell r="K562">
            <v>5.7301133611792219</v>
          </cell>
        </row>
        <row r="563">
          <cell r="D563">
            <v>25.463589618209223</v>
          </cell>
          <cell r="E563">
            <v>61.885263119095306</v>
          </cell>
          <cell r="F563">
            <v>151.13835278957018</v>
          </cell>
          <cell r="G563">
            <v>70.594355626836972</v>
          </cell>
          <cell r="H563">
            <v>110.09338573177261</v>
          </cell>
          <cell r="I563">
            <v>72.714038011186972</v>
          </cell>
          <cell r="J563">
            <v>69.824388166594886</v>
          </cell>
          <cell r="K563">
            <v>63.659338810444851</v>
          </cell>
        </row>
        <row r="564">
          <cell r="D564">
            <v>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</row>
        <row r="565">
          <cell r="D565">
            <v>0</v>
          </cell>
          <cell r="E565">
            <v>0</v>
          </cell>
          <cell r="F565">
            <v>1.1199776180863634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</row>
        <row r="566">
          <cell r="D566">
            <v>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</row>
        <row r="567">
          <cell r="D567">
            <v>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</row>
        <row r="568">
          <cell r="D568">
            <v>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</row>
        <row r="569">
          <cell r="D569">
            <v>0</v>
          </cell>
          <cell r="E569">
            <v>0</v>
          </cell>
          <cell r="F569">
            <v>0</v>
          </cell>
          <cell r="G569">
            <v>1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</row>
        <row r="570">
          <cell r="D570">
            <v>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>
            <v>1.2254427592150419</v>
          </cell>
        </row>
        <row r="571">
          <cell r="D571">
            <v>0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</row>
        <row r="572">
          <cell r="D572">
            <v>0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</row>
        <row r="573">
          <cell r="D573">
            <v>0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</row>
        <row r="574"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</row>
        <row r="575"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</row>
        <row r="576">
          <cell r="D576">
            <v>0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</row>
        <row r="577"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</row>
        <row r="578">
          <cell r="D578">
            <v>0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K578">
            <v>0</v>
          </cell>
        </row>
        <row r="579"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</row>
        <row r="580">
          <cell r="D580">
            <v>0</v>
          </cell>
          <cell r="E580">
            <v>0</v>
          </cell>
          <cell r="F580">
            <v>1.1199776180863634</v>
          </cell>
          <cell r="G580">
            <v>1.1655116091701909</v>
          </cell>
          <cell r="H580">
            <v>2.3656595158805969</v>
          </cell>
          <cell r="I580">
            <v>0</v>
          </cell>
          <cell r="J580">
            <v>0</v>
          </cell>
          <cell r="K580">
            <v>0</v>
          </cell>
        </row>
        <row r="581"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</row>
        <row r="582">
          <cell r="D582">
            <v>0</v>
          </cell>
          <cell r="E582">
            <v>0</v>
          </cell>
          <cell r="F582">
            <v>1.1199776180863634</v>
          </cell>
          <cell r="G582">
            <v>1.1655116091701909</v>
          </cell>
          <cell r="H582">
            <v>8.193957095283583</v>
          </cell>
          <cell r="I582">
            <v>1.6943299541102754</v>
          </cell>
          <cell r="J582">
            <v>0</v>
          </cell>
          <cell r="K582">
            <v>0</v>
          </cell>
        </row>
        <row r="583">
          <cell r="D583">
            <v>1.0780947756190562</v>
          </cell>
          <cell r="E583">
            <v>0</v>
          </cell>
          <cell r="F583">
            <v>1.0246603739939069</v>
          </cell>
          <cell r="G583">
            <v>1.1655116091701909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</row>
        <row r="584">
          <cell r="D584">
            <v>0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K584">
            <v>0</v>
          </cell>
        </row>
        <row r="585">
          <cell r="D585">
            <v>0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K585">
            <v>0</v>
          </cell>
        </row>
        <row r="586">
          <cell r="D586">
            <v>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</row>
        <row r="587">
          <cell r="D587">
            <v>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</row>
        <row r="588">
          <cell r="D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</row>
        <row r="589">
          <cell r="D589">
            <v>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1.6943299541102754</v>
          </cell>
          <cell r="J589">
            <v>0</v>
          </cell>
          <cell r="K589">
            <v>0</v>
          </cell>
        </row>
        <row r="590">
          <cell r="D590">
            <v>0</v>
          </cell>
          <cell r="E590">
            <v>0</v>
          </cell>
          <cell r="F590">
            <v>1.1199776180863634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</row>
        <row r="591">
          <cell r="D591">
            <v>8.5466634293333943</v>
          </cell>
          <cell r="E591">
            <v>5.8075569095100725</v>
          </cell>
          <cell r="F591">
            <v>7.6245484644257244</v>
          </cell>
          <cell r="G591">
            <v>9.3240928733615274</v>
          </cell>
          <cell r="H591">
            <v>16.387914190567166</v>
          </cell>
          <cell r="I591">
            <v>13.554639632882203</v>
          </cell>
          <cell r="J591">
            <v>5.4529142724576403</v>
          </cell>
          <cell r="K591">
            <v>9.8035420737203349</v>
          </cell>
        </row>
        <row r="592">
          <cell r="D592">
            <v>53.309802451218559</v>
          </cell>
          <cell r="E592">
            <v>28.905011844534208</v>
          </cell>
          <cell r="F592">
            <v>33.50401129849844</v>
          </cell>
          <cell r="G592">
            <v>73.411265781199475</v>
          </cell>
          <cell r="H592">
            <v>100.79450799002069</v>
          </cell>
          <cell r="I592">
            <v>56.915101753872982</v>
          </cell>
          <cell r="J592">
            <v>82.888783666921483</v>
          </cell>
          <cell r="K592">
            <v>57.302126052269756</v>
          </cell>
        </row>
        <row r="593">
          <cell r="D593">
            <v>16.093326858666785</v>
          </cell>
          <cell r="E593">
            <v>4.6460455276080577</v>
          </cell>
          <cell r="F593">
            <v>8.673869212413539</v>
          </cell>
          <cell r="G593">
            <v>16.699596025141645</v>
          </cell>
          <cell r="H593">
            <v>28.474452413254419</v>
          </cell>
          <cell r="I593">
            <v>24.767677194353578</v>
          </cell>
          <cell r="J593">
            <v>25.584633126834085</v>
          </cell>
          <cell r="K593">
            <v>27.863278395210923</v>
          </cell>
        </row>
        <row r="594">
          <cell r="D594">
            <v>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>
            <v>0</v>
          </cell>
        </row>
        <row r="595">
          <cell r="D595">
            <v>4.5178996524159469</v>
          </cell>
          <cell r="E595">
            <v>1.1615113819020144</v>
          </cell>
          <cell r="F595">
            <v>1.0246603739939069</v>
          </cell>
          <cell r="G595">
            <v>6.5924250393688926</v>
          </cell>
          <cell r="H595">
            <v>0</v>
          </cell>
          <cell r="I595">
            <v>0</v>
          </cell>
          <cell r="J595">
            <v>1.3632285681144101</v>
          </cell>
          <cell r="K595">
            <v>0</v>
          </cell>
        </row>
        <row r="596">
          <cell r="D596">
            <v>0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</row>
        <row r="597">
          <cell r="D597">
            <v>3.0303030303030304E-2</v>
          </cell>
          <cell r="E597">
            <v>0.36705597942711743</v>
          </cell>
          <cell r="F597">
            <v>9.8412966519097242E-2</v>
          </cell>
          <cell r="G597">
            <v>0.12411788520782788</v>
          </cell>
          <cell r="H597">
            <v>6.893546354078911E-2</v>
          </cell>
          <cell r="I597">
            <v>0</v>
          </cell>
          <cell r="J597">
            <v>6.95628887285311E-2</v>
          </cell>
          <cell r="K597">
            <v>0.19713823438199729</v>
          </cell>
        </row>
        <row r="598">
          <cell r="D598">
            <v>3.0303030303030304E-2</v>
          </cell>
          <cell r="E598">
            <v>0.36705597942711743</v>
          </cell>
          <cell r="F598">
            <v>9.8412966519097242E-2</v>
          </cell>
          <cell r="G598">
            <v>0.12411788520782788</v>
          </cell>
          <cell r="H598">
            <v>6.893546354078911E-2</v>
          </cell>
          <cell r="I598">
            <v>0</v>
          </cell>
          <cell r="J598">
            <v>6.95628887285311E-2</v>
          </cell>
          <cell r="K598">
            <v>0.19713823438199729</v>
          </cell>
        </row>
        <row r="599">
          <cell r="D599">
            <v>3.63467959356674</v>
          </cell>
          <cell r="E599">
            <v>0.36705597942711743</v>
          </cell>
          <cell r="F599">
            <v>9.8412966519097242E-2</v>
          </cell>
          <cell r="G599">
            <v>0.12411788520782788</v>
          </cell>
          <cell r="H599">
            <v>6.893546354078911E-2</v>
          </cell>
          <cell r="I599">
            <v>0</v>
          </cell>
          <cell r="J599">
            <v>6.95628887285311E-2</v>
          </cell>
          <cell r="K599">
            <v>0.19713823438199729</v>
          </cell>
        </row>
        <row r="600">
          <cell r="D600">
            <v>3.0303030303030304E-2</v>
          </cell>
          <cell r="E600">
            <v>0.36705597942711743</v>
          </cell>
          <cell r="F600">
            <v>9.8412966519097242E-2</v>
          </cell>
          <cell r="G600">
            <v>0.12411788520782788</v>
          </cell>
          <cell r="H600">
            <v>6.893546354078911E-2</v>
          </cell>
          <cell r="I600">
            <v>0</v>
          </cell>
          <cell r="J600">
            <v>6.95628887285311E-2</v>
          </cell>
          <cell r="K600">
            <v>0.19713823438199729</v>
          </cell>
        </row>
        <row r="601">
          <cell r="D601">
            <v>3.0303030303030304E-2</v>
          </cell>
          <cell r="E601">
            <v>0.36705597942711743</v>
          </cell>
          <cell r="F601">
            <v>9.8412966519097242E-2</v>
          </cell>
          <cell r="G601">
            <v>0.12411788520782788</v>
          </cell>
          <cell r="H601">
            <v>6.893546354078911E-2</v>
          </cell>
          <cell r="I601">
            <v>0</v>
          </cell>
          <cell r="J601">
            <v>6.95628887285311E-2</v>
          </cell>
          <cell r="K601">
            <v>0.19713823438199729</v>
          </cell>
        </row>
        <row r="602">
          <cell r="D602">
            <v>3.0303030303030304E-2</v>
          </cell>
          <cell r="E602">
            <v>0.36705597942711743</v>
          </cell>
          <cell r="F602">
            <v>9.8412966519097242E-2</v>
          </cell>
          <cell r="G602">
            <v>0.12411788520782788</v>
          </cell>
          <cell r="H602">
            <v>6.893546354078911E-2</v>
          </cell>
          <cell r="I602">
            <v>0</v>
          </cell>
          <cell r="J602">
            <v>6.95628887285311E-2</v>
          </cell>
          <cell r="K602">
            <v>0.19713823438199729</v>
          </cell>
        </row>
        <row r="603">
          <cell r="D603">
            <v>3.0303030303030304E-2</v>
          </cell>
          <cell r="E603">
            <v>0.36705597942711743</v>
          </cell>
          <cell r="F603">
            <v>9.8412966519097242E-2</v>
          </cell>
          <cell r="G603">
            <v>0.12411788520782788</v>
          </cell>
          <cell r="H603">
            <v>6.893546354078911E-2</v>
          </cell>
          <cell r="I603">
            <v>0</v>
          </cell>
          <cell r="J603">
            <v>6.95628887285311E-2</v>
          </cell>
          <cell r="K603">
            <v>0.19713823438199729</v>
          </cell>
        </row>
        <row r="604">
          <cell r="D604">
            <v>3.0303030303030304E-2</v>
          </cell>
          <cell r="E604">
            <v>24.543085742730476</v>
          </cell>
          <cell r="F604">
            <v>9.8412966519097242E-2</v>
          </cell>
          <cell r="G604">
            <v>0.12411788520782788</v>
          </cell>
          <cell r="H604">
            <v>6.893546354078911E-2</v>
          </cell>
          <cell r="I604">
            <v>0</v>
          </cell>
          <cell r="J604">
            <v>6.95628887285311E-2</v>
          </cell>
          <cell r="K604">
            <v>0.19713823438199729</v>
          </cell>
        </row>
        <row r="605">
          <cell r="D605">
            <v>3.0303030303030304E-2</v>
          </cell>
          <cell r="E605">
            <v>0.36705597942711743</v>
          </cell>
          <cell r="F605">
            <v>9.8412966519097242E-2</v>
          </cell>
          <cell r="G605">
            <v>0.12411788520782788</v>
          </cell>
          <cell r="H605">
            <v>6.893546354078911E-2</v>
          </cell>
          <cell r="I605">
            <v>0</v>
          </cell>
          <cell r="J605">
            <v>6.95628887285311E-2</v>
          </cell>
          <cell r="K605">
            <v>0.19713823438199729</v>
          </cell>
        </row>
        <row r="606">
          <cell r="D606">
            <v>3.0303030303030304E-2</v>
          </cell>
          <cell r="E606">
            <v>0.36705597942711743</v>
          </cell>
          <cell r="F606">
            <v>9.8412966519097242E-2</v>
          </cell>
          <cell r="G606">
            <v>0.12411788520782788</v>
          </cell>
          <cell r="H606">
            <v>6.893546354078911E-2</v>
          </cell>
          <cell r="I606">
            <v>0</v>
          </cell>
          <cell r="J606">
            <v>5.8254168429893749</v>
          </cell>
          <cell r="K606">
            <v>0.19713823438199729</v>
          </cell>
        </row>
        <row r="607">
          <cell r="D607">
            <v>3.0303030303030304E-2</v>
          </cell>
          <cell r="E607">
            <v>0.36705597942711743</v>
          </cell>
          <cell r="F607">
            <v>9.8412966519097242E-2</v>
          </cell>
          <cell r="G607">
            <v>0.12411788520782788</v>
          </cell>
          <cell r="H607">
            <v>6.893546354078911E-2</v>
          </cell>
          <cell r="I607">
            <v>0</v>
          </cell>
          <cell r="J607">
            <v>6.95628887285311E-2</v>
          </cell>
          <cell r="K607">
            <v>0.19713823438199729</v>
          </cell>
        </row>
        <row r="608">
          <cell r="D608">
            <v>3.0303030303030304E-2</v>
          </cell>
          <cell r="E608">
            <v>0.36705597942711743</v>
          </cell>
          <cell r="F608">
            <v>9.8412966519097242E-2</v>
          </cell>
          <cell r="G608">
            <v>0.12411788520782788</v>
          </cell>
          <cell r="H608">
            <v>6.893546354078911E-2</v>
          </cell>
          <cell r="I608">
            <v>0</v>
          </cell>
          <cell r="J608">
            <v>6.95628887285311E-2</v>
          </cell>
          <cell r="K608">
            <v>0.19713823438199729</v>
          </cell>
        </row>
        <row r="609">
          <cell r="D609">
            <v>3.0303030303030304E-2</v>
          </cell>
          <cell r="E609">
            <v>0.36705597942711743</v>
          </cell>
          <cell r="F609">
            <v>9.8412966519097242E-2</v>
          </cell>
          <cell r="G609">
            <v>0.12411788520782788</v>
          </cell>
          <cell r="H609">
            <v>6.893546354078911E-2</v>
          </cell>
          <cell r="I609">
            <v>0</v>
          </cell>
          <cell r="J609">
            <v>6.95628887285311E-2</v>
          </cell>
          <cell r="K609">
            <v>0.19713823438199729</v>
          </cell>
        </row>
        <row r="610">
          <cell r="D610">
            <v>3.0303030303030304E-2</v>
          </cell>
          <cell r="E610">
            <v>24.543085742730476</v>
          </cell>
          <cell r="F610">
            <v>9.8412966519097242E-2</v>
          </cell>
          <cell r="G610">
            <v>0.12411788520782788</v>
          </cell>
          <cell r="H610">
            <v>6.893546354078911E-2</v>
          </cell>
          <cell r="I610">
            <v>0</v>
          </cell>
          <cell r="J610">
            <v>6.95628887285311E-2</v>
          </cell>
          <cell r="K610">
            <v>0.19713823438199729</v>
          </cell>
        </row>
        <row r="611">
          <cell r="D611">
            <v>3.0303030303030304E-2</v>
          </cell>
          <cell r="E611">
            <v>0.36705597942711743</v>
          </cell>
          <cell r="F611">
            <v>9.8412966519097242E-2</v>
          </cell>
          <cell r="G611">
            <v>0.12411788520782788</v>
          </cell>
          <cell r="H611">
            <v>6.893546354078911E-2</v>
          </cell>
          <cell r="I611">
            <v>0</v>
          </cell>
          <cell r="J611">
            <v>6.95628887285311E-2</v>
          </cell>
          <cell r="K611">
            <v>0.19713823438199729</v>
          </cell>
        </row>
        <row r="612">
          <cell r="D612">
            <v>3.0303030303030304E-2</v>
          </cell>
          <cell r="E612">
            <v>0.36705597942711743</v>
          </cell>
          <cell r="F612">
            <v>9.8412966519097242E-2</v>
          </cell>
          <cell r="G612">
            <v>0.12411788520782788</v>
          </cell>
          <cell r="H612">
            <v>6.893546354078911E-2</v>
          </cell>
          <cell r="I612">
            <v>0</v>
          </cell>
          <cell r="J612">
            <v>6.95628887285311E-2</v>
          </cell>
          <cell r="K612">
            <v>0.19713823438199729</v>
          </cell>
        </row>
        <row r="613">
          <cell r="D613">
            <v>70.058190545140832</v>
          </cell>
          <cell r="E613">
            <v>72.895145269337178</v>
          </cell>
          <cell r="F613">
            <v>9.8412966519097242E-2</v>
          </cell>
          <cell r="G613">
            <v>4.6514125720063033</v>
          </cell>
          <cell r="H613">
            <v>8.0198804645198045</v>
          </cell>
          <cell r="I613">
            <v>0</v>
          </cell>
          <cell r="J613">
            <v>5.8254168429893749</v>
          </cell>
          <cell r="K613">
            <v>0.19713823438199729</v>
          </cell>
        </row>
        <row r="614">
          <cell r="D614">
            <v>35.044246787721931</v>
          </cell>
          <cell r="E614">
            <v>0.36705597942711743</v>
          </cell>
          <cell r="F614">
            <v>9.8412966519097242E-2</v>
          </cell>
          <cell r="G614">
            <v>0.12411788520782788</v>
          </cell>
          <cell r="H614">
            <v>6.893546354078911E-2</v>
          </cell>
          <cell r="I614">
            <v>0</v>
          </cell>
          <cell r="J614">
            <v>6.95628887285311E-2</v>
          </cell>
          <cell r="K614">
            <v>0.19713823438199729</v>
          </cell>
        </row>
        <row r="615">
          <cell r="D615">
            <v>88.129789154804627</v>
          </cell>
          <cell r="E615">
            <v>0.36705597942711743</v>
          </cell>
          <cell r="F615">
            <v>9.8412966519097242E-2</v>
          </cell>
          <cell r="G615">
            <v>4.2519715010189207</v>
          </cell>
          <cell r="H615">
            <v>6.893546354078911E-2</v>
          </cell>
          <cell r="I615">
            <v>0</v>
          </cell>
          <cell r="J615">
            <v>6.95628887285311E-2</v>
          </cell>
          <cell r="K615">
            <v>0.19713823438199729</v>
          </cell>
        </row>
        <row r="616">
          <cell r="D616">
            <v>3.0303030303030304E-2</v>
          </cell>
          <cell r="E616">
            <v>0.36705597942711743</v>
          </cell>
          <cell r="F616">
            <v>9.8412966519097242E-2</v>
          </cell>
          <cell r="G616">
            <v>0.12411788520782788</v>
          </cell>
          <cell r="H616">
            <v>6.893546354078911E-2</v>
          </cell>
          <cell r="I616">
            <v>9.4235205312874868</v>
          </cell>
          <cell r="J616">
            <v>6.95628887285311E-2</v>
          </cell>
          <cell r="K616">
            <v>0.19713823438199729</v>
          </cell>
        </row>
        <row r="617">
          <cell r="D617">
            <v>3.0303030303030304E-2</v>
          </cell>
          <cell r="E617">
            <v>0.36705597942711743</v>
          </cell>
          <cell r="F617">
            <v>9.8412966519097242E-2</v>
          </cell>
          <cell r="G617">
            <v>0.12411788520782788</v>
          </cell>
          <cell r="H617">
            <v>6.893546354078911E-2</v>
          </cell>
          <cell r="I617">
            <v>0</v>
          </cell>
          <cell r="J617">
            <v>6.95628887285311E-2</v>
          </cell>
          <cell r="K617">
            <v>0.19713823438199729</v>
          </cell>
        </row>
        <row r="618">
          <cell r="D618">
            <v>3.0303030303030304E-2</v>
          </cell>
          <cell r="E618">
            <v>0.36705597942711743</v>
          </cell>
          <cell r="F618">
            <v>9.8412966519097242E-2</v>
          </cell>
          <cell r="G618">
            <v>0.12411788520782788</v>
          </cell>
          <cell r="H618">
            <v>6.893546354078911E-2</v>
          </cell>
          <cell r="I618">
            <v>0</v>
          </cell>
          <cell r="J618">
            <v>6.95628887285311E-2</v>
          </cell>
          <cell r="K618">
            <v>0.19713823438199729</v>
          </cell>
        </row>
        <row r="619">
          <cell r="D619">
            <v>3.0303030303030304E-2</v>
          </cell>
          <cell r="E619">
            <v>0.36705597942711743</v>
          </cell>
          <cell r="F619">
            <v>9.8412966519097242E-2</v>
          </cell>
          <cell r="G619">
            <v>0.12411788520782788</v>
          </cell>
          <cell r="H619">
            <v>6.893546354078911E-2</v>
          </cell>
          <cell r="I619">
            <v>0</v>
          </cell>
          <cell r="J619">
            <v>6.95628887285311E-2</v>
          </cell>
          <cell r="K619">
            <v>0.19713823438199729</v>
          </cell>
        </row>
        <row r="620">
          <cell r="D620">
            <v>3.0303030303030304E-2</v>
          </cell>
          <cell r="E620">
            <v>0.36705597942711743</v>
          </cell>
          <cell r="F620">
            <v>9.8412966519097242E-2</v>
          </cell>
          <cell r="G620">
            <v>0.12411788520782788</v>
          </cell>
          <cell r="H620">
            <v>6.893546354078911E-2</v>
          </cell>
          <cell r="I620">
            <v>0</v>
          </cell>
          <cell r="J620">
            <v>6.95628887285311E-2</v>
          </cell>
          <cell r="K620">
            <v>0.19713823438199729</v>
          </cell>
        </row>
        <row r="621">
          <cell r="D621">
            <v>3.0303030303030304E-2</v>
          </cell>
          <cell r="E621">
            <v>0.36705597942711743</v>
          </cell>
          <cell r="F621">
            <v>9.8412966519097242E-2</v>
          </cell>
          <cell r="G621">
            <v>0.12411788520782788</v>
          </cell>
          <cell r="H621">
            <v>6.893546354078911E-2</v>
          </cell>
          <cell r="I621">
            <v>0</v>
          </cell>
          <cell r="J621">
            <v>6.95628887285311E-2</v>
          </cell>
          <cell r="K621">
            <v>0.19713823438199729</v>
          </cell>
        </row>
        <row r="622">
          <cell r="D622">
            <v>3.0303030303030304E-2</v>
          </cell>
          <cell r="E622">
            <v>0.36705597942711743</v>
          </cell>
          <cell r="F622">
            <v>9.8412966519097242E-2</v>
          </cell>
          <cell r="G622">
            <v>0.12411788520782788</v>
          </cell>
          <cell r="H622">
            <v>6.893546354078911E-2</v>
          </cell>
          <cell r="I622">
            <v>0</v>
          </cell>
          <cell r="J622">
            <v>6.95628887285311E-2</v>
          </cell>
          <cell r="K622">
            <v>0.19713823438199729</v>
          </cell>
        </row>
        <row r="623">
          <cell r="D623">
            <v>3.0303030303030304E-2</v>
          </cell>
          <cell r="E623">
            <v>0.36705597942711743</v>
          </cell>
          <cell r="F623">
            <v>9.8412966519097242E-2</v>
          </cell>
          <cell r="G623">
            <v>0.12411788520782788</v>
          </cell>
          <cell r="H623">
            <v>6.893546354078911E-2</v>
          </cell>
          <cell r="I623">
            <v>0</v>
          </cell>
          <cell r="J623">
            <v>6.95628887285311E-2</v>
          </cell>
          <cell r="K623">
            <v>0.19713823438199729</v>
          </cell>
        </row>
        <row r="624">
          <cell r="D624">
            <v>3.0303030303030304E-2</v>
          </cell>
          <cell r="E624">
            <v>0.36705597942711743</v>
          </cell>
          <cell r="F624">
            <v>9.8412966519097242E-2</v>
          </cell>
          <cell r="G624">
            <v>0.12411788520782788</v>
          </cell>
          <cell r="H624">
            <v>6.893546354078911E-2</v>
          </cell>
          <cell r="I624">
            <v>0</v>
          </cell>
          <cell r="J624">
            <v>6.95628887285311E-2</v>
          </cell>
          <cell r="K624">
            <v>0.19713823438199729</v>
          </cell>
        </row>
        <row r="625">
          <cell r="D625">
            <v>3.0303030303030304E-2</v>
          </cell>
          <cell r="E625">
            <v>0.36705597942711743</v>
          </cell>
          <cell r="F625">
            <v>9.8412966519097242E-2</v>
          </cell>
          <cell r="G625">
            <v>0.12411788520782788</v>
          </cell>
          <cell r="H625">
            <v>6.893546354078911E-2</v>
          </cell>
          <cell r="I625">
            <v>0</v>
          </cell>
          <cell r="J625">
            <v>6.95628887285311E-2</v>
          </cell>
          <cell r="K625">
            <v>0.19713823438199729</v>
          </cell>
        </row>
        <row r="626">
          <cell r="D626">
            <v>3.0303030303030304E-2</v>
          </cell>
          <cell r="E626">
            <v>0.36705597942711743</v>
          </cell>
          <cell r="F626">
            <v>9.8412966519097242E-2</v>
          </cell>
          <cell r="G626">
            <v>0.12411788520782788</v>
          </cell>
          <cell r="H626">
            <v>6.893546354078911E-2</v>
          </cell>
          <cell r="I626">
            <v>0</v>
          </cell>
          <cell r="J626">
            <v>6.95628887285311E-2</v>
          </cell>
          <cell r="K626">
            <v>0.19713823438199729</v>
          </cell>
        </row>
        <row r="627">
          <cell r="D627">
            <v>3.0303030303030304E-2</v>
          </cell>
          <cell r="E627">
            <v>0.36705597942711743</v>
          </cell>
          <cell r="F627">
            <v>9.8412966519097242E-2</v>
          </cell>
          <cell r="G627">
            <v>0.12411788520782788</v>
          </cell>
          <cell r="H627">
            <v>6.893546354078911E-2</v>
          </cell>
          <cell r="I627">
            <v>0</v>
          </cell>
          <cell r="J627">
            <v>6.95628887285311E-2</v>
          </cell>
          <cell r="K627">
            <v>0.19713823438199729</v>
          </cell>
        </row>
        <row r="628">
          <cell r="D628">
            <v>3.63467959356674</v>
          </cell>
          <cell r="E628">
            <v>24.543085742730476</v>
          </cell>
          <cell r="F628">
            <v>38.010846804293656</v>
          </cell>
          <cell r="G628">
            <v>16.635532348452198</v>
          </cell>
          <cell r="H628">
            <v>17.007905248235211</v>
          </cell>
          <cell r="I628">
            <v>0</v>
          </cell>
          <cell r="J628">
            <v>6.95628887285311E-2</v>
          </cell>
          <cell r="K628">
            <v>0.19713823438199729</v>
          </cell>
        </row>
        <row r="629">
          <cell r="D629">
            <v>3.0303030303030304E-2</v>
          </cell>
          <cell r="E629">
            <v>0.36705597942711743</v>
          </cell>
          <cell r="F629">
            <v>9.8412966519097242E-2</v>
          </cell>
          <cell r="G629">
            <v>0.12411788520782788</v>
          </cell>
          <cell r="H629">
            <v>6.893546354078911E-2</v>
          </cell>
          <cell r="I629">
            <v>0</v>
          </cell>
          <cell r="J629">
            <v>6.95628887285311E-2</v>
          </cell>
          <cell r="K629">
            <v>0.19713823438199729</v>
          </cell>
        </row>
        <row r="630">
          <cell r="D630">
            <v>19.663847542237523</v>
          </cell>
          <cell r="E630">
            <v>14.719146803770865</v>
          </cell>
          <cell r="F630">
            <v>10.347404375532996</v>
          </cell>
          <cell r="G630">
            <v>21.590403176561033</v>
          </cell>
          <cell r="H630">
            <v>17.919639522121638</v>
          </cell>
          <cell r="I630">
            <v>9.1402171623218571</v>
          </cell>
          <cell r="J630">
            <v>2.2462852706416463</v>
          </cell>
          <cell r="K630">
            <v>0</v>
          </cell>
        </row>
        <row r="631">
          <cell r="D631">
            <v>11.381626539899178</v>
          </cell>
          <cell r="E631">
            <v>32.282522503172281</v>
          </cell>
          <cell r="F631">
            <v>82.290774103752653</v>
          </cell>
          <cell r="G631">
            <v>106.36236759759444</v>
          </cell>
          <cell r="H631">
            <v>71.216865701034649</v>
          </cell>
          <cell r="I631">
            <v>34.595253893772906</v>
          </cell>
          <cell r="J631">
            <v>15.723996894491522</v>
          </cell>
          <cell r="K631">
            <v>6.3816730348307882</v>
          </cell>
        </row>
        <row r="632">
          <cell r="D632">
            <v>3.673301649400361</v>
          </cell>
          <cell r="E632">
            <v>3.1933410362548034</v>
          </cell>
          <cell r="F632">
            <v>27.051354259267416</v>
          </cell>
          <cell r="G632">
            <v>60.37588303240026</v>
          </cell>
          <cell r="H632">
            <v>126.06499792743399</v>
          </cell>
          <cell r="I632">
            <v>181.27815314241508</v>
          </cell>
          <cell r="J632">
            <v>169.86943167371791</v>
          </cell>
          <cell r="K632">
            <v>69.030430185001549</v>
          </cell>
        </row>
        <row r="633">
          <cell r="D633">
            <v>0</v>
          </cell>
          <cell r="E633">
            <v>0</v>
          </cell>
          <cell r="F633">
            <v>19.611360600091519</v>
          </cell>
          <cell r="G633">
            <v>45.058156685790038</v>
          </cell>
          <cell r="H633">
            <v>79.303053708727617</v>
          </cell>
          <cell r="I633">
            <v>36.6770284802205</v>
          </cell>
          <cell r="J633">
            <v>8.9851410825665852</v>
          </cell>
          <cell r="K633">
            <v>4.2544486898871918</v>
          </cell>
        </row>
        <row r="634">
          <cell r="D634">
            <v>0</v>
          </cell>
          <cell r="E634">
            <v>1.5966705181274017</v>
          </cell>
          <cell r="F634">
            <v>5.1737021877664979</v>
          </cell>
          <cell r="G634">
            <v>29.502385314526315</v>
          </cell>
          <cell r="H634">
            <v>67.696415972459519</v>
          </cell>
          <cell r="I634">
            <v>60.050290625223965</v>
          </cell>
          <cell r="J634">
            <v>42.609080116598143</v>
          </cell>
          <cell r="K634">
            <v>30.192014109470215</v>
          </cell>
        </row>
        <row r="635">
          <cell r="D635">
            <v>0</v>
          </cell>
          <cell r="E635">
            <v>7.9833525906370086</v>
          </cell>
          <cell r="F635">
            <v>19.069636524604284</v>
          </cell>
          <cell r="G635">
            <v>18.03670146457867</v>
          </cell>
          <cell r="H635">
            <v>36.928492704277716</v>
          </cell>
          <cell r="I635">
            <v>39.107282559467308</v>
          </cell>
          <cell r="J635">
            <v>31.447993788983045</v>
          </cell>
          <cell r="K635">
            <v>25.526692139323153</v>
          </cell>
        </row>
        <row r="636">
          <cell r="D636">
            <v>43.758712051267608</v>
          </cell>
          <cell r="E636">
            <v>102.33580334514755</v>
          </cell>
          <cell r="F636">
            <v>30.500489051111749</v>
          </cell>
          <cell r="G636">
            <v>36.676222588301307</v>
          </cell>
          <cell r="H636">
            <v>68.151701431623295</v>
          </cell>
          <cell r="I636">
            <v>66.117346562694095</v>
          </cell>
          <cell r="J636">
            <v>60.509022256138167</v>
          </cell>
          <cell r="K636">
            <v>52.012635425452785</v>
          </cell>
        </row>
        <row r="637">
          <cell r="D637">
            <v>29.40682012028357</v>
          </cell>
          <cell r="E637">
            <v>96.411476698341701</v>
          </cell>
          <cell r="F637">
            <v>63.908388818580598</v>
          </cell>
          <cell r="G637">
            <v>122.83385589675846</v>
          </cell>
          <cell r="H637">
            <v>188.94286687230388</v>
          </cell>
          <cell r="I637">
            <v>154.73272846292059</v>
          </cell>
          <cell r="J637">
            <v>85.288500258789412</v>
          </cell>
          <cell r="K637">
            <v>63.05963043043063</v>
          </cell>
        </row>
        <row r="638">
          <cell r="D638">
            <v>294.05636756402117</v>
          </cell>
          <cell r="E638">
            <v>478.77706378490291</v>
          </cell>
          <cell r="F638">
            <v>456.7570711487698</v>
          </cell>
          <cell r="G638">
            <v>828.16189528986831</v>
          </cell>
          <cell r="H638">
            <v>1382.5847209181591</v>
          </cell>
          <cell r="I638">
            <v>711.65321680869829</v>
          </cell>
          <cell r="J638">
            <v>314.33925783864419</v>
          </cell>
          <cell r="K638">
            <v>102.10676855729261</v>
          </cell>
        </row>
        <row r="639">
          <cell r="D639">
            <v>38.08503484831602</v>
          </cell>
          <cell r="E639">
            <v>56.58169241570755</v>
          </cell>
          <cell r="F639">
            <v>27.593078334754654</v>
          </cell>
          <cell r="G639">
            <v>37.58206088048167</v>
          </cell>
          <cell r="H639">
            <v>113.1512616949574</v>
          </cell>
          <cell r="I639">
            <v>166.59762735729495</v>
          </cell>
          <cell r="J639">
            <v>320.26711906228331</v>
          </cell>
          <cell r="K639">
            <v>322.16191593228768</v>
          </cell>
        </row>
        <row r="640">
          <cell r="D640">
            <v>37.689041122621916</v>
          </cell>
          <cell r="E640">
            <v>71.65114881852341</v>
          </cell>
          <cell r="F640">
            <v>38.853304089345869</v>
          </cell>
          <cell r="G640">
            <v>49.714777896453164</v>
          </cell>
          <cell r="H640">
            <v>128.56168648239114</v>
          </cell>
          <cell r="I640">
            <v>111.40784489056458</v>
          </cell>
          <cell r="J640">
            <v>26.955423247699752</v>
          </cell>
          <cell r="K640">
            <v>19.145019104492363</v>
          </cell>
        </row>
        <row r="641">
          <cell r="D641">
            <v>0</v>
          </cell>
          <cell r="E641">
            <v>3.1933410362548034</v>
          </cell>
          <cell r="F641">
            <v>15.521106563299492</v>
          </cell>
          <cell r="G641">
            <v>17.768508559911815</v>
          </cell>
          <cell r="H641">
            <v>61.07415414891171</v>
          </cell>
          <cell r="I641">
            <v>27.769130979764785</v>
          </cell>
          <cell r="J641">
            <v>13.477711623849876</v>
          </cell>
          <cell r="K641">
            <v>0</v>
          </cell>
        </row>
        <row r="642">
          <cell r="D642">
            <v>99.507218888269932</v>
          </cell>
          <cell r="E642">
            <v>204.34995662262023</v>
          </cell>
          <cell r="F642">
            <v>147.83408535229324</v>
          </cell>
          <cell r="G642">
            <v>268.92680805660285</v>
          </cell>
          <cell r="H642">
            <v>565.25616719250047</v>
          </cell>
          <cell r="I642">
            <v>403.02068169869256</v>
          </cell>
          <cell r="J642">
            <v>259.1539537067091</v>
          </cell>
          <cell r="K642">
            <v>105.74162191558931</v>
          </cell>
        </row>
        <row r="643">
          <cell r="D643">
            <v>6.9506095731066146</v>
          </cell>
          <cell r="E643">
            <v>27.405532278239203</v>
          </cell>
          <cell r="F643">
            <v>69.045709215360858</v>
          </cell>
          <cell r="G643">
            <v>57.931999010385233</v>
          </cell>
          <cell r="H643">
            <v>94.207860999217758</v>
          </cell>
          <cell r="I643">
            <v>34.711413724705984</v>
          </cell>
          <cell r="J643">
            <v>51.523881173571581</v>
          </cell>
          <cell r="K643">
            <v>43.562396153568159</v>
          </cell>
        </row>
        <row r="644">
          <cell r="D644">
            <v>18.025193580384393</v>
          </cell>
          <cell r="E644">
            <v>6.3866820725096067</v>
          </cell>
          <cell r="F644">
            <v>22.419376146988157</v>
          </cell>
          <cell r="G644">
            <v>37.407469261205037</v>
          </cell>
          <cell r="H644">
            <v>102.42495397974363</v>
          </cell>
          <cell r="I644">
            <v>87.70326177405569</v>
          </cell>
          <cell r="J644">
            <v>93.814346881035831</v>
          </cell>
          <cell r="K644">
            <v>41.239009114448066</v>
          </cell>
        </row>
        <row r="645">
          <cell r="D645">
            <v>14.262940737911325</v>
          </cell>
          <cell r="E645">
            <v>14.370034663146614</v>
          </cell>
          <cell r="F645">
            <v>61.542702177710744</v>
          </cell>
          <cell r="G645">
            <v>39.090718831806001</v>
          </cell>
          <cell r="H645">
            <v>97.397523313173906</v>
          </cell>
          <cell r="I645">
            <v>67.556214003536752</v>
          </cell>
          <cell r="J645">
            <v>40.433134871549633</v>
          </cell>
          <cell r="K645">
            <v>23.399467794379557</v>
          </cell>
        </row>
        <row r="646">
          <cell r="D646">
            <v>137.95397532828406</v>
          </cell>
          <cell r="E646">
            <v>191.31326154910693</v>
          </cell>
          <cell r="F646">
            <v>185.16329257737169</v>
          </cell>
          <cell r="G646">
            <v>246.61281649992765</v>
          </cell>
          <cell r="H646">
            <v>459.01402962621819</v>
          </cell>
          <cell r="I646">
            <v>323.65256771773875</v>
          </cell>
          <cell r="J646">
            <v>181.56015248724631</v>
          </cell>
          <cell r="K646">
            <v>92.019024699121246</v>
          </cell>
        </row>
        <row r="647">
          <cell r="D647">
            <v>35.961435967696083</v>
          </cell>
          <cell r="E647">
            <v>46.452335210688503</v>
          </cell>
          <cell r="F647">
            <v>171.39338499748229</v>
          </cell>
          <cell r="G647">
            <v>257.36454247683156</v>
          </cell>
          <cell r="H647">
            <v>495.22600960446312</v>
          </cell>
          <cell r="I647">
            <v>256.44477170873779</v>
          </cell>
          <cell r="J647">
            <v>145.58650243814819</v>
          </cell>
          <cell r="K647">
            <v>38.290038208984726</v>
          </cell>
        </row>
        <row r="648">
          <cell r="D648">
            <v>1263.8395172189776</v>
          </cell>
          <cell r="E648">
            <v>2240.7009817354219</v>
          </cell>
          <cell r="F648">
            <v>2494.3391106092049</v>
          </cell>
          <cell r="G648">
            <v>3004.0282695237811</v>
          </cell>
          <cell r="H648">
            <v>5351.3257370521405</v>
          </cell>
          <cell r="I648">
            <v>3256.8954058015743</v>
          </cell>
          <cell r="J648">
            <v>1754.9165573712762</v>
          </cell>
          <cell r="K648">
            <v>744.28376999406589</v>
          </cell>
        </row>
        <row r="649">
          <cell r="D649">
            <v>112.07682660525144</v>
          </cell>
          <cell r="E649">
            <v>215.76132164663608</v>
          </cell>
          <cell r="F649">
            <v>221.51177267993336</v>
          </cell>
          <cell r="G649">
            <v>315.86307517656377</v>
          </cell>
          <cell r="H649">
            <v>630.6773044287138</v>
          </cell>
          <cell r="I649">
            <v>464.71325405697365</v>
          </cell>
          <cell r="J649">
            <v>342.27067730837956</v>
          </cell>
          <cell r="K649">
            <v>105.05573946275594</v>
          </cell>
        </row>
        <row r="650">
          <cell r="D650">
            <v>6.5546158474125074</v>
          </cell>
          <cell r="E650">
            <v>16.577950791971642</v>
          </cell>
          <cell r="F650">
            <v>10.347404375532996</v>
          </cell>
          <cell r="G650">
            <v>15.991657703920636</v>
          </cell>
          <cell r="H650">
            <v>34.937421646264198</v>
          </cell>
          <cell r="I650">
            <v>34.595253893772906</v>
          </cell>
          <cell r="J650">
            <v>4.4925705412832926</v>
          </cell>
          <cell r="K650">
            <v>6.3816730348307882</v>
          </cell>
        </row>
        <row r="651">
          <cell r="D651">
            <v>73.595798031241316</v>
          </cell>
          <cell r="E651">
            <v>75.192404536981741</v>
          </cell>
          <cell r="F651">
            <v>62.183821422658433</v>
          </cell>
          <cell r="G651">
            <v>142.07397633669467</v>
          </cell>
          <cell r="H651">
            <v>300.16850999566418</v>
          </cell>
          <cell r="I651">
            <v>107.88720286327434</v>
          </cell>
          <cell r="J651">
            <v>62.577373168832196</v>
          </cell>
          <cell r="K651">
            <v>10.636121724717981</v>
          </cell>
        </row>
        <row r="652">
          <cell r="D652">
            <v>0</v>
          </cell>
          <cell r="E652">
            <v>0</v>
          </cell>
          <cell r="F652">
            <v>3.4491347918443318</v>
          </cell>
          <cell r="G652">
            <v>12.706148896605123</v>
          </cell>
          <cell r="H652">
            <v>22.990995298183108</v>
          </cell>
          <cell r="I652">
            <v>2.3140942483137326</v>
          </cell>
          <cell r="J652">
            <v>2.2462852706416463</v>
          </cell>
          <cell r="K652">
            <v>0</v>
          </cell>
        </row>
        <row r="653">
          <cell r="D653">
            <v>16.386539618531266</v>
          </cell>
          <cell r="E653">
            <v>13.035497615092586</v>
          </cell>
          <cell r="F653">
            <v>6.3565455082014282</v>
          </cell>
          <cell r="G653">
            <v>8.8842542799559077</v>
          </cell>
          <cell r="H653">
            <v>25.883923754175697</v>
          </cell>
          <cell r="I653">
            <v>25.455036731451056</v>
          </cell>
          <cell r="J653">
            <v>8.9851410825665852</v>
          </cell>
          <cell r="K653">
            <v>2.1272243449435959</v>
          </cell>
        </row>
        <row r="654">
          <cell r="D654">
            <v>0</v>
          </cell>
          <cell r="E654">
            <v>1.5966705181274017</v>
          </cell>
          <cell r="F654">
            <v>0</v>
          </cell>
          <cell r="G654">
            <v>0</v>
          </cell>
          <cell r="H654">
            <v>3.9821421160270303</v>
          </cell>
          <cell r="I654">
            <v>0</v>
          </cell>
          <cell r="J654">
            <v>2.2462852706416463</v>
          </cell>
          <cell r="K654">
            <v>0</v>
          </cell>
        </row>
        <row r="655">
          <cell r="D655">
            <v>0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0</v>
          </cell>
        </row>
        <row r="656">
          <cell r="D656">
            <v>11.866571458665994</v>
          </cell>
          <cell r="E656">
            <v>12.773364145019213</v>
          </cell>
          <cell r="F656">
            <v>16.703949883734424</v>
          </cell>
          <cell r="G656">
            <v>24.302480103242917</v>
          </cell>
          <cell r="H656">
            <v>20.999924240169591</v>
          </cell>
          <cell r="I656">
            <v>4.6281884966274651</v>
          </cell>
          <cell r="J656">
            <v>13.477711623849876</v>
          </cell>
          <cell r="K656">
            <v>2.1272243449435959</v>
          </cell>
        </row>
        <row r="657">
          <cell r="D657">
            <v>185.83666181372283</v>
          </cell>
          <cell r="E657">
            <v>117.16819343399793</v>
          </cell>
          <cell r="F657">
            <v>127.71738246770073</v>
          </cell>
          <cell r="G657">
            <v>95.201922723613549</v>
          </cell>
          <cell r="H657">
            <v>165.05001417614167</v>
          </cell>
          <cell r="I657">
            <v>124.19750199636142</v>
          </cell>
          <cell r="J657">
            <v>113.85297995886302</v>
          </cell>
          <cell r="K657">
            <v>19.145019104492363</v>
          </cell>
        </row>
        <row r="658">
          <cell r="D658">
            <v>1228.0456555032833</v>
          </cell>
          <cell r="E658">
            <v>297.36667287065603</v>
          </cell>
          <cell r="F658">
            <v>260.28241477059134</v>
          </cell>
          <cell r="G658">
            <v>307.50830851465508</v>
          </cell>
          <cell r="H658">
            <v>587.76394272630694</v>
          </cell>
          <cell r="I658">
            <v>396.66718605746479</v>
          </cell>
          <cell r="J658">
            <v>237.32832981856046</v>
          </cell>
          <cell r="K658">
            <v>96.546842082981541</v>
          </cell>
        </row>
        <row r="659">
          <cell r="D659">
            <v>72.011823128464883</v>
          </cell>
          <cell r="E659">
            <v>50.108031672647073</v>
          </cell>
          <cell r="F659">
            <v>32.225056447033921</v>
          </cell>
          <cell r="G659">
            <v>62.457972864358211</v>
          </cell>
          <cell r="H659">
            <v>77.839127524582466</v>
          </cell>
          <cell r="I659">
            <v>43.967790717960909</v>
          </cell>
          <cell r="J659">
            <v>53.699826418620106</v>
          </cell>
          <cell r="K659">
            <v>12.763346069661576</v>
          </cell>
        </row>
        <row r="660">
          <cell r="D660">
            <v>22.490482681172971</v>
          </cell>
          <cell r="E660">
            <v>33.24288025449416</v>
          </cell>
          <cell r="F660">
            <v>104.27757154821231</v>
          </cell>
          <cell r="G660">
            <v>145.66396401847393</v>
          </cell>
          <cell r="H660">
            <v>136.24039959516142</v>
          </cell>
          <cell r="I660">
            <v>55.189782466730357</v>
          </cell>
          <cell r="J660">
            <v>35.729544253486928</v>
          </cell>
          <cell r="K660">
            <v>15.71231697512491</v>
          </cell>
        </row>
        <row r="661">
          <cell r="D661">
            <v>1620.7144381021981</v>
          </cell>
          <cell r="E661">
            <v>2603.3206725546629</v>
          </cell>
          <cell r="F661">
            <v>4158.1199648953507</v>
          </cell>
          <cell r="G661">
            <v>5268.5440830591842</v>
          </cell>
          <cell r="H661">
            <v>9403.8073646589346</v>
          </cell>
          <cell r="I661">
            <v>6663.3145524147767</v>
          </cell>
          <cell r="J661">
            <v>5066.5234382002172</v>
          </cell>
          <cell r="K661">
            <v>2321.925387161391</v>
          </cell>
        </row>
        <row r="662">
          <cell r="D662">
            <v>136.34959350042695</v>
          </cell>
          <cell r="E662">
            <v>308.75357689879598</v>
          </cell>
          <cell r="F662">
            <v>235.39795681327288</v>
          </cell>
          <cell r="G662">
            <v>305.00786927854972</v>
          </cell>
          <cell r="H662">
            <v>516.99508520050574</v>
          </cell>
          <cell r="I662">
            <v>306.99830952789466</v>
          </cell>
          <cell r="J662">
            <v>170.1880460828518</v>
          </cell>
          <cell r="K662">
            <v>52.286004119425911</v>
          </cell>
        </row>
      </sheetData>
      <sheetData sheetId="1" refreshError="1"/>
      <sheetData sheetId="2">
        <row r="1986">
          <cell r="C1986" t="str">
            <v>male</v>
          </cell>
        </row>
      </sheetData>
      <sheetData sheetId="3" refreshError="1"/>
      <sheetData sheetId="4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lete_IPDdata57_SSS"/>
      <sheetName val="ตัวคูณโรงพยาบาล"/>
      <sheetName val="data_redis_illX"/>
      <sheetName val="data_origin"/>
      <sheetName val="ICD_code_inj_nature"/>
      <sheetName val="ICD_code_inj_gr"/>
    </sheetNames>
    <sheetDataSet>
      <sheetData sheetId="0">
        <row r="3"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</row>
        <row r="4">
          <cell r="D4">
            <v>0</v>
          </cell>
          <cell r="E4">
            <v>0</v>
          </cell>
          <cell r="F4">
            <v>3.3492973472845886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</row>
        <row r="5">
          <cell r="D5">
            <v>0</v>
          </cell>
          <cell r="E5">
            <v>0</v>
          </cell>
          <cell r="F5">
            <v>0</v>
          </cell>
          <cell r="G5">
            <v>1.159300592885792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</row>
        <row r="6"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</row>
        <row r="7"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1.1185790755416889</v>
          </cell>
          <cell r="I8">
            <v>0</v>
          </cell>
          <cell r="J8">
            <v>0</v>
          </cell>
          <cell r="K8">
            <v>0</v>
          </cell>
        </row>
        <row r="9"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</row>
        <row r="10"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</row>
        <row r="11">
          <cell r="D11">
            <v>0</v>
          </cell>
          <cell r="E11">
            <v>0</v>
          </cell>
          <cell r="F11">
            <v>2.305954785954786</v>
          </cell>
          <cell r="G11">
            <v>3.477901778657376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</row>
        <row r="12"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D19">
            <v>0</v>
          </cell>
          <cell r="E19">
            <v>0</v>
          </cell>
          <cell r="F19">
            <v>1.0012698412698413</v>
          </cell>
          <cell r="G19">
            <v>5.0652512068323805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</row>
        <row r="20">
          <cell r="D20">
            <v>0</v>
          </cell>
          <cell r="E20">
            <v>0</v>
          </cell>
          <cell r="F20">
            <v>2.0025396825396826</v>
          </cell>
          <cell r="G20">
            <v>0</v>
          </cell>
          <cell r="H20">
            <v>3.0797435112995335</v>
          </cell>
          <cell r="I20">
            <v>0</v>
          </cell>
          <cell r="J20">
            <v>0</v>
          </cell>
          <cell r="K20">
            <v>0</v>
          </cell>
        </row>
        <row r="21">
          <cell r="D21">
            <v>0</v>
          </cell>
          <cell r="E21">
            <v>0</v>
          </cell>
          <cell r="F21">
            <v>12.573116491103733</v>
          </cell>
          <cell r="G21">
            <v>22.882808935408473</v>
          </cell>
          <cell r="H21">
            <v>3.3557372266250662</v>
          </cell>
          <cell r="I21">
            <v>0</v>
          </cell>
          <cell r="J21">
            <v>0</v>
          </cell>
          <cell r="K21">
            <v>0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1.1185790755416889</v>
          </cell>
          <cell r="I22">
            <v>0</v>
          </cell>
          <cell r="J22">
            <v>0</v>
          </cell>
          <cell r="K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1.159300592885792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6.652600635007385</v>
          </cell>
          <cell r="H33">
            <v>1.1185790755416889</v>
          </cell>
          <cell r="I33">
            <v>0</v>
          </cell>
          <cell r="J33">
            <v>0</v>
          </cell>
          <cell r="K33">
            <v>0</v>
          </cell>
        </row>
        <row r="34">
          <cell r="D34">
            <v>0</v>
          </cell>
          <cell r="E34">
            <v>0</v>
          </cell>
          <cell r="F34">
            <v>78.988655656579098</v>
          </cell>
          <cell r="G34">
            <v>101.5931689701268</v>
          </cell>
          <cell r="H34">
            <v>36.580568476774765</v>
          </cell>
          <cell r="I34">
            <v>1.0062429057888762</v>
          </cell>
          <cell r="J34">
            <v>0</v>
          </cell>
          <cell r="K34">
            <v>0</v>
          </cell>
        </row>
        <row r="35">
          <cell r="D35">
            <v>0</v>
          </cell>
          <cell r="E35">
            <v>0</v>
          </cell>
          <cell r="F35">
            <v>5.6552521332393741</v>
          </cell>
          <cell r="G35">
            <v>1.159300592885792</v>
          </cell>
          <cell r="H35">
            <v>1.1185790755416889</v>
          </cell>
          <cell r="I35">
            <v>0</v>
          </cell>
          <cell r="J35">
            <v>0</v>
          </cell>
          <cell r="K35">
            <v>0</v>
          </cell>
        </row>
        <row r="36">
          <cell r="D36">
            <v>0</v>
          </cell>
          <cell r="E36">
            <v>0</v>
          </cell>
          <cell r="F36">
            <v>87.706251239857409</v>
          </cell>
          <cell r="G36">
            <v>88.796163765824815</v>
          </cell>
          <cell r="H36">
            <v>25.461971423469386</v>
          </cell>
          <cell r="I36">
            <v>0</v>
          </cell>
          <cell r="J36">
            <v>3.0303030303030304E-2</v>
          </cell>
          <cell r="K36">
            <v>0</v>
          </cell>
        </row>
        <row r="37">
          <cell r="D37">
            <v>0</v>
          </cell>
          <cell r="E37">
            <v>0</v>
          </cell>
          <cell r="F37">
            <v>454.27105692795254</v>
          </cell>
          <cell r="G37">
            <v>489.21861432944308</v>
          </cell>
          <cell r="H37">
            <v>118.92890423357625</v>
          </cell>
          <cell r="I37">
            <v>7.7252999003891603</v>
          </cell>
          <cell r="J37">
            <v>3.0303030303030304E-2</v>
          </cell>
          <cell r="K37">
            <v>0</v>
          </cell>
        </row>
        <row r="38">
          <cell r="D38">
            <v>0</v>
          </cell>
          <cell r="E38">
            <v>0</v>
          </cell>
          <cell r="F38">
            <v>11.251501997687324</v>
          </cell>
          <cell r="G38">
            <v>11.427375104765478</v>
          </cell>
          <cell r="H38">
            <v>2.4026367818648842</v>
          </cell>
          <cell r="I38">
            <v>0</v>
          </cell>
          <cell r="J38">
            <v>3.0303030303030304E-2</v>
          </cell>
          <cell r="K38">
            <v>0</v>
          </cell>
        </row>
        <row r="39">
          <cell r="D39">
            <v>0</v>
          </cell>
          <cell r="E39">
            <v>0</v>
          </cell>
          <cell r="F39">
            <v>13.239324243447793</v>
          </cell>
          <cell r="G39">
            <v>12.709850441317199</v>
          </cell>
          <cell r="H39">
            <v>8.2304383443318834</v>
          </cell>
          <cell r="I39">
            <v>1.0062429057888762</v>
          </cell>
          <cell r="J39">
            <v>3.0303030303030304E-2</v>
          </cell>
          <cell r="K39">
            <v>0</v>
          </cell>
        </row>
        <row r="40">
          <cell r="D40">
            <v>0</v>
          </cell>
          <cell r="E40">
            <v>0</v>
          </cell>
          <cell r="F40">
            <v>31.726742645298621</v>
          </cell>
          <cell r="G40">
            <v>51.491576659077893</v>
          </cell>
          <cell r="H40">
            <v>23.724281855951304</v>
          </cell>
          <cell r="I40">
            <v>3.5813428725852634</v>
          </cell>
          <cell r="J40">
            <v>3.0303030303030304E-2</v>
          </cell>
          <cell r="K40">
            <v>0</v>
          </cell>
        </row>
        <row r="41">
          <cell r="D41">
            <v>0</v>
          </cell>
          <cell r="E41">
            <v>0</v>
          </cell>
          <cell r="F41">
            <v>6.6196621217238967</v>
          </cell>
          <cell r="G41">
            <v>0</v>
          </cell>
          <cell r="H41">
            <v>0</v>
          </cell>
          <cell r="I41">
            <v>0</v>
          </cell>
          <cell r="J41">
            <v>3.0303030303030304E-2</v>
          </cell>
          <cell r="K41">
            <v>0</v>
          </cell>
        </row>
        <row r="42">
          <cell r="D42">
            <v>0</v>
          </cell>
          <cell r="E42">
            <v>0</v>
          </cell>
          <cell r="F42">
            <v>58.113650008700191</v>
          </cell>
          <cell r="G42">
            <v>41.175167676080314</v>
          </cell>
          <cell r="H42">
            <v>18.254061077874731</v>
          </cell>
          <cell r="I42">
            <v>0</v>
          </cell>
          <cell r="J42">
            <v>3.0303030303030304E-2</v>
          </cell>
          <cell r="K42">
            <v>0</v>
          </cell>
        </row>
        <row r="43">
          <cell r="D43">
            <v>0</v>
          </cell>
          <cell r="E43">
            <v>0</v>
          </cell>
          <cell r="F43">
            <v>147.25052900330891</v>
          </cell>
          <cell r="G43">
            <v>146.9873991208363</v>
          </cell>
          <cell r="H43">
            <v>55.570188466499843</v>
          </cell>
          <cell r="I43">
            <v>3.5813428725852634</v>
          </cell>
          <cell r="J43">
            <v>3.0303030303030304E-2</v>
          </cell>
          <cell r="K43">
            <v>0</v>
          </cell>
        </row>
        <row r="44">
          <cell r="D44">
            <v>0</v>
          </cell>
          <cell r="E44">
            <v>0</v>
          </cell>
          <cell r="F44">
            <v>163.42202746717803</v>
          </cell>
          <cell r="G44">
            <v>142.47750104614465</v>
          </cell>
          <cell r="H44">
            <v>30.998376481619864</v>
          </cell>
          <cell r="I44">
            <v>1.0062429057888762</v>
          </cell>
          <cell r="J44">
            <v>3.0303030303030304E-2</v>
          </cell>
          <cell r="K44">
            <v>0</v>
          </cell>
        </row>
        <row r="45">
          <cell r="D45">
            <v>0</v>
          </cell>
          <cell r="E45">
            <v>0</v>
          </cell>
          <cell r="F45">
            <v>12.318572704758029</v>
          </cell>
          <cell r="G45">
            <v>20.89694541949191</v>
          </cell>
          <cell r="H45">
            <v>1.02252799873723</v>
          </cell>
          <cell r="I45">
            <v>0</v>
          </cell>
          <cell r="J45">
            <v>3.0303030303030304E-2</v>
          </cell>
          <cell r="K45">
            <v>0</v>
          </cell>
        </row>
        <row r="46">
          <cell r="D46">
            <v>0</v>
          </cell>
          <cell r="E46">
            <v>0</v>
          </cell>
          <cell r="F46">
            <v>18.720996947182272</v>
          </cell>
          <cell r="G46">
            <v>26.507512444724064</v>
          </cell>
          <cell r="H46">
            <v>6.9165138412781362</v>
          </cell>
          <cell r="I46">
            <v>0</v>
          </cell>
          <cell r="J46">
            <v>3.0303030303030304E-2</v>
          </cell>
          <cell r="K46">
            <v>0</v>
          </cell>
        </row>
        <row r="47">
          <cell r="D47">
            <v>0</v>
          </cell>
          <cell r="E47">
            <v>0</v>
          </cell>
          <cell r="F47">
            <v>2.1341414141414141</v>
          </cell>
          <cell r="G47">
            <v>0</v>
          </cell>
          <cell r="H47">
            <v>0</v>
          </cell>
          <cell r="I47">
            <v>0</v>
          </cell>
          <cell r="J47">
            <v>3.0303030303030304E-2</v>
          </cell>
          <cell r="K47">
            <v>0</v>
          </cell>
        </row>
        <row r="48">
          <cell r="D48">
            <v>0</v>
          </cell>
          <cell r="E48">
            <v>0</v>
          </cell>
          <cell r="F48">
            <v>11.069723473847024</v>
          </cell>
          <cell r="G48">
            <v>11.633616159066648</v>
          </cell>
          <cell r="H48">
            <v>2.4026367818648842</v>
          </cell>
          <cell r="I48">
            <v>0</v>
          </cell>
          <cell r="J48">
            <v>3.0303030303030304E-2</v>
          </cell>
          <cell r="K48">
            <v>0</v>
          </cell>
        </row>
        <row r="49">
          <cell r="D49">
            <v>0</v>
          </cell>
          <cell r="E49">
            <v>0</v>
          </cell>
          <cell r="F49">
            <v>5.7343699384934892</v>
          </cell>
          <cell r="G49">
            <v>7.9808539238735392</v>
          </cell>
          <cell r="H49">
            <v>6.9165138412781362</v>
          </cell>
          <cell r="I49">
            <v>0</v>
          </cell>
          <cell r="J49">
            <v>3.0303030303030304E-2</v>
          </cell>
          <cell r="K49">
            <v>0</v>
          </cell>
        </row>
        <row r="50">
          <cell r="D50">
            <v>0</v>
          </cell>
          <cell r="E50">
            <v>0</v>
          </cell>
          <cell r="F50">
            <v>4.4500613521231269</v>
          </cell>
          <cell r="G50">
            <v>3.4465211808919376</v>
          </cell>
          <cell r="H50">
            <v>1.0887122788111376</v>
          </cell>
          <cell r="I50">
            <v>0</v>
          </cell>
          <cell r="J50">
            <v>3.0303030303030304E-2</v>
          </cell>
          <cell r="K50">
            <v>0</v>
          </cell>
        </row>
        <row r="51">
          <cell r="D51">
            <v>0</v>
          </cell>
          <cell r="E51">
            <v>0</v>
          </cell>
          <cell r="F51">
            <v>9.1882792944646212</v>
          </cell>
          <cell r="G51">
            <v>13.78608472356775</v>
          </cell>
          <cell r="H51">
            <v>9.0939383989004128</v>
          </cell>
          <cell r="I51">
            <v>0</v>
          </cell>
          <cell r="J51">
            <v>3.0303030303030304E-2</v>
          </cell>
          <cell r="K51">
            <v>0</v>
          </cell>
        </row>
        <row r="52">
          <cell r="D52">
            <v>0</v>
          </cell>
          <cell r="E52">
            <v>0</v>
          </cell>
          <cell r="F52">
            <v>669.26321956547417</v>
          </cell>
          <cell r="G52">
            <v>725.73713971415259</v>
          </cell>
          <cell r="H52">
            <v>210.53758754422941</v>
          </cell>
          <cell r="I52">
            <v>16.900471457137439</v>
          </cell>
          <cell r="J52">
            <v>3.0303030303030304E-2</v>
          </cell>
          <cell r="K52">
            <v>0</v>
          </cell>
        </row>
        <row r="53">
          <cell r="D53">
            <v>0</v>
          </cell>
          <cell r="E53">
            <v>0</v>
          </cell>
          <cell r="F53">
            <v>383.5687220134555</v>
          </cell>
          <cell r="G53">
            <v>316.86172007349734</v>
          </cell>
          <cell r="H53">
            <v>66.79133706858849</v>
          </cell>
          <cell r="I53">
            <v>0</v>
          </cell>
          <cell r="J53">
            <v>3.0303030303030304E-2</v>
          </cell>
          <cell r="K53">
            <v>0</v>
          </cell>
        </row>
        <row r="54">
          <cell r="D54">
            <v>0</v>
          </cell>
          <cell r="E54">
            <v>0</v>
          </cell>
          <cell r="F54">
            <v>1201.5681212592253</v>
          </cell>
          <cell r="G54">
            <v>1133.8608428401399</v>
          </cell>
          <cell r="H54">
            <v>347.23383644861326</v>
          </cell>
          <cell r="I54">
            <v>16.456842706567198</v>
          </cell>
          <cell r="J54">
            <v>3.0303030303030304E-2</v>
          </cell>
          <cell r="K54">
            <v>0</v>
          </cell>
        </row>
        <row r="55">
          <cell r="D55">
            <v>0</v>
          </cell>
          <cell r="E55">
            <v>0</v>
          </cell>
          <cell r="F55">
            <v>38.12916688772286</v>
          </cell>
          <cell r="G55">
            <v>52.625697340524013</v>
          </cell>
          <cell r="H55">
            <v>30.333429267273061</v>
          </cell>
          <cell r="I55">
            <v>1.0062429057888762</v>
          </cell>
          <cell r="J55">
            <v>3.0303030303030304E-2</v>
          </cell>
          <cell r="K55">
            <v>0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1.0762342822505506</v>
          </cell>
          <cell r="H56">
            <v>0</v>
          </cell>
          <cell r="I56">
            <v>0</v>
          </cell>
          <cell r="J56">
            <v>3.0303030303030304E-2</v>
          </cell>
          <cell r="K56">
            <v>0</v>
          </cell>
        </row>
        <row r="57">
          <cell r="D57">
            <v>0</v>
          </cell>
          <cell r="E57">
            <v>0</v>
          </cell>
          <cell r="F57">
            <v>2.0986820586820585</v>
          </cell>
          <cell r="G57">
            <v>1.0762342822505506</v>
          </cell>
          <cell r="H57">
            <v>2.4026367818648842</v>
          </cell>
          <cell r="I57">
            <v>0</v>
          </cell>
          <cell r="J57">
            <v>3.0303030303030304E-2</v>
          </cell>
          <cell r="K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1.02252799873723</v>
          </cell>
          <cell r="I58">
            <v>0</v>
          </cell>
          <cell r="J58">
            <v>3.0303030303030304E-2</v>
          </cell>
          <cell r="K58">
            <v>0</v>
          </cell>
        </row>
        <row r="59">
          <cell r="D59">
            <v>0</v>
          </cell>
          <cell r="E59">
            <v>0</v>
          </cell>
          <cell r="F59">
            <v>2.3513792934410689</v>
          </cell>
          <cell r="G59">
            <v>0</v>
          </cell>
          <cell r="H59">
            <v>0</v>
          </cell>
          <cell r="I59">
            <v>0</v>
          </cell>
          <cell r="J59">
            <v>3.0303030303030304E-2</v>
          </cell>
          <cell r="K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3.0303030303030304E-2</v>
          </cell>
          <cell r="K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3.0303030303030304E-2</v>
          </cell>
          <cell r="K61">
            <v>0</v>
          </cell>
        </row>
        <row r="62">
          <cell r="D62">
            <v>0</v>
          </cell>
          <cell r="E62">
            <v>0</v>
          </cell>
          <cell r="F62">
            <v>1.0670707070707071</v>
          </cell>
          <cell r="G62">
            <v>2.3702868986413868</v>
          </cell>
          <cell r="H62">
            <v>0</v>
          </cell>
          <cell r="I62">
            <v>0</v>
          </cell>
          <cell r="J62">
            <v>3.0303030303030304E-2</v>
          </cell>
          <cell r="K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3.0303030303030304E-2</v>
          </cell>
          <cell r="K63">
            <v>0</v>
          </cell>
        </row>
        <row r="64">
          <cell r="D64">
            <v>0</v>
          </cell>
          <cell r="E64">
            <v>0</v>
          </cell>
          <cell r="F64">
            <v>2.0986820586820585</v>
          </cell>
          <cell r="G64">
            <v>4.5343327429816016</v>
          </cell>
          <cell r="H64">
            <v>3.491349060676022</v>
          </cell>
          <cell r="I64">
            <v>0</v>
          </cell>
          <cell r="J64">
            <v>3.0303030303030304E-2</v>
          </cell>
          <cell r="K64">
            <v>0</v>
          </cell>
        </row>
        <row r="65">
          <cell r="D65">
            <v>0</v>
          </cell>
          <cell r="E65">
            <v>0</v>
          </cell>
          <cell r="F65">
            <v>3.4184500005117759</v>
          </cell>
          <cell r="G65">
            <v>2.3702868986413868</v>
          </cell>
          <cell r="H65">
            <v>1.0887122788111376</v>
          </cell>
          <cell r="I65">
            <v>0</v>
          </cell>
          <cell r="J65">
            <v>3.0303030303030304E-2</v>
          </cell>
          <cell r="K65">
            <v>0</v>
          </cell>
        </row>
        <row r="66">
          <cell r="D66">
            <v>0</v>
          </cell>
          <cell r="E66">
            <v>0</v>
          </cell>
          <cell r="F66">
            <v>128.64039186904822</v>
          </cell>
          <cell r="G66">
            <v>93.536737563107579</v>
          </cell>
          <cell r="H66">
            <v>17.45674530338011</v>
          </cell>
          <cell r="I66">
            <v>5.1501999335927744</v>
          </cell>
          <cell r="J66">
            <v>3.0303030303030304E-2</v>
          </cell>
          <cell r="K66">
            <v>0</v>
          </cell>
        </row>
        <row r="67">
          <cell r="D67">
            <v>0</v>
          </cell>
          <cell r="E67">
            <v>0</v>
          </cell>
          <cell r="F67">
            <v>2.3513792934410689</v>
          </cell>
          <cell r="G67">
            <v>5.5989897453930393</v>
          </cell>
          <cell r="H67">
            <v>5.8939858425409062</v>
          </cell>
          <cell r="I67">
            <v>0</v>
          </cell>
          <cell r="J67">
            <v>3.0303030303030304E-2</v>
          </cell>
          <cell r="K67">
            <v>0</v>
          </cell>
        </row>
        <row r="68">
          <cell r="D68">
            <v>0</v>
          </cell>
          <cell r="E68">
            <v>0</v>
          </cell>
          <cell r="F68">
            <v>69.962287599399559</v>
          </cell>
          <cell r="G68">
            <v>81.651851338995073</v>
          </cell>
          <cell r="H68">
            <v>12.22770667518601</v>
          </cell>
          <cell r="I68">
            <v>1.0062429057888762</v>
          </cell>
          <cell r="J68">
            <v>3.0303030303030304E-2</v>
          </cell>
          <cell r="K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1.0017257550178202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</row>
        <row r="83"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</row>
        <row r="85"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</row>
        <row r="86"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1.0017257550178202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</row>
        <row r="93"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</row>
        <row r="96"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1.0017257550178202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</row>
        <row r="102"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</row>
        <row r="103"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</row>
        <row r="104">
          <cell r="D104">
            <v>0</v>
          </cell>
          <cell r="E104">
            <v>0</v>
          </cell>
          <cell r="F104">
            <v>0</v>
          </cell>
          <cell r="G104">
            <v>1.0017257550178202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</row>
        <row r="105"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</row>
        <row r="106"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</row>
        <row r="107"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</row>
        <row r="108"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</row>
        <row r="109"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</row>
        <row r="110"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</row>
        <row r="111"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</row>
        <row r="112">
          <cell r="D112">
            <v>0</v>
          </cell>
          <cell r="E112">
            <v>0</v>
          </cell>
          <cell r="F112">
            <v>0</v>
          </cell>
          <cell r="G112">
            <v>2.0034515100356405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</row>
        <row r="113"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</row>
        <row r="114"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</row>
        <row r="115"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</row>
        <row r="116"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</row>
        <row r="117"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</row>
        <row r="118"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</row>
        <row r="119"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</row>
        <row r="120"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</row>
        <row r="121"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</row>
        <row r="122"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</row>
        <row r="123"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</row>
        <row r="124"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</row>
        <row r="125"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</row>
        <row r="126"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</row>
        <row r="127"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</row>
        <row r="128"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</row>
        <row r="129"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</row>
        <row r="130"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</row>
        <row r="131"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</row>
        <row r="132"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</row>
        <row r="133"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</row>
        <row r="134">
          <cell r="D134">
            <v>0</v>
          </cell>
          <cell r="E134">
            <v>0</v>
          </cell>
          <cell r="F134">
            <v>1.0012698412698413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</row>
        <row r="135">
          <cell r="D135">
            <v>0</v>
          </cell>
          <cell r="E135">
            <v>0</v>
          </cell>
          <cell r="F135">
            <v>317.6587086561745</v>
          </cell>
          <cell r="G135">
            <v>308.96334824437884</v>
          </cell>
          <cell r="H135">
            <v>107.51264351252485</v>
          </cell>
          <cell r="I135">
            <v>4.5649490204333389</v>
          </cell>
          <cell r="J135">
            <v>0</v>
          </cell>
          <cell r="K135">
            <v>0</v>
          </cell>
        </row>
        <row r="136">
          <cell r="D136">
            <v>0</v>
          </cell>
          <cell r="E136">
            <v>0</v>
          </cell>
          <cell r="F136">
            <v>1402.2080444311975</v>
          </cell>
          <cell r="G136">
            <v>1566.1874388877995</v>
          </cell>
          <cell r="H136">
            <v>423.59473318118512</v>
          </cell>
          <cell r="I136">
            <v>19.88525256279182</v>
          </cell>
          <cell r="J136">
            <v>1.0186567164179106</v>
          </cell>
          <cell r="K136">
            <v>0</v>
          </cell>
        </row>
        <row r="137">
          <cell r="D137">
            <v>0</v>
          </cell>
          <cell r="E137">
            <v>0</v>
          </cell>
          <cell r="F137">
            <v>193.97273749183802</v>
          </cell>
          <cell r="G137">
            <v>329.32000858683034</v>
          </cell>
          <cell r="H137">
            <v>164.08983908726807</v>
          </cell>
          <cell r="I137">
            <v>16.426824483569515</v>
          </cell>
          <cell r="J137">
            <v>0</v>
          </cell>
          <cell r="K137">
            <v>0</v>
          </cell>
        </row>
        <row r="138">
          <cell r="D138">
            <v>0</v>
          </cell>
          <cell r="E138">
            <v>0</v>
          </cell>
          <cell r="F138">
            <v>63.631229709021511</v>
          </cell>
          <cell r="G138">
            <v>158.99339571387893</v>
          </cell>
          <cell r="H138">
            <v>111.35936681679908</v>
          </cell>
          <cell r="I138">
            <v>9.1097976218109267</v>
          </cell>
          <cell r="J138">
            <v>2.3658974100308057</v>
          </cell>
          <cell r="K138">
            <v>0</v>
          </cell>
        </row>
        <row r="139">
          <cell r="D139">
            <v>0</v>
          </cell>
          <cell r="E139">
            <v>0</v>
          </cell>
          <cell r="F139">
            <v>289.52521668803058</v>
          </cell>
          <cell r="G139">
            <v>1006.4202675149807</v>
          </cell>
          <cell r="H139">
            <v>752.89071580776272</v>
          </cell>
          <cell r="I139">
            <v>89.529713278028098</v>
          </cell>
          <cell r="J139">
            <v>9.1350056629282381</v>
          </cell>
          <cell r="K139">
            <v>0</v>
          </cell>
        </row>
        <row r="140">
          <cell r="D140">
            <v>0</v>
          </cell>
          <cell r="E140">
            <v>0</v>
          </cell>
          <cell r="F140">
            <v>165.8589496697407</v>
          </cell>
          <cell r="G140">
            <v>163.72086787608646</v>
          </cell>
          <cell r="H140">
            <v>83.183670712691907</v>
          </cell>
          <cell r="I140">
            <v>15.360504380469985</v>
          </cell>
          <cell r="J140">
            <v>0</v>
          </cell>
          <cell r="K140">
            <v>0</v>
          </cell>
        </row>
        <row r="141">
          <cell r="D141">
            <v>0</v>
          </cell>
          <cell r="E141">
            <v>0</v>
          </cell>
          <cell r="F141">
            <v>791.29932077540957</v>
          </cell>
          <cell r="G141">
            <v>1491.3439882227449</v>
          </cell>
          <cell r="H141">
            <v>550.97245467408914</v>
          </cell>
          <cell r="I141">
            <v>34.199537259218026</v>
          </cell>
          <cell r="J141">
            <v>1.0186567164179106</v>
          </cell>
          <cell r="K141">
            <v>0</v>
          </cell>
        </row>
        <row r="142">
          <cell r="D142">
            <v>0</v>
          </cell>
          <cell r="E142">
            <v>0</v>
          </cell>
          <cell r="F142">
            <v>864.80100819462371</v>
          </cell>
          <cell r="G142">
            <v>1119.7771640361425</v>
          </cell>
          <cell r="H142">
            <v>346.06661438700257</v>
          </cell>
          <cell r="I142">
            <v>33.899868651182807</v>
          </cell>
          <cell r="J142">
            <v>1.0186567164179106</v>
          </cell>
          <cell r="K142">
            <v>0</v>
          </cell>
        </row>
        <row r="143">
          <cell r="D143">
            <v>0</v>
          </cell>
          <cell r="E143">
            <v>0</v>
          </cell>
          <cell r="F143">
            <v>962.45408943406051</v>
          </cell>
          <cell r="G143">
            <v>1183.3136715975138</v>
          </cell>
          <cell r="H143">
            <v>387.72779797125867</v>
          </cell>
          <cell r="I143">
            <v>35.565525970352773</v>
          </cell>
          <cell r="J143">
            <v>4.4032108428666268</v>
          </cell>
          <cell r="K143">
            <v>0</v>
          </cell>
        </row>
        <row r="144">
          <cell r="D144">
            <v>0</v>
          </cell>
          <cell r="E144">
            <v>0</v>
          </cell>
          <cell r="F144">
            <v>998.75512849889878</v>
          </cell>
          <cell r="G144">
            <v>816.53659074611471</v>
          </cell>
          <cell r="H144">
            <v>285.11189066671994</v>
          </cell>
          <cell r="I144">
            <v>31.787328864039502</v>
          </cell>
          <cell r="J144">
            <v>7.7877649693153428</v>
          </cell>
          <cell r="K144">
            <v>0</v>
          </cell>
        </row>
        <row r="145">
          <cell r="D145">
            <v>0</v>
          </cell>
          <cell r="E145">
            <v>0</v>
          </cell>
          <cell r="F145">
            <v>948.47564894349489</v>
          </cell>
          <cell r="G145">
            <v>1411.551958123554</v>
          </cell>
          <cell r="H145">
            <v>605.40309304891196</v>
          </cell>
          <cell r="I145">
            <v>59.623905454612881</v>
          </cell>
          <cell r="J145">
            <v>5.7504515364795221</v>
          </cell>
          <cell r="K145">
            <v>0</v>
          </cell>
        </row>
        <row r="146">
          <cell r="D146">
            <v>0</v>
          </cell>
          <cell r="E146">
            <v>0</v>
          </cell>
          <cell r="F146">
            <v>163.06075916983062</v>
          </cell>
          <cell r="G146">
            <v>232.25492611009651</v>
          </cell>
          <cell r="H146">
            <v>97.626108311559079</v>
          </cell>
          <cell r="I146">
            <v>13.994515669335236</v>
          </cell>
          <cell r="J146">
            <v>2.3658974100308057</v>
          </cell>
          <cell r="K146">
            <v>0</v>
          </cell>
        </row>
        <row r="147">
          <cell r="D147">
            <v>0</v>
          </cell>
          <cell r="E147">
            <v>0</v>
          </cell>
          <cell r="F147">
            <v>499.3598243836658</v>
          </cell>
          <cell r="G147">
            <v>563.53726847215785</v>
          </cell>
          <cell r="H147">
            <v>277.85544587764895</v>
          </cell>
          <cell r="I147">
            <v>19.545383116645095</v>
          </cell>
          <cell r="J147">
            <v>1.0186567164179106</v>
          </cell>
          <cell r="K147">
            <v>0</v>
          </cell>
        </row>
        <row r="148">
          <cell r="D148">
            <v>0</v>
          </cell>
          <cell r="E148">
            <v>0</v>
          </cell>
          <cell r="F148">
            <v>124.42095251331904</v>
          </cell>
          <cell r="G148">
            <v>155.92800925127679</v>
          </cell>
          <cell r="H148">
            <v>51.175213070734124</v>
          </cell>
          <cell r="I148">
            <v>8.3632465458023653</v>
          </cell>
          <cell r="J148">
            <v>1.0186567164179106</v>
          </cell>
          <cell r="K148">
            <v>0</v>
          </cell>
        </row>
        <row r="149">
          <cell r="D149">
            <v>0</v>
          </cell>
          <cell r="E149">
            <v>0</v>
          </cell>
          <cell r="F149">
            <v>157.08770040648636</v>
          </cell>
          <cell r="G149">
            <v>275.95860660371079</v>
          </cell>
          <cell r="H149">
            <v>134.62436494649657</v>
          </cell>
          <cell r="I149">
            <v>8.0434775187113949</v>
          </cell>
          <cell r="J149">
            <v>1.0186567164179106</v>
          </cell>
          <cell r="K149">
            <v>0</v>
          </cell>
        </row>
        <row r="150">
          <cell r="D150">
            <v>0</v>
          </cell>
          <cell r="E150">
            <v>0</v>
          </cell>
          <cell r="F150">
            <v>477.17640300847842</v>
          </cell>
          <cell r="G150">
            <v>550.12704975208351</v>
          </cell>
          <cell r="H150">
            <v>213.25303098295703</v>
          </cell>
          <cell r="I150">
            <v>16.426824483569515</v>
          </cell>
          <cell r="J150">
            <v>0</v>
          </cell>
          <cell r="K150">
            <v>0</v>
          </cell>
        </row>
        <row r="151">
          <cell r="D151">
            <v>0</v>
          </cell>
          <cell r="E151">
            <v>0</v>
          </cell>
          <cell r="F151">
            <v>5611.4160451906391</v>
          </cell>
          <cell r="G151">
            <v>6290.4086748273057</v>
          </cell>
          <cell r="H151">
            <v>2120.8777997096417</v>
          </cell>
          <cell r="I151">
            <v>226.66559858907792</v>
          </cell>
          <cell r="J151">
            <v>9.4635896401232227</v>
          </cell>
          <cell r="K151">
            <v>3.2307692307692304</v>
          </cell>
        </row>
        <row r="152">
          <cell r="D152">
            <v>0</v>
          </cell>
          <cell r="E152">
            <v>0</v>
          </cell>
          <cell r="F152">
            <v>257.93142549487794</v>
          </cell>
          <cell r="G152">
            <v>338.82144622260773</v>
          </cell>
          <cell r="H152">
            <v>112.89381065415515</v>
          </cell>
          <cell r="I152">
            <v>18.499163432601318</v>
          </cell>
          <cell r="J152">
            <v>0</v>
          </cell>
          <cell r="K152">
            <v>0</v>
          </cell>
        </row>
        <row r="153">
          <cell r="D153">
            <v>0</v>
          </cell>
          <cell r="E153">
            <v>0</v>
          </cell>
          <cell r="F153">
            <v>2447.1764312161008</v>
          </cell>
          <cell r="G153">
            <v>2579.5260176761635</v>
          </cell>
          <cell r="H153">
            <v>905.67361148895736</v>
          </cell>
          <cell r="I153">
            <v>81.586737854595469</v>
          </cell>
          <cell r="J153">
            <v>8.1163489465103265</v>
          </cell>
          <cell r="K153">
            <v>0</v>
          </cell>
        </row>
        <row r="154">
          <cell r="D154">
            <v>0</v>
          </cell>
          <cell r="E154">
            <v>0</v>
          </cell>
          <cell r="F154">
            <v>39.359697851769369</v>
          </cell>
          <cell r="G154">
            <v>43.241463902848999</v>
          </cell>
          <cell r="H154">
            <v>18.616032946802406</v>
          </cell>
          <cell r="I154">
            <v>2.4323088142342781</v>
          </cell>
          <cell r="J154">
            <v>0</v>
          </cell>
          <cell r="K154">
            <v>0</v>
          </cell>
        </row>
        <row r="155"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1.0462196840437774</v>
          </cell>
          <cell r="J155">
            <v>0</v>
          </cell>
          <cell r="K155">
            <v>0</v>
          </cell>
        </row>
        <row r="156">
          <cell r="D156">
            <v>0</v>
          </cell>
          <cell r="E156">
            <v>0</v>
          </cell>
          <cell r="F156">
            <v>19.335325973975749</v>
          </cell>
          <cell r="G156">
            <v>26.255141026437432</v>
          </cell>
          <cell r="H156">
            <v>8.2302073240987763</v>
          </cell>
          <cell r="I156">
            <v>4.5649490204333389</v>
          </cell>
          <cell r="J156">
            <v>0</v>
          </cell>
          <cell r="K156">
            <v>0</v>
          </cell>
        </row>
        <row r="157">
          <cell r="D157">
            <v>0</v>
          </cell>
          <cell r="E157">
            <v>0</v>
          </cell>
          <cell r="F157">
            <v>1.0552270581337733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</row>
        <row r="158">
          <cell r="D158">
            <v>0</v>
          </cell>
          <cell r="E158">
            <v>0</v>
          </cell>
          <cell r="F158">
            <v>19.684442470401152</v>
          </cell>
          <cell r="G158">
            <v>14.188974277102254</v>
          </cell>
          <cell r="H158">
            <v>12.893134273417481</v>
          </cell>
          <cell r="I158">
            <v>0</v>
          </cell>
          <cell r="J158">
            <v>0</v>
          </cell>
          <cell r="K158">
            <v>0</v>
          </cell>
        </row>
        <row r="159">
          <cell r="D159">
            <v>0</v>
          </cell>
          <cell r="E159">
            <v>0</v>
          </cell>
          <cell r="F159">
            <v>1.0552270581337733</v>
          </cell>
          <cell r="G159">
            <v>0</v>
          </cell>
          <cell r="H159">
            <v>2.4716338002414351</v>
          </cell>
          <cell r="I159">
            <v>0</v>
          </cell>
          <cell r="J159">
            <v>0</v>
          </cell>
          <cell r="K159">
            <v>0</v>
          </cell>
        </row>
        <row r="160">
          <cell r="D160">
            <v>0</v>
          </cell>
          <cell r="E160">
            <v>0</v>
          </cell>
          <cell r="F160">
            <v>0</v>
          </cell>
          <cell r="G160">
            <v>2.4858398053920263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</row>
        <row r="161">
          <cell r="D161">
            <v>0</v>
          </cell>
          <cell r="E161">
            <v>0</v>
          </cell>
          <cell r="F161">
            <v>67.820627666126327</v>
          </cell>
          <cell r="G161">
            <v>92.311412008138589</v>
          </cell>
          <cell r="H161">
            <v>32.946545326513125</v>
          </cell>
          <cell r="I161">
            <v>2.4323088142342781</v>
          </cell>
          <cell r="J161">
            <v>0</v>
          </cell>
          <cell r="K161">
            <v>0</v>
          </cell>
        </row>
        <row r="162">
          <cell r="D162">
            <v>0</v>
          </cell>
          <cell r="E162">
            <v>0</v>
          </cell>
          <cell r="F162">
            <v>2.4595706126929473</v>
          </cell>
          <cell r="G162">
            <v>2.4858398053920263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</row>
        <row r="163">
          <cell r="D163">
            <v>0</v>
          </cell>
          <cell r="E163">
            <v>0</v>
          </cell>
          <cell r="F163">
            <v>10.195276516054761</v>
          </cell>
          <cell r="G163">
            <v>26.98120558168733</v>
          </cell>
          <cell r="H163">
            <v>9.2545041976925795</v>
          </cell>
          <cell r="I163">
            <v>2.4323088142342781</v>
          </cell>
          <cell r="J163">
            <v>0</v>
          </cell>
          <cell r="K163">
            <v>0</v>
          </cell>
        </row>
        <row r="164">
          <cell r="D164">
            <v>0</v>
          </cell>
          <cell r="E164">
            <v>0</v>
          </cell>
          <cell r="F164">
            <v>25.301816688637853</v>
          </cell>
          <cell r="G164">
            <v>17.736217846377812</v>
          </cell>
          <cell r="H164">
            <v>4.6272520988462897</v>
          </cell>
          <cell r="I164">
            <v>0</v>
          </cell>
          <cell r="J164">
            <v>0</v>
          </cell>
          <cell r="K164">
            <v>0</v>
          </cell>
        </row>
        <row r="165">
          <cell r="D165">
            <v>0</v>
          </cell>
          <cell r="E165">
            <v>0</v>
          </cell>
          <cell r="F165">
            <v>179.88270151709122</v>
          </cell>
          <cell r="G165">
            <v>125.38345499414751</v>
          </cell>
          <cell r="H165">
            <v>43.128280666736657</v>
          </cell>
          <cell r="I165">
            <v>5.9108373125123332</v>
          </cell>
          <cell r="J165">
            <v>0</v>
          </cell>
          <cell r="K165">
            <v>0</v>
          </cell>
        </row>
        <row r="166">
          <cell r="D166">
            <v>0</v>
          </cell>
          <cell r="E166">
            <v>0</v>
          </cell>
          <cell r="F166">
            <v>6.6804788452280404</v>
          </cell>
          <cell r="G166">
            <v>1.061403763883537</v>
          </cell>
          <cell r="H166">
            <v>2.1912931490772709</v>
          </cell>
          <cell r="I166">
            <v>0</v>
          </cell>
          <cell r="J166">
            <v>0</v>
          </cell>
          <cell r="K166">
            <v>0</v>
          </cell>
        </row>
        <row r="167">
          <cell r="D167">
            <v>0</v>
          </cell>
          <cell r="E167">
            <v>0</v>
          </cell>
          <cell r="F167">
            <v>203.44876734881996</v>
          </cell>
          <cell r="G167">
            <v>289.80418911909618</v>
          </cell>
          <cell r="H167">
            <v>83.168811224598272</v>
          </cell>
          <cell r="I167">
            <v>5.9309377315680871</v>
          </cell>
          <cell r="J167">
            <v>0</v>
          </cell>
          <cell r="K167">
            <v>0</v>
          </cell>
        </row>
        <row r="168"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3.093036759922476E-2</v>
          </cell>
          <cell r="J168">
            <v>0</v>
          </cell>
          <cell r="K168">
            <v>0</v>
          </cell>
        </row>
        <row r="169"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3.093036759922476E-2</v>
          </cell>
          <cell r="J169">
            <v>0</v>
          </cell>
          <cell r="K169">
            <v>0</v>
          </cell>
        </row>
        <row r="170"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3.093036759922476E-2</v>
          </cell>
          <cell r="J170">
            <v>0</v>
          </cell>
          <cell r="K170">
            <v>0</v>
          </cell>
        </row>
        <row r="171"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3.093036759922476E-2</v>
          </cell>
          <cell r="J171">
            <v>0</v>
          </cell>
          <cell r="K171">
            <v>0</v>
          </cell>
        </row>
        <row r="172">
          <cell r="D172">
            <v>0</v>
          </cell>
          <cell r="E172">
            <v>0</v>
          </cell>
          <cell r="F172">
            <v>0</v>
          </cell>
          <cell r="G172">
            <v>1.8893579184100879</v>
          </cell>
          <cell r="H172">
            <v>1.8571428571428572</v>
          </cell>
          <cell r="I172">
            <v>3.093036759922476E-2</v>
          </cell>
          <cell r="J172">
            <v>0</v>
          </cell>
          <cell r="K172">
            <v>0</v>
          </cell>
        </row>
        <row r="173"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3.093036759922476E-2</v>
          </cell>
          <cell r="J173">
            <v>0</v>
          </cell>
          <cell r="K173">
            <v>0</v>
          </cell>
        </row>
        <row r="174">
          <cell r="D174">
            <v>0</v>
          </cell>
          <cell r="E174">
            <v>0</v>
          </cell>
          <cell r="F174">
            <v>3.7194715666322811</v>
          </cell>
          <cell r="G174">
            <v>0</v>
          </cell>
          <cell r="H174">
            <v>0</v>
          </cell>
          <cell r="I174">
            <v>3.093036759922476E-2</v>
          </cell>
          <cell r="J174">
            <v>0</v>
          </cell>
          <cell r="K174">
            <v>0</v>
          </cell>
        </row>
        <row r="175"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3.093036759922476E-2</v>
          </cell>
          <cell r="J175">
            <v>0</v>
          </cell>
          <cell r="K175">
            <v>0</v>
          </cell>
        </row>
        <row r="176"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3.093036759922476E-2</v>
          </cell>
          <cell r="J176">
            <v>0</v>
          </cell>
          <cell r="K176">
            <v>0</v>
          </cell>
        </row>
        <row r="177"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3.093036759922476E-2</v>
          </cell>
          <cell r="J177">
            <v>0</v>
          </cell>
          <cell r="K177">
            <v>0</v>
          </cell>
        </row>
        <row r="178"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3.093036759922476E-2</v>
          </cell>
          <cell r="J178">
            <v>0</v>
          </cell>
          <cell r="K178">
            <v>0</v>
          </cell>
        </row>
        <row r="179">
          <cell r="D179">
            <v>0</v>
          </cell>
          <cell r="E179">
            <v>0</v>
          </cell>
          <cell r="F179">
            <v>0</v>
          </cell>
          <cell r="G179">
            <v>4.0088734215072952</v>
          </cell>
          <cell r="H179">
            <v>0</v>
          </cell>
          <cell r="I179">
            <v>3.093036759922476E-2</v>
          </cell>
          <cell r="J179">
            <v>0</v>
          </cell>
          <cell r="K179">
            <v>0</v>
          </cell>
        </row>
        <row r="180"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3.093036759922476E-2</v>
          </cell>
          <cell r="J180">
            <v>0</v>
          </cell>
          <cell r="K180">
            <v>0</v>
          </cell>
        </row>
        <row r="181"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3.093036759922476E-2</v>
          </cell>
          <cell r="J181">
            <v>0</v>
          </cell>
          <cell r="K181">
            <v>0</v>
          </cell>
        </row>
        <row r="182"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3.093036759922476E-2</v>
          </cell>
          <cell r="J182">
            <v>0</v>
          </cell>
          <cell r="K182">
            <v>0</v>
          </cell>
        </row>
        <row r="183"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5.1474054808163672</v>
          </cell>
          <cell r="I183">
            <v>3.093036759922476E-2</v>
          </cell>
          <cell r="J183">
            <v>0</v>
          </cell>
          <cell r="K183">
            <v>0</v>
          </cell>
        </row>
        <row r="184">
          <cell r="D184">
            <v>0</v>
          </cell>
          <cell r="E184">
            <v>0</v>
          </cell>
          <cell r="F184">
            <v>4.5891318377237926</v>
          </cell>
          <cell r="G184">
            <v>6.5992286573329952</v>
          </cell>
          <cell r="H184">
            <v>2.599744608776219</v>
          </cell>
          <cell r="I184">
            <v>3.093036759922476E-2</v>
          </cell>
          <cell r="J184">
            <v>0</v>
          </cell>
          <cell r="K184">
            <v>0</v>
          </cell>
        </row>
        <row r="185">
          <cell r="D185">
            <v>0</v>
          </cell>
          <cell r="E185">
            <v>0</v>
          </cell>
          <cell r="F185">
            <v>5.3886634008673813</v>
          </cell>
          <cell r="G185">
            <v>11.046091956575852</v>
          </cell>
          <cell r="H185">
            <v>1.5815259928397114</v>
          </cell>
          <cell r="I185">
            <v>3.093036759922476E-2</v>
          </cell>
          <cell r="J185">
            <v>0</v>
          </cell>
          <cell r="K185">
            <v>0</v>
          </cell>
        </row>
        <row r="186">
          <cell r="D186">
            <v>0</v>
          </cell>
          <cell r="E186">
            <v>0</v>
          </cell>
          <cell r="F186">
            <v>2.0436772922692459</v>
          </cell>
          <cell r="G186">
            <v>7.4124038966980139</v>
          </cell>
          <cell r="H186">
            <v>9.3286760824322972</v>
          </cell>
          <cell r="I186">
            <v>4.2849265364273768</v>
          </cell>
          <cell r="J186">
            <v>0</v>
          </cell>
          <cell r="K186">
            <v>0</v>
          </cell>
        </row>
        <row r="187">
          <cell r="D187">
            <v>0</v>
          </cell>
          <cell r="E187">
            <v>0</v>
          </cell>
          <cell r="F187">
            <v>16.908358678542502</v>
          </cell>
          <cell r="G187">
            <v>24.262169459107728</v>
          </cell>
          <cell r="H187">
            <v>27.167052856446524</v>
          </cell>
          <cell r="I187">
            <v>3.093036759922476E-2</v>
          </cell>
          <cell r="J187">
            <v>0</v>
          </cell>
          <cell r="K187">
            <v>0</v>
          </cell>
        </row>
        <row r="188"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3.093036759922476E-2</v>
          </cell>
          <cell r="J188">
            <v>0</v>
          </cell>
          <cell r="K188">
            <v>0</v>
          </cell>
        </row>
        <row r="189"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3.093036759922476E-2</v>
          </cell>
          <cell r="J189">
            <v>0</v>
          </cell>
          <cell r="K189">
            <v>0</v>
          </cell>
        </row>
        <row r="190"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3.093036759922476E-2</v>
          </cell>
          <cell r="J190">
            <v>0</v>
          </cell>
          <cell r="K190">
            <v>0</v>
          </cell>
        </row>
        <row r="191"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3.093036759922476E-2</v>
          </cell>
          <cell r="J191">
            <v>0</v>
          </cell>
          <cell r="K191">
            <v>0</v>
          </cell>
        </row>
        <row r="192"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3.093036759922476E-2</v>
          </cell>
          <cell r="J192">
            <v>0</v>
          </cell>
          <cell r="K192">
            <v>0</v>
          </cell>
        </row>
        <row r="193"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3.093036759922476E-2</v>
          </cell>
          <cell r="J193">
            <v>0</v>
          </cell>
          <cell r="K193">
            <v>0</v>
          </cell>
        </row>
        <row r="194"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3.093036759922476E-2</v>
          </cell>
          <cell r="J194">
            <v>0</v>
          </cell>
          <cell r="K194">
            <v>0</v>
          </cell>
        </row>
        <row r="195">
          <cell r="D195">
            <v>0</v>
          </cell>
          <cell r="E195">
            <v>0</v>
          </cell>
          <cell r="F195">
            <v>18.20966749487139</v>
          </cell>
          <cell r="G195">
            <v>23.981541831561792</v>
          </cell>
          <cell r="H195">
            <v>0</v>
          </cell>
          <cell r="I195">
            <v>3.093036759922476E-2</v>
          </cell>
          <cell r="J195">
            <v>0</v>
          </cell>
          <cell r="K195">
            <v>0</v>
          </cell>
        </row>
        <row r="196">
          <cell r="D196">
            <v>0</v>
          </cell>
          <cell r="E196">
            <v>0</v>
          </cell>
          <cell r="F196">
            <v>0</v>
          </cell>
          <cell r="G196">
            <v>3.7787158368201759</v>
          </cell>
          <cell r="H196">
            <v>11.876336954472446</v>
          </cell>
          <cell r="I196">
            <v>3.093036759922476E-2</v>
          </cell>
          <cell r="J196">
            <v>0</v>
          </cell>
          <cell r="K196">
            <v>0</v>
          </cell>
        </row>
        <row r="197"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3.093036759922476E-2</v>
          </cell>
          <cell r="J197">
            <v>0</v>
          </cell>
          <cell r="K197">
            <v>0</v>
          </cell>
        </row>
        <row r="198"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3.093036759922476E-2</v>
          </cell>
          <cell r="J198">
            <v>0</v>
          </cell>
          <cell r="K198">
            <v>0</v>
          </cell>
        </row>
        <row r="199">
          <cell r="D199">
            <v>0</v>
          </cell>
          <cell r="E199">
            <v>0</v>
          </cell>
          <cell r="F199">
            <v>482.80027074240826</v>
          </cell>
          <cell r="G199">
            <v>742.86314737863313</v>
          </cell>
          <cell r="H199">
            <v>338.93695778345142</v>
          </cell>
          <cell r="I199">
            <v>58.623017884403126</v>
          </cell>
          <cell r="J199">
            <v>6.7033759950872831</v>
          </cell>
          <cell r="K199">
            <v>2.3622679377822378</v>
          </cell>
        </row>
        <row r="200">
          <cell r="D200">
            <v>0</v>
          </cell>
          <cell r="E200">
            <v>0</v>
          </cell>
          <cell r="F200">
            <v>7.8068261511707728</v>
          </cell>
          <cell r="G200">
            <v>0</v>
          </cell>
          <cell r="H200">
            <v>0</v>
          </cell>
          <cell r="I200">
            <v>3.093036759922476E-2</v>
          </cell>
          <cell r="J200">
            <v>0</v>
          </cell>
          <cell r="K200">
            <v>0</v>
          </cell>
        </row>
        <row r="201">
          <cell r="D201">
            <v>0</v>
          </cell>
          <cell r="E201">
            <v>0</v>
          </cell>
          <cell r="F201">
            <v>8.9238256401673901</v>
          </cell>
          <cell r="G201">
            <v>47.794907450932229</v>
          </cell>
          <cell r="H201">
            <v>20.322945195802255</v>
          </cell>
          <cell r="I201">
            <v>5.4645445879683665</v>
          </cell>
          <cell r="J201">
            <v>2.7723838992027652</v>
          </cell>
          <cell r="K201">
            <v>0</v>
          </cell>
        </row>
        <row r="202">
          <cell r="D202">
            <v>0</v>
          </cell>
          <cell r="E202">
            <v>0</v>
          </cell>
          <cell r="F202">
            <v>94.769900410618575</v>
          </cell>
          <cell r="G202">
            <v>190.13745887743286</v>
          </cell>
          <cell r="H202">
            <v>71.196813863161225</v>
          </cell>
          <cell r="I202">
            <v>15.997635235915695</v>
          </cell>
          <cell r="J202">
            <v>11.089535596811061</v>
          </cell>
          <cell r="K202">
            <v>0</v>
          </cell>
        </row>
        <row r="203">
          <cell r="D203">
            <v>0</v>
          </cell>
          <cell r="E203">
            <v>0</v>
          </cell>
          <cell r="F203">
            <v>73.600402235119333</v>
          </cell>
          <cell r="G203">
            <v>233.84419623178894</v>
          </cell>
          <cell r="H203">
            <v>257.51264621914959</v>
          </cell>
          <cell r="I203">
            <v>58.844953381859071</v>
          </cell>
          <cell r="J203">
            <v>16.634303395216591</v>
          </cell>
          <cell r="K203">
            <v>0</v>
          </cell>
        </row>
        <row r="204">
          <cell r="D204">
            <v>0</v>
          </cell>
          <cell r="E204">
            <v>0</v>
          </cell>
          <cell r="F204">
            <v>10.785290660496845</v>
          </cell>
          <cell r="G204">
            <v>48.934468738779316</v>
          </cell>
          <cell r="H204">
            <v>57.042493083911978</v>
          </cell>
          <cell r="I204">
            <v>3.823367675156836</v>
          </cell>
          <cell r="J204">
            <v>0</v>
          </cell>
          <cell r="K204">
            <v>0</v>
          </cell>
        </row>
        <row r="205">
          <cell r="D205">
            <v>0</v>
          </cell>
          <cell r="E205">
            <v>0</v>
          </cell>
          <cell r="F205">
            <v>19.320963682955163</v>
          </cell>
          <cell r="G205">
            <v>153.5346286388413</v>
          </cell>
          <cell r="H205">
            <v>235.98285765950374</v>
          </cell>
          <cell r="I205">
            <v>56.633836236437844</v>
          </cell>
          <cell r="J205">
            <v>7.5820812312413519</v>
          </cell>
          <cell r="K205">
            <v>0</v>
          </cell>
        </row>
        <row r="206">
          <cell r="D206">
            <v>0</v>
          </cell>
          <cell r="E206">
            <v>0</v>
          </cell>
          <cell r="F206">
            <v>13.723295113880695</v>
          </cell>
          <cell r="G206">
            <v>44.264986255877439</v>
          </cell>
          <cell r="H206">
            <v>37.849065446977754</v>
          </cell>
          <cell r="I206">
            <v>6.6326814709657551</v>
          </cell>
          <cell r="J206">
            <v>0</v>
          </cell>
          <cell r="K206">
            <v>0</v>
          </cell>
        </row>
        <row r="207">
          <cell r="D207">
            <v>0</v>
          </cell>
          <cell r="E207">
            <v>0</v>
          </cell>
          <cell r="F207">
            <v>65.382547094311818</v>
          </cell>
          <cell r="G207">
            <v>177.63713292192796</v>
          </cell>
          <cell r="H207">
            <v>91.341718054673208</v>
          </cell>
          <cell r="I207">
            <v>16.538649085449467</v>
          </cell>
          <cell r="J207">
            <v>0</v>
          </cell>
          <cell r="K207">
            <v>0</v>
          </cell>
        </row>
        <row r="208">
          <cell r="D208">
            <v>0</v>
          </cell>
          <cell r="E208">
            <v>0</v>
          </cell>
          <cell r="F208">
            <v>231.45444824559519</v>
          </cell>
          <cell r="G208">
            <v>572.60126311732984</v>
          </cell>
          <cell r="H208">
            <v>245.81495424354389</v>
          </cell>
          <cell r="I208">
            <v>32.613325823189896</v>
          </cell>
          <cell r="J208">
            <v>8.156712257411721</v>
          </cell>
          <cell r="K208">
            <v>0</v>
          </cell>
        </row>
        <row r="209">
          <cell r="D209">
            <v>0</v>
          </cell>
          <cell r="E209">
            <v>0</v>
          </cell>
          <cell r="F209">
            <v>198.09305752771002</v>
          </cell>
          <cell r="G209">
            <v>287.78695147494506</v>
          </cell>
          <cell r="H209">
            <v>72.436822214927474</v>
          </cell>
          <cell r="I209">
            <v>5.06854605997896</v>
          </cell>
          <cell r="J209">
            <v>2.7723838992027652</v>
          </cell>
          <cell r="K209">
            <v>0</v>
          </cell>
        </row>
        <row r="210">
          <cell r="D210">
            <v>0</v>
          </cell>
          <cell r="E210">
            <v>0</v>
          </cell>
          <cell r="F210">
            <v>49.321715922319768</v>
          </cell>
          <cell r="G210">
            <v>121.27426158768542</v>
          </cell>
          <cell r="H210">
            <v>177.39507122195923</v>
          </cell>
          <cell r="I210">
            <v>58.516928673589305</v>
          </cell>
          <cell r="J210">
            <v>32.373096883869664</v>
          </cell>
          <cell r="K210">
            <v>6.7463661276004467</v>
          </cell>
        </row>
        <row r="211">
          <cell r="D211">
            <v>0</v>
          </cell>
          <cell r="E211">
            <v>0</v>
          </cell>
          <cell r="F211">
            <v>147.54516936806166</v>
          </cell>
          <cell r="G211">
            <v>269.04138736566517</v>
          </cell>
          <cell r="H211">
            <v>179.03410216381218</v>
          </cell>
          <cell r="I211">
            <v>29.504913702187139</v>
          </cell>
          <cell r="J211">
            <v>2.7723838992027652</v>
          </cell>
          <cell r="K211">
            <v>5.6694430506773701</v>
          </cell>
        </row>
        <row r="212">
          <cell r="D212">
            <v>0</v>
          </cell>
          <cell r="E212">
            <v>0</v>
          </cell>
          <cell r="F212">
            <v>87.213885068984183</v>
          </cell>
          <cell r="G212">
            <v>130.88439639729177</v>
          </cell>
          <cell r="H212">
            <v>51.493872843242087</v>
          </cell>
          <cell r="I212">
            <v>6.6326814709657551</v>
          </cell>
          <cell r="J212">
            <v>2.7723838992027652</v>
          </cell>
          <cell r="K212">
            <v>0</v>
          </cell>
        </row>
        <row r="213">
          <cell r="D213">
            <v>0</v>
          </cell>
          <cell r="E213">
            <v>0</v>
          </cell>
          <cell r="F213">
            <v>91.369098427538944</v>
          </cell>
          <cell r="G213">
            <v>245.2536560802223</v>
          </cell>
          <cell r="H213">
            <v>165.80245557958739</v>
          </cell>
          <cell r="I213">
            <v>17.088730617088348</v>
          </cell>
          <cell r="J213">
            <v>2.7723838992027652</v>
          </cell>
          <cell r="K213">
            <v>0</v>
          </cell>
        </row>
        <row r="214">
          <cell r="D214">
            <v>0</v>
          </cell>
          <cell r="E214">
            <v>0</v>
          </cell>
          <cell r="F214">
            <v>46.092440603457341</v>
          </cell>
          <cell r="G214">
            <v>87.872271004728688</v>
          </cell>
          <cell r="H214">
            <v>30.20845376928159</v>
          </cell>
          <cell r="I214">
            <v>4.5955060301648185</v>
          </cell>
          <cell r="J214">
            <v>0</v>
          </cell>
          <cell r="K214">
            <v>0</v>
          </cell>
        </row>
        <row r="215">
          <cell r="D215">
            <v>0</v>
          </cell>
          <cell r="E215">
            <v>0</v>
          </cell>
          <cell r="F215">
            <v>84.407929735859952</v>
          </cell>
          <cell r="G215">
            <v>121.33335415564656</v>
          </cell>
          <cell r="H215">
            <v>51.646778301998978</v>
          </cell>
          <cell r="I215">
            <v>13.26536294193151</v>
          </cell>
          <cell r="J215">
            <v>4.9552197200982881</v>
          </cell>
          <cell r="K215">
            <v>0</v>
          </cell>
        </row>
        <row r="216">
          <cell r="D216">
            <v>0</v>
          </cell>
          <cell r="E216">
            <v>0</v>
          </cell>
          <cell r="F216">
            <v>249.36881004666128</v>
          </cell>
          <cell r="G216">
            <v>467.7426856385008</v>
          </cell>
          <cell r="H216">
            <v>112.36635585970355</v>
          </cell>
          <cell r="I216">
            <v>11.701227530944715</v>
          </cell>
          <cell r="J216">
            <v>5.5447677984055304</v>
          </cell>
          <cell r="K216">
            <v>2.834721525338685</v>
          </cell>
        </row>
        <row r="217">
          <cell r="D217">
            <v>0</v>
          </cell>
          <cell r="E217">
            <v>0</v>
          </cell>
          <cell r="F217">
            <v>414.40209776808092</v>
          </cell>
          <cell r="G217">
            <v>1070.7047395615455</v>
          </cell>
          <cell r="H217">
            <v>661.49428197180191</v>
          </cell>
          <cell r="I217">
            <v>165.55698588559375</v>
          </cell>
          <cell r="J217">
            <v>38.50741276058244</v>
          </cell>
          <cell r="K217">
            <v>14.569655332123972</v>
          </cell>
        </row>
        <row r="218">
          <cell r="D218">
            <v>0</v>
          </cell>
          <cell r="E218">
            <v>0</v>
          </cell>
          <cell r="F218">
            <v>15.19660751650107</v>
          </cell>
          <cell r="G218">
            <v>65.530119061748522</v>
          </cell>
          <cell r="H218">
            <v>42.491764697300972</v>
          </cell>
          <cell r="I218">
            <v>1.1681368829973884</v>
          </cell>
          <cell r="J218">
            <v>0</v>
          </cell>
          <cell r="K218">
            <v>0</v>
          </cell>
        </row>
        <row r="219">
          <cell r="D219">
            <v>0</v>
          </cell>
          <cell r="E219">
            <v>0</v>
          </cell>
          <cell r="F219">
            <v>280.22792422482149</v>
          </cell>
          <cell r="G219">
            <v>684.40991916099483</v>
          </cell>
          <cell r="H219">
            <v>514.19041695063368</v>
          </cell>
          <cell r="I219">
            <v>90.145127000507216</v>
          </cell>
          <cell r="J219">
            <v>33.697715428543852</v>
          </cell>
          <cell r="K219">
            <v>17.008329152032111</v>
          </cell>
        </row>
        <row r="220">
          <cell r="D220">
            <v>0</v>
          </cell>
          <cell r="E220">
            <v>0</v>
          </cell>
          <cell r="F220">
            <v>11.526428527885866</v>
          </cell>
          <cell r="G220">
            <v>16.980119742239058</v>
          </cell>
          <cell r="H220">
            <v>12.625780630294512</v>
          </cell>
          <cell r="I220">
            <v>4.9915045581542241</v>
          </cell>
          <cell r="J220">
            <v>0</v>
          </cell>
          <cell r="K220">
            <v>0</v>
          </cell>
        </row>
        <row r="221"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</row>
        <row r="222">
          <cell r="D222">
            <v>0</v>
          </cell>
          <cell r="E222">
            <v>0</v>
          </cell>
          <cell r="F222">
            <v>0</v>
          </cell>
          <cell r="G222">
            <v>3.9005436443621706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</row>
        <row r="223"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</row>
        <row r="224"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</row>
        <row r="225"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</row>
        <row r="226"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</row>
        <row r="227">
          <cell r="D227">
            <v>0</v>
          </cell>
          <cell r="E227">
            <v>0</v>
          </cell>
          <cell r="F227">
            <v>0</v>
          </cell>
          <cell r="G227">
            <v>10.849148702958232</v>
          </cell>
          <cell r="H227">
            <v>3.8415131717774242</v>
          </cell>
          <cell r="I227">
            <v>2.7322722939841833</v>
          </cell>
          <cell r="J227">
            <v>0</v>
          </cell>
          <cell r="K227">
            <v>0</v>
          </cell>
        </row>
        <row r="228">
          <cell r="D228">
            <v>0</v>
          </cell>
          <cell r="E228">
            <v>0</v>
          </cell>
          <cell r="F228">
            <v>1.0984332929974154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</row>
        <row r="229">
          <cell r="D229">
            <v>0</v>
          </cell>
          <cell r="E229">
            <v>0</v>
          </cell>
          <cell r="F229">
            <v>1.1160169770119805</v>
          </cell>
          <cell r="G229">
            <v>0</v>
          </cell>
          <cell r="H229">
            <v>1.1153793369151355</v>
          </cell>
          <cell r="I229">
            <v>0</v>
          </cell>
          <cell r="J229">
            <v>0</v>
          </cell>
          <cell r="K229">
            <v>0</v>
          </cell>
        </row>
        <row r="230"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3.8415131717774242</v>
          </cell>
          <cell r="I230">
            <v>0</v>
          </cell>
          <cell r="J230">
            <v>0</v>
          </cell>
          <cell r="K230">
            <v>0</v>
          </cell>
        </row>
        <row r="231">
          <cell r="D231">
            <v>0</v>
          </cell>
          <cell r="E231">
            <v>0</v>
          </cell>
          <cell r="F231">
            <v>15.209881024587183</v>
          </cell>
          <cell r="G231">
            <v>44.47361394894201</v>
          </cell>
          <cell r="H231">
            <v>10.409160178417137</v>
          </cell>
          <cell r="I231">
            <v>0</v>
          </cell>
          <cell r="J231">
            <v>2.7723838992027652</v>
          </cell>
          <cell r="K231">
            <v>0</v>
          </cell>
        </row>
        <row r="232">
          <cell r="D232">
            <v>0</v>
          </cell>
          <cell r="E232">
            <v>0</v>
          </cell>
          <cell r="F232">
            <v>1.1160169770119805</v>
          </cell>
          <cell r="G232">
            <v>2.2791225756941782</v>
          </cell>
          <cell r="H232">
            <v>2.726133834862289</v>
          </cell>
          <cell r="I232">
            <v>0</v>
          </cell>
          <cell r="J232">
            <v>1.0186567164179106</v>
          </cell>
          <cell r="K232">
            <v>0</v>
          </cell>
        </row>
        <row r="233">
          <cell r="D233">
            <v>0</v>
          </cell>
          <cell r="E233">
            <v>0</v>
          </cell>
          <cell r="F233">
            <v>68.704393989476287</v>
          </cell>
          <cell r="G233">
            <v>183.73489819455324</v>
          </cell>
          <cell r="H233">
            <v>41.718855062660964</v>
          </cell>
          <cell r="I233">
            <v>12.869364413942105</v>
          </cell>
          <cell r="J233">
            <v>0</v>
          </cell>
          <cell r="K233">
            <v>0</v>
          </cell>
        </row>
        <row r="234"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3.093036759922476E-2</v>
          </cell>
          <cell r="J234">
            <v>0</v>
          </cell>
          <cell r="K234">
            <v>0</v>
          </cell>
        </row>
        <row r="235"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3.093036759922476E-2</v>
          </cell>
          <cell r="J235">
            <v>0</v>
          </cell>
          <cell r="K235">
            <v>0</v>
          </cell>
        </row>
        <row r="236"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3.093036759922476E-2</v>
          </cell>
          <cell r="J236">
            <v>0</v>
          </cell>
          <cell r="K236">
            <v>0</v>
          </cell>
        </row>
        <row r="237"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3.093036759922476E-2</v>
          </cell>
          <cell r="J237">
            <v>0</v>
          </cell>
          <cell r="K237">
            <v>0</v>
          </cell>
        </row>
        <row r="238"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3.093036759922476E-2</v>
          </cell>
          <cell r="J238">
            <v>0</v>
          </cell>
          <cell r="K238">
            <v>0</v>
          </cell>
        </row>
        <row r="239"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3.093036759922476E-2</v>
          </cell>
          <cell r="J239">
            <v>0</v>
          </cell>
          <cell r="K239">
            <v>0</v>
          </cell>
        </row>
        <row r="240"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3.093036759922476E-2</v>
          </cell>
          <cell r="J240">
            <v>0</v>
          </cell>
          <cell r="K240">
            <v>0</v>
          </cell>
        </row>
        <row r="241"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3.093036759922476E-2</v>
          </cell>
          <cell r="J241">
            <v>0</v>
          </cell>
          <cell r="K241">
            <v>0</v>
          </cell>
        </row>
        <row r="242"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3.093036759922476E-2</v>
          </cell>
          <cell r="J242">
            <v>0</v>
          </cell>
          <cell r="K242">
            <v>0</v>
          </cell>
        </row>
        <row r="243">
          <cell r="D243">
            <v>0</v>
          </cell>
          <cell r="E243">
            <v>0</v>
          </cell>
          <cell r="F243">
            <v>1.0078408564615462</v>
          </cell>
          <cell r="G243">
            <v>0</v>
          </cell>
          <cell r="H243">
            <v>0</v>
          </cell>
          <cell r="I243">
            <v>3.093036759922476E-2</v>
          </cell>
          <cell r="J243">
            <v>0</v>
          </cell>
          <cell r="K243">
            <v>0</v>
          </cell>
        </row>
        <row r="244"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3.093036759922476E-2</v>
          </cell>
          <cell r="J244">
            <v>0</v>
          </cell>
          <cell r="K244">
            <v>0</v>
          </cell>
        </row>
        <row r="245"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3.093036759922476E-2</v>
          </cell>
          <cell r="J245">
            <v>0</v>
          </cell>
          <cell r="K245">
            <v>0</v>
          </cell>
        </row>
        <row r="246"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3.093036759922476E-2</v>
          </cell>
          <cell r="J246">
            <v>0</v>
          </cell>
          <cell r="K246">
            <v>0</v>
          </cell>
        </row>
        <row r="247"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3.093036759922476E-2</v>
          </cell>
          <cell r="J247">
            <v>0</v>
          </cell>
          <cell r="K247">
            <v>0</v>
          </cell>
        </row>
        <row r="248"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3.093036759922476E-2</v>
          </cell>
          <cell r="J248">
            <v>0</v>
          </cell>
          <cell r="K248">
            <v>0</v>
          </cell>
        </row>
        <row r="249"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3.093036759922476E-2</v>
          </cell>
          <cell r="J249">
            <v>0</v>
          </cell>
          <cell r="K249">
            <v>0</v>
          </cell>
        </row>
        <row r="250">
          <cell r="D250">
            <v>0</v>
          </cell>
          <cell r="E250">
            <v>0</v>
          </cell>
          <cell r="F250">
            <v>2.007840856461546</v>
          </cell>
          <cell r="G250">
            <v>0</v>
          </cell>
          <cell r="H250">
            <v>0</v>
          </cell>
          <cell r="I250">
            <v>3.093036759922476E-2</v>
          </cell>
          <cell r="J250">
            <v>0</v>
          </cell>
          <cell r="K250">
            <v>0</v>
          </cell>
        </row>
        <row r="251">
          <cell r="D251">
            <v>0</v>
          </cell>
          <cell r="E251">
            <v>0</v>
          </cell>
          <cell r="F251">
            <v>0</v>
          </cell>
          <cell r="G251">
            <v>2.1935345136549351</v>
          </cell>
          <cell r="H251">
            <v>0</v>
          </cell>
          <cell r="I251">
            <v>3.093036759922476E-2</v>
          </cell>
          <cell r="J251">
            <v>0</v>
          </cell>
          <cell r="K251">
            <v>0</v>
          </cell>
        </row>
        <row r="252">
          <cell r="D252">
            <v>0</v>
          </cell>
          <cell r="E252">
            <v>0</v>
          </cell>
          <cell r="F252">
            <v>0</v>
          </cell>
          <cell r="G252">
            <v>2.2209073775126056</v>
          </cell>
          <cell r="H252">
            <v>0</v>
          </cell>
          <cell r="I252">
            <v>3.093036759922476E-2</v>
          </cell>
          <cell r="J252">
            <v>0</v>
          </cell>
          <cell r="K252">
            <v>0</v>
          </cell>
        </row>
        <row r="253"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1.2722671972101638</v>
          </cell>
          <cell r="I253">
            <v>3.093036759922476E-2</v>
          </cell>
          <cell r="J253">
            <v>0</v>
          </cell>
          <cell r="K253">
            <v>0</v>
          </cell>
        </row>
        <row r="254"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3.093036759922476E-2</v>
          </cell>
          <cell r="J254">
            <v>0</v>
          </cell>
          <cell r="K254">
            <v>0</v>
          </cell>
        </row>
        <row r="255"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3.093036759922476E-2</v>
          </cell>
          <cell r="J255">
            <v>0</v>
          </cell>
          <cell r="K255">
            <v>0</v>
          </cell>
        </row>
        <row r="256"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3.093036759922476E-2</v>
          </cell>
          <cell r="J256">
            <v>0</v>
          </cell>
          <cell r="K256">
            <v>0</v>
          </cell>
        </row>
        <row r="257"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3.093036759922476E-2</v>
          </cell>
          <cell r="J257">
            <v>0</v>
          </cell>
          <cell r="K257">
            <v>0</v>
          </cell>
        </row>
        <row r="258"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3.093036759922476E-2</v>
          </cell>
          <cell r="J258">
            <v>0</v>
          </cell>
          <cell r="K258">
            <v>0</v>
          </cell>
        </row>
        <row r="259"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3.093036759922476E-2</v>
          </cell>
          <cell r="J259">
            <v>0</v>
          </cell>
          <cell r="K259">
            <v>0</v>
          </cell>
        </row>
        <row r="260"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3.093036759922476E-2</v>
          </cell>
          <cell r="J260">
            <v>0</v>
          </cell>
          <cell r="K260">
            <v>0</v>
          </cell>
        </row>
        <row r="261">
          <cell r="D261">
            <v>0</v>
          </cell>
          <cell r="E261">
            <v>0</v>
          </cell>
          <cell r="F261">
            <v>6.4371491187629939</v>
          </cell>
          <cell r="G261">
            <v>4.3724250070896442</v>
          </cell>
          <cell r="H261">
            <v>6.1840083307120484</v>
          </cell>
          <cell r="I261">
            <v>3.093036759922476E-2</v>
          </cell>
          <cell r="J261">
            <v>0</v>
          </cell>
          <cell r="K261">
            <v>0</v>
          </cell>
        </row>
        <row r="262">
          <cell r="D262">
            <v>0</v>
          </cell>
          <cell r="E262">
            <v>0</v>
          </cell>
          <cell r="F262">
            <v>32.803482470282802</v>
          </cell>
          <cell r="G262">
            <v>43.72399082169737</v>
          </cell>
          <cell r="H262">
            <v>23.386640341534765</v>
          </cell>
          <cell r="I262">
            <v>2.0309303675992245</v>
          </cell>
          <cell r="J262">
            <v>0</v>
          </cell>
          <cell r="K262">
            <v>0</v>
          </cell>
        </row>
        <row r="263">
          <cell r="D263">
            <v>0</v>
          </cell>
          <cell r="E263">
            <v>0</v>
          </cell>
          <cell r="F263">
            <v>2.210733702919951</v>
          </cell>
          <cell r="G263">
            <v>0</v>
          </cell>
          <cell r="H263">
            <v>10.509716801226606</v>
          </cell>
          <cell r="I263">
            <v>4.5088210716288586</v>
          </cell>
          <cell r="J263">
            <v>0</v>
          </cell>
          <cell r="K263">
            <v>0</v>
          </cell>
        </row>
        <row r="264"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1.2722671972101638</v>
          </cell>
          <cell r="I264">
            <v>3.093036759922476E-2</v>
          </cell>
          <cell r="J264">
            <v>0</v>
          </cell>
          <cell r="K264">
            <v>0</v>
          </cell>
        </row>
        <row r="265">
          <cell r="D265">
            <v>0</v>
          </cell>
          <cell r="E265">
            <v>0</v>
          </cell>
          <cell r="F265">
            <v>1.0078408564615462</v>
          </cell>
          <cell r="G265">
            <v>0</v>
          </cell>
          <cell r="H265">
            <v>2.272267197210164</v>
          </cell>
          <cell r="I265">
            <v>3.093036759922476E-2</v>
          </cell>
          <cell r="J265">
            <v>0</v>
          </cell>
          <cell r="K265">
            <v>0</v>
          </cell>
        </row>
        <row r="266"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3.093036759922476E-2</v>
          </cell>
          <cell r="J266">
            <v>0</v>
          </cell>
          <cell r="K266">
            <v>0</v>
          </cell>
        </row>
        <row r="267">
          <cell r="D267">
            <v>0</v>
          </cell>
          <cell r="E267">
            <v>0</v>
          </cell>
          <cell r="F267">
            <v>0.20045460362105566</v>
          </cell>
          <cell r="G267">
            <v>0.46021767477583703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</row>
        <row r="268">
          <cell r="D268">
            <v>0</v>
          </cell>
          <cell r="E268">
            <v>0</v>
          </cell>
          <cell r="F268">
            <v>0.20045460362105566</v>
          </cell>
          <cell r="G268">
            <v>0.46021767477583703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</row>
        <row r="269">
          <cell r="D269">
            <v>0</v>
          </cell>
          <cell r="E269">
            <v>0</v>
          </cell>
          <cell r="F269">
            <v>0.20045460362105566</v>
          </cell>
          <cell r="G269">
            <v>0.46021767477583703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</row>
        <row r="270">
          <cell r="D270">
            <v>0</v>
          </cell>
          <cell r="E270">
            <v>0</v>
          </cell>
          <cell r="F270">
            <v>0.20045460362105566</v>
          </cell>
          <cell r="G270">
            <v>0.46021767477583703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</row>
        <row r="271">
          <cell r="D271">
            <v>0</v>
          </cell>
          <cell r="E271">
            <v>0</v>
          </cell>
          <cell r="F271">
            <v>0.20045460362105566</v>
          </cell>
          <cell r="G271">
            <v>0.46021767477583703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</row>
        <row r="272">
          <cell r="D272">
            <v>0</v>
          </cell>
          <cell r="E272">
            <v>0</v>
          </cell>
          <cell r="F272">
            <v>0.20045460362105566</v>
          </cell>
          <cell r="G272">
            <v>0.46021767477583703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</row>
        <row r="273">
          <cell r="D273">
            <v>0</v>
          </cell>
          <cell r="E273">
            <v>0</v>
          </cell>
          <cell r="F273">
            <v>0.20045460362105566</v>
          </cell>
          <cell r="G273">
            <v>0.46021767477583703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</row>
        <row r="274">
          <cell r="D274">
            <v>0</v>
          </cell>
          <cell r="E274">
            <v>0</v>
          </cell>
          <cell r="F274">
            <v>0.20045460362105566</v>
          </cell>
          <cell r="G274">
            <v>0.46021767477583703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</row>
        <row r="275">
          <cell r="D275">
            <v>0</v>
          </cell>
          <cell r="E275">
            <v>0</v>
          </cell>
          <cell r="F275">
            <v>0.20045460362105566</v>
          </cell>
          <cell r="G275">
            <v>0.46021767477583703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</row>
        <row r="276">
          <cell r="D276">
            <v>0</v>
          </cell>
          <cell r="E276">
            <v>0</v>
          </cell>
          <cell r="F276">
            <v>0.20045460362105566</v>
          </cell>
          <cell r="G276">
            <v>0.46021767477583703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</row>
        <row r="277">
          <cell r="D277">
            <v>0</v>
          </cell>
          <cell r="E277">
            <v>0</v>
          </cell>
          <cell r="F277">
            <v>0.20045460362105566</v>
          </cell>
          <cell r="G277">
            <v>0.46021767477583703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</row>
        <row r="278">
          <cell r="D278">
            <v>0</v>
          </cell>
          <cell r="E278">
            <v>0</v>
          </cell>
          <cell r="F278">
            <v>0.20045460362105566</v>
          </cell>
          <cell r="G278">
            <v>0.46021767477583703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</row>
        <row r="279">
          <cell r="D279">
            <v>0</v>
          </cell>
          <cell r="E279">
            <v>0</v>
          </cell>
          <cell r="F279">
            <v>0.20045460362105566</v>
          </cell>
          <cell r="G279">
            <v>0.46021767477583703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</row>
        <row r="280">
          <cell r="D280">
            <v>0</v>
          </cell>
          <cell r="E280">
            <v>0</v>
          </cell>
          <cell r="F280">
            <v>4.9037119337749369</v>
          </cell>
          <cell r="G280">
            <v>0.46021767477583703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</row>
        <row r="281">
          <cell r="D281">
            <v>0</v>
          </cell>
          <cell r="E281">
            <v>0</v>
          </cell>
          <cell r="F281">
            <v>0.20045460362105566</v>
          </cell>
          <cell r="G281">
            <v>0.46021767477583703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</row>
        <row r="282">
          <cell r="D282">
            <v>0</v>
          </cell>
          <cell r="E282">
            <v>0</v>
          </cell>
          <cell r="F282">
            <v>0.20045460362105566</v>
          </cell>
          <cell r="G282">
            <v>0.46021767477583703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</row>
        <row r="283">
          <cell r="D283">
            <v>0</v>
          </cell>
          <cell r="E283">
            <v>0</v>
          </cell>
          <cell r="F283">
            <v>4.9037119337749369</v>
          </cell>
          <cell r="G283">
            <v>0.46021767477583703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</row>
        <row r="284">
          <cell r="D284">
            <v>0</v>
          </cell>
          <cell r="E284">
            <v>0</v>
          </cell>
          <cell r="F284">
            <v>0.20045460362105566</v>
          </cell>
          <cell r="G284">
            <v>0.46021767477583703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</row>
        <row r="285">
          <cell r="D285">
            <v>0</v>
          </cell>
          <cell r="E285">
            <v>0</v>
          </cell>
          <cell r="F285">
            <v>4.9037119337749369</v>
          </cell>
          <cell r="G285">
            <v>9.3438471848262594</v>
          </cell>
          <cell r="H285">
            <v>8.1425100621450497</v>
          </cell>
          <cell r="I285">
            <v>0</v>
          </cell>
          <cell r="J285">
            <v>0</v>
          </cell>
          <cell r="K285">
            <v>0</v>
          </cell>
        </row>
        <row r="286">
          <cell r="D286">
            <v>0</v>
          </cell>
          <cell r="E286">
            <v>0</v>
          </cell>
          <cell r="F286">
            <v>0.20045460362105566</v>
          </cell>
          <cell r="G286">
            <v>0.46021767477583703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</row>
        <row r="287">
          <cell r="D287">
            <v>0</v>
          </cell>
          <cell r="E287">
            <v>0</v>
          </cell>
          <cell r="F287">
            <v>0.20045460362105566</v>
          </cell>
          <cell r="G287">
            <v>0.46021767477583703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</row>
        <row r="288">
          <cell r="D288">
            <v>0</v>
          </cell>
          <cell r="E288">
            <v>0</v>
          </cell>
          <cell r="F288">
            <v>0.20045460362105566</v>
          </cell>
          <cell r="G288">
            <v>0.46021767477583703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</row>
        <row r="289">
          <cell r="D289">
            <v>0</v>
          </cell>
          <cell r="E289">
            <v>0</v>
          </cell>
          <cell r="F289">
            <v>0.20045460362105566</v>
          </cell>
          <cell r="G289">
            <v>0.46021767477583703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</row>
        <row r="290">
          <cell r="D290">
            <v>0</v>
          </cell>
          <cell r="E290">
            <v>0</v>
          </cell>
          <cell r="F290">
            <v>0.20045460362105566</v>
          </cell>
          <cell r="G290">
            <v>0.46021767477583703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</row>
        <row r="291">
          <cell r="D291">
            <v>0</v>
          </cell>
          <cell r="E291">
            <v>0</v>
          </cell>
          <cell r="F291">
            <v>0.20045460362105566</v>
          </cell>
          <cell r="G291">
            <v>0.46021767477583703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</row>
        <row r="292">
          <cell r="D292">
            <v>0</v>
          </cell>
          <cell r="E292">
            <v>0</v>
          </cell>
          <cell r="F292">
            <v>0.20045460362105566</v>
          </cell>
          <cell r="G292">
            <v>0.46021767477583703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</row>
        <row r="293">
          <cell r="D293">
            <v>0</v>
          </cell>
          <cell r="E293">
            <v>0</v>
          </cell>
          <cell r="F293">
            <v>0.20045460362105566</v>
          </cell>
          <cell r="G293">
            <v>0.46021767477583703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</row>
        <row r="294">
          <cell r="D294">
            <v>0</v>
          </cell>
          <cell r="E294">
            <v>0</v>
          </cell>
          <cell r="F294">
            <v>0.20045460362105566</v>
          </cell>
          <cell r="G294">
            <v>0.46021767477583703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</row>
        <row r="295">
          <cell r="D295">
            <v>0</v>
          </cell>
          <cell r="E295">
            <v>0</v>
          </cell>
          <cell r="F295">
            <v>0.20045460362105566</v>
          </cell>
          <cell r="G295">
            <v>0.46021767477583703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</row>
        <row r="296">
          <cell r="D296">
            <v>0</v>
          </cell>
          <cell r="E296">
            <v>0</v>
          </cell>
          <cell r="F296">
            <v>0.20045460362105566</v>
          </cell>
          <cell r="G296">
            <v>0.46021767477583703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</row>
        <row r="297">
          <cell r="D297">
            <v>0</v>
          </cell>
          <cell r="E297">
            <v>0</v>
          </cell>
          <cell r="F297">
            <v>0.20045460362105566</v>
          </cell>
          <cell r="G297">
            <v>0.46021767477583703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</row>
        <row r="298">
          <cell r="D298">
            <v>0</v>
          </cell>
          <cell r="E298">
            <v>0</v>
          </cell>
          <cell r="F298">
            <v>0.20045460362105566</v>
          </cell>
          <cell r="G298">
            <v>0.46021767477583703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</row>
        <row r="299">
          <cell r="D299">
            <v>0</v>
          </cell>
          <cell r="E299">
            <v>0</v>
          </cell>
          <cell r="F299">
            <v>0.20045460362105566</v>
          </cell>
          <cell r="G299">
            <v>0.46021767477583703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</row>
        <row r="300">
          <cell r="D300">
            <v>0</v>
          </cell>
          <cell r="E300">
            <v>0</v>
          </cell>
          <cell r="F300">
            <v>45.226070253692718</v>
          </cell>
          <cell r="G300">
            <v>30.461197573511036</v>
          </cell>
          <cell r="H300">
            <v>18.9467630823208</v>
          </cell>
          <cell r="I300">
            <v>0</v>
          </cell>
          <cell r="J300">
            <v>0</v>
          </cell>
          <cell r="K300">
            <v>0.16317016317016317</v>
          </cell>
        </row>
        <row r="301">
          <cell r="D301">
            <v>0</v>
          </cell>
          <cell r="E301">
            <v>0</v>
          </cell>
          <cell r="F301">
            <v>244.41502890269143</v>
          </cell>
          <cell r="G301">
            <v>340.00506196617573</v>
          </cell>
          <cell r="H301">
            <v>58.64821793525747</v>
          </cell>
          <cell r="I301">
            <v>4.7300830450521776</v>
          </cell>
          <cell r="J301">
            <v>0</v>
          </cell>
          <cell r="K301">
            <v>0.16317016317016317</v>
          </cell>
        </row>
        <row r="302">
          <cell r="D302">
            <v>0</v>
          </cell>
          <cell r="E302">
            <v>0</v>
          </cell>
          <cell r="F302">
            <v>39.335257643923249</v>
          </cell>
          <cell r="G302">
            <v>92.531006229462818</v>
          </cell>
          <cell r="H302">
            <v>88.717929320865281</v>
          </cell>
          <cell r="I302">
            <v>11.608948041045069</v>
          </cell>
          <cell r="J302">
            <v>0</v>
          </cell>
          <cell r="K302">
            <v>0.16317016317016317</v>
          </cell>
        </row>
        <row r="303">
          <cell r="D303">
            <v>0</v>
          </cell>
          <cell r="E303">
            <v>0</v>
          </cell>
          <cell r="F303">
            <v>23.926098053728733</v>
          </cell>
          <cell r="G303">
            <v>72.581610937250034</v>
          </cell>
          <cell r="H303">
            <v>47.797406116125117</v>
          </cell>
          <cell r="I303">
            <v>20.636594987978672</v>
          </cell>
          <cell r="J303">
            <v>6.8752574308587526</v>
          </cell>
          <cell r="K303">
            <v>0.16317016317016317</v>
          </cell>
        </row>
        <row r="304">
          <cell r="D304">
            <v>0</v>
          </cell>
          <cell r="E304">
            <v>0</v>
          </cell>
          <cell r="F304">
            <v>35.042529653810774</v>
          </cell>
          <cell r="G304">
            <v>75.652491417858755</v>
          </cell>
          <cell r="H304">
            <v>59.550562434724043</v>
          </cell>
          <cell r="I304">
            <v>36.75936650249055</v>
          </cell>
          <cell r="J304">
            <v>0</v>
          </cell>
          <cell r="K304">
            <v>0.16317016317016317</v>
          </cell>
        </row>
        <row r="305">
          <cell r="D305">
            <v>0</v>
          </cell>
          <cell r="E305">
            <v>0</v>
          </cell>
          <cell r="F305">
            <v>13.274030072061164</v>
          </cell>
          <cell r="G305">
            <v>30.86219959728912</v>
          </cell>
          <cell r="H305">
            <v>34.511697282747726</v>
          </cell>
          <cell r="I305">
            <v>6.8788649959928918</v>
          </cell>
          <cell r="J305">
            <v>0</v>
          </cell>
          <cell r="K305">
            <v>0.16317016317016317</v>
          </cell>
        </row>
        <row r="306">
          <cell r="D306">
            <v>0</v>
          </cell>
          <cell r="E306">
            <v>0</v>
          </cell>
          <cell r="F306">
            <v>64.317685979795769</v>
          </cell>
          <cell r="G306">
            <v>121.72368997293714</v>
          </cell>
          <cell r="H306">
            <v>54.471905487120843</v>
          </cell>
          <cell r="I306">
            <v>6.8788649959928918</v>
          </cell>
          <cell r="J306">
            <v>0</v>
          </cell>
          <cell r="K306">
            <v>0.16317016317016317</v>
          </cell>
        </row>
        <row r="307">
          <cell r="D307">
            <v>0</v>
          </cell>
          <cell r="E307">
            <v>0</v>
          </cell>
          <cell r="F307">
            <v>105.83167086054794</v>
          </cell>
          <cell r="G307">
            <v>173.52658335075785</v>
          </cell>
          <cell r="H307">
            <v>100.15760147648922</v>
          </cell>
          <cell r="I307">
            <v>2.3650415225260888</v>
          </cell>
          <cell r="J307">
            <v>6.8752574308587526</v>
          </cell>
          <cell r="K307">
            <v>0.16317016317016317</v>
          </cell>
        </row>
        <row r="308">
          <cell r="D308">
            <v>0</v>
          </cell>
          <cell r="E308">
            <v>0</v>
          </cell>
          <cell r="F308">
            <v>715.26421536061764</v>
          </cell>
          <cell r="G308">
            <v>1353.7302891052393</v>
          </cell>
          <cell r="H308">
            <v>795.51094605164394</v>
          </cell>
          <cell r="I308">
            <v>120.20548249877679</v>
          </cell>
          <cell r="J308">
            <v>18.298764893545318</v>
          </cell>
          <cell r="K308">
            <v>0.16317016317016317</v>
          </cell>
        </row>
        <row r="309">
          <cell r="D309">
            <v>0</v>
          </cell>
          <cell r="E309">
            <v>0</v>
          </cell>
          <cell r="F309">
            <v>126.79904625078349</v>
          </cell>
          <cell r="G309">
            <v>147.98652899098852</v>
          </cell>
          <cell r="H309">
            <v>140.99866901295064</v>
          </cell>
          <cell r="I309">
            <v>24.571035262749458</v>
          </cell>
          <cell r="J309">
            <v>13.750514861717505</v>
          </cell>
          <cell r="K309">
            <v>0.16317016317016317</v>
          </cell>
        </row>
        <row r="310">
          <cell r="D310">
            <v>0</v>
          </cell>
          <cell r="E310">
            <v>0</v>
          </cell>
          <cell r="F310">
            <v>190.9680004204146</v>
          </cell>
          <cell r="G310">
            <v>320.12080911825501</v>
          </cell>
          <cell r="H310">
            <v>209.90235905212501</v>
          </cell>
          <cell r="I310">
            <v>34.826844123135203</v>
          </cell>
          <cell r="J310">
            <v>2.4011194029850742</v>
          </cell>
          <cell r="K310">
            <v>0.16317016317016317</v>
          </cell>
        </row>
        <row r="311">
          <cell r="D311">
            <v>0</v>
          </cell>
          <cell r="E311">
            <v>0</v>
          </cell>
          <cell r="F311">
            <v>49.163732480230969</v>
          </cell>
          <cell r="G311">
            <v>68.312734504197479</v>
          </cell>
          <cell r="H311">
            <v>31.06971138560781</v>
          </cell>
          <cell r="I311">
            <v>11.608948041045069</v>
          </cell>
          <cell r="J311">
            <v>0</v>
          </cell>
          <cell r="K311">
            <v>0.16317016317016317</v>
          </cell>
        </row>
        <row r="312">
          <cell r="D312">
            <v>0</v>
          </cell>
          <cell r="E312">
            <v>0</v>
          </cell>
          <cell r="F312">
            <v>211.53952970892641</v>
          </cell>
          <cell r="G312">
            <v>372.83810806445211</v>
          </cell>
          <cell r="H312">
            <v>366.97322606513148</v>
          </cell>
          <cell r="I312">
            <v>64.309524244492152</v>
          </cell>
          <cell r="J312">
            <v>0</v>
          </cell>
          <cell r="K312">
            <v>0.16317016317016317</v>
          </cell>
        </row>
        <row r="313">
          <cell r="D313">
            <v>0</v>
          </cell>
          <cell r="E313">
            <v>0</v>
          </cell>
          <cell r="F313">
            <v>52.842024852768347</v>
          </cell>
          <cell r="G313">
            <v>99.569920974536558</v>
          </cell>
          <cell r="H313">
            <v>38.207010327616587</v>
          </cell>
          <cell r="I313">
            <v>2.3650415225260888</v>
          </cell>
          <cell r="J313">
            <v>0</v>
          </cell>
          <cell r="K313">
            <v>0.16317016317016317</v>
          </cell>
        </row>
        <row r="314">
          <cell r="D314">
            <v>0</v>
          </cell>
          <cell r="E314">
            <v>0</v>
          </cell>
          <cell r="F314">
            <v>74.63299338836373</v>
          </cell>
          <cell r="G314">
            <v>113.90872176511409</v>
          </cell>
          <cell r="H314">
            <v>45.675993264855066</v>
          </cell>
          <cell r="I314">
            <v>0</v>
          </cell>
          <cell r="J314">
            <v>13.49652608757517</v>
          </cell>
          <cell r="K314">
            <v>0.16317016317016317</v>
          </cell>
        </row>
        <row r="315">
          <cell r="D315">
            <v>0</v>
          </cell>
          <cell r="E315">
            <v>0</v>
          </cell>
          <cell r="F315">
            <v>145.2048852682455</v>
          </cell>
          <cell r="G315">
            <v>267.91322503525993</v>
          </cell>
          <cell r="H315">
            <v>69.457682075569494</v>
          </cell>
          <cell r="I315">
            <v>16.122771514511872</v>
          </cell>
          <cell r="J315">
            <v>6.8752574308587526</v>
          </cell>
          <cell r="K315">
            <v>0.16317016317016317</v>
          </cell>
        </row>
        <row r="316">
          <cell r="D316">
            <v>0</v>
          </cell>
          <cell r="E316">
            <v>0</v>
          </cell>
          <cell r="F316">
            <v>450.39217904820561</v>
          </cell>
          <cell r="G316">
            <v>531.40594924854474</v>
          </cell>
          <cell r="H316">
            <v>311.05348114989033</v>
          </cell>
          <cell r="I316">
            <v>59.181619814299289</v>
          </cell>
          <cell r="J316">
            <v>4.8022388059701484</v>
          </cell>
          <cell r="K316">
            <v>0.16317016317016317</v>
          </cell>
        </row>
        <row r="317">
          <cell r="D317">
            <v>0</v>
          </cell>
          <cell r="E317">
            <v>0</v>
          </cell>
          <cell r="F317">
            <v>143.93939745831699</v>
          </cell>
          <cell r="G317">
            <v>303.36877006105868</v>
          </cell>
          <cell r="H317">
            <v>211.27276054098411</v>
          </cell>
          <cell r="I317">
            <v>38.942846211461315</v>
          </cell>
          <cell r="J317">
            <v>6.8752574308587526</v>
          </cell>
          <cell r="K317">
            <v>0.16317016317016317</v>
          </cell>
        </row>
        <row r="318">
          <cell r="D318">
            <v>0</v>
          </cell>
          <cell r="E318">
            <v>0</v>
          </cell>
          <cell r="F318">
            <v>1625.3925247105376</v>
          </cell>
          <cell r="G318">
            <v>3481.05203687227</v>
          </cell>
          <cell r="H318">
            <v>2011.183955288619</v>
          </cell>
          <cell r="I318">
            <v>400.12486314157474</v>
          </cell>
          <cell r="J318">
            <v>48.200914019965403</v>
          </cell>
          <cell r="K318">
            <v>0.16317016317016317</v>
          </cell>
        </row>
        <row r="319">
          <cell r="D319">
            <v>0</v>
          </cell>
          <cell r="E319">
            <v>0</v>
          </cell>
          <cell r="F319">
            <v>218.55935388090154</v>
          </cell>
          <cell r="G319">
            <v>518.90770758153053</v>
          </cell>
          <cell r="H319">
            <v>340.86014631968345</v>
          </cell>
          <cell r="I319">
            <v>116.6469768208286</v>
          </cell>
          <cell r="J319">
            <v>6.8752574308587526</v>
          </cell>
          <cell r="K319">
            <v>0.16317016317016317</v>
          </cell>
        </row>
        <row r="320">
          <cell r="D320">
            <v>0</v>
          </cell>
          <cell r="E320">
            <v>0</v>
          </cell>
          <cell r="F320">
            <v>3.5506893272225239</v>
          </cell>
          <cell r="G320">
            <v>13.281840593319441</v>
          </cell>
          <cell r="H320">
            <v>15.919766042222239</v>
          </cell>
          <cell r="I320">
            <v>6.8788649959928918</v>
          </cell>
          <cell r="J320">
            <v>0</v>
          </cell>
          <cell r="K320">
            <v>0.16317016317016317</v>
          </cell>
        </row>
        <row r="321">
          <cell r="D321">
            <v>0</v>
          </cell>
          <cell r="E321">
            <v>0</v>
          </cell>
          <cell r="F321">
            <v>52.736890761299271</v>
          </cell>
          <cell r="G321">
            <v>148.47898935827592</v>
          </cell>
          <cell r="H321">
            <v>94.797088976645568</v>
          </cell>
          <cell r="I321">
            <v>13.973989563571156</v>
          </cell>
          <cell r="J321">
            <v>2.4011194029850742</v>
          </cell>
          <cell r="K321">
            <v>0.16317016317016317</v>
          </cell>
        </row>
        <row r="322">
          <cell r="D322">
            <v>0</v>
          </cell>
          <cell r="E322">
            <v>0</v>
          </cell>
          <cell r="F322">
            <v>3.086325708808058</v>
          </cell>
          <cell r="G322">
            <v>0</v>
          </cell>
          <cell r="H322">
            <v>1.8079286882950696</v>
          </cell>
          <cell r="I322">
            <v>0</v>
          </cell>
          <cell r="J322">
            <v>0</v>
          </cell>
          <cell r="K322">
            <v>0.16317016317016317</v>
          </cell>
        </row>
        <row r="323">
          <cell r="D323">
            <v>0</v>
          </cell>
          <cell r="E323">
            <v>0</v>
          </cell>
          <cell r="F323">
            <v>1.543162854404029</v>
          </cell>
          <cell r="G323">
            <v>13.880838569541357</v>
          </cell>
          <cell r="H323">
            <v>13.836461180410577</v>
          </cell>
          <cell r="I323">
            <v>2.3650415225260888</v>
          </cell>
          <cell r="J323">
            <v>0</v>
          </cell>
          <cell r="K323">
            <v>0.16317016317016317</v>
          </cell>
        </row>
        <row r="324"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0.16317016317016317</v>
          </cell>
        </row>
        <row r="325">
          <cell r="D325">
            <v>0</v>
          </cell>
          <cell r="E325">
            <v>0</v>
          </cell>
          <cell r="F325">
            <v>0</v>
          </cell>
          <cell r="G325">
            <v>1.6226248030914894</v>
          </cell>
          <cell r="H325">
            <v>0</v>
          </cell>
          <cell r="I325">
            <v>0</v>
          </cell>
          <cell r="J325">
            <v>0</v>
          </cell>
          <cell r="K325">
            <v>0.16317016317016317</v>
          </cell>
        </row>
        <row r="326">
          <cell r="D326">
            <v>0</v>
          </cell>
          <cell r="E326">
            <v>0</v>
          </cell>
          <cell r="F326">
            <v>15.281556544879658</v>
          </cell>
          <cell r="G326">
            <v>46.685598441055902</v>
          </cell>
          <cell r="H326">
            <v>45.125240917821877</v>
          </cell>
          <cell r="I326">
            <v>0</v>
          </cell>
          <cell r="J326">
            <v>0</v>
          </cell>
          <cell r="K326">
            <v>0.16317016317016317</v>
          </cell>
        </row>
        <row r="327">
          <cell r="D327">
            <v>0</v>
          </cell>
          <cell r="E327">
            <v>0</v>
          </cell>
          <cell r="F327">
            <v>71.104773014986989</v>
          </cell>
          <cell r="G327">
            <v>67.837523210035698</v>
          </cell>
          <cell r="H327">
            <v>44.571248881426762</v>
          </cell>
          <cell r="I327">
            <v>0</v>
          </cell>
          <cell r="J327">
            <v>0</v>
          </cell>
          <cell r="K327">
            <v>0.16317016317016317</v>
          </cell>
        </row>
        <row r="328">
          <cell r="D328">
            <v>0</v>
          </cell>
          <cell r="E328">
            <v>0</v>
          </cell>
          <cell r="F328">
            <v>132.65874623814173</v>
          </cell>
          <cell r="G328">
            <v>328.47882284827409</v>
          </cell>
          <cell r="H328">
            <v>173.22790123928689</v>
          </cell>
          <cell r="I328">
            <v>34.610584551549834</v>
          </cell>
          <cell r="J328">
            <v>0</v>
          </cell>
          <cell r="K328">
            <v>9.6122419142991138</v>
          </cell>
        </row>
        <row r="329">
          <cell r="D329">
            <v>0</v>
          </cell>
          <cell r="E329">
            <v>0</v>
          </cell>
          <cell r="F329">
            <v>35.784568316700728</v>
          </cell>
          <cell r="G329">
            <v>67.536681041448176</v>
          </cell>
          <cell r="H329">
            <v>79.675046190027999</v>
          </cell>
          <cell r="I329">
            <v>6.8788649959928918</v>
          </cell>
          <cell r="J329">
            <v>0</v>
          </cell>
          <cell r="K329">
            <v>0.16317016317016317</v>
          </cell>
        </row>
        <row r="330">
          <cell r="D330">
            <v>0</v>
          </cell>
          <cell r="E330">
            <v>0</v>
          </cell>
          <cell r="F330">
            <v>242.02862132962781</v>
          </cell>
          <cell r="G330">
            <v>320.58330486361433</v>
          </cell>
          <cell r="H330">
            <v>179.99369987165863</v>
          </cell>
          <cell r="I330">
            <v>23.00163651050476</v>
          </cell>
          <cell r="J330">
            <v>0</v>
          </cell>
          <cell r="K330">
            <v>0.16317016317016317</v>
          </cell>
        </row>
        <row r="331">
          <cell r="D331">
            <v>0</v>
          </cell>
          <cell r="E331">
            <v>0</v>
          </cell>
          <cell r="F331">
            <v>1103.4244201342749</v>
          </cell>
          <cell r="G331">
            <v>2536.8076046680276</v>
          </cell>
          <cell r="H331">
            <v>1835.4818107417118</v>
          </cell>
          <cell r="I331">
            <v>374.97444468012924</v>
          </cell>
          <cell r="J331">
            <v>101.12995484194681</v>
          </cell>
          <cell r="K331">
            <v>9.6122419142991138</v>
          </cell>
        </row>
        <row r="332">
          <cell r="D332">
            <v>0</v>
          </cell>
          <cell r="E332">
            <v>0</v>
          </cell>
          <cell r="F332">
            <v>226.44109449840755</v>
          </cell>
          <cell r="G332">
            <v>388.70923715652526</v>
          </cell>
          <cell r="H332">
            <v>248.69822971623321</v>
          </cell>
          <cell r="I332">
            <v>27.731719555556936</v>
          </cell>
          <cell r="J332">
            <v>0</v>
          </cell>
          <cell r="K332">
            <v>0.16317016317016317</v>
          </cell>
        </row>
        <row r="333"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</row>
        <row r="334"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</row>
        <row r="335"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</row>
        <row r="336"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</row>
        <row r="337"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</row>
        <row r="338"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</row>
        <row r="339"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</row>
        <row r="340"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</row>
        <row r="341"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</row>
        <row r="342"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</row>
        <row r="343"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</row>
        <row r="344"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</row>
        <row r="345"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1.1217513682564504</v>
          </cell>
          <cell r="I345">
            <v>0</v>
          </cell>
          <cell r="J345">
            <v>0</v>
          </cell>
          <cell r="K345">
            <v>0</v>
          </cell>
        </row>
        <row r="346"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</row>
        <row r="347"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</row>
        <row r="348"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</row>
        <row r="349"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</row>
        <row r="350">
          <cell r="D350">
            <v>0</v>
          </cell>
          <cell r="E350">
            <v>0</v>
          </cell>
          <cell r="F350">
            <v>2.131719025122925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</row>
        <row r="351">
          <cell r="D351">
            <v>0</v>
          </cell>
          <cell r="E351">
            <v>0</v>
          </cell>
          <cell r="F351">
            <v>3.1975785376843877</v>
          </cell>
          <cell r="G351">
            <v>6.4499158641727412</v>
          </cell>
          <cell r="H351">
            <v>0</v>
          </cell>
          <cell r="I351">
            <v>1.000925925925926</v>
          </cell>
          <cell r="J351">
            <v>0</v>
          </cell>
          <cell r="K351">
            <v>0</v>
          </cell>
        </row>
        <row r="352">
          <cell r="D352">
            <v>0</v>
          </cell>
          <cell r="E352">
            <v>0</v>
          </cell>
          <cell r="F352">
            <v>0</v>
          </cell>
          <cell r="G352">
            <v>1.0626990189470531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</row>
        <row r="353"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</row>
        <row r="354"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</row>
        <row r="355"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</row>
        <row r="356"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</row>
        <row r="357"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</row>
        <row r="358"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</row>
        <row r="359"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</row>
        <row r="360"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</row>
        <row r="361">
          <cell r="D361">
            <v>0</v>
          </cell>
          <cell r="E361">
            <v>0</v>
          </cell>
          <cell r="F361">
            <v>1.0658595125614625</v>
          </cell>
          <cell r="G361">
            <v>1.0626990189470531</v>
          </cell>
          <cell r="H361">
            <v>0</v>
          </cell>
          <cell r="I361">
            <v>2.1955655641305416</v>
          </cell>
          <cell r="J361">
            <v>0</v>
          </cell>
          <cell r="K361">
            <v>0</v>
          </cell>
        </row>
        <row r="362"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</row>
        <row r="363"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</row>
        <row r="364">
          <cell r="D364">
            <v>0</v>
          </cell>
          <cell r="E364">
            <v>0</v>
          </cell>
          <cell r="F364">
            <v>118.3267983261921</v>
          </cell>
          <cell r="G364">
            <v>115.97575969488442</v>
          </cell>
          <cell r="H364">
            <v>40.717709810764568</v>
          </cell>
          <cell r="I364">
            <v>2.1955655641305416</v>
          </cell>
          <cell r="J364">
            <v>0</v>
          </cell>
          <cell r="K364">
            <v>2.1935345136549351</v>
          </cell>
        </row>
        <row r="365">
          <cell r="D365">
            <v>0</v>
          </cell>
          <cell r="E365">
            <v>0</v>
          </cell>
          <cell r="F365">
            <v>1.0658595125614625</v>
          </cell>
          <cell r="G365">
            <v>2.1253980378941062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</row>
        <row r="366">
          <cell r="D366">
            <v>0</v>
          </cell>
          <cell r="E366">
            <v>0</v>
          </cell>
          <cell r="F366">
            <v>10.953769061498987</v>
          </cell>
          <cell r="G366">
            <v>13.844471512826106</v>
          </cell>
          <cell r="H366">
            <v>2.3984815439693841</v>
          </cell>
          <cell r="I366">
            <v>6.0662177328843998E-2</v>
          </cell>
          <cell r="J366">
            <v>0</v>
          </cell>
          <cell r="K366">
            <v>0</v>
          </cell>
        </row>
        <row r="367">
          <cell r="D367">
            <v>0</v>
          </cell>
          <cell r="E367">
            <v>0</v>
          </cell>
          <cell r="F367">
            <v>188.80319509815723</v>
          </cell>
          <cell r="G367">
            <v>141.91995125104904</v>
          </cell>
          <cell r="H367">
            <v>43.522185597090356</v>
          </cell>
          <cell r="I367">
            <v>6.0662177328843998E-2</v>
          </cell>
          <cell r="J367">
            <v>0</v>
          </cell>
          <cell r="K367">
            <v>0</v>
          </cell>
        </row>
        <row r="368">
          <cell r="D368">
            <v>0</v>
          </cell>
          <cell r="E368">
            <v>0</v>
          </cell>
          <cell r="F368">
            <v>1.2813875255752067</v>
          </cell>
          <cell r="G368">
            <v>1.0768089290518705</v>
          </cell>
          <cell r="H368">
            <v>3.0474024973052236</v>
          </cell>
          <cell r="I368">
            <v>6.0662177328843998E-2</v>
          </cell>
          <cell r="J368">
            <v>0</v>
          </cell>
          <cell r="K368">
            <v>0</v>
          </cell>
        </row>
        <row r="369">
          <cell r="D369">
            <v>0</v>
          </cell>
          <cell r="E369">
            <v>0</v>
          </cell>
          <cell r="F369">
            <v>8.3496772809420872</v>
          </cell>
          <cell r="G369">
            <v>0</v>
          </cell>
          <cell r="H369">
            <v>0</v>
          </cell>
          <cell r="I369">
            <v>6.0662177328843998E-2</v>
          </cell>
          <cell r="J369">
            <v>0</v>
          </cell>
          <cell r="K369">
            <v>0</v>
          </cell>
        </row>
        <row r="370">
          <cell r="D370">
            <v>0</v>
          </cell>
          <cell r="E370">
            <v>0</v>
          </cell>
          <cell r="F370">
            <v>25.199328032569735</v>
          </cell>
          <cell r="G370">
            <v>29.325346235872104</v>
          </cell>
          <cell r="H370">
            <v>16.981846746654643</v>
          </cell>
          <cell r="I370">
            <v>6.0662177328843998E-2</v>
          </cell>
          <cell r="J370">
            <v>0</v>
          </cell>
          <cell r="K370">
            <v>0</v>
          </cell>
        </row>
        <row r="371">
          <cell r="D371">
            <v>0</v>
          </cell>
          <cell r="E371">
            <v>0</v>
          </cell>
          <cell r="F371">
            <v>1.3358772557436998</v>
          </cell>
          <cell r="G371">
            <v>1.2764659831666325</v>
          </cell>
          <cell r="H371">
            <v>0</v>
          </cell>
          <cell r="I371">
            <v>6.0662177328843998E-2</v>
          </cell>
          <cell r="J371">
            <v>0</v>
          </cell>
          <cell r="K371">
            <v>0</v>
          </cell>
        </row>
        <row r="372">
          <cell r="D372">
            <v>0</v>
          </cell>
          <cell r="E372">
            <v>0</v>
          </cell>
          <cell r="F372">
            <v>18.683410944356716</v>
          </cell>
          <cell r="G372">
            <v>8.1790132989915527</v>
          </cell>
          <cell r="H372">
            <v>9.2762426986991198</v>
          </cell>
          <cell r="I372">
            <v>6.0662177328843998E-2</v>
          </cell>
          <cell r="J372">
            <v>0</v>
          </cell>
          <cell r="K372">
            <v>0</v>
          </cell>
        </row>
        <row r="373">
          <cell r="D373">
            <v>0</v>
          </cell>
          <cell r="E373">
            <v>0</v>
          </cell>
          <cell r="F373">
            <v>31.593092659683762</v>
          </cell>
          <cell r="G373">
            <v>63.360245048289123</v>
          </cell>
          <cell r="H373">
            <v>14.588091533190278</v>
          </cell>
          <cell r="I373">
            <v>4.451793305589927</v>
          </cell>
          <cell r="J373">
            <v>0</v>
          </cell>
          <cell r="K373">
            <v>0</v>
          </cell>
        </row>
        <row r="374">
          <cell r="D374">
            <v>0</v>
          </cell>
          <cell r="E374">
            <v>0</v>
          </cell>
          <cell r="F374">
            <v>18.022058816865869</v>
          </cell>
          <cell r="G374">
            <v>40.976823009418212</v>
          </cell>
          <cell r="H374">
            <v>12.739929807869746</v>
          </cell>
          <cell r="I374">
            <v>6.0662177328843998E-2</v>
          </cell>
          <cell r="J374">
            <v>0</v>
          </cell>
          <cell r="K374">
            <v>0</v>
          </cell>
        </row>
        <row r="375">
          <cell r="D375">
            <v>0</v>
          </cell>
          <cell r="E375">
            <v>0</v>
          </cell>
          <cell r="F375">
            <v>3.2241271786412602</v>
          </cell>
          <cell r="G375">
            <v>0</v>
          </cell>
          <cell r="H375">
            <v>1.0604792346962242</v>
          </cell>
          <cell r="I375">
            <v>6.0662177328843998E-2</v>
          </cell>
          <cell r="J375">
            <v>0</v>
          </cell>
          <cell r="K375">
            <v>0</v>
          </cell>
        </row>
        <row r="376">
          <cell r="D376">
            <v>0</v>
          </cell>
          <cell r="E376">
            <v>0</v>
          </cell>
          <cell r="F376">
            <v>1.2813875255752067</v>
          </cell>
          <cell r="G376">
            <v>6.9025473158249211</v>
          </cell>
          <cell r="H376">
            <v>1.199240771984692</v>
          </cell>
          <cell r="I376">
            <v>6.0662177328843998E-2</v>
          </cell>
          <cell r="J376">
            <v>0</v>
          </cell>
          <cell r="K376">
            <v>0</v>
          </cell>
        </row>
        <row r="377">
          <cell r="D377">
            <v>0</v>
          </cell>
          <cell r="E377">
            <v>0</v>
          </cell>
          <cell r="F377">
            <v>1.2813875255752067</v>
          </cell>
          <cell r="G377">
            <v>2.9128691933865252</v>
          </cell>
          <cell r="H377">
            <v>3.0474024973052236</v>
          </cell>
          <cell r="I377">
            <v>6.0662177328843998E-2</v>
          </cell>
          <cell r="J377">
            <v>0</v>
          </cell>
          <cell r="K377">
            <v>0</v>
          </cell>
        </row>
        <row r="378">
          <cell r="D378">
            <v>0</v>
          </cell>
          <cell r="E378">
            <v>0</v>
          </cell>
          <cell r="F378">
            <v>3.2241271786412602</v>
          </cell>
          <cell r="G378">
            <v>1.2764659831666325</v>
          </cell>
          <cell r="H378">
            <v>0</v>
          </cell>
          <cell r="I378">
            <v>6.0662177328843998E-2</v>
          </cell>
          <cell r="J378">
            <v>0</v>
          </cell>
          <cell r="K378">
            <v>0</v>
          </cell>
        </row>
        <row r="379">
          <cell r="D379">
            <v>0</v>
          </cell>
          <cell r="E379">
            <v>0</v>
          </cell>
          <cell r="F379">
            <v>4.5055147042164672</v>
          </cell>
          <cell r="G379">
            <v>5.8257383867730503</v>
          </cell>
          <cell r="H379">
            <v>3.5977223159540759</v>
          </cell>
          <cell r="I379">
            <v>6.0662177328843998E-2</v>
          </cell>
          <cell r="J379">
            <v>0</v>
          </cell>
          <cell r="K379">
            <v>0</v>
          </cell>
        </row>
        <row r="380">
          <cell r="D380">
            <v>0</v>
          </cell>
          <cell r="E380">
            <v>0</v>
          </cell>
          <cell r="F380">
            <v>0</v>
          </cell>
          <cell r="G380">
            <v>1.2764659831666325</v>
          </cell>
          <cell r="H380">
            <v>0</v>
          </cell>
          <cell r="I380">
            <v>6.0662177328843998E-2</v>
          </cell>
          <cell r="J380">
            <v>0</v>
          </cell>
          <cell r="K380">
            <v>0</v>
          </cell>
        </row>
        <row r="381">
          <cell r="D381">
            <v>0</v>
          </cell>
          <cell r="E381">
            <v>0</v>
          </cell>
          <cell r="F381">
            <v>21.907538122997973</v>
          </cell>
          <cell r="G381">
            <v>18.753681143485785</v>
          </cell>
          <cell r="H381">
            <v>4.2466432692899154</v>
          </cell>
          <cell r="I381">
            <v>6.0662177328843998E-2</v>
          </cell>
          <cell r="J381">
            <v>0</v>
          </cell>
          <cell r="K381">
            <v>0</v>
          </cell>
        </row>
        <row r="382">
          <cell r="D382">
            <v>0</v>
          </cell>
          <cell r="E382">
            <v>0</v>
          </cell>
          <cell r="F382">
            <v>189.16215711904064</v>
          </cell>
          <cell r="G382">
            <v>253.11441434306369</v>
          </cell>
          <cell r="H382">
            <v>60.414883870068053</v>
          </cell>
          <cell r="I382">
            <v>6.0662177328843998E-2</v>
          </cell>
          <cell r="J382">
            <v>0</v>
          </cell>
          <cell r="K382">
            <v>0</v>
          </cell>
        </row>
        <row r="383">
          <cell r="D383">
            <v>0</v>
          </cell>
          <cell r="E383">
            <v>0</v>
          </cell>
          <cell r="F383">
            <v>60.595266539572634</v>
          </cell>
          <cell r="G383">
            <v>37.461979901579483</v>
          </cell>
          <cell r="H383">
            <v>11.442087901198068</v>
          </cell>
          <cell r="I383">
            <v>6.0662177328843998E-2</v>
          </cell>
          <cell r="J383">
            <v>0</v>
          </cell>
          <cell r="K383">
            <v>0</v>
          </cell>
        </row>
        <row r="384">
          <cell r="D384">
            <v>0</v>
          </cell>
          <cell r="E384">
            <v>0</v>
          </cell>
          <cell r="F384">
            <v>177.05095072018588</v>
          </cell>
          <cell r="G384">
            <v>182.97552802281976</v>
          </cell>
          <cell r="H384">
            <v>84.145182895174003</v>
          </cell>
          <cell r="I384">
            <v>4.451793305589927</v>
          </cell>
          <cell r="J384">
            <v>0</v>
          </cell>
          <cell r="K384">
            <v>0</v>
          </cell>
        </row>
        <row r="385">
          <cell r="D385">
            <v>0</v>
          </cell>
          <cell r="E385">
            <v>0</v>
          </cell>
          <cell r="F385">
            <v>32.267617787936615</v>
          </cell>
          <cell r="G385">
            <v>41.533414538478318</v>
          </cell>
          <cell r="H385">
            <v>8.2157634640028956</v>
          </cell>
          <cell r="I385">
            <v>6.0662177328843998E-2</v>
          </cell>
          <cell r="J385">
            <v>0</v>
          </cell>
          <cell r="K385">
            <v>0</v>
          </cell>
        </row>
        <row r="386"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6.0662177328843998E-2</v>
          </cell>
          <cell r="J386">
            <v>0</v>
          </cell>
          <cell r="K386">
            <v>0</v>
          </cell>
        </row>
        <row r="387">
          <cell r="D387">
            <v>0</v>
          </cell>
          <cell r="E387">
            <v>0</v>
          </cell>
          <cell r="F387">
            <v>0</v>
          </cell>
          <cell r="G387">
            <v>1.2764659831666325</v>
          </cell>
          <cell r="H387">
            <v>1.199240771984692</v>
          </cell>
          <cell r="I387">
            <v>6.0662177328843998E-2</v>
          </cell>
          <cell r="J387">
            <v>0</v>
          </cell>
          <cell r="K387">
            <v>0</v>
          </cell>
        </row>
        <row r="388">
          <cell r="D388">
            <v>0</v>
          </cell>
          <cell r="E388">
            <v>0</v>
          </cell>
          <cell r="F388">
            <v>0</v>
          </cell>
          <cell r="G388">
            <v>2.9128691933865252</v>
          </cell>
          <cell r="H388">
            <v>0</v>
          </cell>
          <cell r="I388">
            <v>6.0662177328843998E-2</v>
          </cell>
          <cell r="J388">
            <v>0</v>
          </cell>
          <cell r="K388">
            <v>0</v>
          </cell>
        </row>
        <row r="389"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6.0662177328843998E-2</v>
          </cell>
          <cell r="J389">
            <v>0</v>
          </cell>
          <cell r="K389">
            <v>0</v>
          </cell>
        </row>
        <row r="390"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6.0662177328843998E-2</v>
          </cell>
          <cell r="J390">
            <v>0</v>
          </cell>
          <cell r="K390">
            <v>0</v>
          </cell>
        </row>
        <row r="391"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6.0662177328843998E-2</v>
          </cell>
          <cell r="J391">
            <v>0</v>
          </cell>
          <cell r="K391">
            <v>0</v>
          </cell>
        </row>
        <row r="392">
          <cell r="D392">
            <v>0</v>
          </cell>
          <cell r="E392">
            <v>0</v>
          </cell>
          <cell r="F392">
            <v>3.2241271786412602</v>
          </cell>
          <cell r="G392">
            <v>0</v>
          </cell>
          <cell r="H392">
            <v>3.0474024973052236</v>
          </cell>
          <cell r="I392">
            <v>6.0662177328843998E-2</v>
          </cell>
          <cell r="J392">
            <v>0</v>
          </cell>
          <cell r="K392">
            <v>0</v>
          </cell>
        </row>
        <row r="393">
          <cell r="D393">
            <v>0</v>
          </cell>
          <cell r="E393">
            <v>0</v>
          </cell>
          <cell r="F393">
            <v>2.5627750511504135</v>
          </cell>
          <cell r="G393">
            <v>0</v>
          </cell>
          <cell r="H393">
            <v>0</v>
          </cell>
          <cell r="I393">
            <v>6.0662177328843998E-2</v>
          </cell>
          <cell r="J393">
            <v>0</v>
          </cell>
          <cell r="K393">
            <v>0</v>
          </cell>
        </row>
        <row r="394">
          <cell r="D394">
            <v>0</v>
          </cell>
          <cell r="E394">
            <v>0</v>
          </cell>
          <cell r="F394">
            <v>2.5627750511504135</v>
          </cell>
          <cell r="G394">
            <v>5.4658011597197902</v>
          </cell>
          <cell r="H394">
            <v>0</v>
          </cell>
          <cell r="I394">
            <v>6.0662177328843998E-2</v>
          </cell>
          <cell r="J394">
            <v>0</v>
          </cell>
          <cell r="K394">
            <v>0</v>
          </cell>
        </row>
        <row r="395">
          <cell r="D395">
            <v>0</v>
          </cell>
          <cell r="E395">
            <v>0</v>
          </cell>
          <cell r="F395">
            <v>0</v>
          </cell>
          <cell r="G395">
            <v>2.3532749122185033</v>
          </cell>
          <cell r="H395">
            <v>1.199240771984692</v>
          </cell>
          <cell r="I395">
            <v>6.0662177328843998E-2</v>
          </cell>
          <cell r="J395">
            <v>0</v>
          </cell>
          <cell r="K395">
            <v>0</v>
          </cell>
        </row>
        <row r="396">
          <cell r="D396">
            <v>0</v>
          </cell>
          <cell r="E396">
            <v>0</v>
          </cell>
          <cell r="F396">
            <v>14.191069240902255</v>
          </cell>
          <cell r="G396">
            <v>16.717963825036367</v>
          </cell>
          <cell r="H396">
            <v>7.294045766595139</v>
          </cell>
          <cell r="I396">
            <v>6.0662177328843998E-2</v>
          </cell>
          <cell r="J396">
            <v>0</v>
          </cell>
          <cell r="K396">
            <v>0</v>
          </cell>
        </row>
        <row r="397">
          <cell r="D397">
            <v>0</v>
          </cell>
          <cell r="E397">
            <v>0</v>
          </cell>
          <cell r="F397">
            <v>5.8413919599601662</v>
          </cell>
          <cell r="G397">
            <v>7.1022043699396828</v>
          </cell>
          <cell r="H397">
            <v>0</v>
          </cell>
          <cell r="I397">
            <v>6.0662177328843998E-2</v>
          </cell>
          <cell r="J397">
            <v>0</v>
          </cell>
          <cell r="K397">
            <v>0</v>
          </cell>
        </row>
        <row r="398">
          <cell r="D398">
            <v>0</v>
          </cell>
          <cell r="E398">
            <v>0</v>
          </cell>
          <cell r="F398">
            <v>23.188925648573179</v>
          </cell>
          <cell r="G398">
            <v>38.98048257214505</v>
          </cell>
          <cell r="H398">
            <v>5.4458840412746081</v>
          </cell>
          <cell r="I398">
            <v>6.0662177328843998E-2</v>
          </cell>
          <cell r="J398">
            <v>0</v>
          </cell>
          <cell r="K398">
            <v>0</v>
          </cell>
        </row>
        <row r="399"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</row>
        <row r="400"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</row>
        <row r="401"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</row>
        <row r="402"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</row>
        <row r="403"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</row>
        <row r="404"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</row>
        <row r="405"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</row>
        <row r="406"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</row>
        <row r="407"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</row>
        <row r="408"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</row>
        <row r="409">
          <cell r="D409">
            <v>0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</row>
        <row r="410"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</row>
        <row r="411"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</row>
        <row r="412"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</row>
        <row r="413"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</row>
        <row r="414"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</row>
        <row r="415"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</row>
        <row r="416"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</row>
        <row r="417"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</row>
        <row r="418"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</row>
        <row r="419"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</row>
        <row r="420"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</row>
        <row r="421"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</row>
        <row r="422"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</row>
        <row r="423"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</row>
        <row r="424"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</row>
        <row r="425"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</row>
        <row r="426"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</row>
        <row r="427"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</row>
        <row r="428">
          <cell r="D428">
            <v>0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</row>
        <row r="429"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</row>
        <row r="430"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2.1969645910805098</v>
          </cell>
          <cell r="I430">
            <v>0</v>
          </cell>
          <cell r="J430">
            <v>0</v>
          </cell>
          <cell r="K430">
            <v>0</v>
          </cell>
        </row>
        <row r="431"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</row>
        <row r="432"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</row>
        <row r="433"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</row>
        <row r="434"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</row>
        <row r="435"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</row>
        <row r="436"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</row>
        <row r="437"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</row>
        <row r="438"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</row>
        <row r="439"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</row>
        <row r="440"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</row>
        <row r="441"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</row>
        <row r="442"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</row>
        <row r="443"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</row>
        <row r="444"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</row>
        <row r="445"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</row>
        <row r="446"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</row>
        <row r="447"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</row>
        <row r="448"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</row>
        <row r="449"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</row>
        <row r="450"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</row>
        <row r="451"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</row>
        <row r="452"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</row>
        <row r="453"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</row>
        <row r="454"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</row>
        <row r="455"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</row>
        <row r="456"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</row>
        <row r="457"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</row>
        <row r="458"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</row>
        <row r="459"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</row>
        <row r="460"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</row>
        <row r="461"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</row>
        <row r="462"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</row>
        <row r="463"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</row>
        <row r="464"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</row>
        <row r="465">
          <cell r="D465">
            <v>0</v>
          </cell>
          <cell r="E465">
            <v>0</v>
          </cell>
          <cell r="F465">
            <v>54.546391001081929</v>
          </cell>
          <cell r="G465">
            <v>78.719089071852409</v>
          </cell>
          <cell r="H465">
            <v>29.957393000077367</v>
          </cell>
          <cell r="I465">
            <v>2.7048966103344059</v>
          </cell>
          <cell r="J465">
            <v>0</v>
          </cell>
          <cell r="K465">
            <v>0</v>
          </cell>
        </row>
        <row r="466">
          <cell r="D466">
            <v>0</v>
          </cell>
          <cell r="E466">
            <v>0</v>
          </cell>
          <cell r="F466">
            <v>431.98803615864631</v>
          </cell>
          <cell r="G466">
            <v>399.68803806552665</v>
          </cell>
          <cell r="H466">
            <v>141.85362782406432</v>
          </cell>
          <cell r="I466">
            <v>17.31710814322944</v>
          </cell>
          <cell r="J466">
            <v>0</v>
          </cell>
          <cell r="K466">
            <v>0</v>
          </cell>
        </row>
        <row r="467">
          <cell r="D467">
            <v>0</v>
          </cell>
          <cell r="E467">
            <v>0</v>
          </cell>
          <cell r="F467">
            <v>136.14964572410128</v>
          </cell>
          <cell r="G467">
            <v>210.25239371759065</v>
          </cell>
          <cell r="H467">
            <v>102.18563549976479</v>
          </cell>
          <cell r="I467">
            <v>16.787668495341027</v>
          </cell>
          <cell r="J467">
            <v>0</v>
          </cell>
          <cell r="K467">
            <v>0</v>
          </cell>
        </row>
        <row r="468">
          <cell r="D468">
            <v>0</v>
          </cell>
          <cell r="E468">
            <v>0</v>
          </cell>
          <cell r="F468">
            <v>30.34090814500135</v>
          </cell>
          <cell r="G468">
            <v>40.43607428665738</v>
          </cell>
          <cell r="H468">
            <v>16.371624105471877</v>
          </cell>
          <cell r="I468">
            <v>0</v>
          </cell>
          <cell r="J468">
            <v>0</v>
          </cell>
          <cell r="K468">
            <v>0</v>
          </cell>
        </row>
        <row r="469">
          <cell r="D469">
            <v>0</v>
          </cell>
          <cell r="E469">
            <v>0</v>
          </cell>
          <cell r="F469">
            <v>73.947149232481252</v>
          </cell>
          <cell r="G469">
            <v>256.40520289333608</v>
          </cell>
          <cell r="H469">
            <v>201.05241949264973</v>
          </cell>
          <cell r="I469">
            <v>20.050853939010018</v>
          </cell>
          <cell r="J469">
            <v>0</v>
          </cell>
          <cell r="K469">
            <v>0</v>
          </cell>
        </row>
        <row r="470">
          <cell r="D470">
            <v>0</v>
          </cell>
          <cell r="E470">
            <v>0</v>
          </cell>
          <cell r="F470">
            <v>131.18795811905574</v>
          </cell>
          <cell r="G470">
            <v>167.19584258593284</v>
          </cell>
          <cell r="H470">
            <v>65.876230688541625</v>
          </cell>
          <cell r="I470">
            <v>1.0877284812229977</v>
          </cell>
          <cell r="J470">
            <v>0</v>
          </cell>
          <cell r="K470">
            <v>0</v>
          </cell>
        </row>
        <row r="471">
          <cell r="D471">
            <v>0</v>
          </cell>
          <cell r="E471">
            <v>0</v>
          </cell>
          <cell r="F471">
            <v>329.27596787866855</v>
          </cell>
          <cell r="G471">
            <v>436.73519360576347</v>
          </cell>
          <cell r="H471">
            <v>211.82859498084639</v>
          </cell>
          <cell r="I471">
            <v>19.537241028282256</v>
          </cell>
          <cell r="J471">
            <v>0</v>
          </cell>
          <cell r="K471">
            <v>0</v>
          </cell>
        </row>
        <row r="472">
          <cell r="D472">
            <v>0</v>
          </cell>
          <cell r="E472">
            <v>0</v>
          </cell>
          <cell r="F472">
            <v>356.47853302463125</v>
          </cell>
          <cell r="G472">
            <v>610.66060351428621</v>
          </cell>
          <cell r="H472">
            <v>316.13889170782909</v>
          </cell>
          <cell r="I472">
            <v>19.023628117554502</v>
          </cell>
          <cell r="J472">
            <v>1.0214285714285714</v>
          </cell>
          <cell r="K472">
            <v>0</v>
          </cell>
        </row>
        <row r="473">
          <cell r="D473">
            <v>0</v>
          </cell>
          <cell r="E473">
            <v>0</v>
          </cell>
          <cell r="F473">
            <v>195.43472823583733</v>
          </cell>
          <cell r="G473">
            <v>297.89050808048347</v>
          </cell>
          <cell r="H473">
            <v>179.87297211615166</v>
          </cell>
          <cell r="I473">
            <v>4.8803535727804013</v>
          </cell>
          <cell r="J473">
            <v>0</v>
          </cell>
          <cell r="K473">
            <v>0</v>
          </cell>
        </row>
        <row r="474">
          <cell r="D474">
            <v>0</v>
          </cell>
          <cell r="E474">
            <v>0</v>
          </cell>
          <cell r="F474">
            <v>318.06406190367346</v>
          </cell>
          <cell r="G474">
            <v>241.43778385967744</v>
          </cell>
          <cell r="H474">
            <v>131.98418508788112</v>
          </cell>
          <cell r="I474">
            <v>16.274055584613265</v>
          </cell>
          <cell r="J474">
            <v>1.0214285714285714</v>
          </cell>
          <cell r="K474">
            <v>0</v>
          </cell>
        </row>
        <row r="475">
          <cell r="D475">
            <v>0</v>
          </cell>
          <cell r="E475">
            <v>0</v>
          </cell>
          <cell r="F475">
            <v>440.35614373428876</v>
          </cell>
          <cell r="G475">
            <v>579.14095483446022</v>
          </cell>
          <cell r="H475">
            <v>318.14444552928245</v>
          </cell>
          <cell r="I475">
            <v>31.460382688003531</v>
          </cell>
          <cell r="J475">
            <v>2.2405388246618263</v>
          </cell>
          <cell r="K475">
            <v>0</v>
          </cell>
        </row>
        <row r="476">
          <cell r="D476">
            <v>0</v>
          </cell>
          <cell r="E476">
            <v>0</v>
          </cell>
          <cell r="F476">
            <v>77.742185420736746</v>
          </cell>
          <cell r="G476">
            <v>136.22940804869754</v>
          </cell>
          <cell r="H476">
            <v>50.770427877411379</v>
          </cell>
          <cell r="I476">
            <v>3.7926250915574036</v>
          </cell>
          <cell r="J476">
            <v>0</v>
          </cell>
          <cell r="K476">
            <v>0</v>
          </cell>
        </row>
        <row r="477">
          <cell r="D477">
            <v>0</v>
          </cell>
          <cell r="E477">
            <v>0</v>
          </cell>
          <cell r="F477">
            <v>256.69356940505872</v>
          </cell>
          <cell r="G477">
            <v>285.3017750439526</v>
          </cell>
          <cell r="H477">
            <v>141.28738662258553</v>
          </cell>
          <cell r="I477">
            <v>8.6888054014984561</v>
          </cell>
          <cell r="J477">
            <v>2.2405388246618263</v>
          </cell>
          <cell r="K477">
            <v>0</v>
          </cell>
        </row>
        <row r="478">
          <cell r="D478">
            <v>0</v>
          </cell>
          <cell r="E478">
            <v>0</v>
          </cell>
          <cell r="F478">
            <v>40.041287260701004</v>
          </cell>
          <cell r="G478">
            <v>58.510151545270773</v>
          </cell>
          <cell r="H478">
            <v>28.182730033317092</v>
          </cell>
          <cell r="I478">
            <v>0</v>
          </cell>
          <cell r="J478">
            <v>0</v>
          </cell>
          <cell r="K478">
            <v>0</v>
          </cell>
        </row>
        <row r="479">
          <cell r="D479">
            <v>0</v>
          </cell>
          <cell r="E479">
            <v>0</v>
          </cell>
          <cell r="F479">
            <v>39.375936928581254</v>
          </cell>
          <cell r="G479">
            <v>75.425802502429462</v>
          </cell>
          <cell r="H479">
            <v>34.398803771939505</v>
          </cell>
          <cell r="I479">
            <v>1.0877284812229977</v>
          </cell>
          <cell r="J479">
            <v>0</v>
          </cell>
          <cell r="K479">
            <v>0</v>
          </cell>
        </row>
        <row r="480">
          <cell r="D480">
            <v>0</v>
          </cell>
          <cell r="E480">
            <v>0</v>
          </cell>
          <cell r="F480">
            <v>400.50797776260089</v>
          </cell>
          <cell r="G480">
            <v>490.18469083123938</v>
          </cell>
          <cell r="H480">
            <v>162.76078262746327</v>
          </cell>
          <cell r="I480">
            <v>9.202418312226218</v>
          </cell>
          <cell r="J480">
            <v>0</v>
          </cell>
          <cell r="K480">
            <v>0</v>
          </cell>
        </row>
        <row r="481">
          <cell r="D481">
            <v>0</v>
          </cell>
          <cell r="E481">
            <v>0</v>
          </cell>
          <cell r="F481">
            <v>2068.7289654191063</v>
          </cell>
          <cell r="G481">
            <v>2380.3088141531271</v>
          </cell>
          <cell r="H481">
            <v>995.78451458827692</v>
          </cell>
          <cell r="I481">
            <v>86.177106387793728</v>
          </cell>
          <cell r="J481">
            <v>3.2619673960903977</v>
          </cell>
          <cell r="K481">
            <v>0</v>
          </cell>
        </row>
        <row r="482">
          <cell r="D482">
            <v>0</v>
          </cell>
          <cell r="E482">
            <v>0</v>
          </cell>
          <cell r="F482">
            <v>86.554218109925259</v>
          </cell>
          <cell r="G482">
            <v>87.44312216287554</v>
          </cell>
          <cell r="H482">
            <v>44.116727052997604</v>
          </cell>
          <cell r="I482">
            <v>2.7048966103344059</v>
          </cell>
          <cell r="J482">
            <v>0</v>
          </cell>
          <cell r="K482">
            <v>0</v>
          </cell>
        </row>
        <row r="483">
          <cell r="D483">
            <v>0</v>
          </cell>
          <cell r="E483">
            <v>0</v>
          </cell>
          <cell r="F483">
            <v>808.78474588275174</v>
          </cell>
          <cell r="G483">
            <v>1063.4913500760665</v>
          </cell>
          <cell r="H483">
            <v>410.90485709221173</v>
          </cell>
          <cell r="I483">
            <v>14.09859862216727</v>
          </cell>
          <cell r="J483">
            <v>2.2405388246618263</v>
          </cell>
          <cell r="K483">
            <v>0</v>
          </cell>
        </row>
        <row r="484">
          <cell r="D484">
            <v>0</v>
          </cell>
          <cell r="E484">
            <v>0</v>
          </cell>
          <cell r="F484">
            <v>8.5997608129367453</v>
          </cell>
          <cell r="G484">
            <v>4.3971151703952982</v>
          </cell>
          <cell r="H484">
            <v>4.7197780176400794</v>
          </cell>
          <cell r="I484">
            <v>0</v>
          </cell>
          <cell r="J484">
            <v>0</v>
          </cell>
          <cell r="K484">
            <v>0</v>
          </cell>
        </row>
        <row r="485">
          <cell r="D485">
            <v>0</v>
          </cell>
          <cell r="E485">
            <v>0</v>
          </cell>
          <cell r="F485">
            <v>0</v>
          </cell>
          <cell r="G485">
            <v>1.0856293674782374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</row>
        <row r="486">
          <cell r="D486">
            <v>0</v>
          </cell>
          <cell r="E486">
            <v>0</v>
          </cell>
          <cell r="F486">
            <v>2.8665869376455815</v>
          </cell>
          <cell r="G486">
            <v>7.6566029570390048</v>
          </cell>
          <cell r="H486">
            <v>5.825923043915898</v>
          </cell>
          <cell r="I486">
            <v>0</v>
          </cell>
          <cell r="J486">
            <v>0</v>
          </cell>
          <cell r="K486">
            <v>0</v>
          </cell>
        </row>
        <row r="487">
          <cell r="D487">
            <v>0</v>
          </cell>
          <cell r="E487">
            <v>0</v>
          </cell>
          <cell r="F487">
            <v>2.8665869376455815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</row>
        <row r="488">
          <cell r="D488">
            <v>0</v>
          </cell>
          <cell r="E488">
            <v>0</v>
          </cell>
          <cell r="F488">
            <v>1.1006183027629148</v>
          </cell>
          <cell r="G488">
            <v>1.1038286009723537</v>
          </cell>
          <cell r="H488">
            <v>4.3296273229335664</v>
          </cell>
          <cell r="I488">
            <v>0</v>
          </cell>
          <cell r="J488">
            <v>0</v>
          </cell>
          <cell r="K488">
            <v>0</v>
          </cell>
        </row>
        <row r="489"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</row>
        <row r="490">
          <cell r="D490">
            <v>0</v>
          </cell>
          <cell r="E490">
            <v>0</v>
          </cell>
          <cell r="F490">
            <v>1.1006183027629148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</row>
        <row r="491">
          <cell r="D491">
            <v>0</v>
          </cell>
          <cell r="E491">
            <v>0</v>
          </cell>
          <cell r="F491">
            <v>45.200040670209553</v>
          </cell>
          <cell r="G491">
            <v>37.625804610057642</v>
          </cell>
          <cell r="H491">
            <v>6.2398119341648357</v>
          </cell>
          <cell r="I491">
            <v>5.4097932206688117</v>
          </cell>
          <cell r="J491">
            <v>0</v>
          </cell>
          <cell r="K491">
            <v>0</v>
          </cell>
        </row>
        <row r="492">
          <cell r="D492">
            <v>0</v>
          </cell>
          <cell r="E492">
            <v>0</v>
          </cell>
          <cell r="F492">
            <v>2.8665869376455815</v>
          </cell>
          <cell r="G492">
            <v>1.0856293674782374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</row>
        <row r="493">
          <cell r="D493">
            <v>0</v>
          </cell>
          <cell r="E493">
            <v>0</v>
          </cell>
          <cell r="F493">
            <v>5.733173875291163</v>
          </cell>
          <cell r="G493">
            <v>6.5527743560666512</v>
          </cell>
          <cell r="H493">
            <v>1.0824068307333916</v>
          </cell>
          <cell r="I493">
            <v>0</v>
          </cell>
          <cell r="J493">
            <v>0</v>
          </cell>
          <cell r="K493">
            <v>0</v>
          </cell>
        </row>
        <row r="494">
          <cell r="D494">
            <v>0</v>
          </cell>
          <cell r="E494">
            <v>0</v>
          </cell>
          <cell r="F494">
            <v>2.8665869376455815</v>
          </cell>
          <cell r="G494">
            <v>1.1038286009723537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</row>
        <row r="495">
          <cell r="D495">
            <v>0</v>
          </cell>
          <cell r="E495">
            <v>0</v>
          </cell>
          <cell r="F495">
            <v>48.205780102994595</v>
          </cell>
          <cell r="G495">
            <v>87.837742572437136</v>
          </cell>
          <cell r="H495">
            <v>21.919179903609834</v>
          </cell>
          <cell r="I495">
            <v>0</v>
          </cell>
          <cell r="J495">
            <v>0</v>
          </cell>
          <cell r="K495">
            <v>0</v>
          </cell>
        </row>
        <row r="496">
          <cell r="D496">
            <v>0</v>
          </cell>
          <cell r="E496">
            <v>0</v>
          </cell>
          <cell r="F496">
            <v>2.8665869376455815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</row>
        <row r="497">
          <cell r="D497">
            <v>0</v>
          </cell>
          <cell r="E497">
            <v>0</v>
          </cell>
          <cell r="F497">
            <v>201.51381109125225</v>
          </cell>
          <cell r="G497">
            <v>232.63778934754677</v>
          </cell>
          <cell r="H497">
            <v>68.590454884728345</v>
          </cell>
          <cell r="I497">
            <v>2.7048966103344059</v>
          </cell>
          <cell r="J497">
            <v>0</v>
          </cell>
          <cell r="K497">
            <v>0</v>
          </cell>
        </row>
        <row r="498">
          <cell r="D498">
            <v>0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6.7895115898843228E-2</v>
          </cell>
          <cell r="K498">
            <v>0</v>
          </cell>
        </row>
        <row r="499"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6.7895115898843228E-2</v>
          </cell>
          <cell r="K499">
            <v>0</v>
          </cell>
        </row>
        <row r="500">
          <cell r="D500">
            <v>0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6.7895115898843228E-2</v>
          </cell>
          <cell r="K500">
            <v>0</v>
          </cell>
        </row>
        <row r="501">
          <cell r="D501">
            <v>0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6.7895115898843228E-2</v>
          </cell>
          <cell r="K501">
            <v>0</v>
          </cell>
        </row>
        <row r="502"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6.7895115898843228E-2</v>
          </cell>
          <cell r="K502">
            <v>0</v>
          </cell>
        </row>
        <row r="503"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6.7895115898843228E-2</v>
          </cell>
          <cell r="K503">
            <v>0</v>
          </cell>
        </row>
        <row r="504">
          <cell r="D504">
            <v>0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6.7895115898843228E-2</v>
          </cell>
          <cell r="K504">
            <v>0</v>
          </cell>
        </row>
        <row r="505">
          <cell r="D505">
            <v>0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6.7895115898843228E-2</v>
          </cell>
          <cell r="K505">
            <v>0</v>
          </cell>
        </row>
        <row r="506"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6.7895115898843228E-2</v>
          </cell>
          <cell r="K506">
            <v>0</v>
          </cell>
        </row>
        <row r="507"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6.7895115898843228E-2</v>
          </cell>
          <cell r="K507">
            <v>0</v>
          </cell>
        </row>
        <row r="508"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6.7895115898843228E-2</v>
          </cell>
          <cell r="K508">
            <v>0</v>
          </cell>
        </row>
        <row r="509"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6.7895115898843228E-2</v>
          </cell>
          <cell r="K509">
            <v>0</v>
          </cell>
        </row>
        <row r="510"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6.7895115898843228E-2</v>
          </cell>
          <cell r="K510">
            <v>0</v>
          </cell>
        </row>
        <row r="511"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6.7895115898843228E-2</v>
          </cell>
          <cell r="K511">
            <v>0</v>
          </cell>
        </row>
        <row r="512"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6.7895115898843228E-2</v>
          </cell>
          <cell r="K512">
            <v>0</v>
          </cell>
        </row>
        <row r="513">
          <cell r="D513">
            <v>0</v>
          </cell>
          <cell r="E513">
            <v>0</v>
          </cell>
          <cell r="F513">
            <v>7.5936421568819075</v>
          </cell>
          <cell r="G513">
            <v>0</v>
          </cell>
          <cell r="H513">
            <v>0</v>
          </cell>
          <cell r="I513">
            <v>0</v>
          </cell>
          <cell r="J513">
            <v>6.7895115898843228E-2</v>
          </cell>
          <cell r="K513">
            <v>0</v>
          </cell>
        </row>
        <row r="514"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6.7895115898843228E-2</v>
          </cell>
          <cell r="K514">
            <v>0</v>
          </cell>
        </row>
        <row r="515"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6.7895115898843228E-2</v>
          </cell>
          <cell r="K515">
            <v>0</v>
          </cell>
        </row>
        <row r="516">
          <cell r="D516">
            <v>0</v>
          </cell>
          <cell r="E516">
            <v>0</v>
          </cell>
          <cell r="F516">
            <v>4.193416269640986</v>
          </cell>
          <cell r="G516">
            <v>6.4364984337621998</v>
          </cell>
          <cell r="H516">
            <v>5.7930527885197458</v>
          </cell>
          <cell r="I516">
            <v>2.2919992997198877</v>
          </cell>
          <cell r="J516">
            <v>6.7895115898843228E-2</v>
          </cell>
          <cell r="K516">
            <v>0</v>
          </cell>
        </row>
        <row r="517">
          <cell r="D517">
            <v>0</v>
          </cell>
          <cell r="E517">
            <v>0</v>
          </cell>
          <cell r="F517">
            <v>0</v>
          </cell>
          <cell r="G517">
            <v>17.169281573046096</v>
          </cell>
          <cell r="H517">
            <v>9.5106820925399536</v>
          </cell>
          <cell r="I517">
            <v>2.0373327108621226</v>
          </cell>
          <cell r="J517">
            <v>6.7895115898843228E-2</v>
          </cell>
          <cell r="K517">
            <v>0</v>
          </cell>
        </row>
        <row r="518">
          <cell r="D518">
            <v>0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6.7895115898843228E-2</v>
          </cell>
          <cell r="K518">
            <v>0</v>
          </cell>
        </row>
        <row r="519"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6.7895115898843228E-2</v>
          </cell>
          <cell r="K519">
            <v>0</v>
          </cell>
        </row>
        <row r="520">
          <cell r="D520">
            <v>0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6.7895115898843228E-2</v>
          </cell>
          <cell r="K520">
            <v>0</v>
          </cell>
        </row>
        <row r="521">
          <cell r="D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6.7895115898843228E-2</v>
          </cell>
          <cell r="K521">
            <v>0</v>
          </cell>
        </row>
        <row r="522"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6.7895115898843228E-2</v>
          </cell>
          <cell r="K522">
            <v>0</v>
          </cell>
        </row>
        <row r="523"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6.7895115898843228E-2</v>
          </cell>
          <cell r="K523">
            <v>0</v>
          </cell>
        </row>
        <row r="524"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6.7895115898843228E-2</v>
          </cell>
          <cell r="K524">
            <v>0</v>
          </cell>
        </row>
        <row r="525">
          <cell r="D525">
            <v>0</v>
          </cell>
          <cell r="E525">
            <v>0</v>
          </cell>
          <cell r="F525">
            <v>0</v>
          </cell>
          <cell r="G525">
            <v>16.34609318081138</v>
          </cell>
          <cell r="H525">
            <v>0</v>
          </cell>
          <cell r="I525">
            <v>0</v>
          </cell>
          <cell r="J525">
            <v>6.7895115898843228E-2</v>
          </cell>
          <cell r="K525">
            <v>0</v>
          </cell>
        </row>
        <row r="526">
          <cell r="D526">
            <v>0</v>
          </cell>
          <cell r="E526">
            <v>0</v>
          </cell>
          <cell r="F526">
            <v>8.2670584265228939</v>
          </cell>
          <cell r="G526">
            <v>0</v>
          </cell>
          <cell r="H526">
            <v>2.2117865331488265</v>
          </cell>
          <cell r="I526">
            <v>0</v>
          </cell>
          <cell r="J526">
            <v>6.7895115898843228E-2</v>
          </cell>
          <cell r="K526">
            <v>0</v>
          </cell>
        </row>
        <row r="527">
          <cell r="D527">
            <v>0</v>
          </cell>
          <cell r="E527">
            <v>0</v>
          </cell>
          <cell r="F527">
            <v>5.8336421568819077</v>
          </cell>
          <cell r="G527">
            <v>0</v>
          </cell>
          <cell r="H527">
            <v>0</v>
          </cell>
          <cell r="I527">
            <v>0</v>
          </cell>
          <cell r="J527">
            <v>6.7895115898843228E-2</v>
          </cell>
          <cell r="K527">
            <v>0</v>
          </cell>
        </row>
        <row r="528">
          <cell r="D528">
            <v>0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  <cell r="I528">
            <v>0</v>
          </cell>
          <cell r="J528">
            <v>6.7895115898843228E-2</v>
          </cell>
          <cell r="K528">
            <v>0</v>
          </cell>
        </row>
        <row r="529">
          <cell r="D529">
            <v>0</v>
          </cell>
          <cell r="E529">
            <v>0</v>
          </cell>
          <cell r="F529">
            <v>683.6656127704282</v>
          </cell>
          <cell r="G529">
            <v>953.12652581193674</v>
          </cell>
          <cell r="H529">
            <v>476.02866974243767</v>
          </cell>
          <cell r="I529">
            <v>59.064307021102465</v>
          </cell>
          <cell r="J529">
            <v>4.4549641432087128</v>
          </cell>
          <cell r="K529">
            <v>0</v>
          </cell>
        </row>
        <row r="530"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6.7895115898843228E-2</v>
          </cell>
          <cell r="K530">
            <v>0</v>
          </cell>
        </row>
        <row r="531">
          <cell r="D531">
            <v>0</v>
          </cell>
          <cell r="E531">
            <v>0</v>
          </cell>
          <cell r="F531">
            <v>0</v>
          </cell>
          <cell r="G531">
            <v>11.756472660359536</v>
          </cell>
          <cell r="H531">
            <v>7.0345038211080793</v>
          </cell>
          <cell r="I531">
            <v>0</v>
          </cell>
          <cell r="J531">
            <v>0</v>
          </cell>
          <cell r="K531">
            <v>0</v>
          </cell>
        </row>
        <row r="532">
          <cell r="D532">
            <v>0</v>
          </cell>
          <cell r="E532">
            <v>0</v>
          </cell>
          <cell r="F532">
            <v>103.0689643422748</v>
          </cell>
          <cell r="G532">
            <v>99.837475214369263</v>
          </cell>
          <cell r="H532">
            <v>27.248196001850502</v>
          </cell>
          <cell r="I532">
            <v>6.4713521264002516</v>
          </cell>
          <cell r="J532">
            <v>0</v>
          </cell>
          <cell r="K532">
            <v>0</v>
          </cell>
        </row>
        <row r="533">
          <cell r="D533">
            <v>0</v>
          </cell>
          <cell r="E533">
            <v>0</v>
          </cell>
          <cell r="F533">
            <v>61.252934158635995</v>
          </cell>
          <cell r="G533">
            <v>115.65678822240045</v>
          </cell>
          <cell r="H533">
            <v>168.36193458929836</v>
          </cell>
          <cell r="I533">
            <v>50.084712239263489</v>
          </cell>
          <cell r="J533">
            <v>11.621886719230256</v>
          </cell>
          <cell r="K533">
            <v>0</v>
          </cell>
        </row>
        <row r="534">
          <cell r="D534">
            <v>0</v>
          </cell>
          <cell r="E534">
            <v>0</v>
          </cell>
          <cell r="F534">
            <v>11.818100475765426</v>
          </cell>
          <cell r="G534">
            <v>14.144784151906165</v>
          </cell>
          <cell r="H534">
            <v>9.3425440274587537</v>
          </cell>
          <cell r="I534">
            <v>0</v>
          </cell>
          <cell r="J534">
            <v>0</v>
          </cell>
          <cell r="K534">
            <v>0</v>
          </cell>
        </row>
        <row r="535">
          <cell r="D535">
            <v>0</v>
          </cell>
          <cell r="E535">
            <v>0</v>
          </cell>
          <cell r="F535">
            <v>9.9974755042003061</v>
          </cell>
          <cell r="G535">
            <v>45.078605677164873</v>
          </cell>
          <cell r="H535">
            <v>64.317320065237993</v>
          </cell>
          <cell r="I535">
            <v>7.9956687124761947</v>
          </cell>
          <cell r="J535">
            <v>2.0428571428571427</v>
          </cell>
          <cell r="K535">
            <v>0</v>
          </cell>
        </row>
        <row r="536">
          <cell r="D536">
            <v>0</v>
          </cell>
          <cell r="E536">
            <v>0</v>
          </cell>
          <cell r="F536">
            <v>18.910061400279176</v>
          </cell>
          <cell r="G536">
            <v>41.055111912571569</v>
          </cell>
          <cell r="H536">
            <v>27.407657346543246</v>
          </cell>
          <cell r="I536">
            <v>11.801797934717715</v>
          </cell>
          <cell r="J536">
            <v>2.1563492063492062</v>
          </cell>
          <cell r="K536">
            <v>0</v>
          </cell>
        </row>
        <row r="537">
          <cell r="D537">
            <v>0</v>
          </cell>
          <cell r="E537">
            <v>0</v>
          </cell>
          <cell r="F537">
            <v>32.772374509203402</v>
          </cell>
          <cell r="G537">
            <v>103.84224865852026</v>
          </cell>
          <cell r="H537">
            <v>73.64763717591407</v>
          </cell>
          <cell r="I537">
            <v>36.407545087649197</v>
          </cell>
          <cell r="J537">
            <v>22.165598835285909</v>
          </cell>
          <cell r="K537">
            <v>0</v>
          </cell>
        </row>
        <row r="538">
          <cell r="D538">
            <v>0</v>
          </cell>
          <cell r="E538">
            <v>0</v>
          </cell>
          <cell r="F538">
            <v>110.47703081161937</v>
          </cell>
          <cell r="G538">
            <v>359.60296009067076</v>
          </cell>
          <cell r="H538">
            <v>493.63905475973189</v>
          </cell>
          <cell r="I538">
            <v>94.926727095830401</v>
          </cell>
          <cell r="J538">
            <v>5.2773809523809518</v>
          </cell>
          <cell r="K538">
            <v>2.1935345136549351</v>
          </cell>
        </row>
        <row r="539">
          <cell r="D539">
            <v>0</v>
          </cell>
          <cell r="E539">
            <v>0</v>
          </cell>
          <cell r="F539">
            <v>48.251922996239543</v>
          </cell>
          <cell r="G539">
            <v>108.06552319168645</v>
          </cell>
          <cell r="H539">
            <v>63.893657899951727</v>
          </cell>
          <cell r="I539">
            <v>8.7208071253933142</v>
          </cell>
          <cell r="J539">
            <v>0</v>
          </cell>
          <cell r="K539">
            <v>0</v>
          </cell>
        </row>
        <row r="540">
          <cell r="D540">
            <v>0</v>
          </cell>
          <cell r="E540">
            <v>0</v>
          </cell>
          <cell r="F540">
            <v>20.316559748503881</v>
          </cell>
          <cell r="G540">
            <v>70.686480118646244</v>
          </cell>
          <cell r="H540">
            <v>145.11642745494359</v>
          </cell>
          <cell r="I540">
            <v>109.40307242060351</v>
          </cell>
          <cell r="J540">
            <v>37.399145911918872</v>
          </cell>
          <cell r="K540">
            <v>2.1935345136549351</v>
          </cell>
        </row>
        <row r="541">
          <cell r="D541">
            <v>0</v>
          </cell>
          <cell r="E541">
            <v>0</v>
          </cell>
          <cell r="F541">
            <v>58.558156608836661</v>
          </cell>
          <cell r="G541">
            <v>191.02438377973476</v>
          </cell>
          <cell r="H541">
            <v>162.42672900257364</v>
          </cell>
          <cell r="I541">
            <v>48.241700659539426</v>
          </cell>
          <cell r="J541">
            <v>3.121031746031746</v>
          </cell>
          <cell r="K541">
            <v>0</v>
          </cell>
        </row>
        <row r="542">
          <cell r="D542">
            <v>0</v>
          </cell>
          <cell r="E542">
            <v>0</v>
          </cell>
          <cell r="F542">
            <v>55.251366037516142</v>
          </cell>
          <cell r="G542">
            <v>141.77464018148754</v>
          </cell>
          <cell r="H542">
            <v>140.86834787426443</v>
          </cell>
          <cell r="I542">
            <v>22.04692164618697</v>
          </cell>
          <cell r="J542">
            <v>6.293284629456398</v>
          </cell>
          <cell r="K542">
            <v>0</v>
          </cell>
        </row>
        <row r="543">
          <cell r="D543">
            <v>0</v>
          </cell>
          <cell r="E543">
            <v>0</v>
          </cell>
          <cell r="F543">
            <v>27.50103855625477</v>
          </cell>
          <cell r="G543">
            <v>123.51678501201965</v>
          </cell>
          <cell r="H543">
            <v>63.728552829103691</v>
          </cell>
          <cell r="I543">
            <v>16.36542320704887</v>
          </cell>
          <cell r="J543">
            <v>0</v>
          </cell>
          <cell r="K543">
            <v>0</v>
          </cell>
        </row>
        <row r="544">
          <cell r="D544">
            <v>0</v>
          </cell>
          <cell r="E544">
            <v>0</v>
          </cell>
          <cell r="F544">
            <v>23.859788613124529</v>
          </cell>
          <cell r="G544">
            <v>37.383067422283212</v>
          </cell>
          <cell r="H544">
            <v>17.481989809105482</v>
          </cell>
          <cell r="I544">
            <v>2.2494549989930617</v>
          </cell>
          <cell r="J544">
            <v>0</v>
          </cell>
          <cell r="K544">
            <v>0</v>
          </cell>
        </row>
        <row r="545">
          <cell r="D545">
            <v>0</v>
          </cell>
          <cell r="E545">
            <v>0</v>
          </cell>
          <cell r="F545">
            <v>26.436347016273807</v>
          </cell>
          <cell r="G545">
            <v>56.26703391639807</v>
          </cell>
          <cell r="H545">
            <v>38.585501272429724</v>
          </cell>
          <cell r="I545">
            <v>11.321314755207013</v>
          </cell>
          <cell r="J545">
            <v>0</v>
          </cell>
          <cell r="K545">
            <v>0</v>
          </cell>
        </row>
        <row r="546">
          <cell r="D546">
            <v>0</v>
          </cell>
          <cell r="E546">
            <v>0</v>
          </cell>
          <cell r="F546">
            <v>105.00230526521753</v>
          </cell>
          <cell r="G546">
            <v>235.47497219005888</v>
          </cell>
          <cell r="H546">
            <v>141.90540158475631</v>
          </cell>
          <cell r="I546">
            <v>9.1365750305589835</v>
          </cell>
          <cell r="J546">
            <v>5.2718560580278266</v>
          </cell>
          <cell r="K546">
            <v>0</v>
          </cell>
        </row>
        <row r="547">
          <cell r="D547">
            <v>0</v>
          </cell>
          <cell r="E547">
            <v>0</v>
          </cell>
          <cell r="F547">
            <v>364.30333226373267</v>
          </cell>
          <cell r="G547">
            <v>470.00677656886921</v>
          </cell>
          <cell r="H547">
            <v>336.76730359507815</v>
          </cell>
          <cell r="I547">
            <v>56.717852551526313</v>
          </cell>
          <cell r="J547">
            <v>21.092949126464433</v>
          </cell>
          <cell r="K547">
            <v>5.3870690273098703</v>
          </cell>
        </row>
        <row r="548">
          <cell r="D548">
            <v>0</v>
          </cell>
          <cell r="E548">
            <v>0</v>
          </cell>
          <cell r="F548">
            <v>8.3802401260883865</v>
          </cell>
          <cell r="G548">
            <v>20.831251458388124</v>
          </cell>
          <cell r="H548">
            <v>21.054433320687554</v>
          </cell>
          <cell r="I548">
            <v>0</v>
          </cell>
          <cell r="J548">
            <v>0</v>
          </cell>
          <cell r="K548">
            <v>0</v>
          </cell>
        </row>
        <row r="549">
          <cell r="D549">
            <v>0</v>
          </cell>
          <cell r="E549">
            <v>0</v>
          </cell>
          <cell r="F549">
            <v>199.36391754602818</v>
          </cell>
          <cell r="G549">
            <v>273.82966991985722</v>
          </cell>
          <cell r="H549">
            <v>186.4695428603921</v>
          </cell>
          <cell r="I549">
            <v>55.138145177002031</v>
          </cell>
          <cell r="J549">
            <v>5.2718560580278266</v>
          </cell>
          <cell r="K549">
            <v>4.3870690273098703</v>
          </cell>
        </row>
        <row r="550">
          <cell r="D550">
            <v>0</v>
          </cell>
          <cell r="E550">
            <v>0</v>
          </cell>
          <cell r="F550">
            <v>9.2415420726161486</v>
          </cell>
          <cell r="G550">
            <v>16.035908154852578</v>
          </cell>
          <cell r="H550">
            <v>1.1540201031753368</v>
          </cell>
          <cell r="I550">
            <v>5.3304458083174628</v>
          </cell>
          <cell r="J550">
            <v>0</v>
          </cell>
          <cell r="K550">
            <v>0</v>
          </cell>
        </row>
        <row r="551">
          <cell r="D551">
            <v>0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</row>
        <row r="552">
          <cell r="D552">
            <v>0</v>
          </cell>
          <cell r="E552">
            <v>0</v>
          </cell>
          <cell r="F552">
            <v>0</v>
          </cell>
          <cell r="G552">
            <v>0</v>
          </cell>
          <cell r="H552">
            <v>2.9402418589663712</v>
          </cell>
          <cell r="I552">
            <v>0</v>
          </cell>
          <cell r="J552">
            <v>0</v>
          </cell>
          <cell r="K552">
            <v>0</v>
          </cell>
        </row>
        <row r="553">
          <cell r="D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</row>
        <row r="554"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</row>
        <row r="555"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</row>
        <row r="556">
          <cell r="D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</row>
        <row r="557">
          <cell r="D557">
            <v>0</v>
          </cell>
          <cell r="E557">
            <v>0</v>
          </cell>
          <cell r="F557">
            <v>6.6649836694668698</v>
          </cell>
          <cell r="G557">
            <v>3.1227203896043019</v>
          </cell>
          <cell r="H557">
            <v>2.9402418589663712</v>
          </cell>
          <cell r="I557">
            <v>5.3304458083174628</v>
          </cell>
          <cell r="J557">
            <v>0</v>
          </cell>
          <cell r="K557">
            <v>0</v>
          </cell>
        </row>
        <row r="558">
          <cell r="D558">
            <v>0</v>
          </cell>
          <cell r="E558">
            <v>0</v>
          </cell>
          <cell r="F558">
            <v>0</v>
          </cell>
          <cell r="G558">
            <v>0</v>
          </cell>
          <cell r="H558">
            <v>2.9402418589663712</v>
          </cell>
          <cell r="I558">
            <v>0</v>
          </cell>
          <cell r="J558">
            <v>0</v>
          </cell>
          <cell r="K558">
            <v>0</v>
          </cell>
        </row>
        <row r="559">
          <cell r="D559">
            <v>0</v>
          </cell>
          <cell r="E559">
            <v>0</v>
          </cell>
          <cell r="F559">
            <v>0</v>
          </cell>
          <cell r="G559">
            <v>3.5824672373199458</v>
          </cell>
          <cell r="H559">
            <v>2.9402418589663712</v>
          </cell>
          <cell r="I559">
            <v>0</v>
          </cell>
          <cell r="J559">
            <v>0</v>
          </cell>
          <cell r="K559">
            <v>0</v>
          </cell>
        </row>
        <row r="560"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</row>
        <row r="561">
          <cell r="D561">
            <v>0</v>
          </cell>
          <cell r="E561">
            <v>0</v>
          </cell>
          <cell r="F561">
            <v>13.75694459398062</v>
          </cell>
          <cell r="G561">
            <v>16.054628475294866</v>
          </cell>
          <cell r="H561">
            <v>8.1394457816467298</v>
          </cell>
          <cell r="I561">
            <v>2.6652229041587314</v>
          </cell>
          <cell r="J561">
            <v>0</v>
          </cell>
          <cell r="K561">
            <v>0</v>
          </cell>
        </row>
        <row r="562">
          <cell r="D562">
            <v>0</v>
          </cell>
          <cell r="E562">
            <v>0</v>
          </cell>
          <cell r="F562">
            <v>0</v>
          </cell>
          <cell r="G562">
            <v>6.7051876269242481</v>
          </cell>
          <cell r="H562">
            <v>2.9402418589663712</v>
          </cell>
          <cell r="I562">
            <v>0</v>
          </cell>
          <cell r="J562">
            <v>0</v>
          </cell>
          <cell r="K562">
            <v>0</v>
          </cell>
        </row>
        <row r="563">
          <cell r="D563">
            <v>0</v>
          </cell>
          <cell r="E563">
            <v>0</v>
          </cell>
          <cell r="F563">
            <v>71.888123947770396</v>
          </cell>
          <cell r="G563">
            <v>103.69460450203124</v>
          </cell>
          <cell r="H563">
            <v>55.1220104656893</v>
          </cell>
          <cell r="I563">
            <v>5.3304458083174628</v>
          </cell>
          <cell r="J563">
            <v>2.6359280290139133</v>
          </cell>
          <cell r="K563">
            <v>0</v>
          </cell>
        </row>
        <row r="564">
          <cell r="D564">
            <v>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</row>
        <row r="565">
          <cell r="D565">
            <v>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</row>
        <row r="566">
          <cell r="D566">
            <v>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</row>
        <row r="567">
          <cell r="D567">
            <v>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</row>
        <row r="568">
          <cell r="D568">
            <v>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</row>
        <row r="569">
          <cell r="D569">
            <v>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</row>
        <row r="570">
          <cell r="D570">
            <v>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</row>
        <row r="571">
          <cell r="D571">
            <v>0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</row>
        <row r="572">
          <cell r="D572">
            <v>0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</row>
        <row r="573">
          <cell r="D573">
            <v>0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</row>
        <row r="574"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</row>
        <row r="575"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</row>
        <row r="576">
          <cell r="D576">
            <v>0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</row>
        <row r="577"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</row>
        <row r="578">
          <cell r="D578">
            <v>0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K578">
            <v>0</v>
          </cell>
        </row>
        <row r="579"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</row>
        <row r="580">
          <cell r="D580">
            <v>0</v>
          </cell>
          <cell r="E580">
            <v>0</v>
          </cell>
          <cell r="F580">
            <v>0</v>
          </cell>
          <cell r="G580">
            <v>2.2320115536433431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</row>
        <row r="581"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</row>
        <row r="582"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</row>
        <row r="583">
          <cell r="D583">
            <v>0</v>
          </cell>
          <cell r="E583">
            <v>0</v>
          </cell>
          <cell r="F583">
            <v>3.2240760723112269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</row>
        <row r="584">
          <cell r="D584">
            <v>0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K584">
            <v>0</v>
          </cell>
        </row>
        <row r="585">
          <cell r="D585">
            <v>0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K585">
            <v>0</v>
          </cell>
        </row>
        <row r="586">
          <cell r="D586">
            <v>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</row>
        <row r="587">
          <cell r="D587">
            <v>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</row>
        <row r="588">
          <cell r="D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</row>
        <row r="589">
          <cell r="D589">
            <v>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</row>
        <row r="590"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</row>
        <row r="591">
          <cell r="D591">
            <v>0</v>
          </cell>
          <cell r="E591">
            <v>0</v>
          </cell>
          <cell r="F591">
            <v>0</v>
          </cell>
          <cell r="G591">
            <v>3.2495526681090081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</row>
        <row r="592">
          <cell r="D592">
            <v>0</v>
          </cell>
          <cell r="E592">
            <v>0</v>
          </cell>
          <cell r="F592">
            <v>2.0278468913674876</v>
          </cell>
          <cell r="G592">
            <v>16.444692665257058</v>
          </cell>
          <cell r="H592">
            <v>11.273647657890892</v>
          </cell>
          <cell r="I592">
            <v>2.2344798085371185</v>
          </cell>
          <cell r="J592">
            <v>0</v>
          </cell>
          <cell r="K592">
            <v>0</v>
          </cell>
        </row>
        <row r="593">
          <cell r="D593">
            <v>0</v>
          </cell>
          <cell r="E593">
            <v>0</v>
          </cell>
          <cell r="F593">
            <v>1.0139234456837438</v>
          </cell>
          <cell r="G593">
            <v>1.017541114465665</v>
          </cell>
          <cell r="H593">
            <v>1.5261327078726903</v>
          </cell>
          <cell r="I593">
            <v>0</v>
          </cell>
          <cell r="J593">
            <v>0</v>
          </cell>
          <cell r="K593">
            <v>0</v>
          </cell>
        </row>
        <row r="594">
          <cell r="D594">
            <v>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>
            <v>0</v>
          </cell>
        </row>
        <row r="595">
          <cell r="D595">
            <v>0</v>
          </cell>
          <cell r="E595">
            <v>0</v>
          </cell>
          <cell r="F595">
            <v>0</v>
          </cell>
          <cell r="G595">
            <v>1.017541114465665</v>
          </cell>
          <cell r="H595">
            <v>0</v>
          </cell>
          <cell r="I595">
            <v>0</v>
          </cell>
          <cell r="J595">
            <v>0</v>
          </cell>
          <cell r="K595">
            <v>0</v>
          </cell>
        </row>
        <row r="596">
          <cell r="D596">
            <v>0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</row>
        <row r="597">
          <cell r="D597">
            <v>0</v>
          </cell>
          <cell r="E597">
            <v>0</v>
          </cell>
          <cell r="F597">
            <v>0.26229121527154953</v>
          </cell>
          <cell r="G597">
            <v>3.083457922623228E-2</v>
          </cell>
          <cell r="H597">
            <v>0</v>
          </cell>
          <cell r="I597">
            <v>6.771150934960965E-2</v>
          </cell>
          <cell r="J597">
            <v>0</v>
          </cell>
          <cell r="K597">
            <v>0</v>
          </cell>
        </row>
        <row r="598">
          <cell r="D598">
            <v>0</v>
          </cell>
          <cell r="E598">
            <v>0</v>
          </cell>
          <cell r="F598">
            <v>0.26229121527154953</v>
          </cell>
          <cell r="G598">
            <v>3.083457922623228E-2</v>
          </cell>
          <cell r="H598">
            <v>0</v>
          </cell>
          <cell r="I598">
            <v>6.771150934960965E-2</v>
          </cell>
          <cell r="J598">
            <v>0</v>
          </cell>
          <cell r="K598">
            <v>0</v>
          </cell>
        </row>
        <row r="599">
          <cell r="D599">
            <v>0</v>
          </cell>
          <cell r="E599">
            <v>0</v>
          </cell>
          <cell r="F599">
            <v>0.26229121527154953</v>
          </cell>
          <cell r="G599">
            <v>3.083457922623228E-2</v>
          </cell>
          <cell r="H599">
            <v>0</v>
          </cell>
          <cell r="I599">
            <v>6.771150934960965E-2</v>
          </cell>
          <cell r="J599">
            <v>0</v>
          </cell>
          <cell r="K599">
            <v>0</v>
          </cell>
        </row>
        <row r="600">
          <cell r="D600">
            <v>0</v>
          </cell>
          <cell r="E600">
            <v>0</v>
          </cell>
          <cell r="F600">
            <v>0.26229121527154953</v>
          </cell>
          <cell r="G600">
            <v>3.0834579226232282</v>
          </cell>
          <cell r="H600">
            <v>0</v>
          </cell>
          <cell r="I600">
            <v>6.771150934960965E-2</v>
          </cell>
          <cell r="J600">
            <v>0</v>
          </cell>
          <cell r="K600">
            <v>0</v>
          </cell>
        </row>
        <row r="601">
          <cell r="D601">
            <v>0</v>
          </cell>
          <cell r="E601">
            <v>0</v>
          </cell>
          <cell r="F601">
            <v>0.26229121527154953</v>
          </cell>
          <cell r="G601">
            <v>3.083457922623228E-2</v>
          </cell>
          <cell r="H601">
            <v>0</v>
          </cell>
          <cell r="I601">
            <v>6.771150934960965E-2</v>
          </cell>
          <cell r="J601">
            <v>0</v>
          </cell>
          <cell r="K601">
            <v>0</v>
          </cell>
        </row>
        <row r="602">
          <cell r="D602">
            <v>0</v>
          </cell>
          <cell r="E602">
            <v>0</v>
          </cell>
          <cell r="F602">
            <v>0.26229121527154953</v>
          </cell>
          <cell r="G602">
            <v>3.083457922623228E-2</v>
          </cell>
          <cell r="H602">
            <v>0</v>
          </cell>
          <cell r="I602">
            <v>6.771150934960965E-2</v>
          </cell>
          <cell r="J602">
            <v>0</v>
          </cell>
          <cell r="K602">
            <v>0</v>
          </cell>
        </row>
        <row r="603">
          <cell r="D603">
            <v>0</v>
          </cell>
          <cell r="E603">
            <v>0</v>
          </cell>
          <cell r="F603">
            <v>0.26229121527154953</v>
          </cell>
          <cell r="G603">
            <v>3.083457922623228E-2</v>
          </cell>
          <cell r="H603">
            <v>0</v>
          </cell>
          <cell r="I603">
            <v>6.771150934960965E-2</v>
          </cell>
          <cell r="J603">
            <v>0</v>
          </cell>
          <cell r="K603">
            <v>0</v>
          </cell>
        </row>
        <row r="604">
          <cell r="D604">
            <v>0</v>
          </cell>
          <cell r="E604">
            <v>0</v>
          </cell>
          <cell r="F604">
            <v>0.26229121527154953</v>
          </cell>
          <cell r="G604">
            <v>3.083457922623228E-2</v>
          </cell>
          <cell r="H604">
            <v>0</v>
          </cell>
          <cell r="I604">
            <v>6.771150934960965E-2</v>
          </cell>
          <cell r="J604">
            <v>0</v>
          </cell>
          <cell r="K604">
            <v>0</v>
          </cell>
        </row>
        <row r="605">
          <cell r="D605">
            <v>0</v>
          </cell>
          <cell r="E605">
            <v>0</v>
          </cell>
          <cell r="F605">
            <v>0.26229121527154953</v>
          </cell>
          <cell r="G605">
            <v>3.083457922623228E-2</v>
          </cell>
          <cell r="H605">
            <v>0</v>
          </cell>
          <cell r="I605">
            <v>6.771150934960965E-2</v>
          </cell>
          <cell r="J605">
            <v>0</v>
          </cell>
          <cell r="K605">
            <v>0</v>
          </cell>
        </row>
        <row r="606">
          <cell r="D606">
            <v>0</v>
          </cell>
          <cell r="E606">
            <v>0</v>
          </cell>
          <cell r="F606">
            <v>0.26229121527154953</v>
          </cell>
          <cell r="G606">
            <v>3.083457922623228E-2</v>
          </cell>
          <cell r="H606">
            <v>0</v>
          </cell>
          <cell r="I606">
            <v>6.771150934960965E-2</v>
          </cell>
          <cell r="J606">
            <v>0</v>
          </cell>
          <cell r="K606">
            <v>0</v>
          </cell>
        </row>
        <row r="607">
          <cell r="D607">
            <v>0</v>
          </cell>
          <cell r="E607">
            <v>0</v>
          </cell>
          <cell r="F607">
            <v>0.26229121527154953</v>
          </cell>
          <cell r="G607">
            <v>3.083457922623228E-2</v>
          </cell>
          <cell r="H607">
            <v>0</v>
          </cell>
          <cell r="I607">
            <v>6.771150934960965E-2</v>
          </cell>
          <cell r="J607">
            <v>0</v>
          </cell>
          <cell r="K607">
            <v>0</v>
          </cell>
        </row>
        <row r="608">
          <cell r="D608">
            <v>0</v>
          </cell>
          <cell r="E608">
            <v>0</v>
          </cell>
          <cell r="F608">
            <v>0.26229121527154953</v>
          </cell>
          <cell r="G608">
            <v>3.083457922623228E-2</v>
          </cell>
          <cell r="H608">
            <v>0</v>
          </cell>
          <cell r="I608">
            <v>6.771150934960965E-2</v>
          </cell>
          <cell r="J608">
            <v>0</v>
          </cell>
          <cell r="K608">
            <v>0</v>
          </cell>
        </row>
        <row r="609">
          <cell r="D609">
            <v>0</v>
          </cell>
          <cell r="E609">
            <v>0</v>
          </cell>
          <cell r="F609">
            <v>0.26229121527154953</v>
          </cell>
          <cell r="G609">
            <v>3.083457922623228E-2</v>
          </cell>
          <cell r="H609">
            <v>0</v>
          </cell>
          <cell r="I609">
            <v>6.771150934960965E-2</v>
          </cell>
          <cell r="J609">
            <v>0</v>
          </cell>
          <cell r="K609">
            <v>0</v>
          </cell>
        </row>
        <row r="610">
          <cell r="D610">
            <v>0</v>
          </cell>
          <cell r="E610">
            <v>0</v>
          </cell>
          <cell r="F610">
            <v>0.26229121527154953</v>
          </cell>
          <cell r="G610">
            <v>3.083457922623228E-2</v>
          </cell>
          <cell r="H610">
            <v>0</v>
          </cell>
          <cell r="I610">
            <v>6.771150934960965E-2</v>
          </cell>
          <cell r="J610">
            <v>0</v>
          </cell>
          <cell r="K610">
            <v>0</v>
          </cell>
        </row>
        <row r="611">
          <cell r="D611">
            <v>0</v>
          </cell>
          <cell r="E611">
            <v>0</v>
          </cell>
          <cell r="F611">
            <v>0.26229121527154953</v>
          </cell>
          <cell r="G611">
            <v>3.083457922623228E-2</v>
          </cell>
          <cell r="H611">
            <v>0</v>
          </cell>
          <cell r="I611">
            <v>6.771150934960965E-2</v>
          </cell>
          <cell r="J611">
            <v>0</v>
          </cell>
          <cell r="K611">
            <v>0</v>
          </cell>
        </row>
        <row r="612">
          <cell r="D612">
            <v>0</v>
          </cell>
          <cell r="E612">
            <v>0</v>
          </cell>
          <cell r="F612">
            <v>0.26229121527154953</v>
          </cell>
          <cell r="G612">
            <v>3.083457922623228E-2</v>
          </cell>
          <cell r="H612">
            <v>0</v>
          </cell>
          <cell r="I612">
            <v>6.771150934960965E-2</v>
          </cell>
          <cell r="J612">
            <v>0</v>
          </cell>
          <cell r="K612">
            <v>0</v>
          </cell>
        </row>
        <row r="613">
          <cell r="D613">
            <v>0</v>
          </cell>
          <cell r="E613">
            <v>0</v>
          </cell>
          <cell r="F613">
            <v>1.2762146609552933</v>
          </cell>
          <cell r="G613">
            <v>3.083457922623228E-2</v>
          </cell>
          <cell r="H613">
            <v>3.0522654157453806</v>
          </cell>
          <cell r="I613">
            <v>6.771150934960965E-2</v>
          </cell>
          <cell r="J613">
            <v>0</v>
          </cell>
          <cell r="K613">
            <v>0</v>
          </cell>
        </row>
        <row r="614">
          <cell r="D614">
            <v>0</v>
          </cell>
          <cell r="E614">
            <v>0</v>
          </cell>
          <cell r="F614">
            <v>0.26229121527154953</v>
          </cell>
          <cell r="G614">
            <v>3.083457922623228E-2</v>
          </cell>
          <cell r="H614">
            <v>0</v>
          </cell>
          <cell r="I614">
            <v>6.771150934960965E-2</v>
          </cell>
          <cell r="J614">
            <v>0</v>
          </cell>
          <cell r="K614">
            <v>0</v>
          </cell>
        </row>
        <row r="615">
          <cell r="D615">
            <v>0</v>
          </cell>
          <cell r="E615">
            <v>0</v>
          </cell>
          <cell r="F615">
            <v>0.26229121527154953</v>
          </cell>
          <cell r="G615">
            <v>3.083457922623228E-2</v>
          </cell>
          <cell r="H615">
            <v>0</v>
          </cell>
          <cell r="I615">
            <v>6.771150934960965E-2</v>
          </cell>
          <cell r="J615">
            <v>0</v>
          </cell>
          <cell r="K615">
            <v>0</v>
          </cell>
        </row>
        <row r="616">
          <cell r="D616">
            <v>0</v>
          </cell>
          <cell r="E616">
            <v>0</v>
          </cell>
          <cell r="F616">
            <v>0.26229121527154953</v>
          </cell>
          <cell r="G616">
            <v>3.083457922623228E-2</v>
          </cell>
          <cell r="H616">
            <v>0</v>
          </cell>
          <cell r="I616">
            <v>6.771150934960965E-2</v>
          </cell>
          <cell r="J616">
            <v>0</v>
          </cell>
          <cell r="K616">
            <v>0</v>
          </cell>
        </row>
        <row r="617">
          <cell r="D617">
            <v>0</v>
          </cell>
          <cell r="E617">
            <v>0</v>
          </cell>
          <cell r="F617">
            <v>0.26229121527154953</v>
          </cell>
          <cell r="G617">
            <v>3.083457922623228E-2</v>
          </cell>
          <cell r="H617">
            <v>0</v>
          </cell>
          <cell r="I617">
            <v>6.771150934960965E-2</v>
          </cell>
          <cell r="J617">
            <v>0</v>
          </cell>
          <cell r="K617">
            <v>0</v>
          </cell>
        </row>
        <row r="618">
          <cell r="D618">
            <v>0</v>
          </cell>
          <cell r="E618">
            <v>0</v>
          </cell>
          <cell r="F618">
            <v>0.26229121527154953</v>
          </cell>
          <cell r="G618">
            <v>3.083457922623228E-2</v>
          </cell>
          <cell r="H618">
            <v>0</v>
          </cell>
          <cell r="I618">
            <v>6.771150934960965E-2</v>
          </cell>
          <cell r="J618">
            <v>0</v>
          </cell>
          <cell r="K618">
            <v>0</v>
          </cell>
        </row>
        <row r="619">
          <cell r="D619">
            <v>0</v>
          </cell>
          <cell r="E619">
            <v>0</v>
          </cell>
          <cell r="F619">
            <v>0.26229121527154953</v>
          </cell>
          <cell r="G619">
            <v>3.083457922623228E-2</v>
          </cell>
          <cell r="H619">
            <v>0</v>
          </cell>
          <cell r="I619">
            <v>6.771150934960965E-2</v>
          </cell>
          <cell r="J619">
            <v>0</v>
          </cell>
          <cell r="K619">
            <v>0</v>
          </cell>
        </row>
        <row r="620">
          <cell r="D620">
            <v>0</v>
          </cell>
          <cell r="E620">
            <v>0</v>
          </cell>
          <cell r="F620">
            <v>0.26229121527154953</v>
          </cell>
          <cell r="G620">
            <v>3.083457922623228E-2</v>
          </cell>
          <cell r="H620">
            <v>0</v>
          </cell>
          <cell r="I620">
            <v>6.771150934960965E-2</v>
          </cell>
          <cell r="J620">
            <v>0</v>
          </cell>
          <cell r="K620">
            <v>0</v>
          </cell>
        </row>
        <row r="621">
          <cell r="D621">
            <v>0</v>
          </cell>
          <cell r="E621">
            <v>0</v>
          </cell>
          <cell r="F621">
            <v>0.26229121527154953</v>
          </cell>
          <cell r="G621">
            <v>3.083457922623228E-2</v>
          </cell>
          <cell r="H621">
            <v>0</v>
          </cell>
          <cell r="I621">
            <v>6.771150934960965E-2</v>
          </cell>
          <cell r="J621">
            <v>0</v>
          </cell>
          <cell r="K621">
            <v>0</v>
          </cell>
        </row>
        <row r="622">
          <cell r="D622">
            <v>0</v>
          </cell>
          <cell r="E622">
            <v>0</v>
          </cell>
          <cell r="F622">
            <v>0.26229121527154953</v>
          </cell>
          <cell r="G622">
            <v>3.083457922623228E-2</v>
          </cell>
          <cell r="H622">
            <v>0</v>
          </cell>
          <cell r="I622">
            <v>6.771150934960965E-2</v>
          </cell>
          <cell r="J622">
            <v>0</v>
          </cell>
          <cell r="K622">
            <v>0</v>
          </cell>
        </row>
        <row r="623">
          <cell r="D623">
            <v>0</v>
          </cell>
          <cell r="E623">
            <v>0</v>
          </cell>
          <cell r="F623">
            <v>0.26229121527154953</v>
          </cell>
          <cell r="G623">
            <v>3.083457922623228E-2</v>
          </cell>
          <cell r="H623">
            <v>0</v>
          </cell>
          <cell r="I623">
            <v>6.771150934960965E-2</v>
          </cell>
          <cell r="J623">
            <v>0</v>
          </cell>
          <cell r="K623">
            <v>0</v>
          </cell>
        </row>
        <row r="624">
          <cell r="D624">
            <v>0</v>
          </cell>
          <cell r="E624">
            <v>0</v>
          </cell>
          <cell r="F624">
            <v>0.26229121527154953</v>
          </cell>
          <cell r="G624">
            <v>3.083457922623228E-2</v>
          </cell>
          <cell r="H624">
            <v>0</v>
          </cell>
          <cell r="I624">
            <v>6.771150934960965E-2</v>
          </cell>
          <cell r="J624">
            <v>0</v>
          </cell>
          <cell r="K624">
            <v>0</v>
          </cell>
        </row>
        <row r="625">
          <cell r="D625">
            <v>0</v>
          </cell>
          <cell r="E625">
            <v>0</v>
          </cell>
          <cell r="F625">
            <v>0.26229121527154953</v>
          </cell>
          <cell r="G625">
            <v>3.083457922623228E-2</v>
          </cell>
          <cell r="H625">
            <v>0</v>
          </cell>
          <cell r="I625">
            <v>6.771150934960965E-2</v>
          </cell>
          <cell r="J625">
            <v>0</v>
          </cell>
          <cell r="K625">
            <v>0</v>
          </cell>
        </row>
        <row r="626">
          <cell r="D626">
            <v>0</v>
          </cell>
          <cell r="E626">
            <v>0</v>
          </cell>
          <cell r="F626">
            <v>0.26229121527154953</v>
          </cell>
          <cell r="G626">
            <v>3.083457922623228E-2</v>
          </cell>
          <cell r="H626">
            <v>0</v>
          </cell>
          <cell r="I626">
            <v>6.771150934960965E-2</v>
          </cell>
          <cell r="J626">
            <v>0</v>
          </cell>
          <cell r="K626">
            <v>0</v>
          </cell>
        </row>
        <row r="627">
          <cell r="D627">
            <v>0</v>
          </cell>
          <cell r="E627">
            <v>0</v>
          </cell>
          <cell r="F627">
            <v>0.26229121527154953</v>
          </cell>
          <cell r="G627">
            <v>3.083457922623228E-2</v>
          </cell>
          <cell r="H627">
            <v>0</v>
          </cell>
          <cell r="I627">
            <v>6.771150934960965E-2</v>
          </cell>
          <cell r="J627">
            <v>0</v>
          </cell>
          <cell r="K627">
            <v>0</v>
          </cell>
        </row>
        <row r="628">
          <cell r="D628">
            <v>0</v>
          </cell>
          <cell r="E628">
            <v>0</v>
          </cell>
          <cell r="F628">
            <v>0.26229121527154953</v>
          </cell>
          <cell r="G628">
            <v>4.4948576865129182</v>
          </cell>
          <cell r="H628">
            <v>0</v>
          </cell>
          <cell r="I628">
            <v>6.771150934960965E-2</v>
          </cell>
          <cell r="J628">
            <v>0</v>
          </cell>
          <cell r="K628">
            <v>0</v>
          </cell>
        </row>
        <row r="629">
          <cell r="D629">
            <v>0</v>
          </cell>
          <cell r="E629">
            <v>0</v>
          </cell>
          <cell r="F629">
            <v>0.26229121527154953</v>
          </cell>
          <cell r="G629">
            <v>3.083457922623228E-2</v>
          </cell>
          <cell r="H629">
            <v>0</v>
          </cell>
          <cell r="I629">
            <v>6.771150934960965E-2</v>
          </cell>
          <cell r="J629">
            <v>0</v>
          </cell>
          <cell r="K629">
            <v>0</v>
          </cell>
        </row>
        <row r="630">
          <cell r="D630">
            <v>0</v>
          </cell>
          <cell r="E630">
            <v>0</v>
          </cell>
          <cell r="F630">
            <v>0</v>
          </cell>
          <cell r="G630">
            <v>13.264680887246421</v>
          </cell>
          <cell r="H630">
            <v>6.3380280852704152</v>
          </cell>
          <cell r="I630">
            <v>0</v>
          </cell>
          <cell r="J630">
            <v>0</v>
          </cell>
          <cell r="K630">
            <v>6.0606060606060608E-2</v>
          </cell>
        </row>
        <row r="631">
          <cell r="D631">
            <v>0</v>
          </cell>
          <cell r="E631">
            <v>0</v>
          </cell>
          <cell r="F631">
            <v>141.48757803326987</v>
          </cell>
          <cell r="G631">
            <v>119.1288211784194</v>
          </cell>
          <cell r="H631">
            <v>51.249228917596596</v>
          </cell>
          <cell r="I631">
            <v>0</v>
          </cell>
          <cell r="J631">
            <v>3.4047619047619042</v>
          </cell>
          <cell r="K631">
            <v>6.0606060606060608E-2</v>
          </cell>
        </row>
        <row r="632">
          <cell r="D632">
            <v>0</v>
          </cell>
          <cell r="E632">
            <v>0</v>
          </cell>
          <cell r="F632">
            <v>30.598824348728492</v>
          </cell>
          <cell r="G632">
            <v>53.700960762653203</v>
          </cell>
          <cell r="H632">
            <v>27.463176142319007</v>
          </cell>
          <cell r="I632">
            <v>22.41623206869923</v>
          </cell>
          <cell r="J632">
            <v>0</v>
          </cell>
          <cell r="K632">
            <v>6.0606060606060608E-2</v>
          </cell>
        </row>
        <row r="633">
          <cell r="D633">
            <v>0</v>
          </cell>
          <cell r="E633">
            <v>0</v>
          </cell>
          <cell r="F633">
            <v>12.65709372374595</v>
          </cell>
          <cell r="G633">
            <v>21.865848891303678</v>
          </cell>
          <cell r="H633">
            <v>12.674847000151235</v>
          </cell>
          <cell r="I633">
            <v>10.446902392384258</v>
          </cell>
          <cell r="J633">
            <v>0</v>
          </cell>
          <cell r="K633">
            <v>6.0606060606060608E-2</v>
          </cell>
        </row>
        <row r="634">
          <cell r="D634">
            <v>0</v>
          </cell>
          <cell r="E634">
            <v>0</v>
          </cell>
          <cell r="F634">
            <v>5.6512342734599077</v>
          </cell>
          <cell r="G634">
            <v>21.865848891303678</v>
          </cell>
          <cell r="H634">
            <v>31.68893125596248</v>
          </cell>
          <cell r="I634">
            <v>0</v>
          </cell>
          <cell r="J634">
            <v>0</v>
          </cell>
          <cell r="K634">
            <v>6.0606060606060608E-2</v>
          </cell>
        </row>
        <row r="635">
          <cell r="D635">
            <v>0</v>
          </cell>
          <cell r="E635">
            <v>0</v>
          </cell>
          <cell r="F635">
            <v>9.1201514713607974</v>
          </cell>
          <cell r="G635">
            <v>11.3385805364533</v>
          </cell>
          <cell r="H635">
            <v>23.238630199065124</v>
          </cell>
          <cell r="I635">
            <v>2.5806214337586884</v>
          </cell>
          <cell r="J635">
            <v>0</v>
          </cell>
          <cell r="K635">
            <v>6.0606060606060608E-2</v>
          </cell>
        </row>
        <row r="636">
          <cell r="D636">
            <v>0</v>
          </cell>
          <cell r="E636">
            <v>0</v>
          </cell>
          <cell r="F636">
            <v>19.191730624982544</v>
          </cell>
          <cell r="G636">
            <v>51.048391359329578</v>
          </cell>
          <cell r="H636">
            <v>41.729485429218755</v>
          </cell>
          <cell r="I636">
            <v>13.850945796783055</v>
          </cell>
          <cell r="J636">
            <v>8.2899936512487589</v>
          </cell>
          <cell r="K636">
            <v>6.0606060606060608E-2</v>
          </cell>
        </row>
        <row r="637">
          <cell r="D637">
            <v>0</v>
          </cell>
          <cell r="E637">
            <v>0</v>
          </cell>
          <cell r="F637">
            <v>59.476426148407526</v>
          </cell>
          <cell r="G637">
            <v>109.32924445651837</v>
          </cell>
          <cell r="H637">
            <v>83.982199884095124</v>
          </cell>
          <cell r="I637">
            <v>0</v>
          </cell>
          <cell r="J637">
            <v>0</v>
          </cell>
          <cell r="K637">
            <v>6.0606060606060608E-2</v>
          </cell>
        </row>
        <row r="638">
          <cell r="D638">
            <v>0</v>
          </cell>
          <cell r="E638">
            <v>0</v>
          </cell>
          <cell r="F638">
            <v>122.46550875229883</v>
          </cell>
          <cell r="G638">
            <v>483.60396310147394</v>
          </cell>
          <cell r="H638">
            <v>344.39966663266398</v>
          </cell>
          <cell r="I638">
            <v>39.206988135778346</v>
          </cell>
          <cell r="J638">
            <v>0</v>
          </cell>
          <cell r="K638">
            <v>6.0606060606060608E-2</v>
          </cell>
        </row>
        <row r="639">
          <cell r="D639">
            <v>0</v>
          </cell>
          <cell r="E639">
            <v>0</v>
          </cell>
          <cell r="F639">
            <v>81.906526708036196</v>
          </cell>
          <cell r="G639">
            <v>89.559182174152681</v>
          </cell>
          <cell r="H639">
            <v>72.896396829913215</v>
          </cell>
          <cell r="I639">
            <v>55.76297202366959</v>
          </cell>
          <cell r="J639">
            <v>5.6519047619047615</v>
          </cell>
          <cell r="K639">
            <v>6.0606060606060608E-2</v>
          </cell>
        </row>
        <row r="640">
          <cell r="D640">
            <v>0</v>
          </cell>
          <cell r="E640">
            <v>0</v>
          </cell>
          <cell r="F640">
            <v>82.906868838079475</v>
          </cell>
          <cell r="G640">
            <v>104.1077261985247</v>
          </cell>
          <cell r="H640">
            <v>86.09568202611166</v>
          </cell>
          <cell r="I640">
            <v>39.331404793127845</v>
          </cell>
          <cell r="J640">
            <v>3.4047619047619042</v>
          </cell>
          <cell r="K640">
            <v>6.0606060606060608E-2</v>
          </cell>
        </row>
        <row r="641">
          <cell r="D641">
            <v>0</v>
          </cell>
          <cell r="E641">
            <v>0</v>
          </cell>
          <cell r="F641">
            <v>9.1201514713607974</v>
          </cell>
          <cell r="G641">
            <v>67.523647024704161</v>
          </cell>
          <cell r="H641">
            <v>16.378582258526688</v>
          </cell>
          <cell r="I641">
            <v>7.8662809586255698</v>
          </cell>
          <cell r="J641">
            <v>0</v>
          </cell>
          <cell r="K641">
            <v>6.0606060606060608E-2</v>
          </cell>
        </row>
        <row r="642">
          <cell r="D642">
            <v>0</v>
          </cell>
          <cell r="E642">
            <v>0</v>
          </cell>
          <cell r="F642">
            <v>63.243915664047471</v>
          </cell>
          <cell r="G642">
            <v>189.81470767109113</v>
          </cell>
          <cell r="H642">
            <v>129.41058389013094</v>
          </cell>
          <cell r="I642">
            <v>18.313183351009826</v>
          </cell>
          <cell r="J642">
            <v>8.2899936512487589</v>
          </cell>
          <cell r="K642">
            <v>6.0606060606060608E-2</v>
          </cell>
        </row>
        <row r="643">
          <cell r="D643">
            <v>0</v>
          </cell>
          <cell r="E643">
            <v>0</v>
          </cell>
          <cell r="F643">
            <v>9.1201514713607974</v>
          </cell>
          <cell r="G643">
            <v>57.166064927998619</v>
          </cell>
          <cell r="H643">
            <v>27.463176142319007</v>
          </cell>
          <cell r="I643">
            <v>0</v>
          </cell>
          <cell r="J643">
            <v>0</v>
          </cell>
          <cell r="K643">
            <v>6.0606060606060608E-2</v>
          </cell>
        </row>
        <row r="644">
          <cell r="D644">
            <v>0</v>
          </cell>
          <cell r="E644">
            <v>0</v>
          </cell>
          <cell r="F644">
            <v>7.2364067135408279</v>
          </cell>
          <cell r="G644">
            <v>37.783710472083158</v>
          </cell>
          <cell r="H644">
            <v>44.364987426503312</v>
          </cell>
          <cell r="I644">
            <v>19.83561063494054</v>
          </cell>
          <cell r="J644">
            <v>0</v>
          </cell>
          <cell r="K644">
            <v>6.0606060606060608E-2</v>
          </cell>
        </row>
        <row r="645">
          <cell r="D645">
            <v>0</v>
          </cell>
          <cell r="E645">
            <v>0</v>
          </cell>
          <cell r="F645">
            <v>56.007508950506647</v>
          </cell>
          <cell r="G645">
            <v>162.21889303756865</v>
          </cell>
          <cell r="H645">
            <v>86.618911051769288</v>
          </cell>
          <cell r="I645">
            <v>10.446902392384258</v>
          </cell>
          <cell r="J645">
            <v>0</v>
          </cell>
          <cell r="K645">
            <v>6.0606060606060608E-2</v>
          </cell>
        </row>
        <row r="646">
          <cell r="D646">
            <v>0</v>
          </cell>
          <cell r="E646">
            <v>0</v>
          </cell>
          <cell r="F646">
            <v>178.4973034997069</v>
          </cell>
          <cell r="G646">
            <v>307.65966571238494</v>
          </cell>
          <cell r="H646">
            <v>212.57075347999836</v>
          </cell>
          <cell r="I646">
            <v>32.164129147792885</v>
          </cell>
          <cell r="J646">
            <v>2.2471428571428573</v>
          </cell>
          <cell r="K646">
            <v>6.0606060606060608E-2</v>
          </cell>
        </row>
        <row r="647">
          <cell r="D647">
            <v>0</v>
          </cell>
          <cell r="E647">
            <v>0</v>
          </cell>
          <cell r="F647">
            <v>161.6796507882957</v>
          </cell>
          <cell r="G647">
            <v>446.72640156068655</v>
          </cell>
          <cell r="H647">
            <v>164.28606723075927</v>
          </cell>
          <cell r="I647">
            <v>21.717226755408625</v>
          </cell>
          <cell r="J647">
            <v>8.2899936512487589</v>
          </cell>
          <cell r="K647">
            <v>6.0606060606060608E-2</v>
          </cell>
        </row>
        <row r="648">
          <cell r="D648">
            <v>0</v>
          </cell>
          <cell r="E648">
            <v>0</v>
          </cell>
          <cell r="F648">
            <v>1122.7559781260923</v>
          </cell>
          <cell r="G648">
            <v>2066.2505606510213</v>
          </cell>
          <cell r="H648">
            <v>1449.2098080238893</v>
          </cell>
          <cell r="I648">
            <v>205.73556731463486</v>
          </cell>
          <cell r="J648">
            <v>18.827130159640376</v>
          </cell>
          <cell r="K648">
            <v>2.2541405742609957</v>
          </cell>
        </row>
        <row r="649">
          <cell r="D649">
            <v>0</v>
          </cell>
          <cell r="E649">
            <v>0</v>
          </cell>
          <cell r="F649">
            <v>93.56962743107124</v>
          </cell>
          <cell r="G649">
            <v>198.33042125586655</v>
          </cell>
          <cell r="H649">
            <v>100.35836380184264</v>
          </cell>
          <cell r="I649">
            <v>2.5806214337586884</v>
          </cell>
          <cell r="J649">
            <v>2.2471428571428573</v>
          </cell>
          <cell r="K649">
            <v>6.0606060606060608E-2</v>
          </cell>
        </row>
        <row r="650">
          <cell r="D650">
            <v>0</v>
          </cell>
          <cell r="E650">
            <v>0</v>
          </cell>
          <cell r="F650">
            <v>0</v>
          </cell>
          <cell r="G650">
            <v>0</v>
          </cell>
          <cell r="H650">
            <v>12.67605617054083</v>
          </cell>
          <cell r="I650">
            <v>2.5806214337586884</v>
          </cell>
          <cell r="J650">
            <v>0</v>
          </cell>
          <cell r="K650">
            <v>6.0606060606060608E-2</v>
          </cell>
        </row>
        <row r="651">
          <cell r="D651">
            <v>0</v>
          </cell>
          <cell r="E651">
            <v>0</v>
          </cell>
          <cell r="F651">
            <v>11.003896229180766</v>
          </cell>
          <cell r="G651">
            <v>47.111347528670919</v>
          </cell>
          <cell r="H651">
            <v>27.461966971929414</v>
          </cell>
          <cell r="I651">
            <v>0</v>
          </cell>
          <cell r="J651">
            <v>0</v>
          </cell>
          <cell r="K651">
            <v>6.0606060606060608E-2</v>
          </cell>
        </row>
        <row r="652">
          <cell r="D652">
            <v>0</v>
          </cell>
          <cell r="E652">
            <v>0</v>
          </cell>
          <cell r="F652">
            <v>5.3526619557208583</v>
          </cell>
          <cell r="G652">
            <v>0</v>
          </cell>
          <cell r="H652">
            <v>6.3380280852704152</v>
          </cell>
          <cell r="I652">
            <v>0</v>
          </cell>
          <cell r="J652">
            <v>0</v>
          </cell>
          <cell r="K652">
            <v>6.0606060606060608E-2</v>
          </cell>
        </row>
        <row r="653">
          <cell r="D653">
            <v>0</v>
          </cell>
          <cell r="E653">
            <v>0</v>
          </cell>
          <cell r="F653">
            <v>1.8837447578199693</v>
          </cell>
          <cell r="G653">
            <v>0</v>
          </cell>
          <cell r="H653">
            <v>12.154036315272808</v>
          </cell>
          <cell r="I653">
            <v>0</v>
          </cell>
          <cell r="J653">
            <v>0</v>
          </cell>
          <cell r="K653">
            <v>6.0606060606060608E-2</v>
          </cell>
        </row>
        <row r="654">
          <cell r="D654">
            <v>0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6.0606060606060608E-2</v>
          </cell>
        </row>
        <row r="655">
          <cell r="D655">
            <v>0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6.0606060606060608E-2</v>
          </cell>
        </row>
        <row r="656">
          <cell r="D656">
            <v>0</v>
          </cell>
          <cell r="E656">
            <v>0</v>
          </cell>
          <cell r="F656">
            <v>1.8837447578199693</v>
          </cell>
          <cell r="G656">
            <v>5.9479873105241996</v>
          </cell>
          <cell r="H656">
            <v>6.3380280852704152</v>
          </cell>
          <cell r="I656">
            <v>0</v>
          </cell>
          <cell r="J656">
            <v>0</v>
          </cell>
          <cell r="K656">
            <v>6.0606060606060608E-2</v>
          </cell>
        </row>
        <row r="657">
          <cell r="D657">
            <v>0</v>
          </cell>
          <cell r="E657">
            <v>0</v>
          </cell>
          <cell r="F657">
            <v>34.596861127623214</v>
          </cell>
          <cell r="G657">
            <v>88.747258702340318</v>
          </cell>
          <cell r="H657">
            <v>34.870646659069905</v>
          </cell>
          <cell r="I657">
            <v>0</v>
          </cell>
          <cell r="J657">
            <v>0</v>
          </cell>
          <cell r="K657">
            <v>6.0606060606060608E-2</v>
          </cell>
        </row>
        <row r="658">
          <cell r="D658">
            <v>0</v>
          </cell>
          <cell r="E658">
            <v>0</v>
          </cell>
          <cell r="F658">
            <v>67.309977497426473</v>
          </cell>
          <cell r="G658">
            <v>251.30552425619862</v>
          </cell>
          <cell r="H658">
            <v>179.59641622819504</v>
          </cell>
          <cell r="I658">
            <v>41.912026226886532</v>
          </cell>
          <cell r="J658">
            <v>8.2899936512487589</v>
          </cell>
          <cell r="K658">
            <v>6.0606060606060608E-2</v>
          </cell>
        </row>
        <row r="659">
          <cell r="D659">
            <v>0</v>
          </cell>
          <cell r="E659">
            <v>0</v>
          </cell>
          <cell r="F659">
            <v>18.240302942721595</v>
          </cell>
          <cell r="G659">
            <v>77.577753133822426</v>
          </cell>
          <cell r="H659">
            <v>20.604337372170164</v>
          </cell>
          <cell r="I659">
            <v>2.5806214337586884</v>
          </cell>
          <cell r="J659">
            <v>0</v>
          </cell>
          <cell r="K659">
            <v>6.0606060606060608E-2</v>
          </cell>
        </row>
        <row r="660">
          <cell r="D660">
            <v>0</v>
          </cell>
          <cell r="E660">
            <v>0</v>
          </cell>
          <cell r="F660">
            <v>62.678195960711776</v>
          </cell>
          <cell r="G660">
            <v>110.69733943250698</v>
          </cell>
          <cell r="H660">
            <v>67.603617625568447</v>
          </cell>
          <cell r="I660">
            <v>7.8662809586255698</v>
          </cell>
          <cell r="J660">
            <v>0</v>
          </cell>
          <cell r="K660">
            <v>6.0606060606060608E-2</v>
          </cell>
        </row>
        <row r="661">
          <cell r="D661">
            <v>0</v>
          </cell>
          <cell r="E661">
            <v>0</v>
          </cell>
          <cell r="F661">
            <v>1726.292996311372</v>
          </cell>
          <cell r="G661">
            <v>3933.4511681632198</v>
          </cell>
          <cell r="H661">
            <v>2334.5368984674569</v>
          </cell>
          <cell r="I661">
            <v>403.47868351366844</v>
          </cell>
          <cell r="J661">
            <v>35.40711746213789</v>
          </cell>
          <cell r="K661">
            <v>6.0606060606060608E-2</v>
          </cell>
        </row>
        <row r="662">
          <cell r="D662">
            <v>0</v>
          </cell>
          <cell r="E662">
            <v>0</v>
          </cell>
          <cell r="F662">
            <v>108.1530312310871</v>
          </cell>
          <cell r="G662">
            <v>166.40985496523516</v>
          </cell>
          <cell r="H662">
            <v>69.714681426805782</v>
          </cell>
          <cell r="I662">
            <v>24.297848189167311</v>
          </cell>
          <cell r="J662">
            <v>0</v>
          </cell>
          <cell r="K662">
            <v>6.0606060606060608E-2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">
          <cell r="C3">
            <v>361971</v>
          </cell>
          <cell r="D3">
            <v>3724.0624829577573</v>
          </cell>
          <cell r="E3">
            <v>339976</v>
          </cell>
          <cell r="F3">
            <v>2965.9925708824908</v>
          </cell>
        </row>
        <row r="4">
          <cell r="C4">
            <v>1604348</v>
          </cell>
          <cell r="D4">
            <v>1434.5398276088486</v>
          </cell>
          <cell r="E4">
            <v>1509099</v>
          </cell>
          <cell r="F4">
            <v>1033.6090378990232</v>
          </cell>
        </row>
        <row r="5">
          <cell r="C5">
            <v>2069970</v>
          </cell>
          <cell r="D5">
            <v>864.11897206497474</v>
          </cell>
          <cell r="E5">
            <v>1949119</v>
          </cell>
          <cell r="F5">
            <v>614.84199165187317</v>
          </cell>
        </row>
        <row r="6">
          <cell r="C6">
            <v>2109236</v>
          </cell>
          <cell r="D6">
            <v>1238.9041632952149</v>
          </cell>
          <cell r="E6">
            <v>1991041</v>
          </cell>
          <cell r="F6">
            <v>736.66115261467428</v>
          </cell>
        </row>
        <row r="7">
          <cell r="C7">
            <v>2474343</v>
          </cell>
          <cell r="D7">
            <v>3991.4066804905974</v>
          </cell>
          <cell r="E7">
            <v>2342738.1461293288</v>
          </cell>
          <cell r="F7">
            <v>1323.9214474447811</v>
          </cell>
        </row>
        <row r="8">
          <cell r="C8">
            <v>2460870</v>
          </cell>
          <cell r="D8">
            <v>4645.3345512424712</v>
          </cell>
          <cell r="E8">
            <v>2374579.0291607669</v>
          </cell>
          <cell r="F8">
            <v>1434.2482347318462</v>
          </cell>
        </row>
        <row r="9">
          <cell r="C9">
            <v>2366609</v>
          </cell>
          <cell r="D9">
            <v>5398.2413003904594</v>
          </cell>
          <cell r="E9">
            <v>2308841</v>
          </cell>
          <cell r="F9">
            <v>1767.5270713281891</v>
          </cell>
        </row>
        <row r="10">
          <cell r="C10">
            <v>2602499</v>
          </cell>
          <cell r="D10">
            <v>7750.379815084696</v>
          </cell>
          <cell r="E10">
            <v>2574422</v>
          </cell>
          <cell r="F10">
            <v>2802.9899395119974</v>
          </cell>
        </row>
        <row r="11">
          <cell r="C11">
            <v>2651125</v>
          </cell>
          <cell r="D11">
            <v>11121.222291698517</v>
          </cell>
          <cell r="E11">
            <v>2679679</v>
          </cell>
          <cell r="F11">
            <v>4095.8819780322915</v>
          </cell>
        </row>
        <row r="12">
          <cell r="C12">
            <v>2643141</v>
          </cell>
          <cell r="D12">
            <v>14370.843445332828</v>
          </cell>
          <cell r="E12">
            <v>2763713</v>
          </cell>
          <cell r="F12">
            <v>6061.0778765831383</v>
          </cell>
        </row>
        <row r="13">
          <cell r="C13">
            <v>2550821</v>
          </cell>
          <cell r="D13">
            <v>18160.956002343679</v>
          </cell>
          <cell r="E13">
            <v>2745699</v>
          </cell>
          <cell r="F13">
            <v>8527.341267396072</v>
          </cell>
        </row>
        <row r="14">
          <cell r="C14">
            <v>2250280</v>
          </cell>
          <cell r="D14">
            <v>21521.789378894966</v>
          </cell>
          <cell r="E14">
            <v>2455027</v>
          </cell>
          <cell r="F14">
            <v>10846.502275159582</v>
          </cell>
        </row>
        <row r="15">
          <cell r="C15">
            <v>1753188</v>
          </cell>
          <cell r="D15">
            <v>23063.190788524389</v>
          </cell>
          <cell r="E15">
            <v>1961478</v>
          </cell>
          <cell r="F15">
            <v>13032.35174828456</v>
          </cell>
        </row>
        <row r="16">
          <cell r="C16">
            <v>1382189</v>
          </cell>
          <cell r="D16">
            <v>23402.725838509425</v>
          </cell>
          <cell r="E16">
            <v>1600580</v>
          </cell>
          <cell r="F16">
            <v>14982.60245619946</v>
          </cell>
        </row>
        <row r="17">
          <cell r="C17">
            <v>961868</v>
          </cell>
          <cell r="D17">
            <v>23366.585915790201</v>
          </cell>
          <cell r="E17">
            <v>1139390.5356088658</v>
          </cell>
          <cell r="F17">
            <v>17059.198401806974</v>
          </cell>
        </row>
        <row r="18">
          <cell r="C18">
            <v>674547</v>
          </cell>
          <cell r="D18">
            <v>24870.644464252338</v>
          </cell>
          <cell r="E18">
            <v>838479</v>
          </cell>
          <cell r="F18">
            <v>20824.560162595542</v>
          </cell>
        </row>
        <row r="19">
          <cell r="C19">
            <v>498520</v>
          </cell>
          <cell r="D19">
            <v>27461.026572098424</v>
          </cell>
          <cell r="E19">
            <v>674767</v>
          </cell>
          <cell r="F19">
            <v>27069.264542895988</v>
          </cell>
        </row>
        <row r="20">
          <cell r="C20">
            <v>297851</v>
          </cell>
          <cell r="D20">
            <v>24841.945113857655</v>
          </cell>
          <cell r="E20">
            <v>442105</v>
          </cell>
          <cell r="F20">
            <v>29242.818021110113</v>
          </cell>
        </row>
        <row r="21">
          <cell r="C21">
            <v>209114</v>
          </cell>
          <cell r="D21">
            <v>32493.625803896288</v>
          </cell>
          <cell r="E21">
            <v>342090.44620730029</v>
          </cell>
          <cell r="F21">
            <v>47906.175475082207</v>
          </cell>
        </row>
        <row r="22">
          <cell r="C22">
            <v>31922490</v>
          </cell>
          <cell r="D22">
            <v>273721.54340833373</v>
          </cell>
          <cell r="E22">
            <v>33032823.157106262</v>
          </cell>
          <cell r="F22">
            <v>212327.56565121081</v>
          </cell>
        </row>
      </sheetData>
      <sheetData sheetId="1"/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"/>
      <sheetName val="Death_F_cancer"/>
      <sheetName val="pop_death57"/>
    </sheetNames>
    <sheetDataSet>
      <sheetData sheetId="0">
        <row r="29">
          <cell r="K29">
            <v>698.85043148637499</v>
          </cell>
          <cell r="L29">
            <v>1122.6144229053784</v>
          </cell>
          <cell r="M29">
            <v>7262.3362634562955</v>
          </cell>
          <cell r="N29">
            <v>7696.9848147962166</v>
          </cell>
          <cell r="O29">
            <v>7916.0565809847849</v>
          </cell>
          <cell r="P29">
            <v>3332.0152757977003</v>
          </cell>
          <cell r="Q29">
            <v>2473.0474687819706</v>
          </cell>
          <cell r="R29">
            <v>1994.938404539836</v>
          </cell>
          <cell r="T29">
            <v>405.27038213858282</v>
          </cell>
          <cell r="U29">
            <v>565.36587140486927</v>
          </cell>
          <cell r="V29">
            <v>1326.8699455210642</v>
          </cell>
          <cell r="W29">
            <v>1727.6113301613243</v>
          </cell>
          <cell r="X29">
            <v>2369.2976397887387</v>
          </cell>
          <cell r="Y29">
            <v>1150.3064495100325</v>
          </cell>
          <cell r="Z29">
            <v>1455.2226975983046</v>
          </cell>
          <cell r="AA29">
            <v>2774.4946466233869</v>
          </cell>
        </row>
        <row r="30">
          <cell r="K30">
            <v>14.741649432877983</v>
          </cell>
          <cell r="L30">
            <v>55.601588934641164</v>
          </cell>
          <cell r="M30">
            <v>2032.3769840511618</v>
          </cell>
          <cell r="N30">
            <v>2984.6676480702113</v>
          </cell>
          <cell r="O30">
            <v>1980.3525287316888</v>
          </cell>
          <cell r="P30">
            <v>617.47509358402488</v>
          </cell>
          <cell r="Q30">
            <v>408.76146837480803</v>
          </cell>
          <cell r="R30">
            <v>83.352720861071944</v>
          </cell>
          <cell r="T30">
            <v>23.838328504713346</v>
          </cell>
          <cell r="U30">
            <v>32.175045698623848</v>
          </cell>
          <cell r="V30">
            <v>205.9017143677176</v>
          </cell>
          <cell r="W30">
            <v>471.68402636288954</v>
          </cell>
          <cell r="X30">
            <v>478.22587824177344</v>
          </cell>
          <cell r="Y30">
            <v>161.44872718651951</v>
          </cell>
          <cell r="Z30">
            <v>130.24518235167031</v>
          </cell>
          <cell r="AA30">
            <v>85.664676604522754</v>
          </cell>
        </row>
      </sheetData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R01"/>
      <sheetName val="_R10"/>
      <sheetName val="_R02"/>
      <sheetName val="_R03"/>
      <sheetName val="_R04"/>
      <sheetName val="_R05"/>
      <sheetName val="_R051"/>
      <sheetName val="_R06"/>
      <sheetName val="_R07"/>
      <sheetName val="_R08"/>
      <sheetName val="_R09"/>
      <sheetName val="_R11"/>
      <sheetName val="R11_2"/>
      <sheetName val="_R12"/>
      <sheetName val="_R13"/>
      <sheetName val="_R14"/>
      <sheetName val="_R15"/>
      <sheetName val="_R16"/>
      <sheetName val="_R17"/>
      <sheetName val="_R18"/>
      <sheetName val="_R19"/>
      <sheetName val="_R20"/>
      <sheetName val="_R21"/>
      <sheetName val="_R22"/>
      <sheetName val="_R24"/>
      <sheetName val="_R25"/>
      <sheetName val="_R26"/>
      <sheetName val="_R27"/>
      <sheetName val="_R271"/>
      <sheetName val="_R272"/>
      <sheetName val="R28_2"/>
      <sheetName val="R28_4"/>
      <sheetName val="_R29"/>
      <sheetName val="R30_1"/>
      <sheetName val="R30_2"/>
      <sheetName val="R30_3"/>
      <sheetName val="R30_4"/>
      <sheetName val="R30_5"/>
      <sheetName val="_R31"/>
      <sheetName val="_R32"/>
      <sheetName val="_R33"/>
      <sheetName val="_R34"/>
      <sheetName val="_R35"/>
      <sheetName val="_R351"/>
      <sheetName val="_R36"/>
      <sheetName val="_R37"/>
      <sheetName val="_R38"/>
      <sheetName val="_R39"/>
      <sheetName val="_R40"/>
      <sheetName val="_R41"/>
      <sheetName val="_R411"/>
      <sheetName val="_R412"/>
      <sheetName val="_R42"/>
      <sheetName val="_R43"/>
      <sheetName val="_R44"/>
      <sheetName val="R45_1"/>
      <sheetName val="R45_3"/>
      <sheetName val="R45_5"/>
      <sheetName val="R451_1"/>
      <sheetName val="R451_3"/>
      <sheetName val="R451_5"/>
      <sheetName val="R09_4"/>
      <sheetName val="1_Table92"/>
      <sheetName val="2_Table95"/>
      <sheetName val="3_config"/>
      <sheetName val="R23_04"/>
      <sheetName val="R23_05"/>
      <sheetName val="R23_09"/>
      <sheetName val="R23_10"/>
      <sheetName val="R23_18"/>
      <sheetName val="R28_0"/>
      <sheetName val="_R302"/>
      <sheetName val="_R303"/>
      <sheetName val="R241_1"/>
      <sheetName val="R241_2"/>
      <sheetName val="R241_3"/>
      <sheetName val="_R301"/>
      <sheetName val="_R242"/>
      <sheetName val="_R46"/>
      <sheetName val="R23_19"/>
      <sheetName val="R23_191"/>
    </sheetNames>
    <sheetDataSet>
      <sheetData sheetId="0" refreshError="1">
        <row r="2">
          <cell r="A2" t="str">
            <v>01.อุบัติเหตุการขนส่งทางบก</v>
          </cell>
          <cell r="F2" t="str">
            <v>สำนักระบาดวิทยา</v>
          </cell>
          <cell r="G2">
            <v>2015</v>
          </cell>
          <cell r="H2">
            <v>1</v>
          </cell>
          <cell r="I2">
            <v>1</v>
          </cell>
          <cell r="J2">
            <v>2015</v>
          </cell>
          <cell r="K2">
            <v>12</v>
          </cell>
          <cell r="L2">
            <v>31</v>
          </cell>
          <cell r="M2" t="str">
            <v>77315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5.1"/>
      <sheetName val="6"/>
      <sheetName val="7"/>
      <sheetName val="8"/>
      <sheetName val="9"/>
      <sheetName val="10"/>
      <sheetName val="11.1"/>
      <sheetName val="11.2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.1"/>
      <sheetName val="23.2"/>
      <sheetName val="23.3"/>
      <sheetName val="23.4"/>
      <sheetName val="23.5"/>
      <sheetName val="23.6"/>
      <sheetName val="23.7"/>
      <sheetName val="24"/>
      <sheetName val="241"/>
      <sheetName val="242"/>
      <sheetName val="25"/>
      <sheetName val="26"/>
      <sheetName val="27"/>
      <sheetName val="27.1"/>
      <sheetName val="27.2"/>
      <sheetName val="28"/>
      <sheetName val="30"/>
      <sheetName val="302"/>
      <sheetName val="303"/>
      <sheetName val="31"/>
      <sheetName val="32"/>
      <sheetName val="33"/>
      <sheetName val="34"/>
      <sheetName val="37"/>
      <sheetName val="38"/>
      <sheetName val="39"/>
      <sheetName val="40"/>
      <sheetName val="41"/>
      <sheetName val="41.1"/>
      <sheetName val="41.2"/>
      <sheetName val="42"/>
      <sheetName val="43"/>
      <sheetName val="44"/>
      <sheetName val="45.1"/>
      <sheetName val="45.2"/>
      <sheetName val="4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>
        <row r="12">
          <cell r="A12" t="str">
            <v xml:space="preserve">       1. ทุเลา                  </v>
          </cell>
          <cell r="B12">
            <v>64826</v>
          </cell>
          <cell r="C12">
            <v>85.873625645780905</v>
          </cell>
        </row>
        <row r="13">
          <cell r="A13" t="str">
            <v xml:space="preserve">       2. ส่งต่อ                  </v>
          </cell>
          <cell r="B13">
            <v>2309</v>
          </cell>
          <cell r="C13">
            <v>3.0586832693071928</v>
          </cell>
        </row>
        <row r="14">
          <cell r="A14" t="str">
            <v xml:space="preserve">       3. ปฏิเสธการรักษา          </v>
          </cell>
          <cell r="B14">
            <v>719</v>
          </cell>
          <cell r="C14">
            <v>0.9524440323221619</v>
          </cell>
        </row>
        <row r="15">
          <cell r="A15" t="str">
            <v xml:space="preserve">       4. หนีกลับ                 </v>
          </cell>
          <cell r="B15">
            <v>178</v>
          </cell>
          <cell r="C15">
            <v>0.23579282024109152</v>
          </cell>
        </row>
        <row r="16">
          <cell r="A16" t="str">
            <v xml:space="preserve">       5. ถึงแก่กรรม              </v>
          </cell>
          <cell r="B16">
            <v>3235</v>
          </cell>
          <cell r="C16">
            <v>4.285335806067029</v>
          </cell>
        </row>
        <row r="17">
          <cell r="A17" t="str">
            <v xml:space="preserve">       6. ยังไม่จำหน่าย</v>
          </cell>
          <cell r="B17">
            <v>10</v>
          </cell>
          <cell r="C17">
            <v>1.3246787653993907E-2</v>
          </cell>
        </row>
        <row r="18">
          <cell r="A18" t="str">
            <v xml:space="preserve">       7. ไม่ทราบสถานภาพผู้บาดเจ็บ  </v>
          </cell>
          <cell r="B18">
            <v>4213</v>
          </cell>
          <cell r="C18">
            <v>5.5808716386276327</v>
          </cell>
        </row>
        <row r="19">
          <cell r="A19" t="str">
            <v xml:space="preserve">                          รวม   </v>
          </cell>
          <cell r="B19">
            <v>75490</v>
          </cell>
          <cell r="C19">
            <v>100</v>
          </cell>
        </row>
      </sheetData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topLeftCell="A26" workbookViewId="0">
      <selection activeCell="L49" sqref="L49:S51"/>
    </sheetView>
  </sheetViews>
  <sheetFormatPr defaultRowHeight="15" x14ac:dyDescent="0.25"/>
  <cols>
    <col min="11" max="11" width="11.140625" customWidth="1"/>
    <col min="21" max="21" width="10.140625" customWidth="1"/>
  </cols>
  <sheetData>
    <row r="1" spans="1:22" x14ac:dyDescent="0.25">
      <c r="A1" s="11"/>
      <c r="B1" s="12" t="s">
        <v>167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32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x14ac:dyDescent="0.25">
      <c r="A3" s="11"/>
      <c r="B3" s="13" t="s">
        <v>107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x14ac:dyDescent="0.25">
      <c r="A4" s="11"/>
      <c r="B4" s="71" t="s">
        <v>168</v>
      </c>
      <c r="C4" s="35" t="s">
        <v>82</v>
      </c>
      <c r="D4" s="35"/>
      <c r="E4" s="35"/>
      <c r="F4" s="35"/>
      <c r="G4" s="35"/>
      <c r="H4" s="35"/>
      <c r="I4" s="35"/>
      <c r="J4" s="35"/>
      <c r="K4" s="35"/>
      <c r="L4" s="34" t="s">
        <v>83</v>
      </c>
      <c r="M4" s="34"/>
      <c r="N4" s="34"/>
      <c r="O4" s="34"/>
      <c r="P4" s="34"/>
      <c r="Q4" s="34"/>
      <c r="R4" s="34"/>
      <c r="S4" s="34"/>
      <c r="T4" s="34"/>
      <c r="U4" s="11"/>
      <c r="V4" s="11"/>
    </row>
    <row r="5" spans="1:22" ht="15.75" thickBot="1" x14ac:dyDescent="0.3">
      <c r="A5" s="11"/>
      <c r="B5" s="11" t="s">
        <v>60</v>
      </c>
      <c r="C5" s="35" t="s">
        <v>84</v>
      </c>
      <c r="D5" s="35" t="s">
        <v>85</v>
      </c>
      <c r="E5" s="35" t="s">
        <v>86</v>
      </c>
      <c r="F5" s="35" t="s">
        <v>87</v>
      </c>
      <c r="G5" s="35" t="s">
        <v>88</v>
      </c>
      <c r="H5" s="35" t="s">
        <v>89</v>
      </c>
      <c r="I5" s="35" t="s">
        <v>90</v>
      </c>
      <c r="J5" s="35" t="s">
        <v>91</v>
      </c>
      <c r="K5" s="35" t="s">
        <v>92</v>
      </c>
      <c r="L5" s="34" t="s">
        <v>84</v>
      </c>
      <c r="M5" s="34" t="s">
        <v>85</v>
      </c>
      <c r="N5" s="34" t="s">
        <v>86</v>
      </c>
      <c r="O5" s="34" t="s">
        <v>87</v>
      </c>
      <c r="P5" s="34" t="s">
        <v>88</v>
      </c>
      <c r="Q5" s="34" t="s">
        <v>89</v>
      </c>
      <c r="R5" s="34" t="s">
        <v>90</v>
      </c>
      <c r="S5" s="34" t="s">
        <v>91</v>
      </c>
      <c r="T5" s="34" t="s">
        <v>92</v>
      </c>
      <c r="U5" s="11" t="s">
        <v>93</v>
      </c>
      <c r="V5" s="11" t="s">
        <v>94</v>
      </c>
    </row>
    <row r="6" spans="1:22" x14ac:dyDescent="0.25">
      <c r="A6" s="16" t="s">
        <v>51</v>
      </c>
      <c r="B6" s="16" t="s">
        <v>95</v>
      </c>
      <c r="C6" s="17">
        <f t="array" ref="C6:J6">TRANSPOSE([1]U1_RoadTraffic_YLD57!$K$280:$K$287)</f>
        <v>831.90263032485939</v>
      </c>
      <c r="D6" s="17">
        <v>2607.3404620849824</v>
      </c>
      <c r="E6" s="17">
        <v>15411.037924603628</v>
      </c>
      <c r="F6" s="17">
        <v>9948.9050659367113</v>
      </c>
      <c r="G6" s="17">
        <v>4864.1227689400866</v>
      </c>
      <c r="H6" s="17">
        <v>1123.3162197624708</v>
      </c>
      <c r="I6" s="17">
        <v>339.67207712393434</v>
      </c>
      <c r="J6" s="17">
        <v>51.970877345942611</v>
      </c>
      <c r="K6" s="29">
        <f>SUM(C6:J6)</f>
        <v>35178.268026122612</v>
      </c>
      <c r="L6" s="17">
        <f t="array" ref="L6:S6">TRANSPOSE([1]U1_RoadTraffic_YLD57!$K$291:$K$298)</f>
        <v>1660.4969395976436</v>
      </c>
      <c r="M6" s="17">
        <v>1195.9125275404467</v>
      </c>
      <c r="N6" s="17">
        <v>4735.5599237745855</v>
      </c>
      <c r="O6" s="17">
        <v>2906.9509636680391</v>
      </c>
      <c r="P6" s="17">
        <v>1742.8910918989025</v>
      </c>
      <c r="Q6" s="17">
        <v>396.83587931704892</v>
      </c>
      <c r="R6" s="17">
        <v>135.58276346262136</v>
      </c>
      <c r="S6" s="17">
        <v>29.604221333230541</v>
      </c>
      <c r="T6" s="20">
        <f>SUM(L6:S6)</f>
        <v>12803.83431059252</v>
      </c>
      <c r="U6" s="21">
        <f>K6+T6</f>
        <v>47982.102336715136</v>
      </c>
      <c r="V6" s="11">
        <f>RANK(U6,$U$6:$U$15)</f>
        <v>2</v>
      </c>
    </row>
    <row r="7" spans="1:22" x14ac:dyDescent="0.25">
      <c r="A7" s="16" t="s">
        <v>52</v>
      </c>
      <c r="B7" s="16" t="s">
        <v>96</v>
      </c>
      <c r="C7" s="22">
        <f t="array" ref="C7:J7">TRANSPOSE([1]U2_Poisoning_YLD57!$K$280:$K$287)</f>
        <v>2746.9392923061837</v>
      </c>
      <c r="D7" s="22">
        <v>1433.0560343892621</v>
      </c>
      <c r="E7" s="22">
        <v>3403.549606198897</v>
      </c>
      <c r="F7" s="22">
        <v>2853.6765943263249</v>
      </c>
      <c r="G7" s="22">
        <v>2073.2062163951364</v>
      </c>
      <c r="H7" s="22">
        <v>750.89327862956873</v>
      </c>
      <c r="I7" s="22">
        <v>375.25186797096023</v>
      </c>
      <c r="J7" s="22">
        <v>167.99265272626982</v>
      </c>
      <c r="K7" s="29">
        <f>SUM(C7:J7)</f>
        <v>13804.565542942602</v>
      </c>
      <c r="L7" s="22">
        <f t="array" ref="L7:S7">TRANSPOSE([1]U2_Poisoning_YLD57!$K$291:$K$298)</f>
        <v>1652.6594710160546</v>
      </c>
      <c r="M7" s="22">
        <v>909.77938094495164</v>
      </c>
      <c r="N7" s="22">
        <v>3115.342590092499</v>
      </c>
      <c r="O7" s="22">
        <v>2360.1254811492117</v>
      </c>
      <c r="P7" s="22">
        <v>1760.3017778298058</v>
      </c>
      <c r="Q7" s="22">
        <v>677.26203246806767</v>
      </c>
      <c r="R7" s="22">
        <v>448.88778312636674</v>
      </c>
      <c r="S7" s="22">
        <v>247.9422484313728</v>
      </c>
      <c r="T7" s="20">
        <f t="shared" ref="T7:T15" si="0">SUM(L7:S7)</f>
        <v>11172.300765058331</v>
      </c>
      <c r="U7" s="21">
        <f t="shared" ref="U7:U15" si="1">K7+T7</f>
        <v>24976.866308000936</v>
      </c>
      <c r="V7" s="11">
        <f t="shared" ref="V7:V15" si="2">RANK(U7,$U$6:$U$15)</f>
        <v>4</v>
      </c>
    </row>
    <row r="8" spans="1:22" x14ac:dyDescent="0.25">
      <c r="A8" s="16" t="s">
        <v>53</v>
      </c>
      <c r="B8" s="16" t="s">
        <v>97</v>
      </c>
      <c r="C8" s="22">
        <f t="array" ref="C8:J8">TRANSPOSE([1]U3_Falls!$K$280:$K$287)</f>
        <v>1180.8912890875063</v>
      </c>
      <c r="D8" s="22">
        <v>1486.8951639353666</v>
      </c>
      <c r="E8" s="22">
        <v>1794.1240776067359</v>
      </c>
      <c r="F8" s="22">
        <v>3020.1140535457098</v>
      </c>
      <c r="G8" s="22">
        <v>3123.4807392702223</v>
      </c>
      <c r="H8" s="22">
        <v>1141.0939740185268</v>
      </c>
      <c r="I8" s="22">
        <v>756.33900353916931</v>
      </c>
      <c r="J8" s="22">
        <v>524.04353428010461</v>
      </c>
      <c r="K8" s="29">
        <f t="shared" ref="K8:K15" si="3">SUM(C8:J8)</f>
        <v>13026.981835283343</v>
      </c>
      <c r="L8" s="22">
        <f t="array" ref="L8:S8">TRANSPOSE([1]U3_Falls!$K$291:$K$298)</f>
        <v>1026.6088280977474</v>
      </c>
      <c r="M8" s="22">
        <v>722.03924124100888</v>
      </c>
      <c r="N8" s="22">
        <v>871.13561784450201</v>
      </c>
      <c r="O8" s="22">
        <v>980.38405502191415</v>
      </c>
      <c r="P8" s="22">
        <v>1598.2738890385151</v>
      </c>
      <c r="Q8" s="22">
        <v>1263.9183633491978</v>
      </c>
      <c r="R8" s="22">
        <v>1562.6104888223954</v>
      </c>
      <c r="S8" s="22">
        <v>1376.4293304293183</v>
      </c>
      <c r="T8" s="20">
        <f t="shared" si="0"/>
        <v>9401.3998138445986</v>
      </c>
      <c r="U8" s="21">
        <f t="shared" si="1"/>
        <v>22428.381649127943</v>
      </c>
      <c r="V8" s="11">
        <f t="shared" si="2"/>
        <v>5</v>
      </c>
    </row>
    <row r="9" spans="1:22" x14ac:dyDescent="0.25">
      <c r="A9" s="16" t="s">
        <v>54</v>
      </c>
      <c r="B9" s="16" t="s">
        <v>98</v>
      </c>
      <c r="C9" s="22">
        <f t="array" ref="C9:J9">TRANSPOSE([1]U4_Fires!$K$280:$K$287)</f>
        <v>5640.2853353807232</v>
      </c>
      <c r="D9" s="22">
        <v>4632.2236389450718</v>
      </c>
      <c r="E9" s="22">
        <v>5641.0072492516538</v>
      </c>
      <c r="F9" s="22">
        <v>6001.6092927204772</v>
      </c>
      <c r="G9" s="22">
        <v>5651.7827069846262</v>
      </c>
      <c r="H9" s="22">
        <v>1233.7198607680973</v>
      </c>
      <c r="I9" s="22">
        <v>599.86765579918813</v>
      </c>
      <c r="J9" s="22">
        <v>239.58968312288084</v>
      </c>
      <c r="K9" s="29">
        <f t="shared" si="3"/>
        <v>29640.085422972723</v>
      </c>
      <c r="L9" s="22">
        <f t="array" ref="L9:S9">TRANSPOSE([1]U4_Fires!$K$291:$K$298)</f>
        <v>2659.7571660471363</v>
      </c>
      <c r="M9" s="22">
        <v>1398.8181895586488</v>
      </c>
      <c r="N9" s="22">
        <v>821.46532289842514</v>
      </c>
      <c r="O9" s="22">
        <v>2416.7438338893794</v>
      </c>
      <c r="P9" s="22">
        <v>2305.6770233945604</v>
      </c>
      <c r="Q9" s="22">
        <v>941.28265052601455</v>
      </c>
      <c r="R9" s="22">
        <v>809.76941319445984</v>
      </c>
      <c r="S9" s="22">
        <v>361.99587265685403</v>
      </c>
      <c r="T9" s="20">
        <f t="shared" si="0"/>
        <v>11715.509472165479</v>
      </c>
      <c r="U9" s="21">
        <f t="shared" si="1"/>
        <v>41355.594895138202</v>
      </c>
      <c r="V9" s="11">
        <f t="shared" si="2"/>
        <v>3</v>
      </c>
    </row>
    <row r="10" spans="1:22" x14ac:dyDescent="0.25">
      <c r="A10" s="16" t="s">
        <v>55</v>
      </c>
      <c r="B10" s="16" t="s">
        <v>99</v>
      </c>
      <c r="C10" s="22">
        <f t="array" ref="C10:J10">TRANSPOSE([1]U5_Drowning!$K$280:$K$287)</f>
        <v>405.60682625331725</v>
      </c>
      <c r="D10" s="22">
        <v>124.45408456896348</v>
      </c>
      <c r="E10" s="22">
        <v>24.496007029511272</v>
      </c>
      <c r="F10" s="22">
        <v>166.53345760554777</v>
      </c>
      <c r="G10" s="22">
        <v>42.144751105085362</v>
      </c>
      <c r="H10" s="22">
        <v>41.898421656666791</v>
      </c>
      <c r="I10" s="22">
        <v>2.8555477188660068</v>
      </c>
      <c r="J10" s="22">
        <v>2.0710232762857914</v>
      </c>
      <c r="K10" s="29">
        <f t="shared" si="3"/>
        <v>810.06011921424351</v>
      </c>
      <c r="L10" s="22">
        <f t="array" ref="L10:S10">TRANSPOSE([1]U5_Drowning!$K$291:$K$298)</f>
        <v>49.581645721910419</v>
      </c>
      <c r="M10" s="22">
        <v>133.85160850144038</v>
      </c>
      <c r="N10" s="22">
        <v>104.59176356479266</v>
      </c>
      <c r="O10" s="22">
        <v>48.181839554517033</v>
      </c>
      <c r="P10" s="22">
        <v>21.799316785566038</v>
      </c>
      <c r="Q10" s="22">
        <v>4.2999738659040148</v>
      </c>
      <c r="R10" s="22">
        <v>6.1994806856870195</v>
      </c>
      <c r="S10" s="22">
        <v>3.0145465463218235</v>
      </c>
      <c r="T10" s="20">
        <f t="shared" si="0"/>
        <v>371.52017522613932</v>
      </c>
      <c r="U10" s="21">
        <f t="shared" si="1"/>
        <v>1181.5802944403829</v>
      </c>
      <c r="V10" s="11">
        <f t="shared" si="2"/>
        <v>8</v>
      </c>
    </row>
    <row r="11" spans="1:22" x14ac:dyDescent="0.25">
      <c r="A11" s="16" t="s">
        <v>56</v>
      </c>
      <c r="B11" s="16" t="s">
        <v>100</v>
      </c>
      <c r="C11" s="22">
        <f t="array" ref="C11:J11">TRANSPOSE([1]U6_Other_Unintentional!$K$280:$K$287)</f>
        <v>39562.760373050049</v>
      </c>
      <c r="D11" s="22">
        <v>15714.922488715232</v>
      </c>
      <c r="E11" s="22">
        <v>21964.444547776046</v>
      </c>
      <c r="F11" s="22">
        <v>22590.787811311988</v>
      </c>
      <c r="G11" s="22">
        <v>18477.416052279787</v>
      </c>
      <c r="H11" s="22">
        <v>6158.9792727034055</v>
      </c>
      <c r="I11" s="22">
        <v>2788.7702434742064</v>
      </c>
      <c r="J11" s="22">
        <v>950.06418266165963</v>
      </c>
      <c r="K11" s="29">
        <f t="shared" si="3"/>
        <v>128208.14497197239</v>
      </c>
      <c r="L11" s="22">
        <f t="array" ref="L11:S11">TRANSPOSE([1]U6_Other_Unintentional!$K$291:$K$298)</f>
        <v>26834.52755317964</v>
      </c>
      <c r="M11" s="22">
        <v>8126.0239294287558</v>
      </c>
      <c r="N11" s="22">
        <v>9921.6273951740077</v>
      </c>
      <c r="O11" s="22">
        <v>13916.990802153876</v>
      </c>
      <c r="P11" s="22">
        <v>14026.657684773056</v>
      </c>
      <c r="Q11" s="22">
        <v>6077.1649619295158</v>
      </c>
      <c r="R11" s="22">
        <v>3506.7214434958805</v>
      </c>
      <c r="S11" s="22">
        <v>1212.1300462800009</v>
      </c>
      <c r="T11" s="20">
        <f t="shared" si="0"/>
        <v>83621.843816414752</v>
      </c>
      <c r="U11" s="21">
        <f t="shared" si="1"/>
        <v>211829.98878838716</v>
      </c>
      <c r="V11" s="11">
        <f t="shared" si="2"/>
        <v>1</v>
      </c>
    </row>
    <row r="12" spans="1:22" x14ac:dyDescent="0.25">
      <c r="A12" s="16" t="s">
        <v>14</v>
      </c>
      <c r="B12" s="16" t="s">
        <v>101</v>
      </c>
      <c r="C12" s="22">
        <f t="array" ref="C12:J12">TRANSPOSE([2]V1_Suicide_SelfInflicted_YLD57!$K$280:$K$287)</f>
        <v>90.104242499677085</v>
      </c>
      <c r="D12" s="22">
        <v>117.53526579389097</v>
      </c>
      <c r="E12" s="22">
        <v>1776.6251301425457</v>
      </c>
      <c r="F12" s="22">
        <v>1705.3612284422381</v>
      </c>
      <c r="G12" s="22">
        <v>727.59745718241425</v>
      </c>
      <c r="H12" s="22">
        <v>192.60503722716737</v>
      </c>
      <c r="I12" s="22">
        <v>107.65717296119432</v>
      </c>
      <c r="J12" s="22">
        <v>33.389795301734289</v>
      </c>
      <c r="K12" s="20">
        <f t="shared" si="3"/>
        <v>4750.8753295508623</v>
      </c>
      <c r="L12" s="22">
        <f t="array" ref="L12:S12">TRANSPOSE([2]V1_Suicide_SelfInflicted_YLD57!$K$291:$K$298)</f>
        <v>28.103995635893892</v>
      </c>
      <c r="M12" s="22">
        <v>183.84442126282778</v>
      </c>
      <c r="N12" s="22">
        <v>2593.8537657218221</v>
      </c>
      <c r="O12" s="22">
        <v>1559.4042663998787</v>
      </c>
      <c r="P12" s="22">
        <v>715.87320440059193</v>
      </c>
      <c r="Q12" s="22">
        <v>184.7265826876409</v>
      </c>
      <c r="R12" s="22">
        <v>90.47234571238387</v>
      </c>
      <c r="S12" s="22">
        <v>28.066177179121784</v>
      </c>
      <c r="T12" s="20">
        <f t="shared" si="0"/>
        <v>5384.3447590001606</v>
      </c>
      <c r="U12" s="21">
        <f t="shared" si="1"/>
        <v>10135.220088551023</v>
      </c>
      <c r="V12" s="11">
        <f t="shared" si="2"/>
        <v>7</v>
      </c>
    </row>
    <row r="13" spans="1:22" x14ac:dyDescent="0.25">
      <c r="A13" s="16" t="s">
        <v>48</v>
      </c>
      <c r="B13" s="16" t="s">
        <v>102</v>
      </c>
      <c r="C13" s="22">
        <f t="array" ref="C13:J13">TRANSPOSE([2]V2_HomicideViolence!$K$280:$K$287)</f>
        <v>216.84355416539591</v>
      </c>
      <c r="D13" s="22">
        <v>288.96598573258854</v>
      </c>
      <c r="E13" s="22">
        <v>4523.5972546419216</v>
      </c>
      <c r="F13" s="22">
        <v>2481.8639530116152</v>
      </c>
      <c r="G13" s="22">
        <v>940.91528014761514</v>
      </c>
      <c r="H13" s="22">
        <v>129.23602981695851</v>
      </c>
      <c r="I13" s="22">
        <v>35.705473045171686</v>
      </c>
      <c r="J13" s="22">
        <v>6.9989905214269923</v>
      </c>
      <c r="K13" s="20">
        <f t="shared" si="3"/>
        <v>8624.1265210826914</v>
      </c>
      <c r="L13" s="22">
        <f t="array" ref="L13:S13">TRANSPOSE([2]V2_HomicideViolence!$K$291:$K$298)</f>
        <v>110.30590034679712</v>
      </c>
      <c r="M13" s="22">
        <v>201.38674563233931</v>
      </c>
      <c r="N13" s="22">
        <v>1040.506134669361</v>
      </c>
      <c r="O13" s="22">
        <v>906.75519147386103</v>
      </c>
      <c r="P13" s="22">
        <v>442.72969503056464</v>
      </c>
      <c r="Q13" s="22">
        <v>54.35860197863083</v>
      </c>
      <c r="R13" s="22">
        <v>26.808490508890369</v>
      </c>
      <c r="S13" s="22">
        <v>4.9224397827674045</v>
      </c>
      <c r="T13" s="20">
        <f t="shared" si="0"/>
        <v>2787.7731994232113</v>
      </c>
      <c r="U13" s="21">
        <f t="shared" si="1"/>
        <v>11411.899720505902</v>
      </c>
      <c r="V13" s="11">
        <f t="shared" si="2"/>
        <v>6</v>
      </c>
    </row>
    <row r="14" spans="1:22" x14ac:dyDescent="0.25">
      <c r="A14" s="16" t="s">
        <v>49</v>
      </c>
      <c r="B14" s="16" t="s">
        <v>103</v>
      </c>
      <c r="C14" s="22">
        <f t="array" ref="C14:J14">TRANSPOSE([2]V3_War!$K$280:$K$287)</f>
        <v>0</v>
      </c>
      <c r="D14" s="22">
        <v>0</v>
      </c>
      <c r="E14" s="22">
        <v>15.836881483173384</v>
      </c>
      <c r="F14" s="22">
        <v>2.4282933562528615</v>
      </c>
      <c r="G14" s="22">
        <v>3.6622919828311327</v>
      </c>
      <c r="H14" s="22">
        <v>0</v>
      </c>
      <c r="I14" s="22">
        <v>0</v>
      </c>
      <c r="J14" s="22">
        <v>0</v>
      </c>
      <c r="K14" s="20">
        <f t="shared" si="3"/>
        <v>21.927466822257376</v>
      </c>
      <c r="L14" s="22">
        <f t="array" ref="L14:S14">TRANSPOSE([2]V3_War!$K$291:$K$298)</f>
        <v>0</v>
      </c>
      <c r="M14" s="22">
        <v>0</v>
      </c>
      <c r="N14" s="22">
        <v>0</v>
      </c>
      <c r="O14" s="22">
        <v>0</v>
      </c>
      <c r="P14" s="22">
        <v>0.69103653890052619</v>
      </c>
      <c r="Q14" s="22">
        <v>0</v>
      </c>
      <c r="R14" s="22">
        <v>0</v>
      </c>
      <c r="S14" s="22">
        <v>0.53838913861018112</v>
      </c>
      <c r="T14" s="20">
        <f t="shared" si="0"/>
        <v>1.2294256775107073</v>
      </c>
      <c r="U14" s="21">
        <f t="shared" si="1"/>
        <v>23.156892499768084</v>
      </c>
      <c r="V14" s="11">
        <f t="shared" si="2"/>
        <v>10</v>
      </c>
    </row>
    <row r="15" spans="1:22" ht="15.75" thickBot="1" x14ac:dyDescent="0.3">
      <c r="A15" s="16" t="s">
        <v>50</v>
      </c>
      <c r="B15" s="16" t="s">
        <v>104</v>
      </c>
      <c r="C15" s="25">
        <f t="array" ref="C15:J15">TRANSPOSE([2]V4_Other_Intentional_Injuries!$K$280:$K$287)</f>
        <v>0</v>
      </c>
      <c r="D15" s="25">
        <v>8.1553606680058646E-3</v>
      </c>
      <c r="E15" s="25">
        <v>34.425366031953736</v>
      </c>
      <c r="F15" s="25">
        <v>2.2811582858598247</v>
      </c>
      <c r="G15" s="25">
        <v>1.0485450569586174</v>
      </c>
      <c r="H15" s="25">
        <v>6.5876485602261061</v>
      </c>
      <c r="I15" s="25">
        <v>1.2084574318529182</v>
      </c>
      <c r="J15" s="25">
        <v>0</v>
      </c>
      <c r="K15" s="20">
        <f t="shared" si="3"/>
        <v>45.55933072751921</v>
      </c>
      <c r="L15" s="25">
        <f t="array" ref="L15:S15">TRANSPOSE([2]V4_Other_Intentional_Injuries!$K$291:$K$298)</f>
        <v>0</v>
      </c>
      <c r="M15" s="25">
        <v>0</v>
      </c>
      <c r="N15" s="25">
        <v>0.12878548585558025</v>
      </c>
      <c r="O15" s="25">
        <v>3.2807473986227671</v>
      </c>
      <c r="P15" s="25">
        <v>0.77152633704403262</v>
      </c>
      <c r="Q15" s="25">
        <v>20.776203440093621</v>
      </c>
      <c r="R15" s="25">
        <v>0</v>
      </c>
      <c r="S15" s="25">
        <v>0</v>
      </c>
      <c r="T15" s="20">
        <f t="shared" si="0"/>
        <v>24.957262661615999</v>
      </c>
      <c r="U15" s="21">
        <f t="shared" si="1"/>
        <v>70.51659338913521</v>
      </c>
      <c r="V15" s="11">
        <f t="shared" si="2"/>
        <v>9</v>
      </c>
    </row>
    <row r="16" spans="1:22" x14ac:dyDescent="0.25">
      <c r="A16" s="11"/>
      <c r="B16" s="11" t="s">
        <v>105</v>
      </c>
      <c r="C16" s="28">
        <f>SUM(C6:C15)</f>
        <v>50675.333543067711</v>
      </c>
      <c r="D16" s="28">
        <f t="shared" ref="D16:T16" si="4">SUM(D6:D15)</f>
        <v>26405.401279526028</v>
      </c>
      <c r="E16" s="28">
        <f t="shared" si="4"/>
        <v>54589.144044766057</v>
      </c>
      <c r="F16" s="28">
        <f t="shared" si="4"/>
        <v>48773.560908542728</v>
      </c>
      <c r="G16" s="28">
        <f t="shared" si="4"/>
        <v>35905.376809344765</v>
      </c>
      <c r="H16" s="28">
        <f t="shared" si="4"/>
        <v>10778.329743143089</v>
      </c>
      <c r="I16" s="28">
        <f t="shared" si="4"/>
        <v>5007.3274990645432</v>
      </c>
      <c r="J16" s="28">
        <f t="shared" si="4"/>
        <v>1976.1207392363046</v>
      </c>
      <c r="K16" s="20">
        <f t="shared" si="4"/>
        <v>234110.59456669123</v>
      </c>
      <c r="L16" s="28">
        <f t="shared" si="4"/>
        <v>34022.04149964283</v>
      </c>
      <c r="M16" s="28">
        <f t="shared" si="4"/>
        <v>12871.656044110419</v>
      </c>
      <c r="N16" s="28">
        <f t="shared" si="4"/>
        <v>23204.211299225852</v>
      </c>
      <c r="O16" s="28">
        <f t="shared" si="4"/>
        <v>25098.817180709295</v>
      </c>
      <c r="P16" s="28">
        <f t="shared" si="4"/>
        <v>22615.666246027507</v>
      </c>
      <c r="Q16" s="28">
        <f t="shared" si="4"/>
        <v>9620.6252495621138</v>
      </c>
      <c r="R16" s="28">
        <f t="shared" si="4"/>
        <v>6587.0522090086843</v>
      </c>
      <c r="S16" s="28">
        <f t="shared" si="4"/>
        <v>3264.6432717775979</v>
      </c>
      <c r="T16" s="20">
        <f t="shared" si="4"/>
        <v>137284.71300006434</v>
      </c>
      <c r="U16" s="21">
        <f>K16+T16</f>
        <v>371395.30756675557</v>
      </c>
      <c r="V16" s="11"/>
    </row>
    <row r="20" spans="1:22" x14ac:dyDescent="0.25">
      <c r="A20" s="11"/>
      <c r="B20" s="12" t="s">
        <v>169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1:22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32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x14ac:dyDescent="0.25">
      <c r="A22" s="11"/>
      <c r="B22" s="13" t="s">
        <v>107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:22" x14ac:dyDescent="0.25">
      <c r="A23" s="11"/>
      <c r="B23" s="71"/>
      <c r="C23" s="35" t="s">
        <v>82</v>
      </c>
      <c r="D23" s="35"/>
      <c r="E23" s="35"/>
      <c r="F23" s="35"/>
      <c r="G23" s="35"/>
      <c r="H23" s="35"/>
      <c r="I23" s="35"/>
      <c r="J23" s="35"/>
      <c r="K23" s="35"/>
      <c r="L23" s="34" t="s">
        <v>83</v>
      </c>
      <c r="M23" s="34"/>
      <c r="N23" s="34"/>
      <c r="O23" s="34"/>
      <c r="P23" s="34"/>
      <c r="Q23" s="34"/>
      <c r="R23" s="34"/>
      <c r="S23" s="34"/>
      <c r="T23" s="34"/>
      <c r="U23" s="11"/>
      <c r="V23" s="11"/>
    </row>
    <row r="24" spans="1:22" ht="15.75" thickBot="1" x14ac:dyDescent="0.3">
      <c r="A24" s="11"/>
      <c r="B24" s="11" t="s">
        <v>60</v>
      </c>
      <c r="C24" s="35" t="s">
        <v>84</v>
      </c>
      <c r="D24" s="35" t="s">
        <v>85</v>
      </c>
      <c r="E24" s="35" t="s">
        <v>86</v>
      </c>
      <c r="F24" s="35" t="s">
        <v>87</v>
      </c>
      <c r="G24" s="35" t="s">
        <v>88</v>
      </c>
      <c r="H24" s="35" t="s">
        <v>89</v>
      </c>
      <c r="I24" s="35" t="s">
        <v>90</v>
      </c>
      <c r="J24" s="35" t="s">
        <v>91</v>
      </c>
      <c r="K24" s="35" t="s">
        <v>92</v>
      </c>
      <c r="L24" s="34" t="s">
        <v>84</v>
      </c>
      <c r="M24" s="34" t="s">
        <v>85</v>
      </c>
      <c r="N24" s="34" t="s">
        <v>86</v>
      </c>
      <c r="O24" s="34" t="s">
        <v>87</v>
      </c>
      <c r="P24" s="34" t="s">
        <v>88</v>
      </c>
      <c r="Q24" s="34" t="s">
        <v>89</v>
      </c>
      <c r="R24" s="34" t="s">
        <v>90</v>
      </c>
      <c r="S24" s="34" t="s">
        <v>91</v>
      </c>
      <c r="T24" s="34" t="s">
        <v>92</v>
      </c>
      <c r="U24" s="11" t="s">
        <v>93</v>
      </c>
      <c r="V24" s="11" t="s">
        <v>94</v>
      </c>
    </row>
    <row r="25" spans="1:22" x14ac:dyDescent="0.25">
      <c r="A25" s="16" t="s">
        <v>51</v>
      </c>
      <c r="B25" s="16" t="s">
        <v>95</v>
      </c>
      <c r="C25" s="17">
        <f t="array" ref="C25:J25">TRANSPOSE([1]U1_RoadTraffic_YLD57!$L$280:$L$287)</f>
        <v>4412.5938130551913</v>
      </c>
      <c r="D25" s="17">
        <v>11864.49216167697</v>
      </c>
      <c r="E25" s="17">
        <v>67673.872394696562</v>
      </c>
      <c r="F25" s="17">
        <v>45994.915270206824</v>
      </c>
      <c r="G25" s="17">
        <v>21285.220287235028</v>
      </c>
      <c r="H25" s="17">
        <v>4606.3954076895552</v>
      </c>
      <c r="I25" s="17">
        <v>1365.0364013494898</v>
      </c>
      <c r="J25" s="17">
        <v>220.97174276479825</v>
      </c>
      <c r="K25" s="20">
        <f>SUM(C25:J25)</f>
        <v>157423.49747867443</v>
      </c>
      <c r="L25" s="17">
        <f t="array" ref="L25:S25">TRANSPOSE([1]U1_RoadTraffic_YLD57!$L$291:$L$298)</f>
        <v>7377.4221404042646</v>
      </c>
      <c r="M25" s="17">
        <v>5579.8765917060491</v>
      </c>
      <c r="N25" s="17">
        <v>23156.083212329395</v>
      </c>
      <c r="O25" s="17">
        <v>15440.25970730195</v>
      </c>
      <c r="P25" s="17">
        <v>8476.0988476186521</v>
      </c>
      <c r="Q25" s="17">
        <v>1685.2013701159337</v>
      </c>
      <c r="R25" s="17">
        <v>558.4194291240733</v>
      </c>
      <c r="S25" s="17">
        <v>114.27844476458996</v>
      </c>
      <c r="T25" s="20">
        <f>SUM(L25:S25)</f>
        <v>62387.639743364904</v>
      </c>
      <c r="U25" s="21">
        <f>K25+T25</f>
        <v>219811.13722203934</v>
      </c>
      <c r="V25" s="11">
        <f>RANK(U25,$U$25:$U$34)</f>
        <v>2</v>
      </c>
    </row>
    <row r="26" spans="1:22" x14ac:dyDescent="0.25">
      <c r="A26" s="16" t="s">
        <v>52</v>
      </c>
      <c r="B26" s="16" t="s">
        <v>96</v>
      </c>
      <c r="C26" s="22">
        <f t="array" ref="C26:J26">TRANSPOSE([1]U2_Poisoning_YLD57!$L$280:$L$287)</f>
        <v>4634.0279999231425</v>
      </c>
      <c r="D26" s="22">
        <v>2443.5704874100788</v>
      </c>
      <c r="E26" s="22">
        <v>6306.8151411565632</v>
      </c>
      <c r="F26" s="22">
        <v>5241.7192509462893</v>
      </c>
      <c r="G26" s="22">
        <v>3873.5179523328161</v>
      </c>
      <c r="H26" s="22">
        <v>1306.427277788523</v>
      </c>
      <c r="I26" s="22">
        <v>630.66918756263374</v>
      </c>
      <c r="J26" s="22">
        <v>283.43250239204144</v>
      </c>
      <c r="K26" s="20">
        <f t="shared" ref="K26:K34" si="5">SUM(C26:J26)</f>
        <v>24720.179799512091</v>
      </c>
      <c r="L26" s="22">
        <f t="array" ref="L26:S26">TRANSPOSE([1]U2_Poisoning_YLD57!$L$291:$L$298)</f>
        <v>2926.5147616433505</v>
      </c>
      <c r="M26" s="22">
        <v>1612.939391981573</v>
      </c>
      <c r="N26" s="22">
        <v>5517.4196977036481</v>
      </c>
      <c r="O26" s="22">
        <v>4677.9336446889383</v>
      </c>
      <c r="P26" s="22">
        <v>3357.035968537753</v>
      </c>
      <c r="Q26" s="22">
        <v>1253.1801499370597</v>
      </c>
      <c r="R26" s="22">
        <v>801.39178743966636</v>
      </c>
      <c r="S26" s="22">
        <v>444.8924862816076</v>
      </c>
      <c r="T26" s="20">
        <f t="shared" ref="T26:T34" si="6">SUM(L26:S26)</f>
        <v>20591.307888213596</v>
      </c>
      <c r="U26" s="21">
        <f t="shared" ref="U26:U34" si="7">K26+T26</f>
        <v>45311.48768772569</v>
      </c>
      <c r="V26" s="11">
        <f t="shared" ref="V26:V34" si="8">RANK(U26,$U$25:$U$34)</f>
        <v>6</v>
      </c>
    </row>
    <row r="27" spans="1:22" x14ac:dyDescent="0.25">
      <c r="A27" s="16" t="s">
        <v>53</v>
      </c>
      <c r="B27" s="16" t="s">
        <v>97</v>
      </c>
      <c r="C27" s="22">
        <f t="array" ref="C27:J27">TRANSPOSE([1]U3_Falls!$L$280:$L$287)</f>
        <v>7388.8821918398344</v>
      </c>
      <c r="D27" s="22">
        <v>9118.8425509964636</v>
      </c>
      <c r="E27" s="22">
        <v>12831.779094333539</v>
      </c>
      <c r="F27" s="22">
        <v>21033.733329974744</v>
      </c>
      <c r="G27" s="22">
        <v>19408.276247639311</v>
      </c>
      <c r="H27" s="22">
        <v>6641.6130090291354</v>
      </c>
      <c r="I27" s="22">
        <v>4275.5071167056503</v>
      </c>
      <c r="J27" s="22">
        <v>2756.6525789981029</v>
      </c>
      <c r="K27" s="20">
        <f t="shared" si="5"/>
        <v>83455.286119516793</v>
      </c>
      <c r="L27" s="22">
        <f t="array" ref="L27:S27">TRANSPOSE([1]U3_Falls!$L$291:$L$298)</f>
        <v>6185.6684226862353</v>
      </c>
      <c r="M27" s="22">
        <v>4691.687229645514</v>
      </c>
      <c r="N27" s="22">
        <v>6400.3049939490193</v>
      </c>
      <c r="O27" s="22">
        <v>7248.2974570851839</v>
      </c>
      <c r="P27" s="22">
        <v>10302.314547036473</v>
      </c>
      <c r="Q27" s="22">
        <v>7087.3214139727688</v>
      </c>
      <c r="R27" s="22">
        <v>7655.1324279981718</v>
      </c>
      <c r="S27" s="22">
        <v>6526.1779983658898</v>
      </c>
      <c r="T27" s="20">
        <f t="shared" si="6"/>
        <v>56096.90449073926</v>
      </c>
      <c r="U27" s="21">
        <f t="shared" si="7"/>
        <v>139552.19061025605</v>
      </c>
      <c r="V27" s="11">
        <f t="shared" si="8"/>
        <v>3</v>
      </c>
    </row>
    <row r="28" spans="1:22" x14ac:dyDescent="0.25">
      <c r="A28" s="16" t="s">
        <v>54</v>
      </c>
      <c r="B28" s="16" t="s">
        <v>98</v>
      </c>
      <c r="C28" s="22">
        <f t="array" ref="C28:J28">TRANSPOSE([1]U4_Fires!$L$280:$L$287)</f>
        <v>10667.495873702814</v>
      </c>
      <c r="D28" s="22">
        <v>9264.4826408469798</v>
      </c>
      <c r="E28" s="22">
        <v>11686.086480055401</v>
      </c>
      <c r="F28" s="22">
        <v>12071.558554726033</v>
      </c>
      <c r="G28" s="22">
        <v>10793.332059278762</v>
      </c>
      <c r="H28" s="22">
        <v>2466.0630185543851</v>
      </c>
      <c r="I28" s="22">
        <v>1220.5347695457924</v>
      </c>
      <c r="J28" s="22">
        <v>463.23571006572041</v>
      </c>
      <c r="K28" s="20">
        <f t="shared" si="5"/>
        <v>58632.789106775883</v>
      </c>
      <c r="L28" s="22">
        <f t="array" ref="L28:S28">TRANSPOSE([1]U4_Fires!$L$291:$L$298)</f>
        <v>5811.7479528459089</v>
      </c>
      <c r="M28" s="22">
        <v>2655.3016975755477</v>
      </c>
      <c r="N28" s="22">
        <v>2982.8175403305595</v>
      </c>
      <c r="O28" s="22">
        <v>5107.3135718372823</v>
      </c>
      <c r="P28" s="22">
        <v>4692.9207475750673</v>
      </c>
      <c r="Q28" s="22">
        <v>1882.2441355057597</v>
      </c>
      <c r="R28" s="22">
        <v>1429.8250882555685</v>
      </c>
      <c r="S28" s="22">
        <v>687.04783678512024</v>
      </c>
      <c r="T28" s="20">
        <f t="shared" si="6"/>
        <v>25249.218570710815</v>
      </c>
      <c r="U28" s="21">
        <f t="shared" si="7"/>
        <v>83882.00767748669</v>
      </c>
      <c r="V28" s="11">
        <f t="shared" si="8"/>
        <v>4</v>
      </c>
    </row>
    <row r="29" spans="1:22" x14ac:dyDescent="0.25">
      <c r="A29" s="16" t="s">
        <v>55</v>
      </c>
      <c r="B29" s="16" t="s">
        <v>99</v>
      </c>
      <c r="C29" s="22">
        <f t="array" ref="C29:J29">TRANSPOSE([1]U5_Drowning!$L$280:$L$287)</f>
        <v>829.15529394770169</v>
      </c>
      <c r="D29" s="22">
        <v>693.361922400504</v>
      </c>
      <c r="E29" s="22">
        <v>177.24153863306805</v>
      </c>
      <c r="F29" s="22">
        <v>857.04910197598031</v>
      </c>
      <c r="G29" s="22">
        <v>208.34612711816379</v>
      </c>
      <c r="H29" s="22">
        <v>189.97244673371665</v>
      </c>
      <c r="I29" s="22">
        <v>20.572006221857965</v>
      </c>
      <c r="J29" s="22">
        <v>9.6409711528430737</v>
      </c>
      <c r="K29" s="20">
        <f t="shared" si="5"/>
        <v>2985.3394081838351</v>
      </c>
      <c r="L29" s="22">
        <f t="array" ref="L29:S29">TRANSPOSE([1]U5_Drowning!$L$291:$L$298)</f>
        <v>361.93947897328894</v>
      </c>
      <c r="M29" s="22">
        <v>503.56966401054046</v>
      </c>
      <c r="N29" s="22">
        <v>230.65452096506485</v>
      </c>
      <c r="O29" s="22">
        <v>165.99246151358696</v>
      </c>
      <c r="P29" s="22">
        <v>46.438752605780429</v>
      </c>
      <c r="Q29" s="22">
        <v>33.834509492793586</v>
      </c>
      <c r="R29" s="22">
        <v>18.579967007866045</v>
      </c>
      <c r="S29" s="22">
        <v>14.583728150519523</v>
      </c>
      <c r="T29" s="20">
        <f t="shared" si="6"/>
        <v>1375.5930827194409</v>
      </c>
      <c r="U29" s="21">
        <f t="shared" si="7"/>
        <v>4360.9324909032757</v>
      </c>
      <c r="V29" s="11">
        <f t="shared" si="8"/>
        <v>8</v>
      </c>
    </row>
    <row r="30" spans="1:22" x14ac:dyDescent="0.25">
      <c r="A30" s="16" t="s">
        <v>56</v>
      </c>
      <c r="B30" s="16" t="s">
        <v>100</v>
      </c>
      <c r="C30" s="22">
        <f t="array" ref="C30:J30">TRANSPOSE([1]U6_Other_Unintentional!$L$280:$L$287)</f>
        <v>172157.81758391339</v>
      </c>
      <c r="D30" s="22">
        <v>91088.141687996322</v>
      </c>
      <c r="E30" s="22">
        <v>139017.39820545737</v>
      </c>
      <c r="F30" s="22">
        <v>139639.58425426064</v>
      </c>
      <c r="G30" s="22">
        <v>110210.74661897041</v>
      </c>
      <c r="H30" s="22">
        <v>34699.608084824344</v>
      </c>
      <c r="I30" s="22">
        <v>13852.213163005919</v>
      </c>
      <c r="J30" s="22">
        <v>4170.8258311948484</v>
      </c>
      <c r="K30" s="20">
        <f t="shared" si="5"/>
        <v>704836.33542962326</v>
      </c>
      <c r="L30" s="22">
        <f t="array" ref="L30:S30">TRANSPOSE([1]U6_Other_Unintentional!$L$291:$L$298)</f>
        <v>124701.24250377895</v>
      </c>
      <c r="M30" s="22">
        <v>48475.046173632385</v>
      </c>
      <c r="N30" s="22">
        <v>54782.85674637706</v>
      </c>
      <c r="O30" s="22">
        <v>74149.896118436329</v>
      </c>
      <c r="P30" s="22">
        <v>76158.338865310812</v>
      </c>
      <c r="Q30" s="22">
        <v>31146.707327716133</v>
      </c>
      <c r="R30" s="22">
        <v>16052.602016943856</v>
      </c>
      <c r="S30" s="22">
        <v>5357.7805681852205</v>
      </c>
      <c r="T30" s="20">
        <f t="shared" si="6"/>
        <v>430824.4703203807</v>
      </c>
      <c r="U30" s="21">
        <f t="shared" si="7"/>
        <v>1135660.805750004</v>
      </c>
      <c r="V30" s="11">
        <f t="shared" si="8"/>
        <v>1</v>
      </c>
    </row>
    <row r="31" spans="1:22" x14ac:dyDescent="0.25">
      <c r="A31" s="16" t="s">
        <v>14</v>
      </c>
      <c r="B31" s="16" t="s">
        <v>101</v>
      </c>
      <c r="C31" s="22">
        <f t="array" ref="C31:J31">TRANSPOSE([2]V1_Suicide_SelfInflicted_YLD57!$L$280:$L$287)</f>
        <v>147.51403731969435</v>
      </c>
      <c r="D31" s="22">
        <v>216.03884952990438</v>
      </c>
      <c r="E31" s="22">
        <v>3695.4457647134677</v>
      </c>
      <c r="F31" s="22">
        <v>3713.1242339735891</v>
      </c>
      <c r="G31" s="22">
        <v>1381.2309073191973</v>
      </c>
      <c r="H31" s="22">
        <v>347.26170694170173</v>
      </c>
      <c r="I31" s="22">
        <v>194.28821949316438</v>
      </c>
      <c r="J31" s="22">
        <v>64.328138788245454</v>
      </c>
      <c r="K31" s="20">
        <f t="shared" si="5"/>
        <v>9759.2318580789633</v>
      </c>
      <c r="L31" s="22">
        <f t="array" ref="L31:S31">TRANSPOSE([2]V1_Suicide_SelfInflicted_YLD57!$L$291:$L$298)</f>
        <v>49.272920207629546</v>
      </c>
      <c r="M31" s="22">
        <v>319.66037107950189</v>
      </c>
      <c r="N31" s="22">
        <v>4806.9836572227105</v>
      </c>
      <c r="O31" s="22">
        <v>2952.4897298956612</v>
      </c>
      <c r="P31" s="22">
        <v>1306.9857791426816</v>
      </c>
      <c r="Q31" s="22">
        <v>333.62232827967205</v>
      </c>
      <c r="R31" s="22">
        <v>168.62594411224154</v>
      </c>
      <c r="S31" s="22">
        <v>52.4114018625516</v>
      </c>
      <c r="T31" s="20">
        <f t="shared" si="6"/>
        <v>9990.0521318026513</v>
      </c>
      <c r="U31" s="21">
        <f t="shared" si="7"/>
        <v>19749.283989881616</v>
      </c>
      <c r="V31" s="11">
        <f t="shared" si="8"/>
        <v>7</v>
      </c>
    </row>
    <row r="32" spans="1:22" x14ac:dyDescent="0.25">
      <c r="A32" s="16" t="s">
        <v>48</v>
      </c>
      <c r="B32" s="16" t="s">
        <v>102</v>
      </c>
      <c r="C32" s="22">
        <f t="array" ref="C32:J32">TRANSPOSE([2]V2_HomicideViolence!$L$280:$L$287)</f>
        <v>806.73964823368351</v>
      </c>
      <c r="D32" s="22">
        <v>1747.711189516059</v>
      </c>
      <c r="E32" s="22">
        <v>28676.631719559402</v>
      </c>
      <c r="F32" s="22">
        <v>14994.824651239418</v>
      </c>
      <c r="G32" s="22">
        <v>5518.1654530956002</v>
      </c>
      <c r="H32" s="22">
        <v>742.32456695878966</v>
      </c>
      <c r="I32" s="22">
        <v>197.66450655752152</v>
      </c>
      <c r="J32" s="22">
        <v>40.820188670500769</v>
      </c>
      <c r="K32" s="20">
        <f t="shared" si="5"/>
        <v>52724.881923830973</v>
      </c>
      <c r="L32" s="22">
        <f t="array" ref="L32:S32">TRANSPOSE([2]V2_HomicideViolence!$L$291:$L$298)</f>
        <v>446.53063027497529</v>
      </c>
      <c r="M32" s="22">
        <v>1110.3387425684962</v>
      </c>
      <c r="N32" s="22">
        <v>6419.2474651333205</v>
      </c>
      <c r="O32" s="22">
        <v>5662.2982292566703</v>
      </c>
      <c r="P32" s="22">
        <v>2786.3659751910709</v>
      </c>
      <c r="Q32" s="22">
        <v>343.65878868905065</v>
      </c>
      <c r="R32" s="22">
        <v>134.79468621139819</v>
      </c>
      <c r="S32" s="22">
        <v>31.107885764482074</v>
      </c>
      <c r="T32" s="20">
        <f t="shared" si="6"/>
        <v>16934.342403089464</v>
      </c>
      <c r="U32" s="21">
        <f t="shared" si="7"/>
        <v>69659.224326920434</v>
      </c>
      <c r="V32" s="11">
        <f t="shared" si="8"/>
        <v>5</v>
      </c>
    </row>
    <row r="33" spans="1:22" x14ac:dyDescent="0.25">
      <c r="A33" s="16" t="s">
        <v>49</v>
      </c>
      <c r="B33" s="16" t="s">
        <v>103</v>
      </c>
      <c r="C33" s="22">
        <f t="array" ref="C33:J33">TRANSPOSE([2]V3_War!$L$280:$L$287)</f>
        <v>0</v>
      </c>
      <c r="D33" s="22">
        <v>0</v>
      </c>
      <c r="E33" s="22">
        <v>86.862248693694838</v>
      </c>
      <c r="F33" s="22">
        <v>13.487713857839434</v>
      </c>
      <c r="G33" s="22">
        <v>11.747771875160165</v>
      </c>
      <c r="H33" s="22">
        <v>0</v>
      </c>
      <c r="I33" s="22">
        <v>0</v>
      </c>
      <c r="J33" s="22">
        <v>0</v>
      </c>
      <c r="K33" s="20">
        <f t="shared" si="5"/>
        <v>112.09773442669444</v>
      </c>
      <c r="L33" s="22">
        <f t="array" ref="L33:S33">TRANSPOSE([2]V3_War!$L$291:$L$298)</f>
        <v>0</v>
      </c>
      <c r="M33" s="22">
        <v>0</v>
      </c>
      <c r="N33" s="22">
        <v>0</v>
      </c>
      <c r="O33" s="22">
        <v>0</v>
      </c>
      <c r="P33" s="22">
        <v>2.951023027406694</v>
      </c>
      <c r="Q33" s="22">
        <v>0</v>
      </c>
      <c r="R33" s="22">
        <v>0</v>
      </c>
      <c r="S33" s="22">
        <v>0.88550845166148218</v>
      </c>
      <c r="T33" s="20">
        <f t="shared" si="6"/>
        <v>3.8365314790681762</v>
      </c>
      <c r="U33" s="21">
        <f t="shared" si="7"/>
        <v>115.93426590576262</v>
      </c>
      <c r="V33" s="11">
        <f t="shared" si="8"/>
        <v>10</v>
      </c>
    </row>
    <row r="34" spans="1:22" ht="15.75" thickBot="1" x14ac:dyDescent="0.3">
      <c r="A34" s="16" t="s">
        <v>50</v>
      </c>
      <c r="B34" s="16" t="s">
        <v>104</v>
      </c>
      <c r="C34" s="25">
        <f t="array" ref="C34:J34">TRANSPOSE([2]V4_Other_Intentional_Injuries!$L$280:$L$287)</f>
        <v>0</v>
      </c>
      <c r="D34" s="25">
        <v>0.10591377490916706</v>
      </c>
      <c r="E34" s="25">
        <v>169.26644160403194</v>
      </c>
      <c r="F34" s="25">
        <v>15.832426350142299</v>
      </c>
      <c r="G34" s="25">
        <v>6.6981607976102193</v>
      </c>
      <c r="H34" s="25">
        <v>17.774870863516725</v>
      </c>
      <c r="I34" s="25">
        <v>6.1339687314760374</v>
      </c>
      <c r="J34" s="25">
        <v>0</v>
      </c>
      <c r="K34" s="20">
        <f t="shared" si="5"/>
        <v>215.81178212168641</v>
      </c>
      <c r="L34" s="25">
        <f t="array" ref="L34:S34">TRANSPOSE([2]V4_Other_Intentional_Injuries!$L$291:$L$298)</f>
        <v>0</v>
      </c>
      <c r="M34" s="25">
        <v>0</v>
      </c>
      <c r="N34" s="25">
        <v>0.57751338948690689</v>
      </c>
      <c r="O34" s="25">
        <v>19.008764754302234</v>
      </c>
      <c r="P34" s="25">
        <v>7.1437623800373391</v>
      </c>
      <c r="Q34" s="25">
        <v>39.313693509152344</v>
      </c>
      <c r="R34" s="25">
        <v>0</v>
      </c>
      <c r="S34" s="25">
        <v>0</v>
      </c>
      <c r="T34" s="20">
        <f t="shared" si="6"/>
        <v>66.043734032978819</v>
      </c>
      <c r="U34" s="21">
        <f t="shared" si="7"/>
        <v>281.85551615466522</v>
      </c>
      <c r="V34" s="11">
        <f t="shared" si="8"/>
        <v>9</v>
      </c>
    </row>
    <row r="35" spans="1:22" x14ac:dyDescent="0.25">
      <c r="A35" s="11"/>
      <c r="B35" s="11" t="s">
        <v>105</v>
      </c>
      <c r="C35" s="28">
        <f>SUM(C25:C34)</f>
        <v>201044.22644193546</v>
      </c>
      <c r="D35" s="28">
        <f t="shared" ref="D35:T35" si="9">SUM(D25:D34)</f>
        <v>126436.74740414819</v>
      </c>
      <c r="E35" s="28">
        <f t="shared" si="9"/>
        <v>270321.39902890311</v>
      </c>
      <c r="F35" s="28">
        <f t="shared" si="9"/>
        <v>243575.82878751151</v>
      </c>
      <c r="G35" s="28">
        <f t="shared" si="9"/>
        <v>172697.28158566207</v>
      </c>
      <c r="H35" s="28">
        <f t="shared" si="9"/>
        <v>51017.440389383672</v>
      </c>
      <c r="I35" s="28">
        <f t="shared" si="9"/>
        <v>21762.619339173503</v>
      </c>
      <c r="J35" s="28">
        <f t="shared" si="9"/>
        <v>8009.9076640271014</v>
      </c>
      <c r="K35" s="20">
        <f t="shared" ref="K35" si="10">SUM(K25:K34)</f>
        <v>1094865.4506407445</v>
      </c>
      <c r="L35" s="28">
        <f t="shared" si="9"/>
        <v>147860.33881081457</v>
      </c>
      <c r="M35" s="28">
        <f t="shared" si="9"/>
        <v>64948.419862199611</v>
      </c>
      <c r="N35" s="28">
        <f t="shared" si="9"/>
        <v>104296.94534740027</v>
      </c>
      <c r="O35" s="28">
        <f t="shared" si="9"/>
        <v>115423.4896847699</v>
      </c>
      <c r="P35" s="28">
        <f t="shared" si="9"/>
        <v>107136.59426842572</v>
      </c>
      <c r="Q35" s="28">
        <f t="shared" si="9"/>
        <v>43805.083717218316</v>
      </c>
      <c r="R35" s="28">
        <f t="shared" si="9"/>
        <v>26819.371347092841</v>
      </c>
      <c r="S35" s="28">
        <f t="shared" si="9"/>
        <v>13229.165858611643</v>
      </c>
      <c r="T35" s="20">
        <f t="shared" si="9"/>
        <v>623519.40889653296</v>
      </c>
      <c r="U35" s="21">
        <f>K35+T35</f>
        <v>1718384.8595372774</v>
      </c>
      <c r="V35" s="11"/>
    </row>
    <row r="38" spans="1:22" x14ac:dyDescent="0.25">
      <c r="A38" s="11"/>
      <c r="B38" s="12" t="s">
        <v>170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1:22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32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1:22" x14ac:dyDescent="0.25">
      <c r="A40" s="11"/>
      <c r="B40" s="13" t="s">
        <v>107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1:22" x14ac:dyDescent="0.25">
      <c r="A41" s="11"/>
      <c r="B41" s="71"/>
      <c r="C41" s="35" t="s">
        <v>82</v>
      </c>
      <c r="D41" s="35"/>
      <c r="E41" s="35"/>
      <c r="F41" s="35"/>
      <c r="G41" s="35"/>
      <c r="H41" s="35"/>
      <c r="I41" s="35"/>
      <c r="J41" s="35"/>
      <c r="K41" s="35"/>
      <c r="L41" s="34" t="s">
        <v>83</v>
      </c>
      <c r="M41" s="34"/>
      <c r="N41" s="34"/>
      <c r="O41" s="34"/>
      <c r="P41" s="34"/>
      <c r="Q41" s="34"/>
      <c r="R41" s="34"/>
      <c r="S41" s="34"/>
      <c r="T41" s="34"/>
      <c r="U41" s="11"/>
      <c r="V41" s="11"/>
    </row>
    <row r="42" spans="1:22" ht="15.75" thickBot="1" x14ac:dyDescent="0.3">
      <c r="A42" s="11"/>
      <c r="B42" s="11" t="s">
        <v>60</v>
      </c>
      <c r="C42" s="35" t="s">
        <v>84</v>
      </c>
      <c r="D42" s="35" t="s">
        <v>85</v>
      </c>
      <c r="E42" s="35" t="s">
        <v>86</v>
      </c>
      <c r="F42" s="35" t="s">
        <v>87</v>
      </c>
      <c r="G42" s="35" t="s">
        <v>88</v>
      </c>
      <c r="H42" s="35" t="s">
        <v>89</v>
      </c>
      <c r="I42" s="35" t="s">
        <v>90</v>
      </c>
      <c r="J42" s="35" t="s">
        <v>91</v>
      </c>
      <c r="K42" s="35" t="s">
        <v>92</v>
      </c>
      <c r="L42" s="34" t="s">
        <v>84</v>
      </c>
      <c r="M42" s="34" t="s">
        <v>85</v>
      </c>
      <c r="N42" s="34" t="s">
        <v>86</v>
      </c>
      <c r="O42" s="34" t="s">
        <v>87</v>
      </c>
      <c r="P42" s="34" t="s">
        <v>88</v>
      </c>
      <c r="Q42" s="34" t="s">
        <v>89</v>
      </c>
      <c r="R42" s="34" t="s">
        <v>90</v>
      </c>
      <c r="S42" s="34" t="s">
        <v>91</v>
      </c>
      <c r="T42" s="34" t="s">
        <v>92</v>
      </c>
      <c r="U42" s="11" t="s">
        <v>93</v>
      </c>
      <c r="V42" s="11" t="s">
        <v>94</v>
      </c>
    </row>
    <row r="43" spans="1:22" x14ac:dyDescent="0.25">
      <c r="A43" s="16" t="s">
        <v>51</v>
      </c>
      <c r="B43" s="16" t="s">
        <v>95</v>
      </c>
      <c r="C43" s="17">
        <f t="array" ref="C43:J43">TRANSPOSE([1]U1_RoadTraffic_YLD57!$C$280:$C$287)</f>
        <v>1787.894604157168</v>
      </c>
      <c r="D43" s="17">
        <v>8665.497489334477</v>
      </c>
      <c r="E43" s="17">
        <v>57974.216733715795</v>
      </c>
      <c r="F43" s="17">
        <v>52559.682763783305</v>
      </c>
      <c r="G43" s="17">
        <v>27875.865757802203</v>
      </c>
      <c r="H43" s="17">
        <v>7627.3188437610534</v>
      </c>
      <c r="I43" s="17">
        <v>3062.4921010819321</v>
      </c>
      <c r="J43" s="17">
        <v>680.48112703494587</v>
      </c>
      <c r="K43" s="20">
        <f>SUM(C43:J43)</f>
        <v>160233.44942067089</v>
      </c>
      <c r="L43" s="17">
        <f t="array" ref="L43:S43">TRANSPOSE([1]U1_RoadTraffic_YLD57!$C$291:$C$298)</f>
        <v>12079.656813936492</v>
      </c>
      <c r="M43" s="17">
        <v>4184.8534877521188</v>
      </c>
      <c r="N43" s="17">
        <v>21223.112658667666</v>
      </c>
      <c r="O43" s="17">
        <v>21691.164735813181</v>
      </c>
      <c r="P43" s="17">
        <v>13678.739273228097</v>
      </c>
      <c r="Q43" s="17">
        <v>3341.6913551662478</v>
      </c>
      <c r="R43" s="17">
        <v>1253.9051043069703</v>
      </c>
      <c r="S43" s="17">
        <v>289.37758400005055</v>
      </c>
      <c r="T43" s="20">
        <f>SUM(L43:S43)</f>
        <v>77742.501012870824</v>
      </c>
      <c r="U43" s="21">
        <f>K43+T43</f>
        <v>237975.95043354173</v>
      </c>
      <c r="V43" s="11">
        <f>RANK(U43,$U$43:$U$52)</f>
        <v>3</v>
      </c>
    </row>
    <row r="44" spans="1:22" x14ac:dyDescent="0.25">
      <c r="A44" s="16" t="s">
        <v>52</v>
      </c>
      <c r="B44" s="16" t="s">
        <v>96</v>
      </c>
      <c r="C44" s="22">
        <f t="array" ref="C44:J44">TRANSPOSE([1]U2_Poisoning_YLD57!$C$280:$C$287)</f>
        <v>3887.0201470130864</v>
      </c>
      <c r="D44" s="22">
        <v>2915.0717854195354</v>
      </c>
      <c r="E44" s="22">
        <v>5288.9672038048629</v>
      </c>
      <c r="F44" s="22">
        <v>5113.6454617322952</v>
      </c>
      <c r="G44" s="22">
        <v>4399.252211946975</v>
      </c>
      <c r="H44" s="22">
        <v>1812.3105147611623</v>
      </c>
      <c r="I44" s="22">
        <v>985.65800618394007</v>
      </c>
      <c r="J44" s="22">
        <v>463.08363840513033</v>
      </c>
      <c r="K44" s="20">
        <f t="shared" ref="K44:K52" si="11">SUM(C44:J44)</f>
        <v>24865.008969266986</v>
      </c>
      <c r="L44" s="22">
        <f t="array" ref="L44:S44">TRANSPOSE([1]U2_Poisoning_YLD57!$C$291:$C$298)</f>
        <v>2902.0711044613636</v>
      </c>
      <c r="M44" s="22">
        <v>2112.7057764255896</v>
      </c>
      <c r="N44" s="22">
        <v>4975.5642188903366</v>
      </c>
      <c r="O44" s="22">
        <v>5597.2964927028197</v>
      </c>
      <c r="P44" s="22">
        <v>5146.0598450015386</v>
      </c>
      <c r="Q44" s="22">
        <v>2128.388224434535</v>
      </c>
      <c r="R44" s="22">
        <v>1297.9766949274799</v>
      </c>
      <c r="S44" s="22">
        <v>701.8407698746887</v>
      </c>
      <c r="T44" s="20">
        <f t="shared" ref="T44:T52" si="12">SUM(L44:S44)</f>
        <v>24861.903126718353</v>
      </c>
      <c r="U44" s="21">
        <f t="shared" ref="U44:U52" si="13">K44+T44</f>
        <v>49726.912095985339</v>
      </c>
      <c r="V44" s="11">
        <f t="shared" ref="V44:V52" si="14">RANK(U44,$U$43:$U$52)</f>
        <v>5</v>
      </c>
    </row>
    <row r="45" spans="1:22" x14ac:dyDescent="0.25">
      <c r="A45" s="16" t="s">
        <v>53</v>
      </c>
      <c r="B45" s="16" t="s">
        <v>97</v>
      </c>
      <c r="C45" s="22">
        <f t="array" ref="C45:J45">TRANSPOSE([1]U3_Falls!$C$280:$C$287)</f>
        <v>11534.6356165409</v>
      </c>
      <c r="D45" s="22">
        <v>22665.672950703276</v>
      </c>
      <c r="E45" s="22">
        <v>32123.007946202866</v>
      </c>
      <c r="F45" s="22">
        <v>56700.205670482879</v>
      </c>
      <c r="G45" s="22">
        <v>52593.817534253176</v>
      </c>
      <c r="H45" s="22">
        <v>21475.863256257086</v>
      </c>
      <c r="I45" s="22">
        <v>15887.770611522517</v>
      </c>
      <c r="J45" s="22">
        <v>10595.190104154864</v>
      </c>
      <c r="K45" s="20">
        <f t="shared" si="11"/>
        <v>223576.16369011757</v>
      </c>
      <c r="L45" s="22">
        <f t="array" ref="L45:S45">TRANSPOSE([1]U3_Falls!$C$291:$C$298)</f>
        <v>8381.7671366100985</v>
      </c>
      <c r="M45" s="22">
        <v>11675.41134088099</v>
      </c>
      <c r="N45" s="22">
        <v>15636.828448740163</v>
      </c>
      <c r="O45" s="22">
        <v>22945.093380624559</v>
      </c>
      <c r="P45" s="22">
        <v>32648.422834021618</v>
      </c>
      <c r="Q45" s="22">
        <v>21408.142774838045</v>
      </c>
      <c r="R45" s="22">
        <v>21632.318470236016</v>
      </c>
      <c r="S45" s="22">
        <v>21492.458001058865</v>
      </c>
      <c r="T45" s="20">
        <f t="shared" si="12"/>
        <v>155820.44238701035</v>
      </c>
      <c r="U45" s="21">
        <f t="shared" si="13"/>
        <v>379396.60607712792</v>
      </c>
      <c r="V45" s="11">
        <f t="shared" si="14"/>
        <v>2</v>
      </c>
    </row>
    <row r="46" spans="1:22" x14ac:dyDescent="0.25">
      <c r="A46" s="16" t="s">
        <v>54</v>
      </c>
      <c r="B46" s="16" t="s">
        <v>98</v>
      </c>
      <c r="C46" s="22">
        <f t="array" ref="C46:J46">TRANSPOSE([1]U4_Fires!$C$280:$C$287)</f>
        <v>279.94509042861398</v>
      </c>
      <c r="D46" s="22">
        <v>297.81162888183394</v>
      </c>
      <c r="E46" s="22">
        <v>477.04908632821525</v>
      </c>
      <c r="F46" s="22">
        <v>625.77134819073876</v>
      </c>
      <c r="G46" s="22">
        <v>771.97486939137298</v>
      </c>
      <c r="H46" s="22">
        <v>288.65308171686945</v>
      </c>
      <c r="I46" s="22">
        <v>205.83068346787135</v>
      </c>
      <c r="J46" s="22">
        <v>118.57857774279819</v>
      </c>
      <c r="K46" s="20">
        <f t="shared" si="11"/>
        <v>3065.6143661483138</v>
      </c>
      <c r="L46" s="22">
        <f t="array" ref="L46:S46">TRANSPOSE([1]U4_Fires!$C$291:$C$298)</f>
        <v>175.35474787422186</v>
      </c>
      <c r="M46" s="22">
        <v>64.806131093117685</v>
      </c>
      <c r="N46" s="22">
        <v>234.44465714745482</v>
      </c>
      <c r="O46" s="22">
        <v>252.28242256064055</v>
      </c>
      <c r="P46" s="22">
        <v>306.57732004646391</v>
      </c>
      <c r="Q46" s="22">
        <v>188.74003810286885</v>
      </c>
      <c r="R46" s="22">
        <v>198.7349814820688</v>
      </c>
      <c r="S46" s="22">
        <v>181.64214108929485</v>
      </c>
      <c r="T46" s="20">
        <f t="shared" si="12"/>
        <v>1602.5824393961313</v>
      </c>
      <c r="U46" s="21">
        <f t="shared" si="13"/>
        <v>4668.1968055444449</v>
      </c>
      <c r="V46" s="11">
        <f t="shared" si="14"/>
        <v>7</v>
      </c>
    </row>
    <row r="47" spans="1:22" x14ac:dyDescent="0.25">
      <c r="A47" s="16" t="s">
        <v>55</v>
      </c>
      <c r="B47" s="16" t="s">
        <v>99</v>
      </c>
      <c r="C47" s="22">
        <f t="array" ref="C47:J47">TRANSPOSE([1]U5_Drowning!$C$280:$C$287)</f>
        <v>306.65322788204685</v>
      </c>
      <c r="D47" s="22">
        <v>641.12722151013406</v>
      </c>
      <c r="E47" s="22">
        <v>530.07912917087606</v>
      </c>
      <c r="F47" s="22">
        <v>534.09391924277088</v>
      </c>
      <c r="G47" s="22">
        <v>206.75009020203501</v>
      </c>
      <c r="H47" s="22">
        <v>53.120350435731751</v>
      </c>
      <c r="I47" s="22">
        <v>86.012992682992717</v>
      </c>
      <c r="J47" s="22">
        <v>7.0571371468458652</v>
      </c>
      <c r="K47" s="20">
        <f t="shared" si="11"/>
        <v>2364.8940682734333</v>
      </c>
      <c r="L47" s="22">
        <f t="array" ref="L47:S47">TRANSPOSE([1]U5_Drowning!$C$291:$C$298)</f>
        <v>953.47681629025124</v>
      </c>
      <c r="M47" s="22">
        <v>231.71050478662397</v>
      </c>
      <c r="N47" s="22">
        <v>62.459679032265818</v>
      </c>
      <c r="O47" s="22">
        <v>79.713627424447765</v>
      </c>
      <c r="P47" s="22">
        <v>33.78289565321549</v>
      </c>
      <c r="Q47" s="22">
        <v>37.497728943520471</v>
      </c>
      <c r="R47" s="22">
        <v>17.003832500373296</v>
      </c>
      <c r="S47" s="22">
        <v>12.792976351188496</v>
      </c>
      <c r="T47" s="20">
        <f t="shared" si="12"/>
        <v>1428.4380609818868</v>
      </c>
      <c r="U47" s="21">
        <f t="shared" si="13"/>
        <v>3793.3321292553201</v>
      </c>
      <c r="V47" s="11">
        <f t="shared" si="14"/>
        <v>8</v>
      </c>
    </row>
    <row r="48" spans="1:22" x14ac:dyDescent="0.25">
      <c r="A48" s="16" t="s">
        <v>56</v>
      </c>
      <c r="B48" s="16" t="s">
        <v>100</v>
      </c>
      <c r="C48" s="22">
        <f t="array" ref="C48:J48">TRANSPOSE([1]U6_Other_Unintentional!$C$280:$C$287)</f>
        <v>32256.1234952825</v>
      </c>
      <c r="D48" s="22">
        <v>67362.265624334483</v>
      </c>
      <c r="E48" s="22">
        <v>135380.29573762207</v>
      </c>
      <c r="F48" s="22">
        <v>162155.66017850098</v>
      </c>
      <c r="G48" s="22">
        <v>160681.21515892391</v>
      </c>
      <c r="H48" s="22">
        <v>72156.845491026266</v>
      </c>
      <c r="I48" s="22">
        <v>36980.685857666896</v>
      </c>
      <c r="J48" s="22">
        <v>12892.005821147723</v>
      </c>
      <c r="K48" s="20">
        <f t="shared" si="11"/>
        <v>679865.09736450482</v>
      </c>
      <c r="L48" s="22">
        <f t="array" ref="L48:S48">TRANSPOSE([1]U6_Other_Unintentional!$C$291:$C$298)</f>
        <v>30615.989031769997</v>
      </c>
      <c r="M48" s="22">
        <v>46058.458016681994</v>
      </c>
      <c r="N48" s="22">
        <v>76926.346735559084</v>
      </c>
      <c r="O48" s="22">
        <v>112061.85359087834</v>
      </c>
      <c r="P48" s="22">
        <v>148095.13804684216</v>
      </c>
      <c r="Q48" s="22">
        <v>78149.312332307614</v>
      </c>
      <c r="R48" s="22">
        <v>43889.698355848028</v>
      </c>
      <c r="S48" s="22">
        <v>18710.806021229819</v>
      </c>
      <c r="T48" s="20">
        <f t="shared" si="12"/>
        <v>554507.60213111702</v>
      </c>
      <c r="U48" s="21">
        <f t="shared" si="13"/>
        <v>1234372.699495622</v>
      </c>
      <c r="V48" s="11">
        <f t="shared" si="14"/>
        <v>1</v>
      </c>
    </row>
    <row r="49" spans="1:22" x14ac:dyDescent="0.25">
      <c r="A49" s="16" t="s">
        <v>14</v>
      </c>
      <c r="B49" s="16" t="s">
        <v>101</v>
      </c>
      <c r="C49" s="22">
        <f t="array" ref="C49:J49">TRANSPOSE([2]V1_Suicide_SelfInflicted_YLD57!$C$280:$C$287)</f>
        <v>117.08398581210963</v>
      </c>
      <c r="D49" s="22">
        <v>112.0446166984779</v>
      </c>
      <c r="E49" s="22">
        <v>4103.1535462609772</v>
      </c>
      <c r="F49" s="22">
        <v>3562.4839701497945</v>
      </c>
      <c r="G49" s="22">
        <v>1514.6877245229739</v>
      </c>
      <c r="H49" s="22">
        <v>507.63072558369288</v>
      </c>
      <c r="I49" s="22">
        <v>274.7163434881133</v>
      </c>
      <c r="J49" s="22">
        <v>123.93335755924306</v>
      </c>
      <c r="K49" s="20">
        <f t="shared" si="11"/>
        <v>10315.734270075382</v>
      </c>
      <c r="L49" s="22">
        <f t="array" ref="L49:S49">TRANSPOSE([2]V1_Suicide_SelfInflicted_YLD57!$C$291:$C$298)</f>
        <v>86.387028280301237</v>
      </c>
      <c r="M49" s="22">
        <v>454.19400069808751</v>
      </c>
      <c r="N49" s="22">
        <v>6643.3748701461191</v>
      </c>
      <c r="O49" s="22">
        <v>3894.5336899523636</v>
      </c>
      <c r="P49" s="22">
        <v>2093.015710498059</v>
      </c>
      <c r="Q49" s="22">
        <v>492.37591930435349</v>
      </c>
      <c r="R49" s="22">
        <v>245.77030872993254</v>
      </c>
      <c r="S49" s="22">
        <v>97.874214491930033</v>
      </c>
      <c r="T49" s="20">
        <f t="shared" si="12"/>
        <v>14007.525742101147</v>
      </c>
      <c r="U49" s="21">
        <f t="shared" si="13"/>
        <v>24323.260012176528</v>
      </c>
      <c r="V49" s="11">
        <f t="shared" si="14"/>
        <v>6</v>
      </c>
    </row>
    <row r="50" spans="1:22" x14ac:dyDescent="0.25">
      <c r="A50" s="16" t="s">
        <v>48</v>
      </c>
      <c r="B50" s="16" t="s">
        <v>102</v>
      </c>
      <c r="C50" s="22">
        <f t="array" ref="C50:J50">TRANSPOSE([2]V2_HomicideViolence!$C$280:$C$287)</f>
        <v>222.49093137679927</v>
      </c>
      <c r="D50" s="22">
        <v>1704.2759887125039</v>
      </c>
      <c r="E50" s="22">
        <v>41906.363093174587</v>
      </c>
      <c r="F50" s="22">
        <v>25895.234637702612</v>
      </c>
      <c r="G50" s="22">
        <v>11284.675219036892</v>
      </c>
      <c r="H50" s="22">
        <v>1870.6296061212893</v>
      </c>
      <c r="I50" s="22">
        <v>646.98874159610614</v>
      </c>
      <c r="J50" s="22">
        <v>190.90142029822749</v>
      </c>
      <c r="K50" s="20">
        <f t="shared" si="11"/>
        <v>83721.559638019011</v>
      </c>
      <c r="L50" s="22">
        <f t="array" ref="L50:S50">TRANSPOSE([2]V2_HomicideViolence!$C$291:$C$298)</f>
        <v>251.1017345934462</v>
      </c>
      <c r="M50" s="22">
        <v>1029.1887531758764</v>
      </c>
      <c r="N50" s="22">
        <v>9463.6367427760397</v>
      </c>
      <c r="O50" s="22">
        <v>9915.5172074726779</v>
      </c>
      <c r="P50" s="22">
        <v>6334.8712065733271</v>
      </c>
      <c r="Q50" s="22">
        <v>1187.9137891179128</v>
      </c>
      <c r="R50" s="22">
        <v>427.9356618166222</v>
      </c>
      <c r="S50" s="22">
        <v>158.00115891945964</v>
      </c>
      <c r="T50" s="20">
        <f t="shared" si="12"/>
        <v>28768.166254445365</v>
      </c>
      <c r="U50" s="21">
        <f t="shared" si="13"/>
        <v>112489.72589246437</v>
      </c>
      <c r="V50" s="11">
        <f t="shared" si="14"/>
        <v>4</v>
      </c>
    </row>
    <row r="51" spans="1:22" x14ac:dyDescent="0.25">
      <c r="A51" s="16" t="s">
        <v>49</v>
      </c>
      <c r="B51" s="16" t="s">
        <v>103</v>
      </c>
      <c r="C51" s="22">
        <f t="array" ref="C51:J51">TRANSPOSE([2]V3_War!$C$280:$C$287)</f>
        <v>0</v>
      </c>
      <c r="D51" s="22">
        <v>0</v>
      </c>
      <c r="E51" s="22">
        <v>54.725606543616607</v>
      </c>
      <c r="F51" s="22">
        <v>12.985536875621079</v>
      </c>
      <c r="G51" s="22">
        <v>14.796845179438662</v>
      </c>
      <c r="H51" s="22">
        <v>0</v>
      </c>
      <c r="I51" s="22">
        <v>0</v>
      </c>
      <c r="J51" s="22">
        <v>0</v>
      </c>
      <c r="K51" s="20">
        <f t="shared" si="11"/>
        <v>82.507988598676349</v>
      </c>
      <c r="L51" s="22">
        <f t="array" ref="L51:S51">TRANSPOSE([2]V3_War!$C$291:$C$298)</f>
        <v>0</v>
      </c>
      <c r="M51" s="22">
        <v>0</v>
      </c>
      <c r="N51" s="22">
        <v>0</v>
      </c>
      <c r="O51" s="22">
        <v>0</v>
      </c>
      <c r="P51" s="22">
        <v>12.602136671586555</v>
      </c>
      <c r="Q51" s="22">
        <v>0</v>
      </c>
      <c r="R51" s="22">
        <v>0</v>
      </c>
      <c r="S51" s="22">
        <v>1.4564283744432274</v>
      </c>
      <c r="T51" s="20">
        <f t="shared" si="12"/>
        <v>14.058565046029782</v>
      </c>
      <c r="U51" s="21">
        <f t="shared" si="13"/>
        <v>96.566553644706133</v>
      </c>
      <c r="V51" s="11">
        <f t="shared" si="14"/>
        <v>10</v>
      </c>
    </row>
    <row r="52" spans="1:22" ht="15.75" thickBot="1" x14ac:dyDescent="0.3">
      <c r="A52" s="16" t="s">
        <v>50</v>
      </c>
      <c r="B52" s="16" t="s">
        <v>104</v>
      </c>
      <c r="C52" s="25">
        <f t="array" ref="C52:J52">TRANSPOSE([2]V4_Other_Intentional_Injuries!$C$280:$C$287)</f>
        <v>0</v>
      </c>
      <c r="D52" s="25">
        <v>1.3755035702489229</v>
      </c>
      <c r="E52" s="25">
        <v>55.004538814826176</v>
      </c>
      <c r="F52" s="25">
        <v>42.285290791174816</v>
      </c>
      <c r="G52" s="25">
        <v>9.6220851638392055</v>
      </c>
      <c r="H52" s="25">
        <v>3.4895585136090679</v>
      </c>
      <c r="I52" s="25">
        <v>3.7501980312965815</v>
      </c>
      <c r="J52" s="25">
        <v>0</v>
      </c>
      <c r="K52" s="20">
        <f t="shared" si="11"/>
        <v>115.52717488499476</v>
      </c>
      <c r="L52" s="25">
        <f t="array" ref="L52:S52">TRANSPOSE([2]V4_Other_Intentional_Injuries!$C$291:$C$298)</f>
        <v>0</v>
      </c>
      <c r="M52" s="25">
        <v>0</v>
      </c>
      <c r="N52" s="25">
        <v>2.5897461411968918</v>
      </c>
      <c r="O52" s="25">
        <v>4.7950272990117329</v>
      </c>
      <c r="P52" s="25">
        <v>66.1459479633087</v>
      </c>
      <c r="Q52" s="25">
        <v>5.8564300314947371</v>
      </c>
      <c r="R52" s="25">
        <v>0</v>
      </c>
      <c r="S52" s="25">
        <v>0</v>
      </c>
      <c r="T52" s="20">
        <f t="shared" si="12"/>
        <v>79.387151435012058</v>
      </c>
      <c r="U52" s="21">
        <f t="shared" si="13"/>
        <v>194.91432632000681</v>
      </c>
      <c r="V52" s="11">
        <f t="shared" si="14"/>
        <v>9</v>
      </c>
    </row>
    <row r="53" spans="1:22" x14ac:dyDescent="0.25">
      <c r="A53" s="11"/>
      <c r="B53" s="11" t="s">
        <v>105</v>
      </c>
      <c r="C53" s="28">
        <f>SUM(C43:C52)</f>
        <v>50391.847098493228</v>
      </c>
      <c r="D53" s="28">
        <f t="shared" ref="D53:T53" si="15">SUM(D43:D52)</f>
        <v>104365.14280916496</v>
      </c>
      <c r="E53" s="28">
        <f t="shared" si="15"/>
        <v>277892.86262163869</v>
      </c>
      <c r="F53" s="28">
        <f t="shared" si="15"/>
        <v>307202.04877745215</v>
      </c>
      <c r="G53" s="28">
        <f t="shared" si="15"/>
        <v>259352.65749642282</v>
      </c>
      <c r="H53" s="28">
        <f t="shared" si="15"/>
        <v>105795.86142817677</v>
      </c>
      <c r="I53" s="28">
        <f t="shared" si="15"/>
        <v>58133.905535721664</v>
      </c>
      <c r="J53" s="28">
        <f t="shared" si="15"/>
        <v>25071.231183489781</v>
      </c>
      <c r="K53" s="20">
        <f t="shared" si="15"/>
        <v>1188205.5569505598</v>
      </c>
      <c r="L53" s="28">
        <f t="shared" si="15"/>
        <v>55445.804413816171</v>
      </c>
      <c r="M53" s="28">
        <f t="shared" si="15"/>
        <v>65811.328011494392</v>
      </c>
      <c r="N53" s="28">
        <f t="shared" si="15"/>
        <v>135168.35775710031</v>
      </c>
      <c r="O53" s="28">
        <f t="shared" si="15"/>
        <v>176442.25017472802</v>
      </c>
      <c r="P53" s="28">
        <f t="shared" si="15"/>
        <v>208415.35521649936</v>
      </c>
      <c r="Q53" s="28">
        <f t="shared" si="15"/>
        <v>106939.91859224658</v>
      </c>
      <c r="R53" s="28">
        <f t="shared" si="15"/>
        <v>68963.343409847483</v>
      </c>
      <c r="S53" s="28">
        <f t="shared" si="15"/>
        <v>41646.249295389738</v>
      </c>
      <c r="T53" s="20">
        <f t="shared" si="15"/>
        <v>858832.60687112215</v>
      </c>
      <c r="U53" s="21">
        <f>K53+T53</f>
        <v>2047038.1638216819</v>
      </c>
      <c r="V53" s="1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1"/>
  <sheetViews>
    <sheetView topLeftCell="A79" zoomScale="90" zoomScaleNormal="90" workbookViewId="0">
      <selection activeCell="B5" sqref="B5"/>
    </sheetView>
  </sheetViews>
  <sheetFormatPr defaultRowHeight="12.75" x14ac:dyDescent="0.2"/>
  <cols>
    <col min="1" max="1" width="5" style="11" customWidth="1"/>
    <col min="2" max="2" width="25.5703125" style="11" customWidth="1"/>
    <col min="3" max="10" width="8.140625" style="11" customWidth="1"/>
    <col min="11" max="11" width="10.42578125" style="11" customWidth="1"/>
    <col min="12" max="12" width="9.5703125" style="11" bestFit="1" customWidth="1"/>
    <col min="13" max="14" width="9" style="11" customWidth="1"/>
    <col min="15" max="15" width="9.5703125" style="11" bestFit="1" customWidth="1"/>
    <col min="16" max="19" width="9" style="11" customWidth="1"/>
    <col min="20" max="20" width="12" style="11" customWidth="1"/>
    <col min="21" max="21" width="12.140625" style="11" customWidth="1"/>
    <col min="22" max="256" width="9.140625" style="11"/>
    <col min="257" max="257" width="3" style="11" bestFit="1" customWidth="1"/>
    <col min="258" max="258" width="13.7109375" style="11" customWidth="1"/>
    <col min="259" max="259" width="7.42578125" style="11" bestFit="1" customWidth="1"/>
    <col min="260" max="260" width="7.7109375" style="11" customWidth="1"/>
    <col min="261" max="262" width="7.85546875" style="11" bestFit="1" customWidth="1"/>
    <col min="263" max="263" width="7.7109375" style="11" customWidth="1"/>
    <col min="264" max="264" width="6.85546875" style="11" bestFit="1" customWidth="1"/>
    <col min="265" max="265" width="7.42578125" style="11" customWidth="1"/>
    <col min="266" max="266" width="6.85546875" style="11" customWidth="1"/>
    <col min="267" max="267" width="7.7109375" style="11" bestFit="1" customWidth="1"/>
    <col min="268" max="268" width="7.42578125" style="11" bestFit="1" customWidth="1"/>
    <col min="269" max="270" width="7" style="11" bestFit="1" customWidth="1"/>
    <col min="271" max="271" width="8" style="11" customWidth="1"/>
    <col min="272" max="273" width="7" style="11" bestFit="1" customWidth="1"/>
    <col min="274" max="274" width="6.7109375" style="11" customWidth="1"/>
    <col min="275" max="275" width="6.85546875" style="11" bestFit="1" customWidth="1"/>
    <col min="276" max="276" width="7.5703125" style="11" bestFit="1" customWidth="1"/>
    <col min="277" max="512" width="9.140625" style="11"/>
    <col min="513" max="513" width="3" style="11" bestFit="1" customWidth="1"/>
    <col min="514" max="514" width="13.7109375" style="11" customWidth="1"/>
    <col min="515" max="515" width="7.42578125" style="11" bestFit="1" customWidth="1"/>
    <col min="516" max="516" width="7.7109375" style="11" customWidth="1"/>
    <col min="517" max="518" width="7.85546875" style="11" bestFit="1" customWidth="1"/>
    <col min="519" max="519" width="7.7109375" style="11" customWidth="1"/>
    <col min="520" max="520" width="6.85546875" style="11" bestFit="1" customWidth="1"/>
    <col min="521" max="521" width="7.42578125" style="11" customWidth="1"/>
    <col min="522" max="522" width="6.85546875" style="11" customWidth="1"/>
    <col min="523" max="523" width="7.7109375" style="11" bestFit="1" customWidth="1"/>
    <col min="524" max="524" width="7.42578125" style="11" bestFit="1" customWidth="1"/>
    <col min="525" max="526" width="7" style="11" bestFit="1" customWidth="1"/>
    <col min="527" max="527" width="8" style="11" customWidth="1"/>
    <col min="528" max="529" width="7" style="11" bestFit="1" customWidth="1"/>
    <col min="530" max="530" width="6.7109375" style="11" customWidth="1"/>
    <col min="531" max="531" width="6.85546875" style="11" bestFit="1" customWidth="1"/>
    <col min="532" max="532" width="7.5703125" style="11" bestFit="1" customWidth="1"/>
    <col min="533" max="768" width="9.140625" style="11"/>
    <col min="769" max="769" width="3" style="11" bestFit="1" customWidth="1"/>
    <col min="770" max="770" width="13.7109375" style="11" customWidth="1"/>
    <col min="771" max="771" width="7.42578125" style="11" bestFit="1" customWidth="1"/>
    <col min="772" max="772" width="7.7109375" style="11" customWidth="1"/>
    <col min="773" max="774" width="7.85546875" style="11" bestFit="1" customWidth="1"/>
    <col min="775" max="775" width="7.7109375" style="11" customWidth="1"/>
    <col min="776" max="776" width="6.85546875" style="11" bestFit="1" customWidth="1"/>
    <col min="777" max="777" width="7.42578125" style="11" customWidth="1"/>
    <col min="778" max="778" width="6.85546875" style="11" customWidth="1"/>
    <col min="779" max="779" width="7.7109375" style="11" bestFit="1" customWidth="1"/>
    <col min="780" max="780" width="7.42578125" style="11" bestFit="1" customWidth="1"/>
    <col min="781" max="782" width="7" style="11" bestFit="1" customWidth="1"/>
    <col min="783" max="783" width="8" style="11" customWidth="1"/>
    <col min="784" max="785" width="7" style="11" bestFit="1" customWidth="1"/>
    <col min="786" max="786" width="6.7109375" style="11" customWidth="1"/>
    <col min="787" max="787" width="6.85546875" style="11" bestFit="1" customWidth="1"/>
    <col min="788" max="788" width="7.5703125" style="11" bestFit="1" customWidth="1"/>
    <col min="789" max="1024" width="9.140625" style="11"/>
    <col min="1025" max="1025" width="3" style="11" bestFit="1" customWidth="1"/>
    <col min="1026" max="1026" width="13.7109375" style="11" customWidth="1"/>
    <col min="1027" max="1027" width="7.42578125" style="11" bestFit="1" customWidth="1"/>
    <col min="1028" max="1028" width="7.7109375" style="11" customWidth="1"/>
    <col min="1029" max="1030" width="7.85546875" style="11" bestFit="1" customWidth="1"/>
    <col min="1031" max="1031" width="7.7109375" style="11" customWidth="1"/>
    <col min="1032" max="1032" width="6.85546875" style="11" bestFit="1" customWidth="1"/>
    <col min="1033" max="1033" width="7.42578125" style="11" customWidth="1"/>
    <col min="1034" max="1034" width="6.85546875" style="11" customWidth="1"/>
    <col min="1035" max="1035" width="7.7109375" style="11" bestFit="1" customWidth="1"/>
    <col min="1036" max="1036" width="7.42578125" style="11" bestFit="1" customWidth="1"/>
    <col min="1037" max="1038" width="7" style="11" bestFit="1" customWidth="1"/>
    <col min="1039" max="1039" width="8" style="11" customWidth="1"/>
    <col min="1040" max="1041" width="7" style="11" bestFit="1" customWidth="1"/>
    <col min="1042" max="1042" width="6.7109375" style="11" customWidth="1"/>
    <col min="1043" max="1043" width="6.85546875" style="11" bestFit="1" customWidth="1"/>
    <col min="1044" max="1044" width="7.5703125" style="11" bestFit="1" customWidth="1"/>
    <col min="1045" max="1280" width="9.140625" style="11"/>
    <col min="1281" max="1281" width="3" style="11" bestFit="1" customWidth="1"/>
    <col min="1282" max="1282" width="13.7109375" style="11" customWidth="1"/>
    <col min="1283" max="1283" width="7.42578125" style="11" bestFit="1" customWidth="1"/>
    <col min="1284" max="1284" width="7.7109375" style="11" customWidth="1"/>
    <col min="1285" max="1286" width="7.85546875" style="11" bestFit="1" customWidth="1"/>
    <col min="1287" max="1287" width="7.7109375" style="11" customWidth="1"/>
    <col min="1288" max="1288" width="6.85546875" style="11" bestFit="1" customWidth="1"/>
    <col min="1289" max="1289" width="7.42578125" style="11" customWidth="1"/>
    <col min="1290" max="1290" width="6.85546875" style="11" customWidth="1"/>
    <col min="1291" max="1291" width="7.7109375" style="11" bestFit="1" customWidth="1"/>
    <col min="1292" max="1292" width="7.42578125" style="11" bestFit="1" customWidth="1"/>
    <col min="1293" max="1294" width="7" style="11" bestFit="1" customWidth="1"/>
    <col min="1295" max="1295" width="8" style="11" customWidth="1"/>
    <col min="1296" max="1297" width="7" style="11" bestFit="1" customWidth="1"/>
    <col min="1298" max="1298" width="6.7109375" style="11" customWidth="1"/>
    <col min="1299" max="1299" width="6.85546875" style="11" bestFit="1" customWidth="1"/>
    <col min="1300" max="1300" width="7.5703125" style="11" bestFit="1" customWidth="1"/>
    <col min="1301" max="1536" width="9.140625" style="11"/>
    <col min="1537" max="1537" width="3" style="11" bestFit="1" customWidth="1"/>
    <col min="1538" max="1538" width="13.7109375" style="11" customWidth="1"/>
    <col min="1539" max="1539" width="7.42578125" style="11" bestFit="1" customWidth="1"/>
    <col min="1540" max="1540" width="7.7109375" style="11" customWidth="1"/>
    <col min="1541" max="1542" width="7.85546875" style="11" bestFit="1" customWidth="1"/>
    <col min="1543" max="1543" width="7.7109375" style="11" customWidth="1"/>
    <col min="1544" max="1544" width="6.85546875" style="11" bestFit="1" customWidth="1"/>
    <col min="1545" max="1545" width="7.42578125" style="11" customWidth="1"/>
    <col min="1546" max="1546" width="6.85546875" style="11" customWidth="1"/>
    <col min="1547" max="1547" width="7.7109375" style="11" bestFit="1" customWidth="1"/>
    <col min="1548" max="1548" width="7.42578125" style="11" bestFit="1" customWidth="1"/>
    <col min="1549" max="1550" width="7" style="11" bestFit="1" customWidth="1"/>
    <col min="1551" max="1551" width="8" style="11" customWidth="1"/>
    <col min="1552" max="1553" width="7" style="11" bestFit="1" customWidth="1"/>
    <col min="1554" max="1554" width="6.7109375" style="11" customWidth="1"/>
    <col min="1555" max="1555" width="6.85546875" style="11" bestFit="1" customWidth="1"/>
    <col min="1556" max="1556" width="7.5703125" style="11" bestFit="1" customWidth="1"/>
    <col min="1557" max="1792" width="9.140625" style="11"/>
    <col min="1793" max="1793" width="3" style="11" bestFit="1" customWidth="1"/>
    <col min="1794" max="1794" width="13.7109375" style="11" customWidth="1"/>
    <col min="1795" max="1795" width="7.42578125" style="11" bestFit="1" customWidth="1"/>
    <col min="1796" max="1796" width="7.7109375" style="11" customWidth="1"/>
    <col min="1797" max="1798" width="7.85546875" style="11" bestFit="1" customWidth="1"/>
    <col min="1799" max="1799" width="7.7109375" style="11" customWidth="1"/>
    <col min="1800" max="1800" width="6.85546875" style="11" bestFit="1" customWidth="1"/>
    <col min="1801" max="1801" width="7.42578125" style="11" customWidth="1"/>
    <col min="1802" max="1802" width="6.85546875" style="11" customWidth="1"/>
    <col min="1803" max="1803" width="7.7109375" style="11" bestFit="1" customWidth="1"/>
    <col min="1804" max="1804" width="7.42578125" style="11" bestFit="1" customWidth="1"/>
    <col min="1805" max="1806" width="7" style="11" bestFit="1" customWidth="1"/>
    <col min="1807" max="1807" width="8" style="11" customWidth="1"/>
    <col min="1808" max="1809" width="7" style="11" bestFit="1" customWidth="1"/>
    <col min="1810" max="1810" width="6.7109375" style="11" customWidth="1"/>
    <col min="1811" max="1811" width="6.85546875" style="11" bestFit="1" customWidth="1"/>
    <col min="1812" max="1812" width="7.5703125" style="11" bestFit="1" customWidth="1"/>
    <col min="1813" max="2048" width="9.140625" style="11"/>
    <col min="2049" max="2049" width="3" style="11" bestFit="1" customWidth="1"/>
    <col min="2050" max="2050" width="13.7109375" style="11" customWidth="1"/>
    <col min="2051" max="2051" width="7.42578125" style="11" bestFit="1" customWidth="1"/>
    <col min="2052" max="2052" width="7.7109375" style="11" customWidth="1"/>
    <col min="2053" max="2054" width="7.85546875" style="11" bestFit="1" customWidth="1"/>
    <col min="2055" max="2055" width="7.7109375" style="11" customWidth="1"/>
    <col min="2056" max="2056" width="6.85546875" style="11" bestFit="1" customWidth="1"/>
    <col min="2057" max="2057" width="7.42578125" style="11" customWidth="1"/>
    <col min="2058" max="2058" width="6.85546875" style="11" customWidth="1"/>
    <col min="2059" max="2059" width="7.7109375" style="11" bestFit="1" customWidth="1"/>
    <col min="2060" max="2060" width="7.42578125" style="11" bestFit="1" customWidth="1"/>
    <col min="2061" max="2062" width="7" style="11" bestFit="1" customWidth="1"/>
    <col min="2063" max="2063" width="8" style="11" customWidth="1"/>
    <col min="2064" max="2065" width="7" style="11" bestFit="1" customWidth="1"/>
    <col min="2066" max="2066" width="6.7109375" style="11" customWidth="1"/>
    <col min="2067" max="2067" width="6.85546875" style="11" bestFit="1" customWidth="1"/>
    <col min="2068" max="2068" width="7.5703125" style="11" bestFit="1" customWidth="1"/>
    <col min="2069" max="2304" width="9.140625" style="11"/>
    <col min="2305" max="2305" width="3" style="11" bestFit="1" customWidth="1"/>
    <col min="2306" max="2306" width="13.7109375" style="11" customWidth="1"/>
    <col min="2307" max="2307" width="7.42578125" style="11" bestFit="1" customWidth="1"/>
    <col min="2308" max="2308" width="7.7109375" style="11" customWidth="1"/>
    <col min="2309" max="2310" width="7.85546875" style="11" bestFit="1" customWidth="1"/>
    <col min="2311" max="2311" width="7.7109375" style="11" customWidth="1"/>
    <col min="2312" max="2312" width="6.85546875" style="11" bestFit="1" customWidth="1"/>
    <col min="2313" max="2313" width="7.42578125" style="11" customWidth="1"/>
    <col min="2314" max="2314" width="6.85546875" style="11" customWidth="1"/>
    <col min="2315" max="2315" width="7.7109375" style="11" bestFit="1" customWidth="1"/>
    <col min="2316" max="2316" width="7.42578125" style="11" bestFit="1" customWidth="1"/>
    <col min="2317" max="2318" width="7" style="11" bestFit="1" customWidth="1"/>
    <col min="2319" max="2319" width="8" style="11" customWidth="1"/>
    <col min="2320" max="2321" width="7" style="11" bestFit="1" customWidth="1"/>
    <col min="2322" max="2322" width="6.7109375" style="11" customWidth="1"/>
    <col min="2323" max="2323" width="6.85546875" style="11" bestFit="1" customWidth="1"/>
    <col min="2324" max="2324" width="7.5703125" style="11" bestFit="1" customWidth="1"/>
    <col min="2325" max="2560" width="9.140625" style="11"/>
    <col min="2561" max="2561" width="3" style="11" bestFit="1" customWidth="1"/>
    <col min="2562" max="2562" width="13.7109375" style="11" customWidth="1"/>
    <col min="2563" max="2563" width="7.42578125" style="11" bestFit="1" customWidth="1"/>
    <col min="2564" max="2564" width="7.7109375" style="11" customWidth="1"/>
    <col min="2565" max="2566" width="7.85546875" style="11" bestFit="1" customWidth="1"/>
    <col min="2567" max="2567" width="7.7109375" style="11" customWidth="1"/>
    <col min="2568" max="2568" width="6.85546875" style="11" bestFit="1" customWidth="1"/>
    <col min="2569" max="2569" width="7.42578125" style="11" customWidth="1"/>
    <col min="2570" max="2570" width="6.85546875" style="11" customWidth="1"/>
    <col min="2571" max="2571" width="7.7109375" style="11" bestFit="1" customWidth="1"/>
    <col min="2572" max="2572" width="7.42578125" style="11" bestFit="1" customWidth="1"/>
    <col min="2573" max="2574" width="7" style="11" bestFit="1" customWidth="1"/>
    <col min="2575" max="2575" width="8" style="11" customWidth="1"/>
    <col min="2576" max="2577" width="7" style="11" bestFit="1" customWidth="1"/>
    <col min="2578" max="2578" width="6.7109375" style="11" customWidth="1"/>
    <col min="2579" max="2579" width="6.85546875" style="11" bestFit="1" customWidth="1"/>
    <col min="2580" max="2580" width="7.5703125" style="11" bestFit="1" customWidth="1"/>
    <col min="2581" max="2816" width="9.140625" style="11"/>
    <col min="2817" max="2817" width="3" style="11" bestFit="1" customWidth="1"/>
    <col min="2818" max="2818" width="13.7109375" style="11" customWidth="1"/>
    <col min="2819" max="2819" width="7.42578125" style="11" bestFit="1" customWidth="1"/>
    <col min="2820" max="2820" width="7.7109375" style="11" customWidth="1"/>
    <col min="2821" max="2822" width="7.85546875" style="11" bestFit="1" customWidth="1"/>
    <col min="2823" max="2823" width="7.7109375" style="11" customWidth="1"/>
    <col min="2824" max="2824" width="6.85546875" style="11" bestFit="1" customWidth="1"/>
    <col min="2825" max="2825" width="7.42578125" style="11" customWidth="1"/>
    <col min="2826" max="2826" width="6.85546875" style="11" customWidth="1"/>
    <col min="2827" max="2827" width="7.7109375" style="11" bestFit="1" customWidth="1"/>
    <col min="2828" max="2828" width="7.42578125" style="11" bestFit="1" customWidth="1"/>
    <col min="2829" max="2830" width="7" style="11" bestFit="1" customWidth="1"/>
    <col min="2831" max="2831" width="8" style="11" customWidth="1"/>
    <col min="2832" max="2833" width="7" style="11" bestFit="1" customWidth="1"/>
    <col min="2834" max="2834" width="6.7109375" style="11" customWidth="1"/>
    <col min="2835" max="2835" width="6.85546875" style="11" bestFit="1" customWidth="1"/>
    <col min="2836" max="2836" width="7.5703125" style="11" bestFit="1" customWidth="1"/>
    <col min="2837" max="3072" width="9.140625" style="11"/>
    <col min="3073" max="3073" width="3" style="11" bestFit="1" customWidth="1"/>
    <col min="3074" max="3074" width="13.7109375" style="11" customWidth="1"/>
    <col min="3075" max="3075" width="7.42578125" style="11" bestFit="1" customWidth="1"/>
    <col min="3076" max="3076" width="7.7109375" style="11" customWidth="1"/>
    <col min="3077" max="3078" width="7.85546875" style="11" bestFit="1" customWidth="1"/>
    <col min="3079" max="3079" width="7.7109375" style="11" customWidth="1"/>
    <col min="3080" max="3080" width="6.85546875" style="11" bestFit="1" customWidth="1"/>
    <col min="3081" max="3081" width="7.42578125" style="11" customWidth="1"/>
    <col min="3082" max="3082" width="6.85546875" style="11" customWidth="1"/>
    <col min="3083" max="3083" width="7.7109375" style="11" bestFit="1" customWidth="1"/>
    <col min="3084" max="3084" width="7.42578125" style="11" bestFit="1" customWidth="1"/>
    <col min="3085" max="3086" width="7" style="11" bestFit="1" customWidth="1"/>
    <col min="3087" max="3087" width="8" style="11" customWidth="1"/>
    <col min="3088" max="3089" width="7" style="11" bestFit="1" customWidth="1"/>
    <col min="3090" max="3090" width="6.7109375" style="11" customWidth="1"/>
    <col min="3091" max="3091" width="6.85546875" style="11" bestFit="1" customWidth="1"/>
    <col min="3092" max="3092" width="7.5703125" style="11" bestFit="1" customWidth="1"/>
    <col min="3093" max="3328" width="9.140625" style="11"/>
    <col min="3329" max="3329" width="3" style="11" bestFit="1" customWidth="1"/>
    <col min="3330" max="3330" width="13.7109375" style="11" customWidth="1"/>
    <col min="3331" max="3331" width="7.42578125" style="11" bestFit="1" customWidth="1"/>
    <col min="3332" max="3332" width="7.7109375" style="11" customWidth="1"/>
    <col min="3333" max="3334" width="7.85546875" style="11" bestFit="1" customWidth="1"/>
    <col min="3335" max="3335" width="7.7109375" style="11" customWidth="1"/>
    <col min="3336" max="3336" width="6.85546875" style="11" bestFit="1" customWidth="1"/>
    <col min="3337" max="3337" width="7.42578125" style="11" customWidth="1"/>
    <col min="3338" max="3338" width="6.85546875" style="11" customWidth="1"/>
    <col min="3339" max="3339" width="7.7109375" style="11" bestFit="1" customWidth="1"/>
    <col min="3340" max="3340" width="7.42578125" style="11" bestFit="1" customWidth="1"/>
    <col min="3341" max="3342" width="7" style="11" bestFit="1" customWidth="1"/>
    <col min="3343" max="3343" width="8" style="11" customWidth="1"/>
    <col min="3344" max="3345" width="7" style="11" bestFit="1" customWidth="1"/>
    <col min="3346" max="3346" width="6.7109375" style="11" customWidth="1"/>
    <col min="3347" max="3347" width="6.85546875" style="11" bestFit="1" customWidth="1"/>
    <col min="3348" max="3348" width="7.5703125" style="11" bestFit="1" customWidth="1"/>
    <col min="3349" max="3584" width="9.140625" style="11"/>
    <col min="3585" max="3585" width="3" style="11" bestFit="1" customWidth="1"/>
    <col min="3586" max="3586" width="13.7109375" style="11" customWidth="1"/>
    <col min="3587" max="3587" width="7.42578125" style="11" bestFit="1" customWidth="1"/>
    <col min="3588" max="3588" width="7.7109375" style="11" customWidth="1"/>
    <col min="3589" max="3590" width="7.85546875" style="11" bestFit="1" customWidth="1"/>
    <col min="3591" max="3591" width="7.7109375" style="11" customWidth="1"/>
    <col min="3592" max="3592" width="6.85546875" style="11" bestFit="1" customWidth="1"/>
    <col min="3593" max="3593" width="7.42578125" style="11" customWidth="1"/>
    <col min="3594" max="3594" width="6.85546875" style="11" customWidth="1"/>
    <col min="3595" max="3595" width="7.7109375" style="11" bestFit="1" customWidth="1"/>
    <col min="3596" max="3596" width="7.42578125" style="11" bestFit="1" customWidth="1"/>
    <col min="3597" max="3598" width="7" style="11" bestFit="1" customWidth="1"/>
    <col min="3599" max="3599" width="8" style="11" customWidth="1"/>
    <col min="3600" max="3601" width="7" style="11" bestFit="1" customWidth="1"/>
    <col min="3602" max="3602" width="6.7109375" style="11" customWidth="1"/>
    <col min="3603" max="3603" width="6.85546875" style="11" bestFit="1" customWidth="1"/>
    <col min="3604" max="3604" width="7.5703125" style="11" bestFit="1" customWidth="1"/>
    <col min="3605" max="3840" width="9.140625" style="11"/>
    <col min="3841" max="3841" width="3" style="11" bestFit="1" customWidth="1"/>
    <col min="3842" max="3842" width="13.7109375" style="11" customWidth="1"/>
    <col min="3843" max="3843" width="7.42578125" style="11" bestFit="1" customWidth="1"/>
    <col min="3844" max="3844" width="7.7109375" style="11" customWidth="1"/>
    <col min="3845" max="3846" width="7.85546875" style="11" bestFit="1" customWidth="1"/>
    <col min="3847" max="3847" width="7.7109375" style="11" customWidth="1"/>
    <col min="3848" max="3848" width="6.85546875" style="11" bestFit="1" customWidth="1"/>
    <col min="3849" max="3849" width="7.42578125" style="11" customWidth="1"/>
    <col min="3850" max="3850" width="6.85546875" style="11" customWidth="1"/>
    <col min="3851" max="3851" width="7.7109375" style="11" bestFit="1" customWidth="1"/>
    <col min="3852" max="3852" width="7.42578125" style="11" bestFit="1" customWidth="1"/>
    <col min="3853" max="3854" width="7" style="11" bestFit="1" customWidth="1"/>
    <col min="3855" max="3855" width="8" style="11" customWidth="1"/>
    <col min="3856" max="3857" width="7" style="11" bestFit="1" customWidth="1"/>
    <col min="3858" max="3858" width="6.7109375" style="11" customWidth="1"/>
    <col min="3859" max="3859" width="6.85546875" style="11" bestFit="1" customWidth="1"/>
    <col min="3860" max="3860" width="7.5703125" style="11" bestFit="1" customWidth="1"/>
    <col min="3861" max="4096" width="9.140625" style="11"/>
    <col min="4097" max="4097" width="3" style="11" bestFit="1" customWidth="1"/>
    <col min="4098" max="4098" width="13.7109375" style="11" customWidth="1"/>
    <col min="4099" max="4099" width="7.42578125" style="11" bestFit="1" customWidth="1"/>
    <col min="4100" max="4100" width="7.7109375" style="11" customWidth="1"/>
    <col min="4101" max="4102" width="7.85546875" style="11" bestFit="1" customWidth="1"/>
    <col min="4103" max="4103" width="7.7109375" style="11" customWidth="1"/>
    <col min="4104" max="4104" width="6.85546875" style="11" bestFit="1" customWidth="1"/>
    <col min="4105" max="4105" width="7.42578125" style="11" customWidth="1"/>
    <col min="4106" max="4106" width="6.85546875" style="11" customWidth="1"/>
    <col min="4107" max="4107" width="7.7109375" style="11" bestFit="1" customWidth="1"/>
    <col min="4108" max="4108" width="7.42578125" style="11" bestFit="1" customWidth="1"/>
    <col min="4109" max="4110" width="7" style="11" bestFit="1" customWidth="1"/>
    <col min="4111" max="4111" width="8" style="11" customWidth="1"/>
    <col min="4112" max="4113" width="7" style="11" bestFit="1" customWidth="1"/>
    <col min="4114" max="4114" width="6.7109375" style="11" customWidth="1"/>
    <col min="4115" max="4115" width="6.85546875" style="11" bestFit="1" customWidth="1"/>
    <col min="4116" max="4116" width="7.5703125" style="11" bestFit="1" customWidth="1"/>
    <col min="4117" max="4352" width="9.140625" style="11"/>
    <col min="4353" max="4353" width="3" style="11" bestFit="1" customWidth="1"/>
    <col min="4354" max="4354" width="13.7109375" style="11" customWidth="1"/>
    <col min="4355" max="4355" width="7.42578125" style="11" bestFit="1" customWidth="1"/>
    <col min="4356" max="4356" width="7.7109375" style="11" customWidth="1"/>
    <col min="4357" max="4358" width="7.85546875" style="11" bestFit="1" customWidth="1"/>
    <col min="4359" max="4359" width="7.7109375" style="11" customWidth="1"/>
    <col min="4360" max="4360" width="6.85546875" style="11" bestFit="1" customWidth="1"/>
    <col min="4361" max="4361" width="7.42578125" style="11" customWidth="1"/>
    <col min="4362" max="4362" width="6.85546875" style="11" customWidth="1"/>
    <col min="4363" max="4363" width="7.7109375" style="11" bestFit="1" customWidth="1"/>
    <col min="4364" max="4364" width="7.42578125" style="11" bestFit="1" customWidth="1"/>
    <col min="4365" max="4366" width="7" style="11" bestFit="1" customWidth="1"/>
    <col min="4367" max="4367" width="8" style="11" customWidth="1"/>
    <col min="4368" max="4369" width="7" style="11" bestFit="1" customWidth="1"/>
    <col min="4370" max="4370" width="6.7109375" style="11" customWidth="1"/>
    <col min="4371" max="4371" width="6.85546875" style="11" bestFit="1" customWidth="1"/>
    <col min="4372" max="4372" width="7.5703125" style="11" bestFit="1" customWidth="1"/>
    <col min="4373" max="4608" width="9.140625" style="11"/>
    <col min="4609" max="4609" width="3" style="11" bestFit="1" customWidth="1"/>
    <col min="4610" max="4610" width="13.7109375" style="11" customWidth="1"/>
    <col min="4611" max="4611" width="7.42578125" style="11" bestFit="1" customWidth="1"/>
    <col min="4612" max="4612" width="7.7109375" style="11" customWidth="1"/>
    <col min="4613" max="4614" width="7.85546875" style="11" bestFit="1" customWidth="1"/>
    <col min="4615" max="4615" width="7.7109375" style="11" customWidth="1"/>
    <col min="4616" max="4616" width="6.85546875" style="11" bestFit="1" customWidth="1"/>
    <col min="4617" max="4617" width="7.42578125" style="11" customWidth="1"/>
    <col min="4618" max="4618" width="6.85546875" style="11" customWidth="1"/>
    <col min="4619" max="4619" width="7.7109375" style="11" bestFit="1" customWidth="1"/>
    <col min="4620" max="4620" width="7.42578125" style="11" bestFit="1" customWidth="1"/>
    <col min="4621" max="4622" width="7" style="11" bestFit="1" customWidth="1"/>
    <col min="4623" max="4623" width="8" style="11" customWidth="1"/>
    <col min="4624" max="4625" width="7" style="11" bestFit="1" customWidth="1"/>
    <col min="4626" max="4626" width="6.7109375" style="11" customWidth="1"/>
    <col min="4627" max="4627" width="6.85546875" style="11" bestFit="1" customWidth="1"/>
    <col min="4628" max="4628" width="7.5703125" style="11" bestFit="1" customWidth="1"/>
    <col min="4629" max="4864" width="9.140625" style="11"/>
    <col min="4865" max="4865" width="3" style="11" bestFit="1" customWidth="1"/>
    <col min="4866" max="4866" width="13.7109375" style="11" customWidth="1"/>
    <col min="4867" max="4867" width="7.42578125" style="11" bestFit="1" customWidth="1"/>
    <col min="4868" max="4868" width="7.7109375" style="11" customWidth="1"/>
    <col min="4869" max="4870" width="7.85546875" style="11" bestFit="1" customWidth="1"/>
    <col min="4871" max="4871" width="7.7109375" style="11" customWidth="1"/>
    <col min="4872" max="4872" width="6.85546875" style="11" bestFit="1" customWidth="1"/>
    <col min="4873" max="4873" width="7.42578125" style="11" customWidth="1"/>
    <col min="4874" max="4874" width="6.85546875" style="11" customWidth="1"/>
    <col min="4875" max="4875" width="7.7109375" style="11" bestFit="1" customWidth="1"/>
    <col min="4876" max="4876" width="7.42578125" style="11" bestFit="1" customWidth="1"/>
    <col min="4877" max="4878" width="7" style="11" bestFit="1" customWidth="1"/>
    <col min="4879" max="4879" width="8" style="11" customWidth="1"/>
    <col min="4880" max="4881" width="7" style="11" bestFit="1" customWidth="1"/>
    <col min="4882" max="4882" width="6.7109375" style="11" customWidth="1"/>
    <col min="4883" max="4883" width="6.85546875" style="11" bestFit="1" customWidth="1"/>
    <col min="4884" max="4884" width="7.5703125" style="11" bestFit="1" customWidth="1"/>
    <col min="4885" max="5120" width="9.140625" style="11"/>
    <col min="5121" max="5121" width="3" style="11" bestFit="1" customWidth="1"/>
    <col min="5122" max="5122" width="13.7109375" style="11" customWidth="1"/>
    <col min="5123" max="5123" width="7.42578125" style="11" bestFit="1" customWidth="1"/>
    <col min="5124" max="5124" width="7.7109375" style="11" customWidth="1"/>
    <col min="5125" max="5126" width="7.85546875" style="11" bestFit="1" customWidth="1"/>
    <col min="5127" max="5127" width="7.7109375" style="11" customWidth="1"/>
    <col min="5128" max="5128" width="6.85546875" style="11" bestFit="1" customWidth="1"/>
    <col min="5129" max="5129" width="7.42578125" style="11" customWidth="1"/>
    <col min="5130" max="5130" width="6.85546875" style="11" customWidth="1"/>
    <col min="5131" max="5131" width="7.7109375" style="11" bestFit="1" customWidth="1"/>
    <col min="5132" max="5132" width="7.42578125" style="11" bestFit="1" customWidth="1"/>
    <col min="5133" max="5134" width="7" style="11" bestFit="1" customWidth="1"/>
    <col min="5135" max="5135" width="8" style="11" customWidth="1"/>
    <col min="5136" max="5137" width="7" style="11" bestFit="1" customWidth="1"/>
    <col min="5138" max="5138" width="6.7109375" style="11" customWidth="1"/>
    <col min="5139" max="5139" width="6.85546875" style="11" bestFit="1" customWidth="1"/>
    <col min="5140" max="5140" width="7.5703125" style="11" bestFit="1" customWidth="1"/>
    <col min="5141" max="5376" width="9.140625" style="11"/>
    <col min="5377" max="5377" width="3" style="11" bestFit="1" customWidth="1"/>
    <col min="5378" max="5378" width="13.7109375" style="11" customWidth="1"/>
    <col min="5379" max="5379" width="7.42578125" style="11" bestFit="1" customWidth="1"/>
    <col min="5380" max="5380" width="7.7109375" style="11" customWidth="1"/>
    <col min="5381" max="5382" width="7.85546875" style="11" bestFit="1" customWidth="1"/>
    <col min="5383" max="5383" width="7.7109375" style="11" customWidth="1"/>
    <col min="5384" max="5384" width="6.85546875" style="11" bestFit="1" customWidth="1"/>
    <col min="5385" max="5385" width="7.42578125" style="11" customWidth="1"/>
    <col min="5386" max="5386" width="6.85546875" style="11" customWidth="1"/>
    <col min="5387" max="5387" width="7.7109375" style="11" bestFit="1" customWidth="1"/>
    <col min="5388" max="5388" width="7.42578125" style="11" bestFit="1" customWidth="1"/>
    <col min="5389" max="5390" width="7" style="11" bestFit="1" customWidth="1"/>
    <col min="5391" max="5391" width="8" style="11" customWidth="1"/>
    <col min="5392" max="5393" width="7" style="11" bestFit="1" customWidth="1"/>
    <col min="5394" max="5394" width="6.7109375" style="11" customWidth="1"/>
    <col min="5395" max="5395" width="6.85546875" style="11" bestFit="1" customWidth="1"/>
    <col min="5396" max="5396" width="7.5703125" style="11" bestFit="1" customWidth="1"/>
    <col min="5397" max="5632" width="9.140625" style="11"/>
    <col min="5633" max="5633" width="3" style="11" bestFit="1" customWidth="1"/>
    <col min="5634" max="5634" width="13.7109375" style="11" customWidth="1"/>
    <col min="5635" max="5635" width="7.42578125" style="11" bestFit="1" customWidth="1"/>
    <col min="5636" max="5636" width="7.7109375" style="11" customWidth="1"/>
    <col min="5637" max="5638" width="7.85546875" style="11" bestFit="1" customWidth="1"/>
    <col min="5639" max="5639" width="7.7109375" style="11" customWidth="1"/>
    <col min="5640" max="5640" width="6.85546875" style="11" bestFit="1" customWidth="1"/>
    <col min="5641" max="5641" width="7.42578125" style="11" customWidth="1"/>
    <col min="5642" max="5642" width="6.85546875" style="11" customWidth="1"/>
    <col min="5643" max="5643" width="7.7109375" style="11" bestFit="1" customWidth="1"/>
    <col min="5644" max="5644" width="7.42578125" style="11" bestFit="1" customWidth="1"/>
    <col min="5645" max="5646" width="7" style="11" bestFit="1" customWidth="1"/>
    <col min="5647" max="5647" width="8" style="11" customWidth="1"/>
    <col min="5648" max="5649" width="7" style="11" bestFit="1" customWidth="1"/>
    <col min="5650" max="5650" width="6.7109375" style="11" customWidth="1"/>
    <col min="5651" max="5651" width="6.85546875" style="11" bestFit="1" customWidth="1"/>
    <col min="5652" max="5652" width="7.5703125" style="11" bestFit="1" customWidth="1"/>
    <col min="5653" max="5888" width="9.140625" style="11"/>
    <col min="5889" max="5889" width="3" style="11" bestFit="1" customWidth="1"/>
    <col min="5890" max="5890" width="13.7109375" style="11" customWidth="1"/>
    <col min="5891" max="5891" width="7.42578125" style="11" bestFit="1" customWidth="1"/>
    <col min="5892" max="5892" width="7.7109375" style="11" customWidth="1"/>
    <col min="5893" max="5894" width="7.85546875" style="11" bestFit="1" customWidth="1"/>
    <col min="5895" max="5895" width="7.7109375" style="11" customWidth="1"/>
    <col min="5896" max="5896" width="6.85546875" style="11" bestFit="1" customWidth="1"/>
    <col min="5897" max="5897" width="7.42578125" style="11" customWidth="1"/>
    <col min="5898" max="5898" width="6.85546875" style="11" customWidth="1"/>
    <col min="5899" max="5899" width="7.7109375" style="11" bestFit="1" customWidth="1"/>
    <col min="5900" max="5900" width="7.42578125" style="11" bestFit="1" customWidth="1"/>
    <col min="5901" max="5902" width="7" style="11" bestFit="1" customWidth="1"/>
    <col min="5903" max="5903" width="8" style="11" customWidth="1"/>
    <col min="5904" max="5905" width="7" style="11" bestFit="1" customWidth="1"/>
    <col min="5906" max="5906" width="6.7109375" style="11" customWidth="1"/>
    <col min="5907" max="5907" width="6.85546875" style="11" bestFit="1" customWidth="1"/>
    <col min="5908" max="5908" width="7.5703125" style="11" bestFit="1" customWidth="1"/>
    <col min="5909" max="6144" width="9.140625" style="11"/>
    <col min="6145" max="6145" width="3" style="11" bestFit="1" customWidth="1"/>
    <col min="6146" max="6146" width="13.7109375" style="11" customWidth="1"/>
    <col min="6147" max="6147" width="7.42578125" style="11" bestFit="1" customWidth="1"/>
    <col min="6148" max="6148" width="7.7109375" style="11" customWidth="1"/>
    <col min="6149" max="6150" width="7.85546875" style="11" bestFit="1" customWidth="1"/>
    <col min="6151" max="6151" width="7.7109375" style="11" customWidth="1"/>
    <col min="6152" max="6152" width="6.85546875" style="11" bestFit="1" customWidth="1"/>
    <col min="6153" max="6153" width="7.42578125" style="11" customWidth="1"/>
    <col min="6154" max="6154" width="6.85546875" style="11" customWidth="1"/>
    <col min="6155" max="6155" width="7.7109375" style="11" bestFit="1" customWidth="1"/>
    <col min="6156" max="6156" width="7.42578125" style="11" bestFit="1" customWidth="1"/>
    <col min="6157" max="6158" width="7" style="11" bestFit="1" customWidth="1"/>
    <col min="6159" max="6159" width="8" style="11" customWidth="1"/>
    <col min="6160" max="6161" width="7" style="11" bestFit="1" customWidth="1"/>
    <col min="6162" max="6162" width="6.7109375" style="11" customWidth="1"/>
    <col min="6163" max="6163" width="6.85546875" style="11" bestFit="1" customWidth="1"/>
    <col min="6164" max="6164" width="7.5703125" style="11" bestFit="1" customWidth="1"/>
    <col min="6165" max="6400" width="9.140625" style="11"/>
    <col min="6401" max="6401" width="3" style="11" bestFit="1" customWidth="1"/>
    <col min="6402" max="6402" width="13.7109375" style="11" customWidth="1"/>
    <col min="6403" max="6403" width="7.42578125" style="11" bestFit="1" customWidth="1"/>
    <col min="6404" max="6404" width="7.7109375" style="11" customWidth="1"/>
    <col min="6405" max="6406" width="7.85546875" style="11" bestFit="1" customWidth="1"/>
    <col min="6407" max="6407" width="7.7109375" style="11" customWidth="1"/>
    <col min="6408" max="6408" width="6.85546875" style="11" bestFit="1" customWidth="1"/>
    <col min="6409" max="6409" width="7.42578125" style="11" customWidth="1"/>
    <col min="6410" max="6410" width="6.85546875" style="11" customWidth="1"/>
    <col min="6411" max="6411" width="7.7109375" style="11" bestFit="1" customWidth="1"/>
    <col min="6412" max="6412" width="7.42578125" style="11" bestFit="1" customWidth="1"/>
    <col min="6413" max="6414" width="7" style="11" bestFit="1" customWidth="1"/>
    <col min="6415" max="6415" width="8" style="11" customWidth="1"/>
    <col min="6416" max="6417" width="7" style="11" bestFit="1" customWidth="1"/>
    <col min="6418" max="6418" width="6.7109375" style="11" customWidth="1"/>
    <col min="6419" max="6419" width="6.85546875" style="11" bestFit="1" customWidth="1"/>
    <col min="6420" max="6420" width="7.5703125" style="11" bestFit="1" customWidth="1"/>
    <col min="6421" max="6656" width="9.140625" style="11"/>
    <col min="6657" max="6657" width="3" style="11" bestFit="1" customWidth="1"/>
    <col min="6658" max="6658" width="13.7109375" style="11" customWidth="1"/>
    <col min="6659" max="6659" width="7.42578125" style="11" bestFit="1" customWidth="1"/>
    <col min="6660" max="6660" width="7.7109375" style="11" customWidth="1"/>
    <col min="6661" max="6662" width="7.85546875" style="11" bestFit="1" customWidth="1"/>
    <col min="6663" max="6663" width="7.7109375" style="11" customWidth="1"/>
    <col min="6664" max="6664" width="6.85546875" style="11" bestFit="1" customWidth="1"/>
    <col min="6665" max="6665" width="7.42578125" style="11" customWidth="1"/>
    <col min="6666" max="6666" width="6.85546875" style="11" customWidth="1"/>
    <col min="6667" max="6667" width="7.7109375" style="11" bestFit="1" customWidth="1"/>
    <col min="6668" max="6668" width="7.42578125" style="11" bestFit="1" customWidth="1"/>
    <col min="6669" max="6670" width="7" style="11" bestFit="1" customWidth="1"/>
    <col min="6671" max="6671" width="8" style="11" customWidth="1"/>
    <col min="6672" max="6673" width="7" style="11" bestFit="1" customWidth="1"/>
    <col min="6674" max="6674" width="6.7109375" style="11" customWidth="1"/>
    <col min="6675" max="6675" width="6.85546875" style="11" bestFit="1" customWidth="1"/>
    <col min="6676" max="6676" width="7.5703125" style="11" bestFit="1" customWidth="1"/>
    <col min="6677" max="6912" width="9.140625" style="11"/>
    <col min="6913" max="6913" width="3" style="11" bestFit="1" customWidth="1"/>
    <col min="6914" max="6914" width="13.7109375" style="11" customWidth="1"/>
    <col min="6915" max="6915" width="7.42578125" style="11" bestFit="1" customWidth="1"/>
    <col min="6916" max="6916" width="7.7109375" style="11" customWidth="1"/>
    <col min="6917" max="6918" width="7.85546875" style="11" bestFit="1" customWidth="1"/>
    <col min="6919" max="6919" width="7.7109375" style="11" customWidth="1"/>
    <col min="6920" max="6920" width="6.85546875" style="11" bestFit="1" customWidth="1"/>
    <col min="6921" max="6921" width="7.42578125" style="11" customWidth="1"/>
    <col min="6922" max="6922" width="6.85546875" style="11" customWidth="1"/>
    <col min="6923" max="6923" width="7.7109375" style="11" bestFit="1" customWidth="1"/>
    <col min="6924" max="6924" width="7.42578125" style="11" bestFit="1" customWidth="1"/>
    <col min="6925" max="6926" width="7" style="11" bestFit="1" customWidth="1"/>
    <col min="6927" max="6927" width="8" style="11" customWidth="1"/>
    <col min="6928" max="6929" width="7" style="11" bestFit="1" customWidth="1"/>
    <col min="6930" max="6930" width="6.7109375" style="11" customWidth="1"/>
    <col min="6931" max="6931" width="6.85546875" style="11" bestFit="1" customWidth="1"/>
    <col min="6932" max="6932" width="7.5703125" style="11" bestFit="1" customWidth="1"/>
    <col min="6933" max="7168" width="9.140625" style="11"/>
    <col min="7169" max="7169" width="3" style="11" bestFit="1" customWidth="1"/>
    <col min="7170" max="7170" width="13.7109375" style="11" customWidth="1"/>
    <col min="7171" max="7171" width="7.42578125" style="11" bestFit="1" customWidth="1"/>
    <col min="7172" max="7172" width="7.7109375" style="11" customWidth="1"/>
    <col min="7173" max="7174" width="7.85546875" style="11" bestFit="1" customWidth="1"/>
    <col min="7175" max="7175" width="7.7109375" style="11" customWidth="1"/>
    <col min="7176" max="7176" width="6.85546875" style="11" bestFit="1" customWidth="1"/>
    <col min="7177" max="7177" width="7.42578125" style="11" customWidth="1"/>
    <col min="7178" max="7178" width="6.85546875" style="11" customWidth="1"/>
    <col min="7179" max="7179" width="7.7109375" style="11" bestFit="1" customWidth="1"/>
    <col min="7180" max="7180" width="7.42578125" style="11" bestFit="1" customWidth="1"/>
    <col min="7181" max="7182" width="7" style="11" bestFit="1" customWidth="1"/>
    <col min="7183" max="7183" width="8" style="11" customWidth="1"/>
    <col min="7184" max="7185" width="7" style="11" bestFit="1" customWidth="1"/>
    <col min="7186" max="7186" width="6.7109375" style="11" customWidth="1"/>
    <col min="7187" max="7187" width="6.85546875" style="11" bestFit="1" customWidth="1"/>
    <col min="7188" max="7188" width="7.5703125" style="11" bestFit="1" customWidth="1"/>
    <col min="7189" max="7424" width="9.140625" style="11"/>
    <col min="7425" max="7425" width="3" style="11" bestFit="1" customWidth="1"/>
    <col min="7426" max="7426" width="13.7109375" style="11" customWidth="1"/>
    <col min="7427" max="7427" width="7.42578125" style="11" bestFit="1" customWidth="1"/>
    <col min="7428" max="7428" width="7.7109375" style="11" customWidth="1"/>
    <col min="7429" max="7430" width="7.85546875" style="11" bestFit="1" customWidth="1"/>
    <col min="7431" max="7431" width="7.7109375" style="11" customWidth="1"/>
    <col min="7432" max="7432" width="6.85546875" style="11" bestFit="1" customWidth="1"/>
    <col min="7433" max="7433" width="7.42578125" style="11" customWidth="1"/>
    <col min="7434" max="7434" width="6.85546875" style="11" customWidth="1"/>
    <col min="7435" max="7435" width="7.7109375" style="11" bestFit="1" customWidth="1"/>
    <col min="7436" max="7436" width="7.42578125" style="11" bestFit="1" customWidth="1"/>
    <col min="7437" max="7438" width="7" style="11" bestFit="1" customWidth="1"/>
    <col min="7439" max="7439" width="8" style="11" customWidth="1"/>
    <col min="7440" max="7441" width="7" style="11" bestFit="1" customWidth="1"/>
    <col min="7442" max="7442" width="6.7109375" style="11" customWidth="1"/>
    <col min="7443" max="7443" width="6.85546875" style="11" bestFit="1" customWidth="1"/>
    <col min="7444" max="7444" width="7.5703125" style="11" bestFit="1" customWidth="1"/>
    <col min="7445" max="7680" width="9.140625" style="11"/>
    <col min="7681" max="7681" width="3" style="11" bestFit="1" customWidth="1"/>
    <col min="7682" max="7682" width="13.7109375" style="11" customWidth="1"/>
    <col min="7683" max="7683" width="7.42578125" style="11" bestFit="1" customWidth="1"/>
    <col min="7684" max="7684" width="7.7109375" style="11" customWidth="1"/>
    <col min="7685" max="7686" width="7.85546875" style="11" bestFit="1" customWidth="1"/>
    <col min="7687" max="7687" width="7.7109375" style="11" customWidth="1"/>
    <col min="7688" max="7688" width="6.85546875" style="11" bestFit="1" customWidth="1"/>
    <col min="7689" max="7689" width="7.42578125" style="11" customWidth="1"/>
    <col min="7690" max="7690" width="6.85546875" style="11" customWidth="1"/>
    <col min="7691" max="7691" width="7.7109375" style="11" bestFit="1" customWidth="1"/>
    <col min="7692" max="7692" width="7.42578125" style="11" bestFit="1" customWidth="1"/>
    <col min="7693" max="7694" width="7" style="11" bestFit="1" customWidth="1"/>
    <col min="7695" max="7695" width="8" style="11" customWidth="1"/>
    <col min="7696" max="7697" width="7" style="11" bestFit="1" customWidth="1"/>
    <col min="7698" max="7698" width="6.7109375" style="11" customWidth="1"/>
    <col min="7699" max="7699" width="6.85546875" style="11" bestFit="1" customWidth="1"/>
    <col min="7700" max="7700" width="7.5703125" style="11" bestFit="1" customWidth="1"/>
    <col min="7701" max="7936" width="9.140625" style="11"/>
    <col min="7937" max="7937" width="3" style="11" bestFit="1" customWidth="1"/>
    <col min="7938" max="7938" width="13.7109375" style="11" customWidth="1"/>
    <col min="7939" max="7939" width="7.42578125" style="11" bestFit="1" customWidth="1"/>
    <col min="7940" max="7940" width="7.7109375" style="11" customWidth="1"/>
    <col min="7941" max="7942" width="7.85546875" style="11" bestFit="1" customWidth="1"/>
    <col min="7943" max="7943" width="7.7109375" style="11" customWidth="1"/>
    <col min="7944" max="7944" width="6.85546875" style="11" bestFit="1" customWidth="1"/>
    <col min="7945" max="7945" width="7.42578125" style="11" customWidth="1"/>
    <col min="7946" max="7946" width="6.85546875" style="11" customWidth="1"/>
    <col min="7947" max="7947" width="7.7109375" style="11" bestFit="1" customWidth="1"/>
    <col min="7948" max="7948" width="7.42578125" style="11" bestFit="1" customWidth="1"/>
    <col min="7949" max="7950" width="7" style="11" bestFit="1" customWidth="1"/>
    <col min="7951" max="7951" width="8" style="11" customWidth="1"/>
    <col min="7952" max="7953" width="7" style="11" bestFit="1" customWidth="1"/>
    <col min="7954" max="7954" width="6.7109375" style="11" customWidth="1"/>
    <col min="7955" max="7955" width="6.85546875" style="11" bestFit="1" customWidth="1"/>
    <col min="7956" max="7956" width="7.5703125" style="11" bestFit="1" customWidth="1"/>
    <col min="7957" max="8192" width="9.140625" style="11"/>
    <col min="8193" max="8193" width="3" style="11" bestFit="1" customWidth="1"/>
    <col min="8194" max="8194" width="13.7109375" style="11" customWidth="1"/>
    <col min="8195" max="8195" width="7.42578125" style="11" bestFit="1" customWidth="1"/>
    <col min="8196" max="8196" width="7.7109375" style="11" customWidth="1"/>
    <col min="8197" max="8198" width="7.85546875" style="11" bestFit="1" customWidth="1"/>
    <col min="8199" max="8199" width="7.7109375" style="11" customWidth="1"/>
    <col min="8200" max="8200" width="6.85546875" style="11" bestFit="1" customWidth="1"/>
    <col min="8201" max="8201" width="7.42578125" style="11" customWidth="1"/>
    <col min="8202" max="8202" width="6.85546875" style="11" customWidth="1"/>
    <col min="8203" max="8203" width="7.7109375" style="11" bestFit="1" customWidth="1"/>
    <col min="8204" max="8204" width="7.42578125" style="11" bestFit="1" customWidth="1"/>
    <col min="8205" max="8206" width="7" style="11" bestFit="1" customWidth="1"/>
    <col min="8207" max="8207" width="8" style="11" customWidth="1"/>
    <col min="8208" max="8209" width="7" style="11" bestFit="1" customWidth="1"/>
    <col min="8210" max="8210" width="6.7109375" style="11" customWidth="1"/>
    <col min="8211" max="8211" width="6.85546875" style="11" bestFit="1" customWidth="1"/>
    <col min="8212" max="8212" width="7.5703125" style="11" bestFit="1" customWidth="1"/>
    <col min="8213" max="8448" width="9.140625" style="11"/>
    <col min="8449" max="8449" width="3" style="11" bestFit="1" customWidth="1"/>
    <col min="8450" max="8450" width="13.7109375" style="11" customWidth="1"/>
    <col min="8451" max="8451" width="7.42578125" style="11" bestFit="1" customWidth="1"/>
    <col min="8452" max="8452" width="7.7109375" style="11" customWidth="1"/>
    <col min="8453" max="8454" width="7.85546875" style="11" bestFit="1" customWidth="1"/>
    <col min="8455" max="8455" width="7.7109375" style="11" customWidth="1"/>
    <col min="8456" max="8456" width="6.85546875" style="11" bestFit="1" customWidth="1"/>
    <col min="8457" max="8457" width="7.42578125" style="11" customWidth="1"/>
    <col min="8458" max="8458" width="6.85546875" style="11" customWidth="1"/>
    <col min="8459" max="8459" width="7.7109375" style="11" bestFit="1" customWidth="1"/>
    <col min="8460" max="8460" width="7.42578125" style="11" bestFit="1" customWidth="1"/>
    <col min="8461" max="8462" width="7" style="11" bestFit="1" customWidth="1"/>
    <col min="8463" max="8463" width="8" style="11" customWidth="1"/>
    <col min="8464" max="8465" width="7" style="11" bestFit="1" customWidth="1"/>
    <col min="8466" max="8466" width="6.7109375" style="11" customWidth="1"/>
    <col min="8467" max="8467" width="6.85546875" style="11" bestFit="1" customWidth="1"/>
    <col min="8468" max="8468" width="7.5703125" style="11" bestFit="1" customWidth="1"/>
    <col min="8469" max="8704" width="9.140625" style="11"/>
    <col min="8705" max="8705" width="3" style="11" bestFit="1" customWidth="1"/>
    <col min="8706" max="8706" width="13.7109375" style="11" customWidth="1"/>
    <col min="8707" max="8707" width="7.42578125" style="11" bestFit="1" customWidth="1"/>
    <col min="8708" max="8708" width="7.7109375" style="11" customWidth="1"/>
    <col min="8709" max="8710" width="7.85546875" style="11" bestFit="1" customWidth="1"/>
    <col min="8711" max="8711" width="7.7109375" style="11" customWidth="1"/>
    <col min="8712" max="8712" width="6.85546875" style="11" bestFit="1" customWidth="1"/>
    <col min="8713" max="8713" width="7.42578125" style="11" customWidth="1"/>
    <col min="8714" max="8714" width="6.85546875" style="11" customWidth="1"/>
    <col min="8715" max="8715" width="7.7109375" style="11" bestFit="1" customWidth="1"/>
    <col min="8716" max="8716" width="7.42578125" style="11" bestFit="1" customWidth="1"/>
    <col min="8717" max="8718" width="7" style="11" bestFit="1" customWidth="1"/>
    <col min="8719" max="8719" width="8" style="11" customWidth="1"/>
    <col min="8720" max="8721" width="7" style="11" bestFit="1" customWidth="1"/>
    <col min="8722" max="8722" width="6.7109375" style="11" customWidth="1"/>
    <col min="8723" max="8723" width="6.85546875" style="11" bestFit="1" customWidth="1"/>
    <col min="8724" max="8724" width="7.5703125" style="11" bestFit="1" customWidth="1"/>
    <col min="8725" max="8960" width="9.140625" style="11"/>
    <col min="8961" max="8961" width="3" style="11" bestFit="1" customWidth="1"/>
    <col min="8962" max="8962" width="13.7109375" style="11" customWidth="1"/>
    <col min="8963" max="8963" width="7.42578125" style="11" bestFit="1" customWidth="1"/>
    <col min="8964" max="8964" width="7.7109375" style="11" customWidth="1"/>
    <col min="8965" max="8966" width="7.85546875" style="11" bestFit="1" customWidth="1"/>
    <col min="8967" max="8967" width="7.7109375" style="11" customWidth="1"/>
    <col min="8968" max="8968" width="6.85546875" style="11" bestFit="1" customWidth="1"/>
    <col min="8969" max="8969" width="7.42578125" style="11" customWidth="1"/>
    <col min="8970" max="8970" width="6.85546875" style="11" customWidth="1"/>
    <col min="8971" max="8971" width="7.7109375" style="11" bestFit="1" customWidth="1"/>
    <col min="8972" max="8972" width="7.42578125" style="11" bestFit="1" customWidth="1"/>
    <col min="8973" max="8974" width="7" style="11" bestFit="1" customWidth="1"/>
    <col min="8975" max="8975" width="8" style="11" customWidth="1"/>
    <col min="8976" max="8977" width="7" style="11" bestFit="1" customWidth="1"/>
    <col min="8978" max="8978" width="6.7109375" style="11" customWidth="1"/>
    <col min="8979" max="8979" width="6.85546875" style="11" bestFit="1" customWidth="1"/>
    <col min="8980" max="8980" width="7.5703125" style="11" bestFit="1" customWidth="1"/>
    <col min="8981" max="9216" width="9.140625" style="11"/>
    <col min="9217" max="9217" width="3" style="11" bestFit="1" customWidth="1"/>
    <col min="9218" max="9218" width="13.7109375" style="11" customWidth="1"/>
    <col min="9219" max="9219" width="7.42578125" style="11" bestFit="1" customWidth="1"/>
    <col min="9220" max="9220" width="7.7109375" style="11" customWidth="1"/>
    <col min="9221" max="9222" width="7.85546875" style="11" bestFit="1" customWidth="1"/>
    <col min="9223" max="9223" width="7.7109375" style="11" customWidth="1"/>
    <col min="9224" max="9224" width="6.85546875" style="11" bestFit="1" customWidth="1"/>
    <col min="9225" max="9225" width="7.42578125" style="11" customWidth="1"/>
    <col min="9226" max="9226" width="6.85546875" style="11" customWidth="1"/>
    <col min="9227" max="9227" width="7.7109375" style="11" bestFit="1" customWidth="1"/>
    <col min="9228" max="9228" width="7.42578125" style="11" bestFit="1" customWidth="1"/>
    <col min="9229" max="9230" width="7" style="11" bestFit="1" customWidth="1"/>
    <col min="9231" max="9231" width="8" style="11" customWidth="1"/>
    <col min="9232" max="9233" width="7" style="11" bestFit="1" customWidth="1"/>
    <col min="9234" max="9234" width="6.7109375" style="11" customWidth="1"/>
    <col min="9235" max="9235" width="6.85546875" style="11" bestFit="1" customWidth="1"/>
    <col min="9236" max="9236" width="7.5703125" style="11" bestFit="1" customWidth="1"/>
    <col min="9237" max="9472" width="9.140625" style="11"/>
    <col min="9473" max="9473" width="3" style="11" bestFit="1" customWidth="1"/>
    <col min="9474" max="9474" width="13.7109375" style="11" customWidth="1"/>
    <col min="9475" max="9475" width="7.42578125" style="11" bestFit="1" customWidth="1"/>
    <col min="9476" max="9476" width="7.7109375" style="11" customWidth="1"/>
    <col min="9477" max="9478" width="7.85546875" style="11" bestFit="1" customWidth="1"/>
    <col min="9479" max="9479" width="7.7109375" style="11" customWidth="1"/>
    <col min="9480" max="9480" width="6.85546875" style="11" bestFit="1" customWidth="1"/>
    <col min="9481" max="9481" width="7.42578125" style="11" customWidth="1"/>
    <col min="9482" max="9482" width="6.85546875" style="11" customWidth="1"/>
    <col min="9483" max="9483" width="7.7109375" style="11" bestFit="1" customWidth="1"/>
    <col min="9484" max="9484" width="7.42578125" style="11" bestFit="1" customWidth="1"/>
    <col min="9485" max="9486" width="7" style="11" bestFit="1" customWidth="1"/>
    <col min="9487" max="9487" width="8" style="11" customWidth="1"/>
    <col min="9488" max="9489" width="7" style="11" bestFit="1" customWidth="1"/>
    <col min="9490" max="9490" width="6.7109375" style="11" customWidth="1"/>
    <col min="9491" max="9491" width="6.85546875" style="11" bestFit="1" customWidth="1"/>
    <col min="9492" max="9492" width="7.5703125" style="11" bestFit="1" customWidth="1"/>
    <col min="9493" max="9728" width="9.140625" style="11"/>
    <col min="9729" max="9729" width="3" style="11" bestFit="1" customWidth="1"/>
    <col min="9730" max="9730" width="13.7109375" style="11" customWidth="1"/>
    <col min="9731" max="9731" width="7.42578125" style="11" bestFit="1" customWidth="1"/>
    <col min="9732" max="9732" width="7.7109375" style="11" customWidth="1"/>
    <col min="9733" max="9734" width="7.85546875" style="11" bestFit="1" customWidth="1"/>
    <col min="9735" max="9735" width="7.7109375" style="11" customWidth="1"/>
    <col min="9736" max="9736" width="6.85546875" style="11" bestFit="1" customWidth="1"/>
    <col min="9737" max="9737" width="7.42578125" style="11" customWidth="1"/>
    <col min="9738" max="9738" width="6.85546875" style="11" customWidth="1"/>
    <col min="9739" max="9739" width="7.7109375" style="11" bestFit="1" customWidth="1"/>
    <col min="9740" max="9740" width="7.42578125" style="11" bestFit="1" customWidth="1"/>
    <col min="9741" max="9742" width="7" style="11" bestFit="1" customWidth="1"/>
    <col min="9743" max="9743" width="8" style="11" customWidth="1"/>
    <col min="9744" max="9745" width="7" style="11" bestFit="1" customWidth="1"/>
    <col min="9746" max="9746" width="6.7109375" style="11" customWidth="1"/>
    <col min="9747" max="9747" width="6.85546875" style="11" bestFit="1" customWidth="1"/>
    <col min="9748" max="9748" width="7.5703125" style="11" bestFit="1" customWidth="1"/>
    <col min="9749" max="9984" width="9.140625" style="11"/>
    <col min="9985" max="9985" width="3" style="11" bestFit="1" customWidth="1"/>
    <col min="9986" max="9986" width="13.7109375" style="11" customWidth="1"/>
    <col min="9987" max="9987" width="7.42578125" style="11" bestFit="1" customWidth="1"/>
    <col min="9988" max="9988" width="7.7109375" style="11" customWidth="1"/>
    <col min="9989" max="9990" width="7.85546875" style="11" bestFit="1" customWidth="1"/>
    <col min="9991" max="9991" width="7.7109375" style="11" customWidth="1"/>
    <col min="9992" max="9992" width="6.85546875" style="11" bestFit="1" customWidth="1"/>
    <col min="9993" max="9993" width="7.42578125" style="11" customWidth="1"/>
    <col min="9994" max="9994" width="6.85546875" style="11" customWidth="1"/>
    <col min="9995" max="9995" width="7.7109375" style="11" bestFit="1" customWidth="1"/>
    <col min="9996" max="9996" width="7.42578125" style="11" bestFit="1" customWidth="1"/>
    <col min="9997" max="9998" width="7" style="11" bestFit="1" customWidth="1"/>
    <col min="9999" max="9999" width="8" style="11" customWidth="1"/>
    <col min="10000" max="10001" width="7" style="11" bestFit="1" customWidth="1"/>
    <col min="10002" max="10002" width="6.7109375" style="11" customWidth="1"/>
    <col min="10003" max="10003" width="6.85546875" style="11" bestFit="1" customWidth="1"/>
    <col min="10004" max="10004" width="7.5703125" style="11" bestFit="1" customWidth="1"/>
    <col min="10005" max="10240" width="9.140625" style="11"/>
    <col min="10241" max="10241" width="3" style="11" bestFit="1" customWidth="1"/>
    <col min="10242" max="10242" width="13.7109375" style="11" customWidth="1"/>
    <col min="10243" max="10243" width="7.42578125" style="11" bestFit="1" customWidth="1"/>
    <col min="10244" max="10244" width="7.7109375" style="11" customWidth="1"/>
    <col min="10245" max="10246" width="7.85546875" style="11" bestFit="1" customWidth="1"/>
    <col min="10247" max="10247" width="7.7109375" style="11" customWidth="1"/>
    <col min="10248" max="10248" width="6.85546875" style="11" bestFit="1" customWidth="1"/>
    <col min="10249" max="10249" width="7.42578125" style="11" customWidth="1"/>
    <col min="10250" max="10250" width="6.85546875" style="11" customWidth="1"/>
    <col min="10251" max="10251" width="7.7109375" style="11" bestFit="1" customWidth="1"/>
    <col min="10252" max="10252" width="7.42578125" style="11" bestFit="1" customWidth="1"/>
    <col min="10253" max="10254" width="7" style="11" bestFit="1" customWidth="1"/>
    <col min="10255" max="10255" width="8" style="11" customWidth="1"/>
    <col min="10256" max="10257" width="7" style="11" bestFit="1" customWidth="1"/>
    <col min="10258" max="10258" width="6.7109375" style="11" customWidth="1"/>
    <col min="10259" max="10259" width="6.85546875" style="11" bestFit="1" customWidth="1"/>
    <col min="10260" max="10260" width="7.5703125" style="11" bestFit="1" customWidth="1"/>
    <col min="10261" max="10496" width="9.140625" style="11"/>
    <col min="10497" max="10497" width="3" style="11" bestFit="1" customWidth="1"/>
    <col min="10498" max="10498" width="13.7109375" style="11" customWidth="1"/>
    <col min="10499" max="10499" width="7.42578125" style="11" bestFit="1" customWidth="1"/>
    <col min="10500" max="10500" width="7.7109375" style="11" customWidth="1"/>
    <col min="10501" max="10502" width="7.85546875" style="11" bestFit="1" customWidth="1"/>
    <col min="10503" max="10503" width="7.7109375" style="11" customWidth="1"/>
    <col min="10504" max="10504" width="6.85546875" style="11" bestFit="1" customWidth="1"/>
    <col min="10505" max="10505" width="7.42578125" style="11" customWidth="1"/>
    <col min="10506" max="10506" width="6.85546875" style="11" customWidth="1"/>
    <col min="10507" max="10507" width="7.7109375" style="11" bestFit="1" customWidth="1"/>
    <col min="10508" max="10508" width="7.42578125" style="11" bestFit="1" customWidth="1"/>
    <col min="10509" max="10510" width="7" style="11" bestFit="1" customWidth="1"/>
    <col min="10511" max="10511" width="8" style="11" customWidth="1"/>
    <col min="10512" max="10513" width="7" style="11" bestFit="1" customWidth="1"/>
    <col min="10514" max="10514" width="6.7109375" style="11" customWidth="1"/>
    <col min="10515" max="10515" width="6.85546875" style="11" bestFit="1" customWidth="1"/>
    <col min="10516" max="10516" width="7.5703125" style="11" bestFit="1" customWidth="1"/>
    <col min="10517" max="10752" width="9.140625" style="11"/>
    <col min="10753" max="10753" width="3" style="11" bestFit="1" customWidth="1"/>
    <col min="10754" max="10754" width="13.7109375" style="11" customWidth="1"/>
    <col min="10755" max="10755" width="7.42578125" style="11" bestFit="1" customWidth="1"/>
    <col min="10756" max="10756" width="7.7109375" style="11" customWidth="1"/>
    <col min="10757" max="10758" width="7.85546875" style="11" bestFit="1" customWidth="1"/>
    <col min="10759" max="10759" width="7.7109375" style="11" customWidth="1"/>
    <col min="10760" max="10760" width="6.85546875" style="11" bestFit="1" customWidth="1"/>
    <col min="10761" max="10761" width="7.42578125" style="11" customWidth="1"/>
    <col min="10762" max="10762" width="6.85546875" style="11" customWidth="1"/>
    <col min="10763" max="10763" width="7.7109375" style="11" bestFit="1" customWidth="1"/>
    <col min="10764" max="10764" width="7.42578125" style="11" bestFit="1" customWidth="1"/>
    <col min="10765" max="10766" width="7" style="11" bestFit="1" customWidth="1"/>
    <col min="10767" max="10767" width="8" style="11" customWidth="1"/>
    <col min="10768" max="10769" width="7" style="11" bestFit="1" customWidth="1"/>
    <col min="10770" max="10770" width="6.7109375" style="11" customWidth="1"/>
    <col min="10771" max="10771" width="6.85546875" style="11" bestFit="1" customWidth="1"/>
    <col min="10772" max="10772" width="7.5703125" style="11" bestFit="1" customWidth="1"/>
    <col min="10773" max="11008" width="9.140625" style="11"/>
    <col min="11009" max="11009" width="3" style="11" bestFit="1" customWidth="1"/>
    <col min="11010" max="11010" width="13.7109375" style="11" customWidth="1"/>
    <col min="11011" max="11011" width="7.42578125" style="11" bestFit="1" customWidth="1"/>
    <col min="11012" max="11012" width="7.7109375" style="11" customWidth="1"/>
    <col min="11013" max="11014" width="7.85546875" style="11" bestFit="1" customWidth="1"/>
    <col min="11015" max="11015" width="7.7109375" style="11" customWidth="1"/>
    <col min="11016" max="11016" width="6.85546875" style="11" bestFit="1" customWidth="1"/>
    <col min="11017" max="11017" width="7.42578125" style="11" customWidth="1"/>
    <col min="11018" max="11018" width="6.85546875" style="11" customWidth="1"/>
    <col min="11019" max="11019" width="7.7109375" style="11" bestFit="1" customWidth="1"/>
    <col min="11020" max="11020" width="7.42578125" style="11" bestFit="1" customWidth="1"/>
    <col min="11021" max="11022" width="7" style="11" bestFit="1" customWidth="1"/>
    <col min="11023" max="11023" width="8" style="11" customWidth="1"/>
    <col min="11024" max="11025" width="7" style="11" bestFit="1" customWidth="1"/>
    <col min="11026" max="11026" width="6.7109375" style="11" customWidth="1"/>
    <col min="11027" max="11027" width="6.85546875" style="11" bestFit="1" customWidth="1"/>
    <col min="11028" max="11028" width="7.5703125" style="11" bestFit="1" customWidth="1"/>
    <col min="11029" max="11264" width="9.140625" style="11"/>
    <col min="11265" max="11265" width="3" style="11" bestFit="1" customWidth="1"/>
    <col min="11266" max="11266" width="13.7109375" style="11" customWidth="1"/>
    <col min="11267" max="11267" width="7.42578125" style="11" bestFit="1" customWidth="1"/>
    <col min="11268" max="11268" width="7.7109375" style="11" customWidth="1"/>
    <col min="11269" max="11270" width="7.85546875" style="11" bestFit="1" customWidth="1"/>
    <col min="11271" max="11271" width="7.7109375" style="11" customWidth="1"/>
    <col min="11272" max="11272" width="6.85546875" style="11" bestFit="1" customWidth="1"/>
    <col min="11273" max="11273" width="7.42578125" style="11" customWidth="1"/>
    <col min="11274" max="11274" width="6.85546875" style="11" customWidth="1"/>
    <col min="11275" max="11275" width="7.7109375" style="11" bestFit="1" customWidth="1"/>
    <col min="11276" max="11276" width="7.42578125" style="11" bestFit="1" customWidth="1"/>
    <col min="11277" max="11278" width="7" style="11" bestFit="1" customWidth="1"/>
    <col min="11279" max="11279" width="8" style="11" customWidth="1"/>
    <col min="11280" max="11281" width="7" style="11" bestFit="1" customWidth="1"/>
    <col min="11282" max="11282" width="6.7109375" style="11" customWidth="1"/>
    <col min="11283" max="11283" width="6.85546875" style="11" bestFit="1" customWidth="1"/>
    <col min="11284" max="11284" width="7.5703125" style="11" bestFit="1" customWidth="1"/>
    <col min="11285" max="11520" width="9.140625" style="11"/>
    <col min="11521" max="11521" width="3" style="11" bestFit="1" customWidth="1"/>
    <col min="11522" max="11522" width="13.7109375" style="11" customWidth="1"/>
    <col min="11523" max="11523" width="7.42578125" style="11" bestFit="1" customWidth="1"/>
    <col min="11524" max="11524" width="7.7109375" style="11" customWidth="1"/>
    <col min="11525" max="11526" width="7.85546875" style="11" bestFit="1" customWidth="1"/>
    <col min="11527" max="11527" width="7.7109375" style="11" customWidth="1"/>
    <col min="11528" max="11528" width="6.85546875" style="11" bestFit="1" customWidth="1"/>
    <col min="11529" max="11529" width="7.42578125" style="11" customWidth="1"/>
    <col min="11530" max="11530" width="6.85546875" style="11" customWidth="1"/>
    <col min="11531" max="11531" width="7.7109375" style="11" bestFit="1" customWidth="1"/>
    <col min="11532" max="11532" width="7.42578125" style="11" bestFit="1" customWidth="1"/>
    <col min="11533" max="11534" width="7" style="11" bestFit="1" customWidth="1"/>
    <col min="11535" max="11535" width="8" style="11" customWidth="1"/>
    <col min="11536" max="11537" width="7" style="11" bestFit="1" customWidth="1"/>
    <col min="11538" max="11538" width="6.7109375" style="11" customWidth="1"/>
    <col min="11539" max="11539" width="6.85546875" style="11" bestFit="1" customWidth="1"/>
    <col min="11540" max="11540" width="7.5703125" style="11" bestFit="1" customWidth="1"/>
    <col min="11541" max="11776" width="9.140625" style="11"/>
    <col min="11777" max="11777" width="3" style="11" bestFit="1" customWidth="1"/>
    <col min="11778" max="11778" width="13.7109375" style="11" customWidth="1"/>
    <col min="11779" max="11779" width="7.42578125" style="11" bestFit="1" customWidth="1"/>
    <col min="11780" max="11780" width="7.7109375" style="11" customWidth="1"/>
    <col min="11781" max="11782" width="7.85546875" style="11" bestFit="1" customWidth="1"/>
    <col min="11783" max="11783" width="7.7109375" style="11" customWidth="1"/>
    <col min="11784" max="11784" width="6.85546875" style="11" bestFit="1" customWidth="1"/>
    <col min="11785" max="11785" width="7.42578125" style="11" customWidth="1"/>
    <col min="11786" max="11786" width="6.85546875" style="11" customWidth="1"/>
    <col min="11787" max="11787" width="7.7109375" style="11" bestFit="1" customWidth="1"/>
    <col min="11788" max="11788" width="7.42578125" style="11" bestFit="1" customWidth="1"/>
    <col min="11789" max="11790" width="7" style="11" bestFit="1" customWidth="1"/>
    <col min="11791" max="11791" width="8" style="11" customWidth="1"/>
    <col min="11792" max="11793" width="7" style="11" bestFit="1" customWidth="1"/>
    <col min="11794" max="11794" width="6.7109375" style="11" customWidth="1"/>
    <col min="11795" max="11795" width="6.85546875" style="11" bestFit="1" customWidth="1"/>
    <col min="11796" max="11796" width="7.5703125" style="11" bestFit="1" customWidth="1"/>
    <col min="11797" max="12032" width="9.140625" style="11"/>
    <col min="12033" max="12033" width="3" style="11" bestFit="1" customWidth="1"/>
    <col min="12034" max="12034" width="13.7109375" style="11" customWidth="1"/>
    <col min="12035" max="12035" width="7.42578125" style="11" bestFit="1" customWidth="1"/>
    <col min="12036" max="12036" width="7.7109375" style="11" customWidth="1"/>
    <col min="12037" max="12038" width="7.85546875" style="11" bestFit="1" customWidth="1"/>
    <col min="12039" max="12039" width="7.7109375" style="11" customWidth="1"/>
    <col min="12040" max="12040" width="6.85546875" style="11" bestFit="1" customWidth="1"/>
    <col min="12041" max="12041" width="7.42578125" style="11" customWidth="1"/>
    <col min="12042" max="12042" width="6.85546875" style="11" customWidth="1"/>
    <col min="12043" max="12043" width="7.7109375" style="11" bestFit="1" customWidth="1"/>
    <col min="12044" max="12044" width="7.42578125" style="11" bestFit="1" customWidth="1"/>
    <col min="12045" max="12046" width="7" style="11" bestFit="1" customWidth="1"/>
    <col min="12047" max="12047" width="8" style="11" customWidth="1"/>
    <col min="12048" max="12049" width="7" style="11" bestFit="1" customWidth="1"/>
    <col min="12050" max="12050" width="6.7109375" style="11" customWidth="1"/>
    <col min="12051" max="12051" width="6.85546875" style="11" bestFit="1" customWidth="1"/>
    <col min="12052" max="12052" width="7.5703125" style="11" bestFit="1" customWidth="1"/>
    <col min="12053" max="12288" width="9.140625" style="11"/>
    <col min="12289" max="12289" width="3" style="11" bestFit="1" customWidth="1"/>
    <col min="12290" max="12290" width="13.7109375" style="11" customWidth="1"/>
    <col min="12291" max="12291" width="7.42578125" style="11" bestFit="1" customWidth="1"/>
    <col min="12292" max="12292" width="7.7109375" style="11" customWidth="1"/>
    <col min="12293" max="12294" width="7.85546875" style="11" bestFit="1" customWidth="1"/>
    <col min="12295" max="12295" width="7.7109375" style="11" customWidth="1"/>
    <col min="12296" max="12296" width="6.85546875" style="11" bestFit="1" customWidth="1"/>
    <col min="12297" max="12297" width="7.42578125" style="11" customWidth="1"/>
    <col min="12298" max="12298" width="6.85546875" style="11" customWidth="1"/>
    <col min="12299" max="12299" width="7.7109375" style="11" bestFit="1" customWidth="1"/>
    <col min="12300" max="12300" width="7.42578125" style="11" bestFit="1" customWidth="1"/>
    <col min="12301" max="12302" width="7" style="11" bestFit="1" customWidth="1"/>
    <col min="12303" max="12303" width="8" style="11" customWidth="1"/>
    <col min="12304" max="12305" width="7" style="11" bestFit="1" customWidth="1"/>
    <col min="12306" max="12306" width="6.7109375" style="11" customWidth="1"/>
    <col min="12307" max="12307" width="6.85546875" style="11" bestFit="1" customWidth="1"/>
    <col min="12308" max="12308" width="7.5703125" style="11" bestFit="1" customWidth="1"/>
    <col min="12309" max="12544" width="9.140625" style="11"/>
    <col min="12545" max="12545" width="3" style="11" bestFit="1" customWidth="1"/>
    <col min="12546" max="12546" width="13.7109375" style="11" customWidth="1"/>
    <col min="12547" max="12547" width="7.42578125" style="11" bestFit="1" customWidth="1"/>
    <col min="12548" max="12548" width="7.7109375" style="11" customWidth="1"/>
    <col min="12549" max="12550" width="7.85546875" style="11" bestFit="1" customWidth="1"/>
    <col min="12551" max="12551" width="7.7109375" style="11" customWidth="1"/>
    <col min="12552" max="12552" width="6.85546875" style="11" bestFit="1" customWidth="1"/>
    <col min="12553" max="12553" width="7.42578125" style="11" customWidth="1"/>
    <col min="12554" max="12554" width="6.85546875" style="11" customWidth="1"/>
    <col min="12555" max="12555" width="7.7109375" style="11" bestFit="1" customWidth="1"/>
    <col min="12556" max="12556" width="7.42578125" style="11" bestFit="1" customWidth="1"/>
    <col min="12557" max="12558" width="7" style="11" bestFit="1" customWidth="1"/>
    <col min="12559" max="12559" width="8" style="11" customWidth="1"/>
    <col min="12560" max="12561" width="7" style="11" bestFit="1" customWidth="1"/>
    <col min="12562" max="12562" width="6.7109375" style="11" customWidth="1"/>
    <col min="12563" max="12563" width="6.85546875" style="11" bestFit="1" customWidth="1"/>
    <col min="12564" max="12564" width="7.5703125" style="11" bestFit="1" customWidth="1"/>
    <col min="12565" max="12800" width="9.140625" style="11"/>
    <col min="12801" max="12801" width="3" style="11" bestFit="1" customWidth="1"/>
    <col min="12802" max="12802" width="13.7109375" style="11" customWidth="1"/>
    <col min="12803" max="12803" width="7.42578125" style="11" bestFit="1" customWidth="1"/>
    <col min="12804" max="12804" width="7.7109375" style="11" customWidth="1"/>
    <col min="12805" max="12806" width="7.85546875" style="11" bestFit="1" customWidth="1"/>
    <col min="12807" max="12807" width="7.7109375" style="11" customWidth="1"/>
    <col min="12808" max="12808" width="6.85546875" style="11" bestFit="1" customWidth="1"/>
    <col min="12809" max="12809" width="7.42578125" style="11" customWidth="1"/>
    <col min="12810" max="12810" width="6.85546875" style="11" customWidth="1"/>
    <col min="12811" max="12811" width="7.7109375" style="11" bestFit="1" customWidth="1"/>
    <col min="12812" max="12812" width="7.42578125" style="11" bestFit="1" customWidth="1"/>
    <col min="12813" max="12814" width="7" style="11" bestFit="1" customWidth="1"/>
    <col min="12815" max="12815" width="8" style="11" customWidth="1"/>
    <col min="12816" max="12817" width="7" style="11" bestFit="1" customWidth="1"/>
    <col min="12818" max="12818" width="6.7109375" style="11" customWidth="1"/>
    <col min="12819" max="12819" width="6.85546875" style="11" bestFit="1" customWidth="1"/>
    <col min="12820" max="12820" width="7.5703125" style="11" bestFit="1" customWidth="1"/>
    <col min="12821" max="13056" width="9.140625" style="11"/>
    <col min="13057" max="13057" width="3" style="11" bestFit="1" customWidth="1"/>
    <col min="13058" max="13058" width="13.7109375" style="11" customWidth="1"/>
    <col min="13059" max="13059" width="7.42578125" style="11" bestFit="1" customWidth="1"/>
    <col min="13060" max="13060" width="7.7109375" style="11" customWidth="1"/>
    <col min="13061" max="13062" width="7.85546875" style="11" bestFit="1" customWidth="1"/>
    <col min="13063" max="13063" width="7.7109375" style="11" customWidth="1"/>
    <col min="13064" max="13064" width="6.85546875" style="11" bestFit="1" customWidth="1"/>
    <col min="13065" max="13065" width="7.42578125" style="11" customWidth="1"/>
    <col min="13066" max="13066" width="6.85546875" style="11" customWidth="1"/>
    <col min="13067" max="13067" width="7.7109375" style="11" bestFit="1" customWidth="1"/>
    <col min="13068" max="13068" width="7.42578125" style="11" bestFit="1" customWidth="1"/>
    <col min="13069" max="13070" width="7" style="11" bestFit="1" customWidth="1"/>
    <col min="13071" max="13071" width="8" style="11" customWidth="1"/>
    <col min="13072" max="13073" width="7" style="11" bestFit="1" customWidth="1"/>
    <col min="13074" max="13074" width="6.7109375" style="11" customWidth="1"/>
    <col min="13075" max="13075" width="6.85546875" style="11" bestFit="1" customWidth="1"/>
    <col min="13076" max="13076" width="7.5703125" style="11" bestFit="1" customWidth="1"/>
    <col min="13077" max="13312" width="9.140625" style="11"/>
    <col min="13313" max="13313" width="3" style="11" bestFit="1" customWidth="1"/>
    <col min="13314" max="13314" width="13.7109375" style="11" customWidth="1"/>
    <col min="13315" max="13315" width="7.42578125" style="11" bestFit="1" customWidth="1"/>
    <col min="13316" max="13316" width="7.7109375" style="11" customWidth="1"/>
    <col min="13317" max="13318" width="7.85546875" style="11" bestFit="1" customWidth="1"/>
    <col min="13319" max="13319" width="7.7109375" style="11" customWidth="1"/>
    <col min="13320" max="13320" width="6.85546875" style="11" bestFit="1" customWidth="1"/>
    <col min="13321" max="13321" width="7.42578125" style="11" customWidth="1"/>
    <col min="13322" max="13322" width="6.85546875" style="11" customWidth="1"/>
    <col min="13323" max="13323" width="7.7109375" style="11" bestFit="1" customWidth="1"/>
    <col min="13324" max="13324" width="7.42578125" style="11" bestFit="1" customWidth="1"/>
    <col min="13325" max="13326" width="7" style="11" bestFit="1" customWidth="1"/>
    <col min="13327" max="13327" width="8" style="11" customWidth="1"/>
    <col min="13328" max="13329" width="7" style="11" bestFit="1" customWidth="1"/>
    <col min="13330" max="13330" width="6.7109375" style="11" customWidth="1"/>
    <col min="13331" max="13331" width="6.85546875" style="11" bestFit="1" customWidth="1"/>
    <col min="13332" max="13332" width="7.5703125" style="11" bestFit="1" customWidth="1"/>
    <col min="13333" max="13568" width="9.140625" style="11"/>
    <col min="13569" max="13569" width="3" style="11" bestFit="1" customWidth="1"/>
    <col min="13570" max="13570" width="13.7109375" style="11" customWidth="1"/>
    <col min="13571" max="13571" width="7.42578125" style="11" bestFit="1" customWidth="1"/>
    <col min="13572" max="13572" width="7.7109375" style="11" customWidth="1"/>
    <col min="13573" max="13574" width="7.85546875" style="11" bestFit="1" customWidth="1"/>
    <col min="13575" max="13575" width="7.7109375" style="11" customWidth="1"/>
    <col min="13576" max="13576" width="6.85546875" style="11" bestFit="1" customWidth="1"/>
    <col min="13577" max="13577" width="7.42578125" style="11" customWidth="1"/>
    <col min="13578" max="13578" width="6.85546875" style="11" customWidth="1"/>
    <col min="13579" max="13579" width="7.7109375" style="11" bestFit="1" customWidth="1"/>
    <col min="13580" max="13580" width="7.42578125" style="11" bestFit="1" customWidth="1"/>
    <col min="13581" max="13582" width="7" style="11" bestFit="1" customWidth="1"/>
    <col min="13583" max="13583" width="8" style="11" customWidth="1"/>
    <col min="13584" max="13585" width="7" style="11" bestFit="1" customWidth="1"/>
    <col min="13586" max="13586" width="6.7109375" style="11" customWidth="1"/>
    <col min="13587" max="13587" width="6.85546875" style="11" bestFit="1" customWidth="1"/>
    <col min="13588" max="13588" width="7.5703125" style="11" bestFit="1" customWidth="1"/>
    <col min="13589" max="13824" width="9.140625" style="11"/>
    <col min="13825" max="13825" width="3" style="11" bestFit="1" customWidth="1"/>
    <col min="13826" max="13826" width="13.7109375" style="11" customWidth="1"/>
    <col min="13827" max="13827" width="7.42578125" style="11" bestFit="1" customWidth="1"/>
    <col min="13828" max="13828" width="7.7109375" style="11" customWidth="1"/>
    <col min="13829" max="13830" width="7.85546875" style="11" bestFit="1" customWidth="1"/>
    <col min="13831" max="13831" width="7.7109375" style="11" customWidth="1"/>
    <col min="13832" max="13832" width="6.85546875" style="11" bestFit="1" customWidth="1"/>
    <col min="13833" max="13833" width="7.42578125" style="11" customWidth="1"/>
    <col min="13834" max="13834" width="6.85546875" style="11" customWidth="1"/>
    <col min="13835" max="13835" width="7.7109375" style="11" bestFit="1" customWidth="1"/>
    <col min="13836" max="13836" width="7.42578125" style="11" bestFit="1" customWidth="1"/>
    <col min="13837" max="13838" width="7" style="11" bestFit="1" customWidth="1"/>
    <col min="13839" max="13839" width="8" style="11" customWidth="1"/>
    <col min="13840" max="13841" width="7" style="11" bestFit="1" customWidth="1"/>
    <col min="13842" max="13842" width="6.7109375" style="11" customWidth="1"/>
    <col min="13843" max="13843" width="6.85546875" style="11" bestFit="1" customWidth="1"/>
    <col min="13844" max="13844" width="7.5703125" style="11" bestFit="1" customWidth="1"/>
    <col min="13845" max="14080" width="9.140625" style="11"/>
    <col min="14081" max="14081" width="3" style="11" bestFit="1" customWidth="1"/>
    <col min="14082" max="14082" width="13.7109375" style="11" customWidth="1"/>
    <col min="14083" max="14083" width="7.42578125" style="11" bestFit="1" customWidth="1"/>
    <col min="14084" max="14084" width="7.7109375" style="11" customWidth="1"/>
    <col min="14085" max="14086" width="7.85546875" style="11" bestFit="1" customWidth="1"/>
    <col min="14087" max="14087" width="7.7109375" style="11" customWidth="1"/>
    <col min="14088" max="14088" width="6.85546875" style="11" bestFit="1" customWidth="1"/>
    <col min="14089" max="14089" width="7.42578125" style="11" customWidth="1"/>
    <col min="14090" max="14090" width="6.85546875" style="11" customWidth="1"/>
    <col min="14091" max="14091" width="7.7109375" style="11" bestFit="1" customWidth="1"/>
    <col min="14092" max="14092" width="7.42578125" style="11" bestFit="1" customWidth="1"/>
    <col min="14093" max="14094" width="7" style="11" bestFit="1" customWidth="1"/>
    <col min="14095" max="14095" width="8" style="11" customWidth="1"/>
    <col min="14096" max="14097" width="7" style="11" bestFit="1" customWidth="1"/>
    <col min="14098" max="14098" width="6.7109375" style="11" customWidth="1"/>
    <col min="14099" max="14099" width="6.85546875" style="11" bestFit="1" customWidth="1"/>
    <col min="14100" max="14100" width="7.5703125" style="11" bestFit="1" customWidth="1"/>
    <col min="14101" max="14336" width="9.140625" style="11"/>
    <col min="14337" max="14337" width="3" style="11" bestFit="1" customWidth="1"/>
    <col min="14338" max="14338" width="13.7109375" style="11" customWidth="1"/>
    <col min="14339" max="14339" width="7.42578125" style="11" bestFit="1" customWidth="1"/>
    <col min="14340" max="14340" width="7.7109375" style="11" customWidth="1"/>
    <col min="14341" max="14342" width="7.85546875" style="11" bestFit="1" customWidth="1"/>
    <col min="14343" max="14343" width="7.7109375" style="11" customWidth="1"/>
    <col min="14344" max="14344" width="6.85546875" style="11" bestFit="1" customWidth="1"/>
    <col min="14345" max="14345" width="7.42578125" style="11" customWidth="1"/>
    <col min="14346" max="14346" width="6.85546875" style="11" customWidth="1"/>
    <col min="14347" max="14347" width="7.7109375" style="11" bestFit="1" customWidth="1"/>
    <col min="14348" max="14348" width="7.42578125" style="11" bestFit="1" customWidth="1"/>
    <col min="14349" max="14350" width="7" style="11" bestFit="1" customWidth="1"/>
    <col min="14351" max="14351" width="8" style="11" customWidth="1"/>
    <col min="14352" max="14353" width="7" style="11" bestFit="1" customWidth="1"/>
    <col min="14354" max="14354" width="6.7109375" style="11" customWidth="1"/>
    <col min="14355" max="14355" width="6.85546875" style="11" bestFit="1" customWidth="1"/>
    <col min="14356" max="14356" width="7.5703125" style="11" bestFit="1" customWidth="1"/>
    <col min="14357" max="14592" width="9.140625" style="11"/>
    <col min="14593" max="14593" width="3" style="11" bestFit="1" customWidth="1"/>
    <col min="14594" max="14594" width="13.7109375" style="11" customWidth="1"/>
    <col min="14595" max="14595" width="7.42578125" style="11" bestFit="1" customWidth="1"/>
    <col min="14596" max="14596" width="7.7109375" style="11" customWidth="1"/>
    <col min="14597" max="14598" width="7.85546875" style="11" bestFit="1" customWidth="1"/>
    <col min="14599" max="14599" width="7.7109375" style="11" customWidth="1"/>
    <col min="14600" max="14600" width="6.85546875" style="11" bestFit="1" customWidth="1"/>
    <col min="14601" max="14601" width="7.42578125" style="11" customWidth="1"/>
    <col min="14602" max="14602" width="6.85546875" style="11" customWidth="1"/>
    <col min="14603" max="14603" width="7.7109375" style="11" bestFit="1" customWidth="1"/>
    <col min="14604" max="14604" width="7.42578125" style="11" bestFit="1" customWidth="1"/>
    <col min="14605" max="14606" width="7" style="11" bestFit="1" customWidth="1"/>
    <col min="14607" max="14607" width="8" style="11" customWidth="1"/>
    <col min="14608" max="14609" width="7" style="11" bestFit="1" customWidth="1"/>
    <col min="14610" max="14610" width="6.7109375" style="11" customWidth="1"/>
    <col min="14611" max="14611" width="6.85546875" style="11" bestFit="1" customWidth="1"/>
    <col min="14612" max="14612" width="7.5703125" style="11" bestFit="1" customWidth="1"/>
    <col min="14613" max="14848" width="9.140625" style="11"/>
    <col min="14849" max="14849" width="3" style="11" bestFit="1" customWidth="1"/>
    <col min="14850" max="14850" width="13.7109375" style="11" customWidth="1"/>
    <col min="14851" max="14851" width="7.42578125" style="11" bestFit="1" customWidth="1"/>
    <col min="14852" max="14852" width="7.7109375" style="11" customWidth="1"/>
    <col min="14853" max="14854" width="7.85546875" style="11" bestFit="1" customWidth="1"/>
    <col min="14855" max="14855" width="7.7109375" style="11" customWidth="1"/>
    <col min="14856" max="14856" width="6.85546875" style="11" bestFit="1" customWidth="1"/>
    <col min="14857" max="14857" width="7.42578125" style="11" customWidth="1"/>
    <col min="14858" max="14858" width="6.85546875" style="11" customWidth="1"/>
    <col min="14859" max="14859" width="7.7109375" style="11" bestFit="1" customWidth="1"/>
    <col min="14860" max="14860" width="7.42578125" style="11" bestFit="1" customWidth="1"/>
    <col min="14861" max="14862" width="7" style="11" bestFit="1" customWidth="1"/>
    <col min="14863" max="14863" width="8" style="11" customWidth="1"/>
    <col min="14864" max="14865" width="7" style="11" bestFit="1" customWidth="1"/>
    <col min="14866" max="14866" width="6.7109375" style="11" customWidth="1"/>
    <col min="14867" max="14867" width="6.85546875" style="11" bestFit="1" customWidth="1"/>
    <col min="14868" max="14868" width="7.5703125" style="11" bestFit="1" customWidth="1"/>
    <col min="14869" max="15104" width="9.140625" style="11"/>
    <col min="15105" max="15105" width="3" style="11" bestFit="1" customWidth="1"/>
    <col min="15106" max="15106" width="13.7109375" style="11" customWidth="1"/>
    <col min="15107" max="15107" width="7.42578125" style="11" bestFit="1" customWidth="1"/>
    <col min="15108" max="15108" width="7.7109375" style="11" customWidth="1"/>
    <col min="15109" max="15110" width="7.85546875" style="11" bestFit="1" customWidth="1"/>
    <col min="15111" max="15111" width="7.7109375" style="11" customWidth="1"/>
    <col min="15112" max="15112" width="6.85546875" style="11" bestFit="1" customWidth="1"/>
    <col min="15113" max="15113" width="7.42578125" style="11" customWidth="1"/>
    <col min="15114" max="15114" width="6.85546875" style="11" customWidth="1"/>
    <col min="15115" max="15115" width="7.7109375" style="11" bestFit="1" customWidth="1"/>
    <col min="15116" max="15116" width="7.42578125" style="11" bestFit="1" customWidth="1"/>
    <col min="15117" max="15118" width="7" style="11" bestFit="1" customWidth="1"/>
    <col min="15119" max="15119" width="8" style="11" customWidth="1"/>
    <col min="15120" max="15121" width="7" style="11" bestFit="1" customWidth="1"/>
    <col min="15122" max="15122" width="6.7109375" style="11" customWidth="1"/>
    <col min="15123" max="15123" width="6.85546875" style="11" bestFit="1" customWidth="1"/>
    <col min="15124" max="15124" width="7.5703125" style="11" bestFit="1" customWidth="1"/>
    <col min="15125" max="15360" width="9.140625" style="11"/>
    <col min="15361" max="15361" width="3" style="11" bestFit="1" customWidth="1"/>
    <col min="15362" max="15362" width="13.7109375" style="11" customWidth="1"/>
    <col min="15363" max="15363" width="7.42578125" style="11" bestFit="1" customWidth="1"/>
    <col min="15364" max="15364" width="7.7109375" style="11" customWidth="1"/>
    <col min="15365" max="15366" width="7.85546875" style="11" bestFit="1" customWidth="1"/>
    <col min="15367" max="15367" width="7.7109375" style="11" customWidth="1"/>
    <col min="15368" max="15368" width="6.85546875" style="11" bestFit="1" customWidth="1"/>
    <col min="15369" max="15369" width="7.42578125" style="11" customWidth="1"/>
    <col min="15370" max="15370" width="6.85546875" style="11" customWidth="1"/>
    <col min="15371" max="15371" width="7.7109375" style="11" bestFit="1" customWidth="1"/>
    <col min="15372" max="15372" width="7.42578125" style="11" bestFit="1" customWidth="1"/>
    <col min="15373" max="15374" width="7" style="11" bestFit="1" customWidth="1"/>
    <col min="15375" max="15375" width="8" style="11" customWidth="1"/>
    <col min="15376" max="15377" width="7" style="11" bestFit="1" customWidth="1"/>
    <col min="15378" max="15378" width="6.7109375" style="11" customWidth="1"/>
    <col min="15379" max="15379" width="6.85546875" style="11" bestFit="1" customWidth="1"/>
    <col min="15380" max="15380" width="7.5703125" style="11" bestFit="1" customWidth="1"/>
    <col min="15381" max="15616" width="9.140625" style="11"/>
    <col min="15617" max="15617" width="3" style="11" bestFit="1" customWidth="1"/>
    <col min="15618" max="15618" width="13.7109375" style="11" customWidth="1"/>
    <col min="15619" max="15619" width="7.42578125" style="11" bestFit="1" customWidth="1"/>
    <col min="15620" max="15620" width="7.7109375" style="11" customWidth="1"/>
    <col min="15621" max="15622" width="7.85546875" style="11" bestFit="1" customWidth="1"/>
    <col min="15623" max="15623" width="7.7109375" style="11" customWidth="1"/>
    <col min="15624" max="15624" width="6.85546875" style="11" bestFit="1" customWidth="1"/>
    <col min="15625" max="15625" width="7.42578125" style="11" customWidth="1"/>
    <col min="15626" max="15626" width="6.85546875" style="11" customWidth="1"/>
    <col min="15627" max="15627" width="7.7109375" style="11" bestFit="1" customWidth="1"/>
    <col min="15628" max="15628" width="7.42578125" style="11" bestFit="1" customWidth="1"/>
    <col min="15629" max="15630" width="7" style="11" bestFit="1" customWidth="1"/>
    <col min="15631" max="15631" width="8" style="11" customWidth="1"/>
    <col min="15632" max="15633" width="7" style="11" bestFit="1" customWidth="1"/>
    <col min="15634" max="15634" width="6.7109375" style="11" customWidth="1"/>
    <col min="15635" max="15635" width="6.85546875" style="11" bestFit="1" customWidth="1"/>
    <col min="15636" max="15636" width="7.5703125" style="11" bestFit="1" customWidth="1"/>
    <col min="15637" max="15872" width="9.140625" style="11"/>
    <col min="15873" max="15873" width="3" style="11" bestFit="1" customWidth="1"/>
    <col min="15874" max="15874" width="13.7109375" style="11" customWidth="1"/>
    <col min="15875" max="15875" width="7.42578125" style="11" bestFit="1" customWidth="1"/>
    <col min="15876" max="15876" width="7.7109375" style="11" customWidth="1"/>
    <col min="15877" max="15878" width="7.85546875" style="11" bestFit="1" customWidth="1"/>
    <col min="15879" max="15879" width="7.7109375" style="11" customWidth="1"/>
    <col min="15880" max="15880" width="6.85546875" style="11" bestFit="1" customWidth="1"/>
    <col min="15881" max="15881" width="7.42578125" style="11" customWidth="1"/>
    <col min="15882" max="15882" width="6.85546875" style="11" customWidth="1"/>
    <col min="15883" max="15883" width="7.7109375" style="11" bestFit="1" customWidth="1"/>
    <col min="15884" max="15884" width="7.42578125" style="11" bestFit="1" customWidth="1"/>
    <col min="15885" max="15886" width="7" style="11" bestFit="1" customWidth="1"/>
    <col min="15887" max="15887" width="8" style="11" customWidth="1"/>
    <col min="15888" max="15889" width="7" style="11" bestFit="1" customWidth="1"/>
    <col min="15890" max="15890" width="6.7109375" style="11" customWidth="1"/>
    <col min="15891" max="15891" width="6.85546875" style="11" bestFit="1" customWidth="1"/>
    <col min="15892" max="15892" width="7.5703125" style="11" bestFit="1" customWidth="1"/>
    <col min="15893" max="16128" width="9.140625" style="11"/>
    <col min="16129" max="16129" width="3" style="11" bestFit="1" customWidth="1"/>
    <col min="16130" max="16130" width="13.7109375" style="11" customWidth="1"/>
    <col min="16131" max="16131" width="7.42578125" style="11" bestFit="1" customWidth="1"/>
    <col min="16132" max="16132" width="7.7109375" style="11" customWidth="1"/>
    <col min="16133" max="16134" width="7.85546875" style="11" bestFit="1" customWidth="1"/>
    <col min="16135" max="16135" width="7.7109375" style="11" customWidth="1"/>
    <col min="16136" max="16136" width="6.85546875" style="11" bestFit="1" customWidth="1"/>
    <col min="16137" max="16137" width="7.42578125" style="11" customWidth="1"/>
    <col min="16138" max="16138" width="6.85546875" style="11" customWidth="1"/>
    <col min="16139" max="16139" width="7.7109375" style="11" bestFit="1" customWidth="1"/>
    <col min="16140" max="16140" width="7.42578125" style="11" bestFit="1" customWidth="1"/>
    <col min="16141" max="16142" width="7" style="11" bestFit="1" customWidth="1"/>
    <col min="16143" max="16143" width="8" style="11" customWidth="1"/>
    <col min="16144" max="16145" width="7" style="11" bestFit="1" customWidth="1"/>
    <col min="16146" max="16146" width="6.7109375" style="11" customWidth="1"/>
    <col min="16147" max="16147" width="6.85546875" style="11" bestFit="1" customWidth="1"/>
    <col min="16148" max="16148" width="7.5703125" style="11" bestFit="1" customWidth="1"/>
    <col min="16149" max="16384" width="9.140625" style="11"/>
  </cols>
  <sheetData>
    <row r="1" spans="1:22" x14ac:dyDescent="0.2">
      <c r="B1" s="12" t="s">
        <v>106</v>
      </c>
    </row>
    <row r="2" spans="1:22" x14ac:dyDescent="0.2">
      <c r="K2" s="32"/>
    </row>
    <row r="3" spans="1:22" x14ac:dyDescent="0.2">
      <c r="B3" s="13" t="s">
        <v>107</v>
      </c>
    </row>
    <row r="4" spans="1:22" x14ac:dyDescent="0.2">
      <c r="B4" s="14" t="s">
        <v>108</v>
      </c>
      <c r="C4" s="35" t="s">
        <v>82</v>
      </c>
      <c r="D4" s="35"/>
      <c r="E4" s="35"/>
      <c r="F4" s="35"/>
      <c r="G4" s="35"/>
      <c r="H4" s="35"/>
      <c r="I4" s="35"/>
      <c r="J4" s="35"/>
      <c r="K4" s="35"/>
      <c r="L4" s="34" t="s">
        <v>83</v>
      </c>
      <c r="M4" s="34"/>
      <c r="N4" s="34"/>
      <c r="O4" s="34"/>
      <c r="P4" s="34"/>
      <c r="Q4" s="34"/>
      <c r="R4" s="34"/>
      <c r="S4" s="34"/>
      <c r="T4" s="34"/>
    </row>
    <row r="5" spans="1:22" ht="13.5" thickBot="1" x14ac:dyDescent="0.25">
      <c r="B5" s="11" t="s">
        <v>60</v>
      </c>
      <c r="C5" s="35" t="s">
        <v>84</v>
      </c>
      <c r="D5" s="35" t="s">
        <v>85</v>
      </c>
      <c r="E5" s="35" t="s">
        <v>86</v>
      </c>
      <c r="F5" s="35" t="s">
        <v>87</v>
      </c>
      <c r="G5" s="35" t="s">
        <v>88</v>
      </c>
      <c r="H5" s="35" t="s">
        <v>89</v>
      </c>
      <c r="I5" s="35" t="s">
        <v>90</v>
      </c>
      <c r="J5" s="35" t="s">
        <v>91</v>
      </c>
      <c r="K5" s="35" t="s">
        <v>92</v>
      </c>
      <c r="L5" s="34" t="s">
        <v>84</v>
      </c>
      <c r="M5" s="34" t="s">
        <v>85</v>
      </c>
      <c r="N5" s="34" t="s">
        <v>86</v>
      </c>
      <c r="O5" s="34" t="s">
        <v>87</v>
      </c>
      <c r="P5" s="34" t="s">
        <v>88</v>
      </c>
      <c r="Q5" s="34" t="s">
        <v>89</v>
      </c>
      <c r="R5" s="34" t="s">
        <v>90</v>
      </c>
      <c r="S5" s="34" t="s">
        <v>91</v>
      </c>
      <c r="T5" s="34" t="s">
        <v>92</v>
      </c>
      <c r="U5" s="11" t="s">
        <v>93</v>
      </c>
      <c r="V5" s="11" t="s">
        <v>94</v>
      </c>
    </row>
    <row r="6" spans="1:22" x14ac:dyDescent="0.2">
      <c r="A6" s="16" t="s">
        <v>51</v>
      </c>
      <c r="B6" s="16" t="s">
        <v>95</v>
      </c>
      <c r="C6" s="17">
        <f t="array" ref="C6:J6">TRANSPOSE([1]U1_RoadTraffic_YLD57!$H$280:$H$287)</f>
        <v>896.53680586810492</v>
      </c>
      <c r="D6" s="17">
        <v>2990.6062305488749</v>
      </c>
      <c r="E6" s="17">
        <v>18960.943518791817</v>
      </c>
      <c r="F6" s="17">
        <v>14165.972605413046</v>
      </c>
      <c r="G6" s="17">
        <v>6777.815434219071</v>
      </c>
      <c r="H6" s="17">
        <v>1306.0397412882969</v>
      </c>
      <c r="I6" s="17">
        <v>299.4668989652082</v>
      </c>
      <c r="J6" s="17">
        <v>33.418731996967772</v>
      </c>
      <c r="K6" s="29">
        <f>SUM(C6:J6)</f>
        <v>45430.799967091378</v>
      </c>
      <c r="L6" s="17">
        <f t="array" ref="L6:S6">TRANSPOSE([1]U1_RoadTraffic_YLD57!$H$291:$H$298)</f>
        <v>1235.3374798963819</v>
      </c>
      <c r="M6" s="17">
        <v>1643.2554221786049</v>
      </c>
      <c r="N6" s="17">
        <v>7046.4658400976705</v>
      </c>
      <c r="O6" s="17">
        <v>4295.2370980127489</v>
      </c>
      <c r="P6" s="17">
        <v>2242.1150025188613</v>
      </c>
      <c r="Q6" s="17">
        <v>383.15538212876083</v>
      </c>
      <c r="R6" s="17">
        <v>98.217947760871553</v>
      </c>
      <c r="S6" s="17">
        <v>17.827778916430859</v>
      </c>
      <c r="T6" s="20">
        <f>SUM(L6:S6)</f>
        <v>16961.611951510331</v>
      </c>
      <c r="U6" s="21">
        <f>K6+T6</f>
        <v>62392.411918601705</v>
      </c>
      <c r="V6" s="11">
        <f>RANK(U6,$U$6:$U$15)</f>
        <v>2</v>
      </c>
    </row>
    <row r="7" spans="1:22" x14ac:dyDescent="0.2">
      <c r="A7" s="16" t="s">
        <v>52</v>
      </c>
      <c r="B7" s="16" t="s">
        <v>96</v>
      </c>
      <c r="C7" s="22">
        <f t="array" ref="C7:J7">TRANSPOSE([1]U2_Poisoning_YLD57!$H$280:$H$287)</f>
        <v>302.34750050681743</v>
      </c>
      <c r="D7" s="22">
        <v>142.80231231795278</v>
      </c>
      <c r="E7" s="22">
        <v>486.77776470706021</v>
      </c>
      <c r="F7" s="22">
        <v>257.98788311604022</v>
      </c>
      <c r="G7" s="22">
        <v>333.0828892130894</v>
      </c>
      <c r="H7" s="22">
        <v>35.44873690985159</v>
      </c>
      <c r="I7" s="22">
        <v>9.7557606150739176</v>
      </c>
      <c r="J7" s="22">
        <v>2.6784888251532641</v>
      </c>
      <c r="K7" s="29">
        <f t="shared" ref="K7:K11" si="0">SUM(C7:J7)</f>
        <v>1570.8813362110386</v>
      </c>
      <c r="L7" s="22">
        <f t="array" ref="L7:S7">TRANSPOSE([1]U2_Poisoning_YLD57!$H$291:$H$298)</f>
        <v>133.56096856472385</v>
      </c>
      <c r="M7" s="22">
        <v>90.343865630160167</v>
      </c>
      <c r="N7" s="22">
        <v>569.93169529499653</v>
      </c>
      <c r="O7" s="22">
        <v>219.67516956069707</v>
      </c>
      <c r="P7" s="22">
        <v>120.81552227300357</v>
      </c>
      <c r="Q7" s="22">
        <v>25.699880738057104</v>
      </c>
      <c r="R7" s="22">
        <v>22.80395087489746</v>
      </c>
      <c r="S7" s="22">
        <v>7.2422126308892203</v>
      </c>
      <c r="T7" s="20">
        <f t="shared" ref="T7:T15" si="1">SUM(L7:S7)</f>
        <v>1190.0732655674251</v>
      </c>
      <c r="U7" s="21">
        <f t="shared" ref="U7:U15" si="2">K7+T7</f>
        <v>2760.9546017784637</v>
      </c>
      <c r="V7" s="11">
        <f t="shared" ref="V7:V15" si="3">RANK(U7,$U$6:$U$15)</f>
        <v>6</v>
      </c>
    </row>
    <row r="8" spans="1:22" x14ac:dyDescent="0.2">
      <c r="A8" s="16" t="s">
        <v>53</v>
      </c>
      <c r="B8" s="16" t="s">
        <v>97</v>
      </c>
      <c r="C8" s="22">
        <f t="array" ref="C8:J8">TRANSPOSE([1]U3_Falls!$H$280:$H$287)</f>
        <v>1854.0826903080281</v>
      </c>
      <c r="D8" s="22">
        <v>1978.4628050877679</v>
      </c>
      <c r="E8" s="22">
        <v>3328.3736076267583</v>
      </c>
      <c r="F8" s="22">
        <v>6020.6732183888871</v>
      </c>
      <c r="G8" s="22">
        <v>5464.6864031730338</v>
      </c>
      <c r="H8" s="22">
        <v>1437.4117412550024</v>
      </c>
      <c r="I8" s="22">
        <v>713.97452158262172</v>
      </c>
      <c r="J8" s="22">
        <v>379.80714068986174</v>
      </c>
      <c r="K8" s="29">
        <f t="shared" si="0"/>
        <v>21177.472128111964</v>
      </c>
      <c r="L8" s="22">
        <f t="array" ref="L8:S8">TRANSPOSE([1]U3_Falls!$H$291:$H$298)</f>
        <v>1642.2226043358523</v>
      </c>
      <c r="M8" s="22">
        <v>1084.5284830264677</v>
      </c>
      <c r="N8" s="22">
        <v>1835.4363020015091</v>
      </c>
      <c r="O8" s="22">
        <v>1728.6584732649674</v>
      </c>
      <c r="P8" s="22">
        <v>2334.4188046973095</v>
      </c>
      <c r="Q8" s="22">
        <v>1377.6099699900133</v>
      </c>
      <c r="R8" s="22">
        <v>1369.8969368929638</v>
      </c>
      <c r="S8" s="22">
        <v>1010.1254885696949</v>
      </c>
      <c r="T8" s="20">
        <f t="shared" si="1"/>
        <v>12382.897062778778</v>
      </c>
      <c r="U8" s="21">
        <f t="shared" si="2"/>
        <v>33560.369190890742</v>
      </c>
      <c r="V8" s="11">
        <f t="shared" si="3"/>
        <v>3</v>
      </c>
    </row>
    <row r="9" spans="1:22" x14ac:dyDescent="0.2">
      <c r="A9" s="16" t="s">
        <v>54</v>
      </c>
      <c r="B9" s="16" t="s">
        <v>98</v>
      </c>
      <c r="C9" s="22">
        <f t="array" ref="C9:J9">TRANSPOSE([1]U4_Fires!$H$280:$H$287)</f>
        <v>2470.4941736255832</v>
      </c>
      <c r="D9" s="22">
        <v>2134.4820007477292</v>
      </c>
      <c r="E9" s="22">
        <v>2647.2297758985083</v>
      </c>
      <c r="F9" s="22">
        <v>2751.0661237715917</v>
      </c>
      <c r="G9" s="22">
        <v>2528.1087954657119</v>
      </c>
      <c r="H9" s="22">
        <v>569.39832691934112</v>
      </c>
      <c r="I9" s="22">
        <v>278.71651685324355</v>
      </c>
      <c r="J9" s="22">
        <v>108.11188203787128</v>
      </c>
      <c r="K9" s="29">
        <f t="shared" si="0"/>
        <v>13487.60759531958</v>
      </c>
      <c r="L9" s="22">
        <f t="array" ref="L9:S9">TRANSPOSE([1]U4_Fires!$H$291:$H$298)</f>
        <v>1317.4053338584674</v>
      </c>
      <c r="M9" s="22">
        <v>576.66183385148986</v>
      </c>
      <c r="N9" s="22">
        <v>649.31917400511725</v>
      </c>
      <c r="O9" s="22">
        <v>1161.8805942539091</v>
      </c>
      <c r="P9" s="22">
        <v>1069.013868276877</v>
      </c>
      <c r="Q9" s="22">
        <v>414.40739261267197</v>
      </c>
      <c r="R9" s="22">
        <v>342.93153039219419</v>
      </c>
      <c r="S9" s="22">
        <v>155.29449727899839</v>
      </c>
      <c r="T9" s="20">
        <f t="shared" si="1"/>
        <v>5686.9142245297244</v>
      </c>
      <c r="U9" s="21">
        <f t="shared" si="2"/>
        <v>19174.521819849302</v>
      </c>
      <c r="V9" s="11">
        <f t="shared" si="3"/>
        <v>4</v>
      </c>
    </row>
    <row r="10" spans="1:22" x14ac:dyDescent="0.2">
      <c r="A10" s="16" t="s">
        <v>55</v>
      </c>
      <c r="B10" s="16" t="s">
        <v>99</v>
      </c>
      <c r="C10" s="22">
        <f t="array" ref="C10:J10">TRANSPOSE([1]U5_Drowning!$H$280:$H$287)</f>
        <v>182.11971046191002</v>
      </c>
      <c r="D10" s="22">
        <v>166.00779230415941</v>
      </c>
      <c r="E10" s="22">
        <v>25.675721775145249</v>
      </c>
      <c r="F10" s="22">
        <v>263.76677314752999</v>
      </c>
      <c r="G10" s="22">
        <v>76.558799322499098</v>
      </c>
      <c r="H10" s="22">
        <v>7.8668992373682372</v>
      </c>
      <c r="I10" s="22">
        <v>2.5251505125018676</v>
      </c>
      <c r="J10" s="22">
        <v>1.8053665844695079</v>
      </c>
      <c r="K10" s="29">
        <f t="shared" si="0"/>
        <v>726.32621334558348</v>
      </c>
      <c r="L10" s="22">
        <f t="array" ref="L10:S10">TRANSPOSE([1]U5_Drowning!$H$291:$H$298)</f>
        <v>82.908393077639658</v>
      </c>
      <c r="M10" s="22">
        <v>127.84659214597033</v>
      </c>
      <c r="N10" s="22">
        <v>46.761978521553573</v>
      </c>
      <c r="O10" s="22">
        <v>69.035493567700897</v>
      </c>
      <c r="P10" s="22">
        <v>8.6119751133955837</v>
      </c>
      <c r="Q10" s="22">
        <v>7.8127462238308265</v>
      </c>
      <c r="R10" s="22">
        <v>3.7145273393260041</v>
      </c>
      <c r="S10" s="22">
        <v>2.7362511260328235</v>
      </c>
      <c r="T10" s="20">
        <f t="shared" si="1"/>
        <v>349.42795711544971</v>
      </c>
      <c r="U10" s="21">
        <f t="shared" si="2"/>
        <v>1075.7541704610333</v>
      </c>
      <c r="V10" s="11">
        <f t="shared" si="3"/>
        <v>8</v>
      </c>
    </row>
    <row r="11" spans="1:22" x14ac:dyDescent="0.2">
      <c r="A11" s="16" t="s">
        <v>56</v>
      </c>
      <c r="B11" s="16" t="s">
        <v>100</v>
      </c>
      <c r="C11" s="22">
        <f t="array" ref="C11:J11">TRANSPOSE([1]U6_Other_Unintentional!$H$280:$H$287)</f>
        <v>37010.187066238424</v>
      </c>
      <c r="D11" s="22">
        <v>15686.806481690592</v>
      </c>
      <c r="E11" s="22">
        <v>22636.467711081732</v>
      </c>
      <c r="F11" s="22">
        <v>23765.13691181867</v>
      </c>
      <c r="G11" s="22">
        <v>16786.644658202211</v>
      </c>
      <c r="H11" s="22">
        <v>4470.0462552948784</v>
      </c>
      <c r="I11" s="22">
        <v>1401.6713070662411</v>
      </c>
      <c r="J11" s="22">
        <v>351.06046948754795</v>
      </c>
      <c r="K11" s="29">
        <f t="shared" si="0"/>
        <v>122108.02086088029</v>
      </c>
      <c r="L11" s="22">
        <f t="array" ref="L11:S11">TRANSPOSE([1]U6_Other_Unintentional!$H$291:$H$298)</f>
        <v>26293.421524305882</v>
      </c>
      <c r="M11" s="22">
        <v>7766.5261572614891</v>
      </c>
      <c r="N11" s="22">
        <v>8176.7900097891807</v>
      </c>
      <c r="O11" s="22">
        <v>11528.718030457703</v>
      </c>
      <c r="P11" s="22">
        <v>10725.679602035869</v>
      </c>
      <c r="Q11" s="22">
        <v>3731.525883556938</v>
      </c>
      <c r="R11" s="22">
        <v>1528.5087415363701</v>
      </c>
      <c r="S11" s="22">
        <v>384.63576400353134</v>
      </c>
      <c r="T11" s="20">
        <f t="shared" si="1"/>
        <v>70135.805712946953</v>
      </c>
      <c r="U11" s="21">
        <f t="shared" si="2"/>
        <v>192243.82657382725</v>
      </c>
      <c r="V11" s="11">
        <f t="shared" si="3"/>
        <v>1</v>
      </c>
    </row>
    <row r="12" spans="1:22" x14ac:dyDescent="0.2">
      <c r="A12" s="16" t="s">
        <v>14</v>
      </c>
      <c r="B12" s="16" t="s">
        <v>101</v>
      </c>
      <c r="C12" s="22">
        <f t="array" ref="C12:J12">TRANSPOSE([3]V1_Suicide_SelfInflicted_YLD57!$H$280:$H$287)</f>
        <v>20.184866286147177</v>
      </c>
      <c r="D12" s="22">
        <v>21.286330603874728</v>
      </c>
      <c r="E12" s="22">
        <v>229.53948120813132</v>
      </c>
      <c r="F12" s="22">
        <v>453.48204719381897</v>
      </c>
      <c r="G12" s="22">
        <v>101.87037976613506</v>
      </c>
      <c r="H12" s="22">
        <v>25.006933839721142</v>
      </c>
      <c r="I12" s="22">
        <v>9.6404742573806157</v>
      </c>
      <c r="J12" s="22">
        <v>0.59131791033538594</v>
      </c>
      <c r="K12" s="20">
        <f t="shared" ref="K12" si="4">SUM(C12:J12)</f>
        <v>861.60183106554439</v>
      </c>
      <c r="L12" s="22">
        <f t="array" ref="L12:S12">TRANSPOSE([3]V1_Suicide_SelfInflicted_YLD57!$H$291:$H$298)</f>
        <v>0.41667161310731016</v>
      </c>
      <c r="M12" s="22">
        <v>35.419246756384744</v>
      </c>
      <c r="N12" s="22">
        <v>202.3821557840202</v>
      </c>
      <c r="O12" s="22">
        <v>114.90328352867712</v>
      </c>
      <c r="P12" s="22">
        <v>37.106732572259247</v>
      </c>
      <c r="Q12" s="22">
        <v>19.085958481918095</v>
      </c>
      <c r="R12" s="22">
        <v>7.9848742129490526</v>
      </c>
      <c r="S12" s="22">
        <v>0.45482334130285568</v>
      </c>
      <c r="T12" s="20">
        <f t="shared" si="1"/>
        <v>417.75374629061866</v>
      </c>
      <c r="U12" s="21">
        <f t="shared" si="2"/>
        <v>1279.3555773561629</v>
      </c>
      <c r="V12" s="11">
        <f t="shared" si="3"/>
        <v>7</v>
      </c>
    </row>
    <row r="13" spans="1:22" x14ac:dyDescent="0.2">
      <c r="A13" s="16" t="s">
        <v>48</v>
      </c>
      <c r="B13" s="16" t="s">
        <v>102</v>
      </c>
      <c r="C13" s="22">
        <f t="array" ref="C13:J13">TRANSPOSE([3]V2_HomicideViolence!$H$280:$H$287)</f>
        <v>178.09581775623323</v>
      </c>
      <c r="D13" s="22">
        <v>409.86053626567571</v>
      </c>
      <c r="E13" s="22">
        <v>7000.9063247052272</v>
      </c>
      <c r="F13" s="22">
        <v>3444.6738062705372</v>
      </c>
      <c r="G13" s="22">
        <v>1214.866396231527</v>
      </c>
      <c r="H13" s="22">
        <v>130.9516783688585</v>
      </c>
      <c r="I13" s="22">
        <v>29.132509742327681</v>
      </c>
      <c r="J13" s="22">
        <v>4.9351178838449972</v>
      </c>
      <c r="K13" s="20">
        <f t="shared" ref="K13:K15" si="5">SUM(C13:J13)</f>
        <v>12413.422187224229</v>
      </c>
      <c r="L13" s="22">
        <f t="array" ref="L13:S13">TRANSPOSE([3]V2_HomicideViolence!$H$291:$H$298)</f>
        <v>153.09625463354209</v>
      </c>
      <c r="M13" s="22">
        <v>313.64541891583218</v>
      </c>
      <c r="N13" s="22">
        <v>1620.7905774164144</v>
      </c>
      <c r="O13" s="22">
        <v>1277.3592617359238</v>
      </c>
      <c r="P13" s="22">
        <v>582.86348498251527</v>
      </c>
      <c r="Q13" s="22">
        <v>57.586304405813287</v>
      </c>
      <c r="R13" s="22">
        <v>21.43615505778866</v>
      </c>
      <c r="S13" s="22">
        <v>3.4218300587997885</v>
      </c>
      <c r="T13" s="20">
        <f t="shared" si="1"/>
        <v>4030.1992872066298</v>
      </c>
      <c r="U13" s="21">
        <f t="shared" si="2"/>
        <v>16443.62147443086</v>
      </c>
      <c r="V13" s="11">
        <f t="shared" si="3"/>
        <v>5</v>
      </c>
    </row>
    <row r="14" spans="1:22" x14ac:dyDescent="0.2">
      <c r="A14" s="16" t="s">
        <v>49</v>
      </c>
      <c r="B14" s="16" t="s">
        <v>103</v>
      </c>
      <c r="C14" s="22">
        <f t="array" ref="C14:J14">TRANSPOSE([3]V3_War!$H$280:$H$287)</f>
        <v>0</v>
      </c>
      <c r="D14" s="22">
        <v>0</v>
      </c>
      <c r="E14" s="22">
        <v>18.955782069989485</v>
      </c>
      <c r="F14" s="22">
        <v>1.6875757981890229</v>
      </c>
      <c r="G14" s="22">
        <v>2.8206659244109131</v>
      </c>
      <c r="H14" s="22">
        <v>0</v>
      </c>
      <c r="I14" s="22">
        <v>0</v>
      </c>
      <c r="J14" s="22">
        <v>0</v>
      </c>
      <c r="K14" s="20">
        <f t="shared" si="5"/>
        <v>23.464023792589423</v>
      </c>
      <c r="L14" s="22">
        <f t="array" ref="L14:S14">TRANSPOSE([3]V3_War!$H$291:$H$298)</f>
        <v>0</v>
      </c>
      <c r="M14" s="22">
        <v>0</v>
      </c>
      <c r="N14" s="22">
        <v>0</v>
      </c>
      <c r="O14" s="22">
        <v>0</v>
      </c>
      <c r="P14" s="22">
        <v>4.03972763350047E-2</v>
      </c>
      <c r="Q14" s="22">
        <v>0</v>
      </c>
      <c r="R14" s="22">
        <v>0</v>
      </c>
      <c r="S14" s="22">
        <v>7.2731700341805523E-3</v>
      </c>
      <c r="T14" s="20">
        <f t="shared" si="1"/>
        <v>4.767044636918525E-2</v>
      </c>
      <c r="U14" s="21">
        <f t="shared" si="2"/>
        <v>23.511694238958608</v>
      </c>
      <c r="V14" s="11">
        <f t="shared" si="3"/>
        <v>10</v>
      </c>
    </row>
    <row r="15" spans="1:22" ht="13.5" thickBot="1" x14ac:dyDescent="0.25">
      <c r="A15" s="16" t="s">
        <v>50</v>
      </c>
      <c r="B15" s="16" t="s">
        <v>104</v>
      </c>
      <c r="C15" s="25">
        <f t="array" ref="C15:J15">TRANSPOSE([3]V4_Other_Intentional_Injuries!$H$280:$H$287)</f>
        <v>0</v>
      </c>
      <c r="D15" s="25">
        <v>7.6843669680846738E-3</v>
      </c>
      <c r="E15" s="25">
        <v>38.362502930355006</v>
      </c>
      <c r="F15" s="25">
        <v>3.2996192445530719</v>
      </c>
      <c r="G15" s="25">
        <v>0.43443888290451838</v>
      </c>
      <c r="H15" s="25">
        <v>4.47043325900938</v>
      </c>
      <c r="I15" s="25">
        <v>0.86606010431434521</v>
      </c>
      <c r="J15" s="25">
        <v>0</v>
      </c>
      <c r="K15" s="20">
        <f t="shared" si="5"/>
        <v>47.440738788104404</v>
      </c>
      <c r="L15" s="25">
        <f t="array" ref="L15:S15">TRANSPOSE([3]V4_Other_Intentional_Injuries!$H$291:$H$298)</f>
        <v>0</v>
      </c>
      <c r="M15" s="25">
        <v>0</v>
      </c>
      <c r="N15" s="25">
        <v>6.7989255983400401E-2</v>
      </c>
      <c r="O15" s="25">
        <v>1.6419338405843822</v>
      </c>
      <c r="P15" s="25">
        <v>0.17211528800637532</v>
      </c>
      <c r="Q15" s="25">
        <v>9.9570193801076474</v>
      </c>
      <c r="R15" s="25">
        <v>0</v>
      </c>
      <c r="S15" s="25">
        <v>0</v>
      </c>
      <c r="T15" s="20">
        <f t="shared" si="1"/>
        <v>11.839057764681804</v>
      </c>
      <c r="U15" s="21">
        <f t="shared" si="2"/>
        <v>59.279796552786209</v>
      </c>
      <c r="V15" s="11">
        <f t="shared" si="3"/>
        <v>9</v>
      </c>
    </row>
    <row r="16" spans="1:22" x14ac:dyDescent="0.2">
      <c r="B16" s="11" t="s">
        <v>105</v>
      </c>
      <c r="C16" s="28">
        <f>SUM(C6:C15)</f>
        <v>42914.04863105125</v>
      </c>
      <c r="D16" s="28">
        <f t="shared" ref="D16:T16" si="6">SUM(D6:D15)</f>
        <v>23530.32217393359</v>
      </c>
      <c r="E16" s="28">
        <f t="shared" si="6"/>
        <v>55373.232190794726</v>
      </c>
      <c r="F16" s="28">
        <f t="shared" si="6"/>
        <v>51127.746564162859</v>
      </c>
      <c r="G16" s="28">
        <f t="shared" si="6"/>
        <v>33286.888860400592</v>
      </c>
      <c r="H16" s="28">
        <f t="shared" si="6"/>
        <v>7986.6407463723272</v>
      </c>
      <c r="I16" s="28">
        <f t="shared" si="6"/>
        <v>2745.7491996989129</v>
      </c>
      <c r="J16" s="28">
        <f t="shared" si="6"/>
        <v>882.40851541605196</v>
      </c>
      <c r="K16" s="20">
        <f t="shared" si="6"/>
        <v>217847.03688183034</v>
      </c>
      <c r="L16" s="28">
        <f t="shared" si="6"/>
        <v>30858.3692302856</v>
      </c>
      <c r="M16" s="28">
        <f t="shared" si="6"/>
        <v>11638.227019766398</v>
      </c>
      <c r="N16" s="28">
        <f t="shared" si="6"/>
        <v>20147.945722166445</v>
      </c>
      <c r="O16" s="28">
        <f t="shared" si="6"/>
        <v>20397.109338222912</v>
      </c>
      <c r="P16" s="28">
        <f t="shared" si="6"/>
        <v>17120.837505034429</v>
      </c>
      <c r="Q16" s="28">
        <f t="shared" si="6"/>
        <v>6026.840537518111</v>
      </c>
      <c r="R16" s="28">
        <f t="shared" si="6"/>
        <v>3395.4946640673606</v>
      </c>
      <c r="S16" s="28">
        <f t="shared" si="6"/>
        <v>1581.7459190957143</v>
      </c>
      <c r="T16" s="20">
        <f t="shared" si="6"/>
        <v>111166.56993615696</v>
      </c>
      <c r="U16" s="21">
        <f>K16+T16</f>
        <v>329013.60681798728</v>
      </c>
    </row>
    <row r="17" spans="1:22" x14ac:dyDescent="0.2">
      <c r="C17" s="28"/>
      <c r="D17" s="28"/>
      <c r="E17" s="28"/>
      <c r="F17" s="28"/>
      <c r="G17" s="28"/>
      <c r="H17" s="28"/>
      <c r="I17" s="28"/>
      <c r="J17" s="28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7"/>
    </row>
    <row r="20" spans="1:22" x14ac:dyDescent="0.2">
      <c r="B20" s="13" t="s">
        <v>109</v>
      </c>
    </row>
    <row r="21" spans="1:22" x14ac:dyDescent="0.2">
      <c r="B21" s="14" t="s">
        <v>108</v>
      </c>
      <c r="C21" s="35" t="s">
        <v>82</v>
      </c>
      <c r="D21" s="35"/>
      <c r="E21" s="35"/>
      <c r="F21" s="35"/>
      <c r="G21" s="35"/>
      <c r="H21" s="35"/>
      <c r="I21" s="35"/>
      <c r="J21" s="35"/>
      <c r="K21" s="35"/>
      <c r="L21" s="34" t="s">
        <v>83</v>
      </c>
      <c r="M21" s="34"/>
      <c r="N21" s="34"/>
      <c r="O21" s="34"/>
      <c r="P21" s="34"/>
      <c r="Q21" s="34"/>
      <c r="R21" s="34"/>
      <c r="S21" s="34"/>
    </row>
    <row r="22" spans="1:22" ht="13.5" thickBot="1" x14ac:dyDescent="0.25">
      <c r="B22" s="11" t="s">
        <v>60</v>
      </c>
      <c r="C22" s="35" t="s">
        <v>84</v>
      </c>
      <c r="D22" s="35" t="s">
        <v>85</v>
      </c>
      <c r="E22" s="35" t="s">
        <v>86</v>
      </c>
      <c r="F22" s="35" t="s">
        <v>87</v>
      </c>
      <c r="G22" s="35" t="s">
        <v>88</v>
      </c>
      <c r="H22" s="35" t="s">
        <v>89</v>
      </c>
      <c r="I22" s="35" t="s">
        <v>90</v>
      </c>
      <c r="J22" s="35" t="s">
        <v>91</v>
      </c>
      <c r="K22" s="35" t="s">
        <v>92</v>
      </c>
      <c r="L22" s="34" t="s">
        <v>84</v>
      </c>
      <c r="M22" s="34" t="s">
        <v>85</v>
      </c>
      <c r="N22" s="34" t="s">
        <v>86</v>
      </c>
      <c r="O22" s="34" t="s">
        <v>87</v>
      </c>
      <c r="P22" s="34" t="s">
        <v>88</v>
      </c>
      <c r="Q22" s="34" t="s">
        <v>89</v>
      </c>
      <c r="R22" s="34" t="s">
        <v>90</v>
      </c>
      <c r="S22" s="34" t="s">
        <v>91</v>
      </c>
      <c r="T22" s="15" t="s">
        <v>92</v>
      </c>
      <c r="U22" s="11" t="s">
        <v>93</v>
      </c>
      <c r="V22" s="11" t="s">
        <v>94</v>
      </c>
    </row>
    <row r="23" spans="1:22" x14ac:dyDescent="0.2">
      <c r="A23" s="16" t="s">
        <v>51</v>
      </c>
      <c r="B23" s="16" t="s">
        <v>95</v>
      </c>
      <c r="C23" s="17">
        <f>[4]YLDsummary!C6</f>
        <v>833.85376009559809</v>
      </c>
      <c r="D23" s="18">
        <f>[4]YLDsummary!D6</f>
        <v>2637.7793178969414</v>
      </c>
      <c r="E23" s="18">
        <f>[4]YLDsummary!E6</f>
        <v>15810.893781909173</v>
      </c>
      <c r="F23" s="18">
        <f>[4]YLDsummary!F6</f>
        <v>10823.975068069323</v>
      </c>
      <c r="G23" s="18">
        <f>[4]YLDsummary!G6</f>
        <v>5489.0300766577429</v>
      </c>
      <c r="H23" s="18">
        <f>[4]YLDsummary!H6</f>
        <v>1000.0241390754667</v>
      </c>
      <c r="I23" s="18">
        <f>[4]YLDsummary!I6</f>
        <v>283.54379014577529</v>
      </c>
      <c r="J23" s="19">
        <f>[4]YLDsummary!J6</f>
        <v>34.618117605164066</v>
      </c>
      <c r="K23" s="29">
        <f>[4]YLDsummary!K6</f>
        <v>36913.718051455187</v>
      </c>
      <c r="L23" s="17">
        <f>[4]YLDsummary!L6</f>
        <v>593.11085587499008</v>
      </c>
      <c r="M23" s="18">
        <f>[4]YLDsummary!M6</f>
        <v>1288.5380105299578</v>
      </c>
      <c r="N23" s="18">
        <f>[4]YLDsummary!N6</f>
        <v>3789.8718180966225</v>
      </c>
      <c r="O23" s="18">
        <f>[4]YLDsummary!O6</f>
        <v>2746.7976914760529</v>
      </c>
      <c r="P23" s="18">
        <f>[4]YLDsummary!P6</f>
        <v>1392.867358161481</v>
      </c>
      <c r="Q23" s="18">
        <f>[4]YLDsummary!Q6</f>
        <v>242.21489388699902</v>
      </c>
      <c r="R23" s="18">
        <f>[4]YLDsummary!R6</f>
        <v>86.278624981328875</v>
      </c>
      <c r="S23" s="19">
        <f>[4]YLDsummary!S6</f>
        <v>9.673788015831196</v>
      </c>
      <c r="T23" s="20">
        <f>[4]YLDsummary!T6</f>
        <v>10149.353041023263</v>
      </c>
      <c r="U23" s="21">
        <f>K23+T23</f>
        <v>47063.071092478451</v>
      </c>
      <c r="V23" s="11">
        <f>RANK(U23,$U$23:$U$32)</f>
        <v>2</v>
      </c>
    </row>
    <row r="24" spans="1:22" x14ac:dyDescent="0.2">
      <c r="A24" s="16" t="s">
        <v>52</v>
      </c>
      <c r="B24" s="16" t="s">
        <v>96</v>
      </c>
      <c r="C24" s="22">
        <f>[4]YLDsummary!C7</f>
        <v>41.483315628903057</v>
      </c>
      <c r="D24" s="23">
        <f>[4]YLDsummary!D7</f>
        <v>14.3316408755413</v>
      </c>
      <c r="E24" s="23">
        <f>[4]YLDsummary!E7</f>
        <v>62.637943176839414</v>
      </c>
      <c r="F24" s="23">
        <f>[4]YLDsummary!F7</f>
        <v>73.729271759958266</v>
      </c>
      <c r="G24" s="23">
        <f>[4]YLDsummary!G7</f>
        <v>29.889972387261622</v>
      </c>
      <c r="H24" s="23">
        <f>[4]YLDsummary!H7</f>
        <v>9.975304506000068</v>
      </c>
      <c r="I24" s="23">
        <f>[4]YLDsummary!I7</f>
        <v>1.9671182772313491</v>
      </c>
      <c r="J24" s="24">
        <f>[4]YLDsummary!J7</f>
        <v>6.6258217463781284</v>
      </c>
      <c r="K24" s="29">
        <f>[4]YLDsummary!K7</f>
        <v>240.6403883581132</v>
      </c>
      <c r="L24" s="22">
        <f>[4]YLDsummary!L7</f>
        <v>19.676630784180656</v>
      </c>
      <c r="M24" s="23">
        <f>[4]YLDsummary!M7</f>
        <v>21.128441609701522</v>
      </c>
      <c r="N24" s="23">
        <f>[4]YLDsummary!N7</f>
        <v>18.712540603056759</v>
      </c>
      <c r="O24" s="23">
        <f>[4]YLDsummary!O7</f>
        <v>33.099387189313738</v>
      </c>
      <c r="P24" s="23">
        <f>[4]YLDsummary!P7</f>
        <v>10.156138576990386</v>
      </c>
      <c r="Q24" s="23">
        <f>[4]YLDsummary!Q7</f>
        <v>7.5830049537010087</v>
      </c>
      <c r="R24" s="23">
        <f>[4]YLDsummary!R7</f>
        <v>2.3018429757469372</v>
      </c>
      <c r="S24" s="24">
        <f>[4]YLDsummary!S7</f>
        <v>1.327186557008422</v>
      </c>
      <c r="T24" s="20">
        <f>[4]YLDsummary!T7</f>
        <v>113.98517324969943</v>
      </c>
      <c r="U24" s="21">
        <f t="shared" ref="U24:U32" si="7">K24+T24</f>
        <v>354.62556160781264</v>
      </c>
      <c r="V24" s="11">
        <f t="shared" ref="V24:V32" si="8">RANK(U24,$U$23:$U$32)</f>
        <v>7</v>
      </c>
    </row>
    <row r="25" spans="1:22" x14ac:dyDescent="0.2">
      <c r="A25" s="16" t="s">
        <v>53</v>
      </c>
      <c r="B25" s="16" t="s">
        <v>97</v>
      </c>
      <c r="C25" s="22">
        <f>[4]YLDsummary!C8</f>
        <v>929.76698333330796</v>
      </c>
      <c r="D25" s="23">
        <f>[4]YLDsummary!D8</f>
        <v>1463.5453812157466</v>
      </c>
      <c r="E25" s="23">
        <f>[4]YLDsummary!E8</f>
        <v>2015.4959282268385</v>
      </c>
      <c r="F25" s="23">
        <f>[4]YLDsummary!F8</f>
        <v>3531.0426798977069</v>
      </c>
      <c r="G25" s="23">
        <f>[4]YLDsummary!G8</f>
        <v>3076.7330465551754</v>
      </c>
      <c r="H25" s="23">
        <f>[4]YLDsummary!H8</f>
        <v>887.93561337509072</v>
      </c>
      <c r="I25" s="23">
        <f>[4]YLDsummary!I8</f>
        <v>534.89585248131493</v>
      </c>
      <c r="J25" s="24">
        <f>[4]YLDsummary!J8</f>
        <v>271.19969985228306</v>
      </c>
      <c r="K25" s="29">
        <f>[4]YLDsummary!K8</f>
        <v>12710.615184937466</v>
      </c>
      <c r="L25" s="22">
        <f>[4]YLDsummary!L8</f>
        <v>657.43234958038192</v>
      </c>
      <c r="M25" s="23">
        <f>[4]YLDsummary!M8</f>
        <v>552.85932623174858</v>
      </c>
      <c r="N25" s="23">
        <f>[4]YLDsummary!N8</f>
        <v>781.29653619564112</v>
      </c>
      <c r="O25" s="23">
        <f>[4]YLDsummary!O8</f>
        <v>1026.49290431338</v>
      </c>
      <c r="P25" s="23">
        <f>[4]YLDsummary!P8</f>
        <v>1111.5582685573181</v>
      </c>
      <c r="Q25" s="23">
        <f>[4]YLDsummary!Q8</f>
        <v>766.49643731882099</v>
      </c>
      <c r="R25" s="23">
        <f>[4]YLDsummary!R8</f>
        <v>1011.5561316139657</v>
      </c>
      <c r="S25" s="24">
        <f>[4]YLDsummary!S8</f>
        <v>637.97021483169738</v>
      </c>
      <c r="T25" s="20">
        <f>[4]YLDsummary!T8</f>
        <v>6545.6621686429544</v>
      </c>
      <c r="U25" s="21">
        <f t="shared" si="7"/>
        <v>19256.277353580419</v>
      </c>
      <c r="V25" s="11">
        <f t="shared" si="8"/>
        <v>3</v>
      </c>
    </row>
    <row r="26" spans="1:22" x14ac:dyDescent="0.2">
      <c r="A26" s="16" t="s">
        <v>54</v>
      </c>
      <c r="B26" s="16" t="s">
        <v>98</v>
      </c>
      <c r="C26" s="22">
        <f>[4]YLDsummary!C9</f>
        <v>858.70947264018594</v>
      </c>
      <c r="D26" s="23">
        <f>[4]YLDsummary!D9</f>
        <v>1110.3960245287692</v>
      </c>
      <c r="E26" s="23">
        <f>[4]YLDsummary!E9</f>
        <v>1551.1141381291911</v>
      </c>
      <c r="F26" s="23">
        <f>[4]YLDsummary!F9</f>
        <v>1320.9489341496949</v>
      </c>
      <c r="G26" s="23">
        <f>[4]YLDsummary!G9</f>
        <v>802.07124108858557</v>
      </c>
      <c r="H26" s="23">
        <f>[4]YLDsummary!H9</f>
        <v>190.79253934678738</v>
      </c>
      <c r="I26" s="23">
        <f>[4]YLDsummary!I9</f>
        <v>131.19153169388821</v>
      </c>
      <c r="J26" s="24">
        <f>[4]YLDsummary!J9</f>
        <v>48.383729346838578</v>
      </c>
      <c r="K26" s="29">
        <f>[4]YLDsummary!K9</f>
        <v>6013.6076109239411</v>
      </c>
      <c r="L26" s="22">
        <f>[4]YLDsummary!L9</f>
        <v>484.72388644176209</v>
      </c>
      <c r="M26" s="23">
        <f>[4]YLDsummary!M9</f>
        <v>128.35685717256464</v>
      </c>
      <c r="N26" s="23">
        <f>[4]YLDsummary!N9</f>
        <v>378.19364572194604</v>
      </c>
      <c r="O26" s="23">
        <f>[4]YLDsummary!O9</f>
        <v>369.51375503519438</v>
      </c>
      <c r="P26" s="23">
        <f>[4]YLDsummary!P9</f>
        <v>353.80815222451116</v>
      </c>
      <c r="Q26" s="23">
        <f>[4]YLDsummary!Q9</f>
        <v>105.75646894923386</v>
      </c>
      <c r="R26" s="23">
        <f>[4]YLDsummary!R9</f>
        <v>104.78137246020448</v>
      </c>
      <c r="S26" s="24">
        <f>[4]YLDsummary!S9</f>
        <v>44.407860740911282</v>
      </c>
      <c r="T26" s="20">
        <f>[4]YLDsummary!T9</f>
        <v>1969.5419987463279</v>
      </c>
      <c r="U26" s="21">
        <f t="shared" si="7"/>
        <v>7983.1496096702685</v>
      </c>
      <c r="V26" s="11">
        <f t="shared" si="8"/>
        <v>5</v>
      </c>
    </row>
    <row r="27" spans="1:22" x14ac:dyDescent="0.2">
      <c r="A27" s="16" t="s">
        <v>55</v>
      </c>
      <c r="B27" s="16" t="s">
        <v>99</v>
      </c>
      <c r="C27" s="22">
        <f>[4]YLDsummary!C10</f>
        <v>1.1476041709279625</v>
      </c>
      <c r="D27" s="23">
        <f>[4]YLDsummary!D10</f>
        <v>1.0468967173662715</v>
      </c>
      <c r="E27" s="23">
        <f>[4]YLDsummary!E10</f>
        <v>48.396221289627761</v>
      </c>
      <c r="F27" s="23">
        <f>[4]YLDsummary!F10</f>
        <v>1.1374192759835664</v>
      </c>
      <c r="G27" s="23">
        <f>[4]YLDsummary!G10</f>
        <v>9.1823812305868131</v>
      </c>
      <c r="H27" s="23">
        <f>[4]YLDsummary!H10</f>
        <v>0.27846758035053526</v>
      </c>
      <c r="I27" s="23">
        <f>[4]YLDsummary!I10</f>
        <v>9.748416977871445E-2</v>
      </c>
      <c r="J27" s="24">
        <f>[4]YLDsummary!J10</f>
        <v>0</v>
      </c>
      <c r="K27" s="29">
        <f>[4]YLDsummary!K10</f>
        <v>61.286474434621631</v>
      </c>
      <c r="L27" s="22">
        <f>[4]YLDsummary!L10</f>
        <v>0.55623428841987754</v>
      </c>
      <c r="M27" s="23">
        <f>[4]YLDsummary!M10</f>
        <v>8.847515531330552E-2</v>
      </c>
      <c r="N27" s="23">
        <f>[4]YLDsummary!N10</f>
        <v>21.218040611150382</v>
      </c>
      <c r="O27" s="23">
        <f>[4]YLDsummary!O10</f>
        <v>6.3226304203091568E-2</v>
      </c>
      <c r="P27" s="23">
        <f>[4]YLDsummary!P10</f>
        <v>0.51198950883518402</v>
      </c>
      <c r="Q27" s="23">
        <f>[4]YLDsummary!Q10</f>
        <v>6.1397492979064555E-3</v>
      </c>
      <c r="R27" s="23">
        <f>[4]YLDsummary!R10</f>
        <v>0.37233972273008475</v>
      </c>
      <c r="S27" s="24">
        <f>[4]YLDsummary!S10</f>
        <v>0</v>
      </c>
      <c r="T27" s="20">
        <f>[4]YLDsummary!T10</f>
        <v>22.816445339949833</v>
      </c>
      <c r="U27" s="21">
        <f t="shared" si="7"/>
        <v>84.102919774571461</v>
      </c>
      <c r="V27" s="11">
        <f t="shared" si="8"/>
        <v>8</v>
      </c>
    </row>
    <row r="28" spans="1:22" x14ac:dyDescent="0.2">
      <c r="A28" s="16" t="s">
        <v>56</v>
      </c>
      <c r="B28" s="16" t="s">
        <v>100</v>
      </c>
      <c r="C28" s="22">
        <f>[4]YLDsummary!C11</f>
        <v>11044.241169314751</v>
      </c>
      <c r="D28" s="23">
        <f>[4]YLDsummary!D11</f>
        <v>7483.6757054642967</v>
      </c>
      <c r="E28" s="23">
        <f>[4]YLDsummary!E11</f>
        <v>10754.279584364131</v>
      </c>
      <c r="F28" s="23">
        <f>[4]YLDsummary!F11</f>
        <v>10007.096674410652</v>
      </c>
      <c r="G28" s="23">
        <f>[4]YLDsummary!G11</f>
        <v>6676.7835063129924</v>
      </c>
      <c r="H28" s="23">
        <f>[4]YLDsummary!H11</f>
        <v>1462.1440300702036</v>
      </c>
      <c r="I28" s="23">
        <f>[4]YLDsummary!I11</f>
        <v>579.85975380471996</v>
      </c>
      <c r="J28" s="24">
        <f>[4]YLDsummary!J11</f>
        <v>103.66053723785917</v>
      </c>
      <c r="K28" s="29">
        <f>[4]YLDsummary!K11</f>
        <v>48111.740960979601</v>
      </c>
      <c r="L28" s="22">
        <f>[4]YLDsummary!L11</f>
        <v>1464.5658392341686</v>
      </c>
      <c r="M28" s="23">
        <f>[4]YLDsummary!M11</f>
        <v>1145.0221542804552</v>
      </c>
      <c r="N28" s="23">
        <f>[4]YLDsummary!N11</f>
        <v>915.11275194779353</v>
      </c>
      <c r="O28" s="23">
        <f>[4]YLDsummary!O11</f>
        <v>1902.527573544274</v>
      </c>
      <c r="P28" s="23">
        <f>[4]YLDsummary!P11</f>
        <v>1512.2996745522264</v>
      </c>
      <c r="Q28" s="23">
        <f>[4]YLDsummary!Q11</f>
        <v>472.5263129364165</v>
      </c>
      <c r="R28" s="23">
        <f>[4]YLDsummary!R11</f>
        <v>407.00232827412674</v>
      </c>
      <c r="S28" s="24">
        <f>[4]YLDsummary!S11</f>
        <v>243.10923703886209</v>
      </c>
      <c r="T28" s="20">
        <f>[4]YLDsummary!T11</f>
        <v>8062.1658718083245</v>
      </c>
      <c r="U28" s="21">
        <f t="shared" si="7"/>
        <v>56173.906832787929</v>
      </c>
      <c r="V28" s="11">
        <f t="shared" si="8"/>
        <v>1</v>
      </c>
    </row>
    <row r="29" spans="1:22" x14ac:dyDescent="0.2">
      <c r="A29" s="16" t="s">
        <v>14</v>
      </c>
      <c r="B29" s="16" t="s">
        <v>101</v>
      </c>
      <c r="C29" s="22">
        <f>[4]YLDsummary!C12</f>
        <v>0.64526582445580505</v>
      </c>
      <c r="D29" s="23">
        <f>[4]YLDsummary!D12</f>
        <v>3.7804661345782096</v>
      </c>
      <c r="E29" s="23">
        <f>[4]YLDsummary!E12</f>
        <v>113.90214659517801</v>
      </c>
      <c r="F29" s="23">
        <f>[4]YLDsummary!F12</f>
        <v>113.00648361918832</v>
      </c>
      <c r="G29" s="23">
        <f>[4]YLDsummary!G12</f>
        <v>26.010778779312343</v>
      </c>
      <c r="H29" s="23">
        <f>[4]YLDsummary!H12</f>
        <v>2.4701066914700895</v>
      </c>
      <c r="I29" s="23">
        <f>[4]YLDsummary!I12</f>
        <v>11.327179320742175</v>
      </c>
      <c r="J29" s="24">
        <f>[4]YLDsummary!J12</f>
        <v>0.42534720871499421</v>
      </c>
      <c r="K29" s="20">
        <f>[4]YLDsummary!K12</f>
        <v>271.56777417363992</v>
      </c>
      <c r="L29" s="22">
        <f>[4]YLDsummary!L12</f>
        <v>0.72496098362815253</v>
      </c>
      <c r="M29" s="23">
        <f>[4]YLDsummary!M12</f>
        <v>7.2750769493967669</v>
      </c>
      <c r="N29" s="23">
        <f>[4]YLDsummary!N12</f>
        <v>89.848085833427575</v>
      </c>
      <c r="O29" s="23">
        <f>[4]YLDsummary!O12</f>
        <v>28.31770841944941</v>
      </c>
      <c r="P29" s="23">
        <f>[4]YLDsummary!P12</f>
        <v>26.627051687135001</v>
      </c>
      <c r="Q29" s="23">
        <f>[4]YLDsummary!Q12</f>
        <v>2.7435818415492221</v>
      </c>
      <c r="R29" s="23">
        <f>[4]YLDsummary!R12</f>
        <v>1.7317514149486433</v>
      </c>
      <c r="S29" s="24">
        <f>[4]YLDsummary!S12</f>
        <v>0.48640928443568171</v>
      </c>
      <c r="T29" s="20">
        <f>[4]YLDsummary!T12</f>
        <v>157.75462641397047</v>
      </c>
      <c r="U29" s="21">
        <f t="shared" si="7"/>
        <v>429.32240058761039</v>
      </c>
      <c r="V29" s="11">
        <f t="shared" si="8"/>
        <v>6</v>
      </c>
    </row>
    <row r="30" spans="1:22" x14ac:dyDescent="0.2">
      <c r="A30" s="16" t="s">
        <v>48</v>
      </c>
      <c r="B30" s="16" t="s">
        <v>102</v>
      </c>
      <c r="C30" s="22">
        <f>[4]YLDsummary!C13</f>
        <v>37.691389712901689</v>
      </c>
      <c r="D30" s="23">
        <f>[4]YLDsummary!D13</f>
        <v>471.22470227587917</v>
      </c>
      <c r="E30" s="23">
        <f>[4]YLDsummary!E13</f>
        <v>5897.7216081747965</v>
      </c>
      <c r="F30" s="23">
        <f>[4]YLDsummary!F13</f>
        <v>2447.2046617106726</v>
      </c>
      <c r="G30" s="23">
        <f>[4]YLDsummary!G13</f>
        <v>782.64636546699057</v>
      </c>
      <c r="H30" s="23">
        <f>[4]YLDsummary!H13</f>
        <v>125.57562016567732</v>
      </c>
      <c r="I30" s="23">
        <f>[4]YLDsummary!I13</f>
        <v>28.722323130105348</v>
      </c>
      <c r="J30" s="24">
        <f>[4]YLDsummary!J13</f>
        <v>2.4892185872853911</v>
      </c>
      <c r="K30" s="20">
        <f>[4]YLDsummary!K13</f>
        <v>9793.2758892243055</v>
      </c>
      <c r="L30" s="22">
        <f>[4]YLDsummary!L13</f>
        <v>10.817841525814332</v>
      </c>
      <c r="M30" s="23">
        <f>[4]YLDsummary!M13</f>
        <v>54.594534590062018</v>
      </c>
      <c r="N30" s="23">
        <f>[4]YLDsummary!N13</f>
        <v>744.84295479727473</v>
      </c>
      <c r="O30" s="23">
        <f>[4]YLDsummary!O13</f>
        <v>575.50345177079123</v>
      </c>
      <c r="P30" s="23">
        <f>[4]YLDsummary!P13</f>
        <v>329.77426533713128</v>
      </c>
      <c r="Q30" s="23">
        <f>[4]YLDsummary!Q13</f>
        <v>37.218164684629471</v>
      </c>
      <c r="R30" s="23">
        <f>[4]YLDsummary!R13</f>
        <v>14.664343232946724</v>
      </c>
      <c r="S30" s="24">
        <f>[4]YLDsummary!S13</f>
        <v>1.6566077224114575</v>
      </c>
      <c r="T30" s="20">
        <f>[4]YLDsummary!T13</f>
        <v>1769.0721636610613</v>
      </c>
      <c r="U30" s="21">
        <f t="shared" si="7"/>
        <v>11562.348052885367</v>
      </c>
      <c r="V30" s="11">
        <f t="shared" si="8"/>
        <v>4</v>
      </c>
    </row>
    <row r="31" spans="1:22" x14ac:dyDescent="0.2">
      <c r="A31" s="16" t="s">
        <v>49</v>
      </c>
      <c r="B31" s="16" t="s">
        <v>103</v>
      </c>
      <c r="C31" s="22">
        <f>[4]YLDsummary!C14</f>
        <v>0</v>
      </c>
      <c r="D31" s="23">
        <f>[4]YLDsummary!D14</f>
        <v>0</v>
      </c>
      <c r="E31" s="23">
        <f>[4]YLDsummary!E14</f>
        <v>2.0171172215197292E-2</v>
      </c>
      <c r="F31" s="23">
        <f>[4]YLDsummary!F14</f>
        <v>8.7553381126000147</v>
      </c>
      <c r="G31" s="23">
        <f>[4]YLDsummary!G14</f>
        <v>8.427595193943608</v>
      </c>
      <c r="H31" s="23">
        <f>[4]YLDsummary!H14</f>
        <v>0</v>
      </c>
      <c r="I31" s="23">
        <f>[4]YLDsummary!I14</f>
        <v>0</v>
      </c>
      <c r="J31" s="24">
        <f>[4]YLDsummary!J14</f>
        <v>0</v>
      </c>
      <c r="K31" s="20">
        <f>[4]YLDsummary!K14</f>
        <v>17.203104478758821</v>
      </c>
      <c r="L31" s="22">
        <f>[4]YLDsummary!L14</f>
        <v>0</v>
      </c>
      <c r="M31" s="23">
        <f>[4]YLDsummary!M14</f>
        <v>0</v>
      </c>
      <c r="N31" s="23">
        <f>[4]YLDsummary!N14</f>
        <v>0</v>
      </c>
      <c r="O31" s="23">
        <f>[4]YLDsummary!O14</f>
        <v>0</v>
      </c>
      <c r="P31" s="23">
        <f>[4]YLDsummary!P14</f>
        <v>0</v>
      </c>
      <c r="Q31" s="23">
        <f>[4]YLDsummary!Q14</f>
        <v>0</v>
      </c>
      <c r="R31" s="23">
        <f>[4]YLDsummary!R14</f>
        <v>0</v>
      </c>
      <c r="S31" s="24">
        <f>[4]YLDsummary!S14</f>
        <v>0</v>
      </c>
      <c r="T31" s="20">
        <f>[4]YLDsummary!T14</f>
        <v>0</v>
      </c>
      <c r="U31" s="21">
        <f t="shared" si="7"/>
        <v>17.203104478758821</v>
      </c>
      <c r="V31" s="11">
        <f t="shared" si="8"/>
        <v>9</v>
      </c>
    </row>
    <row r="32" spans="1:22" ht="13.5" thickBot="1" x14ac:dyDescent="0.25">
      <c r="A32" s="16" t="s">
        <v>50</v>
      </c>
      <c r="B32" s="16" t="s">
        <v>104</v>
      </c>
      <c r="C32" s="25">
        <f>[4]YLDsummary!C15</f>
        <v>0</v>
      </c>
      <c r="D32" s="26">
        <f>[4]YLDsummary!D15</f>
        <v>0</v>
      </c>
      <c r="E32" s="26">
        <f>[4]YLDsummary!E15</f>
        <v>0</v>
      </c>
      <c r="F32" s="26">
        <f>[4]YLDsummary!F15</f>
        <v>0</v>
      </c>
      <c r="G32" s="26">
        <f>[4]YLDsummary!G15</f>
        <v>0</v>
      </c>
      <c r="H32" s="26">
        <f>[4]YLDsummary!H15</f>
        <v>0</v>
      </c>
      <c r="I32" s="26">
        <f>[4]YLDsummary!I15</f>
        <v>0</v>
      </c>
      <c r="J32" s="27">
        <f>[4]YLDsummary!J15</f>
        <v>0</v>
      </c>
      <c r="K32" s="20">
        <f>[4]YLDsummary!K15</f>
        <v>0</v>
      </c>
      <c r="L32" s="25">
        <f>[4]YLDsummary!L15</f>
        <v>0</v>
      </c>
      <c r="M32" s="26">
        <f>[4]YLDsummary!M15</f>
        <v>0</v>
      </c>
      <c r="N32" s="26">
        <f>[4]YLDsummary!N15</f>
        <v>0</v>
      </c>
      <c r="O32" s="26">
        <f>[4]YLDsummary!O15</f>
        <v>0</v>
      </c>
      <c r="P32" s="26">
        <f>[4]YLDsummary!P15</f>
        <v>0</v>
      </c>
      <c r="Q32" s="26">
        <f>[4]YLDsummary!Q15</f>
        <v>0</v>
      </c>
      <c r="R32" s="26">
        <f>[4]YLDsummary!R15</f>
        <v>0</v>
      </c>
      <c r="S32" s="27">
        <f>[4]YLDsummary!S15</f>
        <v>0</v>
      </c>
      <c r="T32" s="20">
        <f>[4]YLDsummary!T15</f>
        <v>0</v>
      </c>
      <c r="U32" s="21">
        <f t="shared" si="7"/>
        <v>0</v>
      </c>
      <c r="V32" s="11">
        <f t="shared" si="8"/>
        <v>10</v>
      </c>
    </row>
    <row r="33" spans="2:22" x14ac:dyDescent="0.2">
      <c r="B33" s="11" t="s">
        <v>105</v>
      </c>
      <c r="C33" s="28">
        <f>[4]YLDsummary!C16</f>
        <v>13747.538960721033</v>
      </c>
      <c r="D33" s="28">
        <f>[4]YLDsummary!D16</f>
        <v>13185.780135109117</v>
      </c>
      <c r="E33" s="28">
        <f>[4]YLDsummary!E16</f>
        <v>36254.461523037993</v>
      </c>
      <c r="F33" s="28">
        <f>[4]YLDsummary!F16</f>
        <v>28326.896531005779</v>
      </c>
      <c r="G33" s="28">
        <f>[4]YLDsummary!G16</f>
        <v>16900.774963672593</v>
      </c>
      <c r="H33" s="28">
        <f>[4]YLDsummary!H16</f>
        <v>3679.1958208110464</v>
      </c>
      <c r="I33" s="28">
        <f>[4]YLDsummary!I16</f>
        <v>1571.6050330235562</v>
      </c>
      <c r="J33" s="28">
        <f>[4]YLDsummary!J16</f>
        <v>467.40247158452331</v>
      </c>
      <c r="K33" s="20">
        <f>[4]YLDsummary!K16</f>
        <v>114133.65543896564</v>
      </c>
      <c r="L33" s="28">
        <f>[4]YLDsummary!L16</f>
        <v>3231.6085987133456</v>
      </c>
      <c r="M33" s="28">
        <f>[4]YLDsummary!M16</f>
        <v>3197.8628765191997</v>
      </c>
      <c r="N33" s="28">
        <f>[4]YLDsummary!N16</f>
        <v>6739.0963738069122</v>
      </c>
      <c r="O33" s="28">
        <f>[4]YLDsummary!O16</f>
        <v>6682.3156980526592</v>
      </c>
      <c r="P33" s="28">
        <f>[4]YLDsummary!P16</f>
        <v>4737.6028986056281</v>
      </c>
      <c r="Q33" s="28">
        <f>[4]YLDsummary!Q16</f>
        <v>1634.5450043206481</v>
      </c>
      <c r="R33" s="28">
        <f>[4]YLDsummary!R16</f>
        <v>1628.6887346759979</v>
      </c>
      <c r="S33" s="28">
        <f>[4]YLDsummary!S16</f>
        <v>938.63130419115748</v>
      </c>
      <c r="T33" s="20">
        <f>[4]YLDsummary!T16</f>
        <v>28790.351488885553</v>
      </c>
      <c r="U33" s="21">
        <f>K33+T33</f>
        <v>142924.00692785118</v>
      </c>
    </row>
    <row r="34" spans="2:22" x14ac:dyDescent="0.2">
      <c r="C34" s="28"/>
      <c r="D34" s="28"/>
      <c r="E34" s="28"/>
      <c r="F34" s="28"/>
      <c r="G34" s="28"/>
      <c r="H34" s="28"/>
      <c r="I34" s="28"/>
      <c r="J34" s="28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21"/>
    </row>
    <row r="37" spans="2:22" x14ac:dyDescent="0.2">
      <c r="C37" s="35" t="s">
        <v>82</v>
      </c>
      <c r="D37" s="35"/>
      <c r="E37" s="35"/>
      <c r="F37" s="35"/>
      <c r="G37" s="35"/>
      <c r="H37" s="35"/>
      <c r="I37" s="35"/>
      <c r="J37" s="35"/>
      <c r="K37" s="35"/>
      <c r="L37" s="34" t="s">
        <v>83</v>
      </c>
      <c r="M37" s="34"/>
      <c r="N37" s="34"/>
      <c r="O37" s="34"/>
      <c r="P37" s="34"/>
      <c r="Q37" s="34"/>
      <c r="R37" s="34"/>
      <c r="S37" s="34"/>
      <c r="T37" s="34"/>
    </row>
    <row r="38" spans="2:22" x14ac:dyDescent="0.2">
      <c r="B38" s="30" t="s">
        <v>110</v>
      </c>
      <c r="C38" s="35" t="s">
        <v>84</v>
      </c>
      <c r="D38" s="35" t="s">
        <v>85</v>
      </c>
      <c r="E38" s="35" t="s">
        <v>86</v>
      </c>
      <c r="F38" s="35" t="s">
        <v>87</v>
      </c>
      <c r="G38" s="35" t="s">
        <v>88</v>
      </c>
      <c r="H38" s="35" t="s">
        <v>89</v>
      </c>
      <c r="I38" s="35" t="s">
        <v>90</v>
      </c>
      <c r="J38" s="35" t="s">
        <v>91</v>
      </c>
      <c r="K38" s="35" t="s">
        <v>92</v>
      </c>
      <c r="L38" s="34" t="s">
        <v>84</v>
      </c>
      <c r="M38" s="34" t="s">
        <v>85</v>
      </c>
      <c r="N38" s="34" t="s">
        <v>86</v>
      </c>
      <c r="O38" s="34" t="s">
        <v>87</v>
      </c>
      <c r="P38" s="34" t="s">
        <v>88</v>
      </c>
      <c r="Q38" s="34" t="s">
        <v>89</v>
      </c>
      <c r="R38" s="34" t="s">
        <v>90</v>
      </c>
      <c r="S38" s="34" t="s">
        <v>91</v>
      </c>
      <c r="T38" s="34" t="s">
        <v>92</v>
      </c>
      <c r="U38" s="11" t="s">
        <v>93</v>
      </c>
      <c r="V38" s="11" t="s">
        <v>94</v>
      </c>
    </row>
    <row r="39" spans="2:22" x14ac:dyDescent="0.2">
      <c r="B39" s="16" t="s">
        <v>95</v>
      </c>
      <c r="C39" s="28">
        <f>[5]U1_RoadTraffic_YLD57!C153</f>
        <v>999.63646138426975</v>
      </c>
      <c r="D39" s="28">
        <f>[5]U1_RoadTraffic_YLD57!D153</f>
        <v>5723.0718980460961</v>
      </c>
      <c r="E39" s="28">
        <f>[5]U1_RoadTraffic_YLD57!E153</f>
        <v>38133.657285574758</v>
      </c>
      <c r="F39" s="28">
        <f>[5]U1_RoadTraffic_YLD57!F153</f>
        <v>33433.886464112627</v>
      </c>
      <c r="G39" s="28">
        <f>[5]U1_RoadTraffic_YLD57!G153</f>
        <v>18520.968593579684</v>
      </c>
      <c r="H39" s="28">
        <f>[5]U1_RoadTraffic_YLD57!H153</f>
        <v>5412.3416729876426</v>
      </c>
      <c r="I39" s="28">
        <f>[5]U1_RoadTraffic_YLD57!I153</f>
        <v>2183.525461896184</v>
      </c>
      <c r="J39" s="28">
        <f>[5]U1_RoadTraffic_YLD57!J153</f>
        <v>466.02667440988773</v>
      </c>
      <c r="K39" s="20">
        <f>SUM(C39:J39)</f>
        <v>104873.11451199115</v>
      </c>
      <c r="L39" s="28">
        <f>[5]U1_RoadTraffic_YLD57!C189</f>
        <v>809.99716870864393</v>
      </c>
      <c r="M39" s="28">
        <f>[5]U1_RoadTraffic_YLD57!D189</f>
        <v>2601.6861688238669</v>
      </c>
      <c r="N39" s="28">
        <f>[5]U1_RoadTraffic_YLD57!E189</f>
        <v>12331.548399264822</v>
      </c>
      <c r="O39" s="28">
        <f>[5]U1_RoadTraffic_YLD57!F189</f>
        <v>11953.478115773951</v>
      </c>
      <c r="P39" s="28">
        <f>[5]U1_RoadTraffic_YLD57!G189</f>
        <v>8437.1245969131814</v>
      </c>
      <c r="Q39" s="28">
        <f>[5]U1_RoadTraffic_YLD57!H189</f>
        <v>2365.8291786919672</v>
      </c>
      <c r="R39" s="28">
        <f>[5]U1_RoadTraffic_YLD57!I189</f>
        <v>873.45188786248457</v>
      </c>
      <c r="S39" s="28">
        <f>[5]U1_RoadTraffic_YLD57!J189</f>
        <v>209.48471122742743</v>
      </c>
      <c r="T39" s="20">
        <f>SUM(L39:S39)</f>
        <v>39582.600227266346</v>
      </c>
      <c r="U39" s="21">
        <f>K39+T39</f>
        <v>144455.7147392575</v>
      </c>
      <c r="V39" s="11">
        <f>RANK(U39,$U$39:$U$48)</f>
        <v>2</v>
      </c>
    </row>
    <row r="40" spans="2:22" x14ac:dyDescent="0.2">
      <c r="B40" s="16" t="s">
        <v>96</v>
      </c>
      <c r="C40" s="28">
        <f>[5]U2_Poisoning_YLD57!C153</f>
        <v>2159.2484108885851</v>
      </c>
      <c r="D40" s="28">
        <f>[5]U2_Poisoning_YLD57!D153</f>
        <v>1617.3432113237025</v>
      </c>
      <c r="E40" s="28">
        <f>[5]U2_Poisoning_YLD57!E153</f>
        <v>2730.0263629841907</v>
      </c>
      <c r="F40" s="28">
        <f>[5]U2_Poisoning_YLD57!F153</f>
        <v>2684.8281342146342</v>
      </c>
      <c r="G40" s="28">
        <f>[5]U2_Poisoning_YLD57!G153</f>
        <v>2256.9676408006144</v>
      </c>
      <c r="H40" s="28">
        <f>[5]U2_Poisoning_YLD57!H153</f>
        <v>991.77179395979476</v>
      </c>
      <c r="I40" s="28">
        <f>[5]U2_Poisoning_YLD57!I153</f>
        <v>558.41766397476272</v>
      </c>
      <c r="J40" s="28">
        <f>[5]U2_Poisoning_YLD57!J153</f>
        <v>263.20906959278568</v>
      </c>
      <c r="K40" s="20">
        <f t="shared" ref="K40:K49" si="9">SUM(C40:J40)</f>
        <v>13261.812287739071</v>
      </c>
      <c r="L40" s="28">
        <f>[5]U2_Poisoning_YLD57!C189</f>
        <v>1500.978254128396</v>
      </c>
      <c r="M40" s="28">
        <f>[5]U2_Poisoning_YLD57!D189</f>
        <v>1094.7389744062623</v>
      </c>
      <c r="N40" s="28">
        <f>[5]U2_Poisoning_YLD57!E189</f>
        <v>2554.6720514480899</v>
      </c>
      <c r="O40" s="28">
        <f>[5]U2_Poisoning_YLD57!F189</f>
        <v>2567.0908517372859</v>
      </c>
      <c r="P40" s="28">
        <f>[5]U2_Poisoning_YLD57!G189</f>
        <v>2465.2520751677853</v>
      </c>
      <c r="Q40" s="28">
        <f>[5]U2_Poisoning_YLD57!H189</f>
        <v>1060.7963913552187</v>
      </c>
      <c r="R40" s="28">
        <f>[5]U2_Poisoning_YLD57!I189</f>
        <v>675.3972639794265</v>
      </c>
      <c r="S40" s="28">
        <f>[5]U2_Poisoning_YLD57!J189</f>
        <v>361.10534531614996</v>
      </c>
      <c r="T40" s="20">
        <f t="shared" ref="T40:T49" si="10">SUM(L40:S40)</f>
        <v>12280.031207538615</v>
      </c>
      <c r="U40" s="21">
        <f t="shared" ref="U40:U48" si="11">K40+T40</f>
        <v>25541.843495277688</v>
      </c>
      <c r="V40" s="11">
        <f t="shared" ref="V40:V48" si="12">RANK(U40,$U$39:$U$48)</f>
        <v>5</v>
      </c>
    </row>
    <row r="41" spans="2:22" x14ac:dyDescent="0.2">
      <c r="B41" s="16" t="s">
        <v>97</v>
      </c>
      <c r="C41" s="28">
        <f>[5]U3_Falls!C153</f>
        <v>3753.0176898324053</v>
      </c>
      <c r="D41" s="28">
        <f>[5]U3_Falls!D153</f>
        <v>10774.607963627584</v>
      </c>
      <c r="E41" s="28">
        <f>[5]U3_Falls!E153</f>
        <v>9578.7331064244609</v>
      </c>
      <c r="F41" s="28">
        <f>[5]U3_Falls!F153</f>
        <v>16008.452027264413</v>
      </c>
      <c r="G41" s="28">
        <f>[5]U3_Falls!G153</f>
        <v>17006.08527877105</v>
      </c>
      <c r="H41" s="28">
        <f>[5]U3_Falls!H153</f>
        <v>7520.0547576299796</v>
      </c>
      <c r="I41" s="28">
        <f>[5]U3_Falls!I153</f>
        <v>5498.4893850554199</v>
      </c>
      <c r="J41" s="28">
        <f>[5]U3_Falls!J153</f>
        <v>3972.4186989449013</v>
      </c>
      <c r="K41" s="20">
        <f t="shared" si="9"/>
        <v>74111.85890755021</v>
      </c>
      <c r="L41" s="28">
        <f>[5]U3_Falls!C189</f>
        <v>2816.9969980867627</v>
      </c>
      <c r="M41" s="28">
        <f>[5]U3_Falls!D189</f>
        <v>4173.8064861587027</v>
      </c>
      <c r="N41" s="28">
        <f>[5]U3_Falls!E189</f>
        <v>3802.5544898310109</v>
      </c>
      <c r="O41" s="28">
        <f>[5]U3_Falls!F189</f>
        <v>5885.1775405599492</v>
      </c>
      <c r="P41" s="28">
        <f>[5]U3_Falls!G189</f>
        <v>10658.451007079933</v>
      </c>
      <c r="Q41" s="28">
        <f>[5]U3_Falls!H189</f>
        <v>8416.945825618548</v>
      </c>
      <c r="R41" s="28">
        <f>[5]U3_Falls!I189</f>
        <v>9963.7431224390202</v>
      </c>
      <c r="S41" s="28">
        <f>[5]U3_Falls!J189</f>
        <v>9743.1866121723924</v>
      </c>
      <c r="T41" s="20">
        <f t="shared" si="10"/>
        <v>55460.862081946318</v>
      </c>
      <c r="U41" s="21">
        <f t="shared" si="11"/>
        <v>129572.72098949653</v>
      </c>
      <c r="V41" s="11">
        <f t="shared" si="12"/>
        <v>3</v>
      </c>
    </row>
    <row r="42" spans="2:22" x14ac:dyDescent="0.2">
      <c r="B42" s="16" t="s">
        <v>98</v>
      </c>
      <c r="C42" s="28">
        <f>[5]U4_Fires!C153</f>
        <v>161.8847093718046</v>
      </c>
      <c r="D42" s="28">
        <f>[5]U4_Fires!D153</f>
        <v>163.73663332026649</v>
      </c>
      <c r="E42" s="28">
        <f>[5]U4_Fires!E153</f>
        <v>263.26091078642423</v>
      </c>
      <c r="F42" s="28">
        <f>[5]U4_Fires!F153</f>
        <v>333.3203247832173</v>
      </c>
      <c r="G42" s="28">
        <f>[5]U4_Fires!G153</f>
        <v>418.89332476896811</v>
      </c>
      <c r="H42" s="28">
        <f>[5]U4_Fires!H153</f>
        <v>148.46127117821177</v>
      </c>
      <c r="I42" s="28">
        <f>[5]U4_Fires!I153</f>
        <v>110.53728350091149</v>
      </c>
      <c r="J42" s="28">
        <f>[5]U4_Fires!J153</f>
        <v>64.422918041657212</v>
      </c>
      <c r="K42" s="20">
        <f t="shared" si="9"/>
        <v>1664.517375751461</v>
      </c>
      <c r="L42" s="28">
        <f>[5]U4_Fires!C189</f>
        <v>83.545787167253749</v>
      </c>
      <c r="M42" s="28">
        <f>[5]U4_Fires!D189</f>
        <v>40.52012566355436</v>
      </c>
      <c r="N42" s="28">
        <f>[5]U4_Fires!E189</f>
        <v>62.597506605033431</v>
      </c>
      <c r="O42" s="28">
        <f>[5]U4_Fires!F189</f>
        <v>134.48525366252284</v>
      </c>
      <c r="P42" s="28">
        <f>[5]U4_Fires!G189</f>
        <v>169.01627157077004</v>
      </c>
      <c r="Q42" s="28">
        <f>[5]U4_Fires!H189</f>
        <v>100.86055829786643</v>
      </c>
      <c r="R42" s="28">
        <f>[5]U4_Fires!I189</f>
        <v>115.28955963432762</v>
      </c>
      <c r="S42" s="28">
        <f>[5]U4_Fires!J189</f>
        <v>96.194389280416061</v>
      </c>
      <c r="T42" s="20">
        <f t="shared" si="10"/>
        <v>802.50945188174455</v>
      </c>
      <c r="U42" s="21">
        <f t="shared" si="11"/>
        <v>2467.0268276332054</v>
      </c>
      <c r="V42" s="11">
        <f t="shared" si="12"/>
        <v>7</v>
      </c>
    </row>
    <row r="43" spans="2:22" x14ac:dyDescent="0.2">
      <c r="B43" s="16" t="s">
        <v>99</v>
      </c>
      <c r="C43" s="28">
        <f>[5]U5_Drowning!C153</f>
        <v>282.50369551770319</v>
      </c>
      <c r="D43" s="28">
        <f>[5]U5_Drowning!D153</f>
        <v>234.49548724855592</v>
      </c>
      <c r="E43" s="28">
        <f>[5]U5_Drowning!E153</f>
        <v>112.91949647051936</v>
      </c>
      <c r="F43" s="28">
        <f>[5]U5_Drowning!F153</f>
        <v>179.53737113046003</v>
      </c>
      <c r="G43" s="28">
        <f>[5]U5_Drowning!G153</f>
        <v>105.25536517703904</v>
      </c>
      <c r="H43" s="28">
        <f>[5]U5_Drowning!H153</f>
        <v>32.321398788465658</v>
      </c>
      <c r="I43" s="28">
        <f>[5]U5_Drowning!I153</f>
        <v>17.82516298182081</v>
      </c>
      <c r="J43" s="28">
        <f>[5]U5_Drowning!J153</f>
        <v>4.1117137210697079</v>
      </c>
      <c r="K43" s="20">
        <f t="shared" si="9"/>
        <v>968.96969103563367</v>
      </c>
      <c r="L43" s="28">
        <f>[5]U5_Drowning!C189</f>
        <v>201.31976749298272</v>
      </c>
      <c r="M43" s="28">
        <f>[5]U5_Drowning!D189</f>
        <v>156.8019699214878</v>
      </c>
      <c r="N43" s="28">
        <f>[5]U5_Drowning!E189</f>
        <v>50.468891100759002</v>
      </c>
      <c r="O43" s="28">
        <f>[5]U5_Drowning!F189</f>
        <v>37.641688078427549</v>
      </c>
      <c r="P43" s="28">
        <f>[5]U5_Drowning!G189</f>
        <v>30.148115034724075</v>
      </c>
      <c r="Q43" s="28">
        <f>[5]U5_Drowning!H189</f>
        <v>11.590288830474984</v>
      </c>
      <c r="R43" s="28">
        <f>[5]U5_Drowning!I189</f>
        <v>13.737720347834671</v>
      </c>
      <c r="S43" s="28">
        <f>[5]U5_Drowning!J189</f>
        <v>6.3084235002239106</v>
      </c>
      <c r="T43" s="20">
        <f t="shared" si="10"/>
        <v>508.01686430691473</v>
      </c>
      <c r="U43" s="21">
        <f t="shared" si="11"/>
        <v>1476.9865553425484</v>
      </c>
      <c r="V43" s="11">
        <f t="shared" si="12"/>
        <v>8</v>
      </c>
    </row>
    <row r="44" spans="2:22" x14ac:dyDescent="0.2">
      <c r="B44" s="16" t="s">
        <v>100</v>
      </c>
      <c r="C44" s="28">
        <f>[5]U6_Other_Unintentional!C153</f>
        <v>8223.825801509036</v>
      </c>
      <c r="D44" s="28">
        <f>[5]U6_Other_Unintentional!D153</f>
        <v>15302.366780598863</v>
      </c>
      <c r="E44" s="28">
        <f>[5]U6_Other_Unintentional!E153</f>
        <v>30959.565520706419</v>
      </c>
      <c r="F44" s="28">
        <f>[5]U6_Other_Unintentional!F153</f>
        <v>38138.169215966926</v>
      </c>
      <c r="G44" s="28">
        <f>[5]U6_Other_Unintentional!G153</f>
        <v>40120.047072062123</v>
      </c>
      <c r="H44" s="28">
        <f>[5]U6_Other_Unintentional!H153</f>
        <v>18960.512332243328</v>
      </c>
      <c r="I44" s="28">
        <f>[5]U6_Other_Unintentional!I153</f>
        <v>10133.629246106089</v>
      </c>
      <c r="J44" s="28">
        <f>[5]U6_Other_Unintentional!J153</f>
        <v>3920.6060408568374</v>
      </c>
      <c r="K44" s="20">
        <f t="shared" si="9"/>
        <v>165758.72201004959</v>
      </c>
      <c r="L44" s="28">
        <f>[5]U6_Other_Unintentional!C189</f>
        <v>5403.7950555226216</v>
      </c>
      <c r="M44" s="28">
        <f>[5]U6_Other_Unintentional!D189</f>
        <v>7035.8480037228601</v>
      </c>
      <c r="N44" s="28">
        <f>[5]U6_Other_Unintentional!E189</f>
        <v>13147.525368502833</v>
      </c>
      <c r="O44" s="28">
        <f>[5]U6_Other_Unintentional!F189</f>
        <v>20811.349384999099</v>
      </c>
      <c r="P44" s="28">
        <f>[5]U6_Other_Unintentional!G189</f>
        <v>26631.386746701039</v>
      </c>
      <c r="Q44" s="28">
        <f>[5]U6_Other_Unintentional!H189</f>
        <v>14912.714103497563</v>
      </c>
      <c r="R44" s="28">
        <f>[5]U6_Other_Unintentional!I189</f>
        <v>9666.4875914723707</v>
      </c>
      <c r="S44" s="28">
        <f>[5]U6_Other_Unintentional!J189</f>
        <v>4378.9603782475178</v>
      </c>
      <c r="T44" s="20">
        <f t="shared" si="10"/>
        <v>101988.0666326659</v>
      </c>
      <c r="U44" s="21">
        <f t="shared" si="11"/>
        <v>267746.78864271549</v>
      </c>
      <c r="V44" s="11">
        <f t="shared" si="12"/>
        <v>1</v>
      </c>
    </row>
    <row r="45" spans="2:22" x14ac:dyDescent="0.2">
      <c r="B45" s="16" t="s">
        <v>101</v>
      </c>
      <c r="C45" s="28">
        <f>[6]V1_Suicide_SelfInflicted_YLD57!C153</f>
        <v>100.50501649720559</v>
      </c>
      <c r="D45" s="28">
        <f>[6]V1_Suicide_SelfInflicted_YLD57!D153</f>
        <v>90.077802315825053</v>
      </c>
      <c r="E45" s="28">
        <f>[6]V1_Suicide_SelfInflicted_YLD57!E153</f>
        <v>3030.2553824497177</v>
      </c>
      <c r="F45" s="28">
        <f>[6]V1_Suicide_SelfInflicted_YLD57!F153</f>
        <v>2551.8342861628003</v>
      </c>
      <c r="G45" s="28">
        <f>[6]V1_Suicide_SelfInflicted_YLD57!G153</f>
        <v>1196.8307375128591</v>
      </c>
      <c r="H45" s="28">
        <f>[6]V1_Suicide_SelfInflicted_YLD57!H153</f>
        <v>411.51007497060334</v>
      </c>
      <c r="I45" s="28">
        <f>[6]V1_Suicide_SelfInflicted_YLD57!I153</f>
        <v>225.50982706115579</v>
      </c>
      <c r="J45" s="28">
        <f>[6]V1_Suicide_SelfInflicted_YLD57!J153</f>
        <v>96.962552965937761</v>
      </c>
      <c r="K45" s="20">
        <f t="shared" si="9"/>
        <v>7703.485679936105</v>
      </c>
      <c r="L45" s="28">
        <f>[6]V1_Suicide_SelfInflicted_YLD57!C189</f>
        <v>60.296540362438215</v>
      </c>
      <c r="M45" s="28">
        <f>[6]V1_Suicide_SelfInflicted_YLD57!D189</f>
        <v>322.3338729778007</v>
      </c>
      <c r="N45" s="28">
        <f>[6]V1_Suicide_SelfInflicted_YLD57!E189</f>
        <v>4454.4672019265126</v>
      </c>
      <c r="O45" s="28">
        <f>[6]V1_Suicide_SelfInflicted_YLD57!F189</f>
        <v>2567.9152923958504</v>
      </c>
      <c r="P45" s="28">
        <f>[6]V1_Suicide_SelfInflicted_YLD57!G189</f>
        <v>1424.4317248080417</v>
      </c>
      <c r="Q45" s="28">
        <f>[6]V1_Suicide_SelfInflicted_YLD57!H189</f>
        <v>336.66893879749682</v>
      </c>
      <c r="R45" s="28">
        <f>[6]V1_Suicide_SelfInflicted_YLD57!I189</f>
        <v>166.12036201504688</v>
      </c>
      <c r="S45" s="28">
        <f>[6]V1_Suicide_SelfInflicted_YLD57!J189</f>
        <v>64.578346488828359</v>
      </c>
      <c r="T45" s="20">
        <f t="shared" si="10"/>
        <v>9396.8122797720152</v>
      </c>
      <c r="U45" s="21">
        <f t="shared" si="11"/>
        <v>17100.297959708121</v>
      </c>
      <c r="V45" s="11">
        <f t="shared" si="12"/>
        <v>6</v>
      </c>
    </row>
    <row r="46" spans="2:22" x14ac:dyDescent="0.2">
      <c r="B46" s="16" t="s">
        <v>102</v>
      </c>
      <c r="C46" s="28">
        <f>[6]V2_HomicideViolence!C153</f>
        <v>126.40339755372389</v>
      </c>
      <c r="D46" s="28">
        <f>[6]V2_HomicideViolence!D153</f>
        <v>760.73251403356278</v>
      </c>
      <c r="E46" s="28">
        <f>[6]V2_HomicideViolence!E153</f>
        <v>17153.322181040952</v>
      </c>
      <c r="F46" s="28">
        <f>[6]V2_HomicideViolence!F153</f>
        <v>10968.450580966337</v>
      </c>
      <c r="G46" s="28">
        <f>[6]V2_HomicideViolence!G153</f>
        <v>4867.5127670767497</v>
      </c>
      <c r="H46" s="28">
        <f>[6]V2_HomicideViolence!H153</f>
        <v>843.52124188433675</v>
      </c>
      <c r="I46" s="28">
        <f>[6]V2_HomicideViolence!I153</f>
        <v>273.1546904181298</v>
      </c>
      <c r="J46" s="28">
        <f>[6]V2_HomicideViolence!J153</f>
        <v>76.223068895257342</v>
      </c>
      <c r="K46" s="20">
        <f t="shared" si="9"/>
        <v>35069.320441869044</v>
      </c>
      <c r="L46" s="28">
        <f>[6]V2_HomicideViolence!C189</f>
        <v>91.001282987356973</v>
      </c>
      <c r="M46" s="28">
        <f>[6]V2_HomicideViolence!D189</f>
        <v>282.61546819329055</v>
      </c>
      <c r="N46" s="28">
        <f>[6]V2_HomicideViolence!E189</f>
        <v>2791.6833803826894</v>
      </c>
      <c r="O46" s="28">
        <f>[6]V2_HomicideViolence!F189</f>
        <v>2921.010750103997</v>
      </c>
      <c r="P46" s="28">
        <f>[6]V2_HomicideViolence!G189</f>
        <v>1816.019969914297</v>
      </c>
      <c r="Q46" s="28">
        <f>[6]V2_HomicideViolence!H189</f>
        <v>359.51931403931695</v>
      </c>
      <c r="R46" s="28">
        <f>[6]V2_HomicideViolence!I189</f>
        <v>146.36614691869337</v>
      </c>
      <c r="S46" s="28">
        <f>[6]V2_HomicideViolence!J189</f>
        <v>46.827309236947791</v>
      </c>
      <c r="T46" s="20">
        <f t="shared" si="10"/>
        <v>8455.0436217765891</v>
      </c>
      <c r="U46" s="21">
        <f t="shared" si="11"/>
        <v>43524.364063645633</v>
      </c>
      <c r="V46" s="11">
        <f t="shared" si="12"/>
        <v>4</v>
      </c>
    </row>
    <row r="47" spans="2:22" x14ac:dyDescent="0.2">
      <c r="B47" s="16" t="s">
        <v>103</v>
      </c>
      <c r="C47" s="28">
        <f>[6]V3_War!C153</f>
        <v>0</v>
      </c>
      <c r="D47" s="28">
        <f>[6]V3_War!D153</f>
        <v>0</v>
      </c>
      <c r="E47" s="28">
        <f>[6]V3_War!E153</f>
        <v>46.105331374751579</v>
      </c>
      <c r="F47" s="28">
        <f>[6]V3_War!F153</f>
        <v>11.035047591507873</v>
      </c>
      <c r="G47" s="28">
        <f>[6]V3_War!G153</f>
        <v>13.054709376669202</v>
      </c>
      <c r="H47" s="28">
        <f>[6]V3_War!H153</f>
        <v>0</v>
      </c>
      <c r="I47" s="28">
        <f>[6]V3_War!I153</f>
        <v>0</v>
      </c>
      <c r="J47" s="28">
        <f>[6]V3_War!J153</f>
        <v>0</v>
      </c>
      <c r="K47" s="20">
        <f t="shared" si="9"/>
        <v>70.195088342928642</v>
      </c>
      <c r="L47" s="28">
        <f>[6]V3_War!C189</f>
        <v>0</v>
      </c>
      <c r="M47" s="28">
        <f>[6]V3_War!D189</f>
        <v>0</v>
      </c>
      <c r="N47" s="28">
        <f>[6]V3_War!E189</f>
        <v>0</v>
      </c>
      <c r="O47" s="28">
        <f>[6]V3_War!F189</f>
        <v>0</v>
      </c>
      <c r="P47" s="28">
        <f>[6]V3_War!G189</f>
        <v>3.2008880697178448</v>
      </c>
      <c r="Q47" s="28">
        <f>[6]V3_War!H189</f>
        <v>0</v>
      </c>
      <c r="R47" s="28">
        <f>[6]V3_War!I189</f>
        <v>0</v>
      </c>
      <c r="S47" s="28">
        <f>[6]V3_War!J189</f>
        <v>1.0062066447608615</v>
      </c>
      <c r="T47" s="20">
        <f t="shared" si="10"/>
        <v>4.2070947144787061</v>
      </c>
      <c r="U47" s="21">
        <f t="shared" si="11"/>
        <v>74.402183057407342</v>
      </c>
      <c r="V47" s="11">
        <f t="shared" si="12"/>
        <v>9</v>
      </c>
    </row>
    <row r="48" spans="2:22" x14ac:dyDescent="0.2">
      <c r="B48" s="16" t="s">
        <v>104</v>
      </c>
      <c r="C48" s="28">
        <f>[6]V4_Other_Intentional_Injuries!C153</f>
        <v>0</v>
      </c>
      <c r="D48" s="28">
        <f>[6]V4_Other_Intentional_Injuries!D153</f>
        <v>1.0027225945428435</v>
      </c>
      <c r="E48" s="28">
        <f>[6]V4_Other_Intentional_Injuries!E153</f>
        <v>31.070984187332584</v>
      </c>
      <c r="F48" s="28">
        <f>[6]V4_Other_Intentional_Injuries!F153</f>
        <v>18.921527376418457</v>
      </c>
      <c r="G48" s="28">
        <f>[6]V4_Other_Intentional_Injuries!G153</f>
        <v>6.0252504815396319</v>
      </c>
      <c r="H48" s="28">
        <f>[6]V4_Other_Intentional_Injuries!H153</f>
        <v>2.0105256055596787</v>
      </c>
      <c r="I48" s="28">
        <f>[6]V4_Other_Intentional_Injuries!I153</f>
        <v>2.9860309907785596</v>
      </c>
      <c r="J48" s="28">
        <f>[6]V4_Other_Intentional_Injuries!J153</f>
        <v>0</v>
      </c>
      <c r="K48" s="20">
        <f t="shared" si="9"/>
        <v>62.01704123617175</v>
      </c>
      <c r="L48" s="28">
        <f>[6]V4_Other_Intentional_Injuries!C189</f>
        <v>0</v>
      </c>
      <c r="M48" s="28">
        <f>[6]V4_Other_Intentional_Injuries!D189</f>
        <v>0</v>
      </c>
      <c r="N48" s="28">
        <f>[6]V4_Other_Intentional_Injuries!E189</f>
        <v>2.0055381054719787</v>
      </c>
      <c r="O48" s="28">
        <f>[6]V4_Other_Intentional_Injuries!F189</f>
        <v>4.0149711930695151</v>
      </c>
      <c r="P48" s="28">
        <f>[6]V4_Other_Intentional_Injuries!G189</f>
        <v>1.0039234786373352</v>
      </c>
      <c r="Q48" s="28">
        <f>[6]V4_Other_Intentional_Injuries!H189</f>
        <v>2.0089263157894739</v>
      </c>
      <c r="R48" s="28">
        <f>[6]V4_Other_Intentional_Injuries!I189</f>
        <v>0</v>
      </c>
      <c r="S48" s="28">
        <f>[6]V4_Other_Intentional_Injuries!J189</f>
        <v>0</v>
      </c>
      <c r="T48" s="20">
        <f t="shared" si="10"/>
        <v>9.0333590929683041</v>
      </c>
      <c r="U48" s="21">
        <f t="shared" si="11"/>
        <v>71.050400329140047</v>
      </c>
      <c r="V48" s="11">
        <f t="shared" si="12"/>
        <v>10</v>
      </c>
    </row>
    <row r="49" spans="2:22" x14ac:dyDescent="0.2">
      <c r="B49" s="11" t="s">
        <v>105</v>
      </c>
      <c r="C49" s="28">
        <f>SUM(C39:C48)</f>
        <v>15807.025182554735</v>
      </c>
      <c r="D49" s="28">
        <f t="shared" ref="D49:J49" si="13">SUM(D39:D48)</f>
        <v>34667.435013109003</v>
      </c>
      <c r="E49" s="28">
        <f t="shared" si="13"/>
        <v>102038.91656199952</v>
      </c>
      <c r="F49" s="28">
        <f t="shared" si="13"/>
        <v>104328.43497956934</v>
      </c>
      <c r="G49" s="28">
        <f t="shared" si="13"/>
        <v>84511.640739607319</v>
      </c>
      <c r="H49" s="28">
        <f t="shared" si="13"/>
        <v>34322.505069247927</v>
      </c>
      <c r="I49" s="28">
        <f t="shared" si="13"/>
        <v>19004.074751985252</v>
      </c>
      <c r="J49" s="28">
        <f t="shared" si="13"/>
        <v>8863.9807374283318</v>
      </c>
      <c r="K49" s="20">
        <f t="shared" si="9"/>
        <v>403544.01303550147</v>
      </c>
      <c r="L49" s="28">
        <f t="shared" ref="L49:S49" si="14">SUM(L39:L48)</f>
        <v>10967.930854456456</v>
      </c>
      <c r="M49" s="28">
        <f t="shared" si="14"/>
        <v>15708.351069867826</v>
      </c>
      <c r="N49" s="28">
        <f t="shared" si="14"/>
        <v>39197.522827167224</v>
      </c>
      <c r="O49" s="28">
        <f t="shared" si="14"/>
        <v>46882.163848504155</v>
      </c>
      <c r="P49" s="28">
        <f t="shared" si="14"/>
        <v>51636.035318738126</v>
      </c>
      <c r="Q49" s="28">
        <f t="shared" si="14"/>
        <v>27566.933525444245</v>
      </c>
      <c r="R49" s="28">
        <f t="shared" si="14"/>
        <v>21620.593654669203</v>
      </c>
      <c r="S49" s="28">
        <f t="shared" si="14"/>
        <v>14907.651722114664</v>
      </c>
      <c r="T49" s="20">
        <f t="shared" si="10"/>
        <v>228487.18282096193</v>
      </c>
      <c r="U49" s="21">
        <f>K49+T49</f>
        <v>632031.1958564634</v>
      </c>
    </row>
    <row r="50" spans="2:22" x14ac:dyDescent="0.2">
      <c r="C50" s="28"/>
      <c r="D50" s="28"/>
      <c r="E50" s="28"/>
      <c r="F50" s="28"/>
      <c r="G50" s="28"/>
      <c r="H50" s="28"/>
      <c r="I50" s="28"/>
      <c r="J50" s="28"/>
      <c r="K50" s="20"/>
      <c r="L50" s="28"/>
      <c r="M50" s="28"/>
      <c r="N50" s="28"/>
      <c r="O50" s="28"/>
      <c r="P50" s="28"/>
      <c r="Q50" s="28"/>
      <c r="R50" s="28"/>
      <c r="S50" s="28"/>
      <c r="T50" s="20"/>
      <c r="U50" s="21"/>
    </row>
    <row r="51" spans="2:22" x14ac:dyDescent="0.2">
      <c r="B51" s="33" t="s">
        <v>111</v>
      </c>
      <c r="C51" s="33"/>
      <c r="D51" s="33"/>
      <c r="E51" s="33"/>
      <c r="F51" s="33"/>
      <c r="K51" s="31">
        <f>admission57_BPS!L664+admission57_SSS!L664</f>
        <v>412230.31827308936</v>
      </c>
      <c r="L51" s="21">
        <f>K49+T49</f>
        <v>632031.1958564634</v>
      </c>
      <c r="T51" s="31">
        <f>admission57_BPS!L665+admission57_SSS!L665</f>
        <v>232801.88254470006</v>
      </c>
    </row>
    <row r="52" spans="2:22" x14ac:dyDescent="0.2">
      <c r="B52" s="33" t="s">
        <v>112</v>
      </c>
      <c r="K52" s="31">
        <f>K51+T51</f>
        <v>645032.20081778942</v>
      </c>
      <c r="L52" s="31">
        <f>admission57_BPS!L666+admission57_SSS!L666</f>
        <v>645032.20081778942</v>
      </c>
      <c r="N52" s="11">
        <f>213856+29692</f>
        <v>243548</v>
      </c>
      <c r="O52" s="21">
        <f>K44+T44</f>
        <v>267746.78864271549</v>
      </c>
    </row>
    <row r="53" spans="2:22" x14ac:dyDescent="0.2">
      <c r="O53" s="21">
        <f>O52-N52</f>
        <v>24198.788642715488</v>
      </c>
    </row>
    <row r="55" spans="2:22" x14ac:dyDescent="0.2">
      <c r="C55" s="35" t="s">
        <v>82</v>
      </c>
      <c r="D55" s="35"/>
      <c r="E55" s="35"/>
      <c r="F55" s="35"/>
      <c r="G55" s="35"/>
      <c r="H55" s="35"/>
      <c r="I55" s="35"/>
      <c r="J55" s="35"/>
      <c r="K55" s="35"/>
      <c r="L55" s="34" t="s">
        <v>83</v>
      </c>
      <c r="M55" s="34"/>
      <c r="N55" s="34"/>
      <c r="O55" s="34"/>
      <c r="P55" s="34"/>
      <c r="Q55" s="34"/>
      <c r="R55" s="34"/>
      <c r="S55" s="34"/>
      <c r="T55" s="34"/>
    </row>
    <row r="56" spans="2:22" x14ac:dyDescent="0.2">
      <c r="B56" s="30" t="s">
        <v>113</v>
      </c>
      <c r="C56" s="35" t="s">
        <v>84</v>
      </c>
      <c r="D56" s="35" t="s">
        <v>85</v>
      </c>
      <c r="E56" s="35" t="s">
        <v>86</v>
      </c>
      <c r="F56" s="35" t="s">
        <v>87</v>
      </c>
      <c r="G56" s="35" t="s">
        <v>88</v>
      </c>
      <c r="H56" s="35" t="s">
        <v>89</v>
      </c>
      <c r="I56" s="35" t="s">
        <v>90</v>
      </c>
      <c r="J56" s="35" t="s">
        <v>91</v>
      </c>
      <c r="K56" s="35" t="s">
        <v>92</v>
      </c>
      <c r="L56" s="34" t="s">
        <v>84</v>
      </c>
      <c r="M56" s="34" t="s">
        <v>85</v>
      </c>
      <c r="N56" s="34" t="s">
        <v>86</v>
      </c>
      <c r="O56" s="34" t="s">
        <v>87</v>
      </c>
      <c r="P56" s="34" t="s">
        <v>88</v>
      </c>
      <c r="Q56" s="34" t="s">
        <v>89</v>
      </c>
      <c r="R56" s="34" t="s">
        <v>90</v>
      </c>
      <c r="S56" s="34" t="s">
        <v>91</v>
      </c>
      <c r="T56" s="34" t="s">
        <v>92</v>
      </c>
      <c r="U56" s="11" t="s">
        <v>93</v>
      </c>
      <c r="V56" s="11" t="s">
        <v>94</v>
      </c>
    </row>
    <row r="57" spans="2:22" x14ac:dyDescent="0.2">
      <c r="B57" s="16" t="s">
        <v>95</v>
      </c>
      <c r="C57" s="28">
        <f>[1]U1_RoadTraffic_YLD57!O153</f>
        <v>788.2581427728984</v>
      </c>
      <c r="D57" s="28">
        <f>[1]U1_RoadTraffic_YLD57!P153</f>
        <v>2942.4255912883809</v>
      </c>
      <c r="E57" s="28">
        <f>[1]U1_RoadTraffic_YLD57!Q153</f>
        <v>19840.559448141037</v>
      </c>
      <c r="F57" s="28">
        <f>[1]U1_RoadTraffic_YLD57!R153</f>
        <v>19125.796299670674</v>
      </c>
      <c r="G57" s="28">
        <f>[1]U1_RoadTraffic_YLD57!S153</f>
        <v>9354.8971642225188</v>
      </c>
      <c r="H57" s="28">
        <f>[1]U1_RoadTraffic_YLD57!T153</f>
        <v>2214.9771707734112</v>
      </c>
      <c r="I57" s="28">
        <f>[1]U1_RoadTraffic_YLD57!U153</f>
        <v>878.96663918574825</v>
      </c>
      <c r="J57" s="28">
        <f>[1]U1_RoadTraffic_YLD57!V153</f>
        <v>214.45445262505814</v>
      </c>
      <c r="K57" s="20">
        <f>SUM(C57:J57)</f>
        <v>55360.334908679724</v>
      </c>
      <c r="L57" s="28">
        <f>[1]U1_RoadTraffic_YLD57!O189</f>
        <v>11269.659645227848</v>
      </c>
      <c r="M57" s="28">
        <f>[1]U1_RoadTraffic_YLD57!P189</f>
        <v>1583.1673189282521</v>
      </c>
      <c r="N57" s="28">
        <f>[1]U1_RoadTraffic_YLD57!Q189</f>
        <v>8891.5642594028432</v>
      </c>
      <c r="O57" s="28">
        <f>[1]U1_RoadTraffic_YLD57!R189</f>
        <v>9737.6866200392324</v>
      </c>
      <c r="P57" s="28">
        <f>[1]U1_RoadTraffic_YLD57!S189</f>
        <v>5241.6146763149145</v>
      </c>
      <c r="Q57" s="28">
        <f>[1]U1_RoadTraffic_YLD57!T189</f>
        <v>975.86217647428055</v>
      </c>
      <c r="R57" s="28">
        <f>[1]U1_RoadTraffic_YLD57!U189</f>
        <v>380.45321644448575</v>
      </c>
      <c r="S57" s="28">
        <f>[1]U1_RoadTraffic_YLD57!V189</f>
        <v>79.89287277262315</v>
      </c>
      <c r="T57" s="20">
        <f>SUM(L57:S57)</f>
        <v>38159.900785604477</v>
      </c>
      <c r="U57" s="21">
        <f>K57+T57</f>
        <v>93520.235694284202</v>
      </c>
      <c r="V57" s="11">
        <f>RANK(U57,$U$57:$U$66)</f>
        <v>3</v>
      </c>
    </row>
    <row r="58" spans="2:22" x14ac:dyDescent="0.2">
      <c r="B58" s="16" t="s">
        <v>96</v>
      </c>
      <c r="C58" s="28">
        <f>[1]U2_Poisoning_YLD57!O153</f>
        <v>1727.7717361245013</v>
      </c>
      <c r="D58" s="28">
        <f>[1]U2_Poisoning_YLD57!P153</f>
        <v>1297.7285740958328</v>
      </c>
      <c r="E58" s="28">
        <f>[1]U2_Poisoning_YLD57!Q153</f>
        <v>2558.9408408206718</v>
      </c>
      <c r="F58" s="28">
        <f>[1]U2_Poisoning_YLD57!R153</f>
        <v>2428.8173275176609</v>
      </c>
      <c r="G58" s="28">
        <f>[1]U2_Poisoning_YLD57!S153</f>
        <v>2142.2845711463606</v>
      </c>
      <c r="H58" s="28">
        <f>[1]U2_Poisoning_YLD57!T153</f>
        <v>820.5387208013675</v>
      </c>
      <c r="I58" s="28">
        <f>[1]U2_Poisoning_YLD57!U153</f>
        <v>427.24034220917736</v>
      </c>
      <c r="J58" s="28">
        <f>[1]U2_Poisoning_YLD57!V153</f>
        <v>199.87456881234465</v>
      </c>
      <c r="K58" s="20">
        <f t="shared" ref="K58:K66" si="15">SUM(C58:J58)</f>
        <v>11603.196681527919</v>
      </c>
      <c r="L58" s="28">
        <f>[1]U2_Poisoning_YLD57!O189</f>
        <v>1401.0928503329674</v>
      </c>
      <c r="M58" s="28">
        <f>[1]U2_Poisoning_YLD57!P189</f>
        <v>1017.9668020193276</v>
      </c>
      <c r="N58" s="28">
        <f>[1]U2_Poisoning_YLD57!Q189</f>
        <v>2420.8921674422463</v>
      </c>
      <c r="O58" s="28">
        <f>[1]U2_Poisoning_YLD57!R189</f>
        <v>3030.2056409655338</v>
      </c>
      <c r="P58" s="28">
        <f>[1]U2_Poisoning_YLD57!S189</f>
        <v>2680.8077698337529</v>
      </c>
      <c r="Q58" s="28">
        <f>[1]U2_Poisoning_YLD57!T189</f>
        <v>1067.5918330793161</v>
      </c>
      <c r="R58" s="28">
        <f>[1]U2_Poisoning_YLD57!U189</f>
        <v>622.57943094805353</v>
      </c>
      <c r="S58" s="28">
        <f>[1]U2_Poisoning_YLD57!V189</f>
        <v>340.73542455853868</v>
      </c>
      <c r="T58" s="20">
        <f t="shared" ref="T58:T67" si="16">SUM(L58:S58)</f>
        <v>12581.871919179737</v>
      </c>
      <c r="U58" s="21">
        <f t="shared" ref="U58:U66" si="17">K58+T58</f>
        <v>24185.068600707658</v>
      </c>
      <c r="V58" s="11">
        <f t="shared" ref="V58:V66" si="18">RANK(U58,$U$57:$U$66)</f>
        <v>5</v>
      </c>
    </row>
    <row r="59" spans="2:22" x14ac:dyDescent="0.2">
      <c r="B59" s="16" t="s">
        <v>97</v>
      </c>
      <c r="C59" s="28">
        <f>[1]U3_Falls!O153</f>
        <v>7781.6179267084945</v>
      </c>
      <c r="D59" s="28">
        <f>[1]U3_Falls!P153</f>
        <v>11891.064987075692</v>
      </c>
      <c r="E59" s="28">
        <f>[1]U3_Falls!Q153</f>
        <v>22544.274839778405</v>
      </c>
      <c r="F59" s="28">
        <f>[1]U3_Falls!R153</f>
        <v>40691.753643218464</v>
      </c>
      <c r="G59" s="28">
        <f>[1]U3_Falls!S153</f>
        <v>35587.732255482129</v>
      </c>
      <c r="H59" s="28">
        <f>[1]U3_Falls!T153</f>
        <v>13955.808498627106</v>
      </c>
      <c r="I59" s="28">
        <f>[1]U3_Falls!U153</f>
        <v>10389.281226467097</v>
      </c>
      <c r="J59" s="28">
        <f>[1]U3_Falls!V153</f>
        <v>6622.7714052099636</v>
      </c>
      <c r="K59" s="20">
        <f t="shared" si="15"/>
        <v>149464.30478256737</v>
      </c>
      <c r="L59" s="28">
        <f>[1]U3_Falls!O189</f>
        <v>5564.7701385233368</v>
      </c>
      <c r="M59" s="28">
        <f>[1]U3_Falls!P189</f>
        <v>7501.6048547222881</v>
      </c>
      <c r="N59" s="28">
        <f>[1]U3_Falls!Q189</f>
        <v>11834.273958909152</v>
      </c>
      <c r="O59" s="28">
        <f>[1]U3_Falls!R189</f>
        <v>17059.915840064612</v>
      </c>
      <c r="P59" s="28">
        <f>[1]U3_Falls!S189</f>
        <v>21989.971826941684</v>
      </c>
      <c r="Q59" s="28">
        <f>[1]U3_Falls!T189</f>
        <v>12991.196949219495</v>
      </c>
      <c r="R59" s="28">
        <f>[1]U3_Falls!U189</f>
        <v>11668.575347796994</v>
      </c>
      <c r="S59" s="28">
        <f>[1]U3_Falls!V189</f>
        <v>11749.271388886473</v>
      </c>
      <c r="T59" s="20">
        <f t="shared" si="16"/>
        <v>100359.58030506404</v>
      </c>
      <c r="U59" s="21">
        <f t="shared" si="17"/>
        <v>249823.88508763141</v>
      </c>
      <c r="V59" s="11">
        <f t="shared" si="18"/>
        <v>2</v>
      </c>
    </row>
    <row r="60" spans="2:22" x14ac:dyDescent="0.2">
      <c r="B60" s="16" t="s">
        <v>98</v>
      </c>
      <c r="C60" s="28">
        <f>[1]U4_Fires!O153</f>
        <v>118.06038105680938</v>
      </c>
      <c r="D60" s="28">
        <f>[1]U4_Fires!P153</f>
        <v>134.07499556156742</v>
      </c>
      <c r="E60" s="28">
        <f>[1]U4_Fires!Q153</f>
        <v>213.78817554179105</v>
      </c>
      <c r="F60" s="28">
        <f>[1]U4_Fires!R153</f>
        <v>292.45102340752146</v>
      </c>
      <c r="G60" s="28">
        <f>[1]U4_Fires!S153</f>
        <v>353.08154462240481</v>
      </c>
      <c r="H60" s="28">
        <f>[1]U4_Fires!T153</f>
        <v>140.19181053865768</v>
      </c>
      <c r="I60" s="28">
        <f>[1]U4_Fires!U153</f>
        <v>95.293399966959868</v>
      </c>
      <c r="J60" s="28">
        <f>[1]U4_Fires!V153</f>
        <v>54.155659701140976</v>
      </c>
      <c r="K60" s="20">
        <f t="shared" si="15"/>
        <v>1401.0969903968528</v>
      </c>
      <c r="L60" s="28">
        <f>[1]U4_Fires!O189</f>
        <v>91.808960706968094</v>
      </c>
      <c r="M60" s="28">
        <f>[1]U4_Fires!P189</f>
        <v>24.286005429563328</v>
      </c>
      <c r="N60" s="28">
        <f>[1]U4_Fires!Q189</f>
        <v>171.84715054242139</v>
      </c>
      <c r="O60" s="28">
        <f>[1]U4_Fires!R189</f>
        <v>117.79716889811773</v>
      </c>
      <c r="P60" s="28">
        <f>[1]U4_Fires!S189</f>
        <v>137.56104847569384</v>
      </c>
      <c r="Q60" s="28">
        <f>[1]U4_Fires!T189</f>
        <v>87.879479805002418</v>
      </c>
      <c r="R60" s="28">
        <f>[1]U4_Fires!U189</f>
        <v>83.445421847741187</v>
      </c>
      <c r="S60" s="28">
        <f>[1]U4_Fires!V189</f>
        <v>85.447751808878792</v>
      </c>
      <c r="T60" s="20">
        <f t="shared" si="16"/>
        <v>800.0729875143868</v>
      </c>
      <c r="U60" s="21">
        <f t="shared" si="17"/>
        <v>2201.1699779112396</v>
      </c>
      <c r="V60" s="11">
        <f t="shared" si="18"/>
        <v>8</v>
      </c>
    </row>
    <row r="61" spans="2:22" x14ac:dyDescent="0.2">
      <c r="B61" s="16" t="s">
        <v>99</v>
      </c>
      <c r="C61" s="28">
        <f>[1]U5_Drowning!O153</f>
        <v>24.149532364343674</v>
      </c>
      <c r="D61" s="28">
        <f>[1]U5_Drowning!P153</f>
        <v>406.63173426157817</v>
      </c>
      <c r="E61" s="28">
        <f>[1]U5_Drowning!Q153</f>
        <v>417.15963270035667</v>
      </c>
      <c r="F61" s="28">
        <f>[1]U5_Drowning!R153</f>
        <v>354.55654811231091</v>
      </c>
      <c r="G61" s="28">
        <f>[1]U5_Drowning!S153</f>
        <v>101.49472502499597</v>
      </c>
      <c r="H61" s="28">
        <f>[1]U5_Drowning!T153</f>
        <v>20.798951647266094</v>
      </c>
      <c r="I61" s="28">
        <f>[1]U5_Drowning!U153</f>
        <v>68.187829701171907</v>
      </c>
      <c r="J61" s="28">
        <f>[1]U5_Drowning!V153</f>
        <v>2.9454234257761573</v>
      </c>
      <c r="K61" s="20">
        <f t="shared" si="15"/>
        <v>1395.9243772377995</v>
      </c>
      <c r="L61" s="28">
        <f>[1]U5_Drowning!O189</f>
        <v>752.15704879726854</v>
      </c>
      <c r="M61" s="28">
        <f>[1]U5_Drowning!P189</f>
        <v>74.908534865136176</v>
      </c>
      <c r="N61" s="28">
        <f>[1]U5_Drowning!Q189</f>
        <v>11.990787931506814</v>
      </c>
      <c r="O61" s="28">
        <f>[1]U5_Drowning!R189</f>
        <v>42.071939346020208</v>
      </c>
      <c r="P61" s="28">
        <f>[1]U5_Drowning!S189</f>
        <v>3.6347806184914142</v>
      </c>
      <c r="Q61" s="28">
        <f>[1]U5_Drowning!T189</f>
        <v>25.907440113045489</v>
      </c>
      <c r="R61" s="28">
        <f>[1]U5_Drowning!U189</f>
        <v>3.2661121525386236</v>
      </c>
      <c r="S61" s="28">
        <f>[1]U5_Drowning!V189</f>
        <v>6.4845528509645849</v>
      </c>
      <c r="T61" s="20">
        <f t="shared" si="16"/>
        <v>920.42119667497195</v>
      </c>
      <c r="U61" s="21">
        <f t="shared" si="17"/>
        <v>2316.3455739127712</v>
      </c>
      <c r="V61" s="11">
        <f t="shared" si="18"/>
        <v>7</v>
      </c>
    </row>
    <row r="62" spans="2:22" x14ac:dyDescent="0.2">
      <c r="B62" s="16" t="s">
        <v>100</v>
      </c>
      <c r="C62" s="28">
        <f>[1]U6_Other_Unintentional!O153</f>
        <v>24032.297693773464</v>
      </c>
      <c r="D62" s="28">
        <f>[1]U6_Other_Unintentional!P153</f>
        <v>52059.898843735624</v>
      </c>
      <c r="E62" s="28">
        <f>[1]U6_Other_Unintentional!Q153</f>
        <v>104420.73021691566</v>
      </c>
      <c r="F62" s="28">
        <f>[1]U6_Other_Unintentional!R153</f>
        <v>124017.49096253407</v>
      </c>
      <c r="G62" s="28">
        <f>[1]U6_Other_Unintentional!S153</f>
        <v>120561.16808686178</v>
      </c>
      <c r="H62" s="28">
        <f>[1]U6_Other_Unintentional!T153</f>
        <v>53196.333158782945</v>
      </c>
      <c r="I62" s="28">
        <f>[1]U6_Other_Unintentional!U153</f>
        <v>26847.056611560809</v>
      </c>
      <c r="J62" s="28">
        <f>[1]U6_Other_Unintentional!V153</f>
        <v>8971.3997802908852</v>
      </c>
      <c r="K62" s="20">
        <f t="shared" si="15"/>
        <v>514106.37535445526</v>
      </c>
      <c r="L62" s="28">
        <f>[1]U6_Other_Unintentional!O189</f>
        <v>25212.193976247378</v>
      </c>
      <c r="M62" s="28">
        <f>[1]U6_Other_Unintentional!P189</f>
        <v>39022.610012959136</v>
      </c>
      <c r="N62" s="28">
        <f>[1]U6_Other_Unintentional!Q189</f>
        <v>63778.821367056255</v>
      </c>
      <c r="O62" s="28">
        <f>[1]U6_Other_Unintentional!R189</f>
        <v>91250.504205879246</v>
      </c>
      <c r="P62" s="28">
        <f>[1]U6_Other_Unintentional!S189</f>
        <v>121463.75130014111</v>
      </c>
      <c r="Q62" s="28">
        <f>[1]U6_Other_Unintentional!T189</f>
        <v>63236.598228810057</v>
      </c>
      <c r="R62" s="28">
        <f>[1]U6_Other_Unintentional!U189</f>
        <v>34223.210764375661</v>
      </c>
      <c r="S62" s="28">
        <f>[1]U6_Other_Unintentional!V189</f>
        <v>14331.845642982302</v>
      </c>
      <c r="T62" s="20">
        <f t="shared" si="16"/>
        <v>452519.53549845109</v>
      </c>
      <c r="U62" s="21">
        <f t="shared" si="17"/>
        <v>966625.91085290629</v>
      </c>
      <c r="V62" s="11">
        <f t="shared" si="18"/>
        <v>1</v>
      </c>
    </row>
    <row r="63" spans="2:22" x14ac:dyDescent="0.2">
      <c r="B63" s="16" t="s">
        <v>101</v>
      </c>
      <c r="C63" s="28">
        <f>[3]V1_Suicide_SelfInflicted_YLD57!O153</f>
        <v>16.578969314904047</v>
      </c>
      <c r="D63" s="28">
        <f>[3]V1_Suicide_SelfInflicted_YLD57!P153</f>
        <v>21.966814382652842</v>
      </c>
      <c r="E63" s="28">
        <f>[3]V1_Suicide_SelfInflicted_YLD57!Q153</f>
        <v>1072.8981638112591</v>
      </c>
      <c r="F63" s="28">
        <f>[3]V1_Suicide_SelfInflicted_YLD57!R153</f>
        <v>1010.6496839869942</v>
      </c>
      <c r="G63" s="28">
        <f>[3]V1_Suicide_SelfInflicted_YLD57!S153</f>
        <v>317.85698701011489</v>
      </c>
      <c r="H63" s="28">
        <f>[3]V1_Suicide_SelfInflicted_YLD57!T153</f>
        <v>96.120650613089538</v>
      </c>
      <c r="I63" s="28">
        <f>[3]V1_Suicide_SelfInflicted_YLD57!U153</f>
        <v>49.206516426957499</v>
      </c>
      <c r="J63" s="28">
        <f>[3]V1_Suicide_SelfInflicted_YLD57!V153</f>
        <v>26.97080459330531</v>
      </c>
      <c r="K63" s="20">
        <f t="shared" si="15"/>
        <v>2612.2485901392774</v>
      </c>
      <c r="L63" s="28">
        <f>[3]V1_Suicide_SelfInflicted_YLD57!O189</f>
        <v>26.090487917863022</v>
      </c>
      <c r="M63" s="28">
        <f>[3]V1_Suicide_SelfInflicted_YLD57!P189</f>
        <v>131.86012772028681</v>
      </c>
      <c r="N63" s="28">
        <f>[3]V1_Suicide_SelfInflicted_YLD57!Q189</f>
        <v>2188.9076682196064</v>
      </c>
      <c r="O63" s="28">
        <f>[3]V1_Suicide_SelfInflicted_YLD57!R189</f>
        <v>1326.6183975565134</v>
      </c>
      <c r="P63" s="28">
        <f>[3]V1_Suicide_SelfInflicted_YLD57!S189</f>
        <v>668.58398569001747</v>
      </c>
      <c r="Q63" s="28">
        <f>[3]V1_Suicide_SelfInflicted_YLD57!T189</f>
        <v>155.70698050685664</v>
      </c>
      <c r="R63" s="28">
        <f>[3]V1_Suicide_SelfInflicted_YLD57!U189</f>
        <v>79.649946714885644</v>
      </c>
      <c r="S63" s="28">
        <f>[3]V1_Suicide_SelfInflicted_YLD57!V189</f>
        <v>33.295868003101674</v>
      </c>
      <c r="T63" s="20">
        <f t="shared" si="16"/>
        <v>4610.7134623291313</v>
      </c>
      <c r="U63" s="21">
        <f t="shared" si="17"/>
        <v>7222.9620524684087</v>
      </c>
      <c r="V63" s="11">
        <f t="shared" si="18"/>
        <v>6</v>
      </c>
    </row>
    <row r="64" spans="2:22" x14ac:dyDescent="0.2">
      <c r="B64" s="16" t="s">
        <v>102</v>
      </c>
      <c r="C64" s="28">
        <f>[3]V2_HomicideViolence!O153</f>
        <v>96.087533823075375</v>
      </c>
      <c r="D64" s="28">
        <f>[3]V2_HomicideViolence!P153</f>
        <v>943.54347467894127</v>
      </c>
      <c r="E64" s="28">
        <f>[3]V2_HomicideViolence!Q153</f>
        <v>24753.040912133631</v>
      </c>
      <c r="F64" s="28">
        <f>[3]V2_HomicideViolence!R153</f>
        <v>14926.784056736273</v>
      </c>
      <c r="G64" s="28">
        <f>[3]V2_HomicideViolence!S153</f>
        <v>6417.1624519601419</v>
      </c>
      <c r="H64" s="28">
        <f>[3]V2_HomicideViolence!T153</f>
        <v>1027.1083642369526</v>
      </c>
      <c r="I64" s="28">
        <f>[3]V2_HomicideViolence!U153</f>
        <v>373.83405117797639</v>
      </c>
      <c r="J64" s="28">
        <f>[3]V2_HomicideViolence!V153</f>
        <v>114.67835140297016</v>
      </c>
      <c r="K64" s="20">
        <f t="shared" si="15"/>
        <v>48652.23919614996</v>
      </c>
      <c r="L64" s="28">
        <f>[3]V2_HomicideViolence!O189</f>
        <v>160.10045160608922</v>
      </c>
      <c r="M64" s="28">
        <f>[3]V2_HomicideViolence!P189</f>
        <v>746.57328498258585</v>
      </c>
      <c r="N64" s="28">
        <f>[3]V2_HomicideViolence!Q189</f>
        <v>6671.9533623933503</v>
      </c>
      <c r="O64" s="28">
        <f>[3]V2_HomicideViolence!R189</f>
        <v>6994.5064573686805</v>
      </c>
      <c r="P64" s="28">
        <f>[3]V2_HomicideViolence!S189</f>
        <v>4518.8512366590303</v>
      </c>
      <c r="Q64" s="28">
        <f>[3]V2_HomicideViolence!T189</f>
        <v>828.39447507859586</v>
      </c>
      <c r="R64" s="28">
        <f>[3]V2_HomicideViolence!U189</f>
        <v>281.5695148979288</v>
      </c>
      <c r="S64" s="28">
        <f>[3]V2_HomicideViolence!V189</f>
        <v>111.17384968251186</v>
      </c>
      <c r="T64" s="20">
        <f t="shared" si="16"/>
        <v>20313.122632668772</v>
      </c>
      <c r="U64" s="21">
        <f t="shared" si="17"/>
        <v>68965.361828818728</v>
      </c>
      <c r="V64" s="11">
        <f t="shared" si="18"/>
        <v>4</v>
      </c>
    </row>
    <row r="65" spans="2:22" x14ac:dyDescent="0.2">
      <c r="B65" s="16" t="s">
        <v>103</v>
      </c>
      <c r="C65" s="28">
        <f>[3]V3_War!O153</f>
        <v>0</v>
      </c>
      <c r="D65" s="28">
        <f>[3]V3_War!P153</f>
        <v>0</v>
      </c>
      <c r="E65" s="28">
        <f>[3]V3_War!Q153</f>
        <v>8.6202751688650299</v>
      </c>
      <c r="F65" s="28">
        <f>[3]V3_War!R153</f>
        <v>1.9504892841132073</v>
      </c>
      <c r="G65" s="28">
        <f>[3]V3_War!S153</f>
        <v>1.74213580276946</v>
      </c>
      <c r="H65" s="28">
        <f>[3]V3_War!T153</f>
        <v>0</v>
      </c>
      <c r="I65" s="28">
        <f>[3]V3_War!U153</f>
        <v>0</v>
      </c>
      <c r="J65" s="28">
        <f>[3]V3_War!V153</f>
        <v>0</v>
      </c>
      <c r="K65" s="20">
        <f t="shared" si="15"/>
        <v>12.312900255747696</v>
      </c>
      <c r="L65" s="28">
        <f>[3]V3_War!O189</f>
        <v>0</v>
      </c>
      <c r="M65" s="28">
        <f>[3]V3_War!P189</f>
        <v>0</v>
      </c>
      <c r="N65" s="28">
        <f>[3]V3_War!Q189</f>
        <v>0</v>
      </c>
      <c r="O65" s="28">
        <f>[3]V3_War!R189</f>
        <v>0</v>
      </c>
      <c r="P65" s="28">
        <f>[3]V3_War!S189</f>
        <v>9.4012486018687103</v>
      </c>
      <c r="Q65" s="28">
        <f>[3]V3_War!T189</f>
        <v>0</v>
      </c>
      <c r="R65" s="28">
        <f>[3]V3_War!U189</f>
        <v>0</v>
      </c>
      <c r="S65" s="28">
        <f>[3]V3_War!V189</f>
        <v>0.45022172968236579</v>
      </c>
      <c r="T65" s="20">
        <f t="shared" si="16"/>
        <v>9.8514703315510754</v>
      </c>
      <c r="U65" s="21">
        <f t="shared" si="17"/>
        <v>22.16437058729877</v>
      </c>
      <c r="V65" s="11">
        <f t="shared" si="18"/>
        <v>10</v>
      </c>
    </row>
    <row r="66" spans="2:22" x14ac:dyDescent="0.2">
      <c r="B66" s="16" t="s">
        <v>104</v>
      </c>
      <c r="C66" s="28">
        <f>[3]V4_Other_Intentional_Injuries!O153</f>
        <v>0</v>
      </c>
      <c r="D66" s="28">
        <f>[3]V4_Other_Intentional_Injuries!P153</f>
        <v>0.37278097570607949</v>
      </c>
      <c r="E66" s="28">
        <f>[3]V4_Other_Intentional_Injuries!Q153</f>
        <v>23.933554627493592</v>
      </c>
      <c r="F66" s="28">
        <f>[3]V4_Other_Intentional_Injuries!R153</f>
        <v>23.363763414756363</v>
      </c>
      <c r="G66" s="28">
        <f>[3]V4_Other_Intentional_Injuries!S153</f>
        <v>3.5968346822995745</v>
      </c>
      <c r="H66" s="28">
        <f>[3]V4_Other_Intentional_Injuries!T153</f>
        <v>1.4790329080493891</v>
      </c>
      <c r="I66" s="28">
        <f>[3]V4_Other_Intentional_Injuries!U153</f>
        <v>0.76416704051802198</v>
      </c>
      <c r="J66" s="28">
        <f>[3]V4_Other_Intentional_Injuries!V153</f>
        <v>0</v>
      </c>
      <c r="K66" s="20">
        <f t="shared" si="15"/>
        <v>53.510133648823022</v>
      </c>
      <c r="L66" s="28">
        <f>[3]V4_Other_Intentional_Injuries!O189</f>
        <v>0</v>
      </c>
      <c r="M66" s="28">
        <f>[3]V4_Other_Intentional_Injuries!P189</f>
        <v>0</v>
      </c>
      <c r="N66" s="28">
        <f>[3]V4_Other_Intentional_Injuries!Q189</f>
        <v>0.5842080357249132</v>
      </c>
      <c r="O66" s="28">
        <f>[3]V4_Other_Intentional_Injuries!R189</f>
        <v>0.78005610594221797</v>
      </c>
      <c r="P66" s="28">
        <f>[3]V4_Other_Intentional_Injuries!S189</f>
        <v>65.142024484671367</v>
      </c>
      <c r="Q66" s="28">
        <f>[3]V4_Other_Intentional_Injuries!T189</f>
        <v>3.8475037157052632</v>
      </c>
      <c r="R66" s="28">
        <f>[3]V4_Other_Intentional_Injuries!U189</f>
        <v>0</v>
      </c>
      <c r="S66" s="28">
        <f>[3]V4_Other_Intentional_Injuries!V189</f>
        <v>0</v>
      </c>
      <c r="T66" s="20">
        <f t="shared" si="16"/>
        <v>70.353792342043761</v>
      </c>
      <c r="U66" s="21">
        <f t="shared" si="17"/>
        <v>123.86392599086679</v>
      </c>
      <c r="V66" s="11">
        <f t="shared" si="18"/>
        <v>9</v>
      </c>
    </row>
    <row r="67" spans="2:22" x14ac:dyDescent="0.2">
      <c r="B67" s="11" t="s">
        <v>105</v>
      </c>
      <c r="C67" s="28">
        <f>SUM(C57:C66)</f>
        <v>34584.82191593849</v>
      </c>
      <c r="D67" s="28">
        <f t="shared" ref="D67:K67" si="19">SUM(D57:D66)</f>
        <v>69697.707796055984</v>
      </c>
      <c r="E67" s="28">
        <f t="shared" si="19"/>
        <v>175853.94605963916</v>
      </c>
      <c r="F67" s="28">
        <f t="shared" si="19"/>
        <v>202873.61379788286</v>
      </c>
      <c r="G67" s="28">
        <f t="shared" si="19"/>
        <v>174841.01675681554</v>
      </c>
      <c r="H67" s="28">
        <f t="shared" si="19"/>
        <v>71473.356358928824</v>
      </c>
      <c r="I67" s="28">
        <f t="shared" si="19"/>
        <v>39129.830783736419</v>
      </c>
      <c r="J67" s="28">
        <f t="shared" si="19"/>
        <v>16207.250446061445</v>
      </c>
      <c r="K67" s="28">
        <f t="shared" si="19"/>
        <v>784661.54391505895</v>
      </c>
      <c r="L67" s="28">
        <f t="shared" ref="L67" si="20">SUM(L57:L66)</f>
        <v>44477.873559359708</v>
      </c>
      <c r="M67" s="28">
        <f t="shared" ref="M67" si="21">SUM(M57:M66)</f>
        <v>50102.976941626577</v>
      </c>
      <c r="N67" s="28">
        <f t="shared" ref="N67" si="22">SUM(N57:N66)</f>
        <v>95970.834929933102</v>
      </c>
      <c r="O67" s="28">
        <f t="shared" ref="O67" si="23">SUM(O57:O66)</f>
        <v>129560.08632622389</v>
      </c>
      <c r="P67" s="28">
        <f t="shared" ref="P67" si="24">SUM(P57:P66)</f>
        <v>156779.31989776128</v>
      </c>
      <c r="Q67" s="28">
        <f t="shared" ref="Q67" si="25">SUM(Q57:Q66)</f>
        <v>79372.985066802343</v>
      </c>
      <c r="R67" s="28">
        <f t="shared" ref="R67" si="26">SUM(R57:R66)</f>
        <v>47342.749755178287</v>
      </c>
      <c r="S67" s="28">
        <f t="shared" ref="S67" si="27">SUM(S57:S66)</f>
        <v>26738.597573275078</v>
      </c>
      <c r="T67" s="20">
        <f t="shared" si="16"/>
        <v>630345.42405016033</v>
      </c>
      <c r="U67" s="21">
        <f>K67+T67</f>
        <v>1415006.9679652192</v>
      </c>
    </row>
    <row r="69" spans="2:22" x14ac:dyDescent="0.2">
      <c r="T69" s="54"/>
    </row>
    <row r="70" spans="2:22" x14ac:dyDescent="0.2">
      <c r="T70" s="54"/>
    </row>
    <row r="71" spans="2:22" x14ac:dyDescent="0.2">
      <c r="T71" s="54"/>
    </row>
    <row r="72" spans="2:22" x14ac:dyDescent="0.2">
      <c r="T72" s="54"/>
    </row>
    <row r="73" spans="2:22" x14ac:dyDescent="0.2">
      <c r="B73" s="53" t="s">
        <v>156</v>
      </c>
      <c r="T73" s="54"/>
    </row>
    <row r="74" spans="2:22" x14ac:dyDescent="0.2">
      <c r="T74" s="54"/>
    </row>
    <row r="75" spans="2:22" x14ac:dyDescent="0.2">
      <c r="B75" s="72" t="s">
        <v>154</v>
      </c>
      <c r="C75" s="72"/>
      <c r="D75" s="72"/>
      <c r="E75" s="72"/>
      <c r="F75" s="72"/>
      <c r="H75" s="73" t="s">
        <v>155</v>
      </c>
      <c r="I75" s="73"/>
      <c r="J75" s="73"/>
      <c r="K75" s="73"/>
      <c r="L75" s="73"/>
      <c r="T75" s="54"/>
    </row>
    <row r="76" spans="2:22" x14ac:dyDescent="0.2">
      <c r="C76" s="11" t="s">
        <v>152</v>
      </c>
      <c r="E76" s="11" t="s">
        <v>153</v>
      </c>
      <c r="I76" s="11" t="s">
        <v>152</v>
      </c>
      <c r="K76" s="11" t="s">
        <v>153</v>
      </c>
      <c r="T76" s="54"/>
    </row>
    <row r="77" spans="2:22" x14ac:dyDescent="0.2">
      <c r="C77" s="11" t="s">
        <v>58</v>
      </c>
      <c r="D77" s="11" t="s">
        <v>59</v>
      </c>
      <c r="E77" s="11" t="s">
        <v>58</v>
      </c>
      <c r="F77" s="11" t="s">
        <v>59</v>
      </c>
      <c r="I77" s="11" t="s">
        <v>58</v>
      </c>
      <c r="J77" s="11" t="s">
        <v>59</v>
      </c>
      <c r="K77" s="11" t="s">
        <v>58</v>
      </c>
      <c r="L77" s="11" t="s">
        <v>59</v>
      </c>
      <c r="T77" s="54"/>
    </row>
    <row r="78" spans="2:22" x14ac:dyDescent="0.2">
      <c r="B78" s="11" t="s">
        <v>84</v>
      </c>
      <c r="C78" s="31">
        <f>deathBOD57!B3</f>
        <v>698.85043148637499</v>
      </c>
      <c r="D78" s="31">
        <f>deathBOD57!C3</f>
        <v>405.27038213858282</v>
      </c>
      <c r="E78" s="31">
        <f>deathBOD57!D3</f>
        <v>14.741649432877983</v>
      </c>
      <c r="F78" s="31">
        <f>deathBOD57!E3</f>
        <v>23.838328504713346</v>
      </c>
      <c r="H78" s="11" t="s">
        <v>84</v>
      </c>
      <c r="T78" s="54"/>
    </row>
    <row r="79" spans="2:22" x14ac:dyDescent="0.2">
      <c r="B79" s="11" t="s">
        <v>85</v>
      </c>
      <c r="C79" s="31">
        <f>deathBOD57!B4</f>
        <v>1122.6144229053784</v>
      </c>
      <c r="D79" s="31">
        <f>deathBOD57!C4</f>
        <v>565.36587140486927</v>
      </c>
      <c r="E79" s="31">
        <f>deathBOD57!D4</f>
        <v>55.601588934641164</v>
      </c>
      <c r="F79" s="31">
        <f>deathBOD57!E4</f>
        <v>32.175045698623848</v>
      </c>
      <c r="H79" s="11" t="s">
        <v>85</v>
      </c>
      <c r="T79" s="54"/>
    </row>
    <row r="80" spans="2:22" x14ac:dyDescent="0.2">
      <c r="B80" s="11" t="s">
        <v>86</v>
      </c>
      <c r="C80" s="31">
        <f>deathBOD57!B5</f>
        <v>7262.3362634562955</v>
      </c>
      <c r="D80" s="31">
        <f>deathBOD57!C5</f>
        <v>1326.8699455210642</v>
      </c>
      <c r="E80" s="31">
        <f>deathBOD57!D5</f>
        <v>2032.3769840511618</v>
      </c>
      <c r="F80" s="31">
        <f>deathBOD57!E5</f>
        <v>205.9017143677176</v>
      </c>
      <c r="H80" s="11" t="s">
        <v>86</v>
      </c>
      <c r="T80" s="54"/>
    </row>
    <row r="81" spans="2:20" x14ac:dyDescent="0.2">
      <c r="B81" s="11" t="s">
        <v>87</v>
      </c>
      <c r="C81" s="31">
        <f>deathBOD57!B6</f>
        <v>7696.9848147962166</v>
      </c>
      <c r="D81" s="31">
        <f>deathBOD57!C6</f>
        <v>1727.6113301613243</v>
      </c>
      <c r="E81" s="31">
        <f>deathBOD57!D6</f>
        <v>2984.6676480702113</v>
      </c>
      <c r="F81" s="31">
        <f>deathBOD57!E6</f>
        <v>471.68402636288954</v>
      </c>
      <c r="H81" s="11" t="s">
        <v>87</v>
      </c>
      <c r="T81" s="54"/>
    </row>
    <row r="82" spans="2:20" x14ac:dyDescent="0.2">
      <c r="B82" s="11" t="s">
        <v>88</v>
      </c>
      <c r="C82" s="31">
        <f>deathBOD57!B7</f>
        <v>7916.0565809847849</v>
      </c>
      <c r="D82" s="31">
        <f>deathBOD57!C7</f>
        <v>2369.2976397887387</v>
      </c>
      <c r="E82" s="31">
        <f>deathBOD57!D7</f>
        <v>1980.3525287316888</v>
      </c>
      <c r="F82" s="31">
        <f>deathBOD57!E7</f>
        <v>478.22587824177344</v>
      </c>
      <c r="H82" s="11" t="s">
        <v>88</v>
      </c>
    </row>
    <row r="83" spans="2:20" x14ac:dyDescent="0.2">
      <c r="B83" s="11" t="s">
        <v>89</v>
      </c>
      <c r="C83" s="31">
        <f>deathBOD57!B8</f>
        <v>3332.0152757977003</v>
      </c>
      <c r="D83" s="31">
        <f>deathBOD57!C8</f>
        <v>1150.3064495100325</v>
      </c>
      <c r="E83" s="31">
        <f>deathBOD57!D8</f>
        <v>617.47509358402488</v>
      </c>
      <c r="F83" s="31">
        <f>deathBOD57!E8</f>
        <v>161.44872718651951</v>
      </c>
      <c r="H83" s="11" t="s">
        <v>89</v>
      </c>
    </row>
    <row r="84" spans="2:20" x14ac:dyDescent="0.2">
      <c r="B84" s="11" t="s">
        <v>90</v>
      </c>
      <c r="C84" s="31">
        <f>deathBOD57!B9</f>
        <v>2473.0474687819706</v>
      </c>
      <c r="D84" s="31">
        <f>deathBOD57!C9</f>
        <v>1455.2226975983046</v>
      </c>
      <c r="E84" s="31">
        <f>deathBOD57!D9</f>
        <v>408.76146837480803</v>
      </c>
      <c r="F84" s="31">
        <f>deathBOD57!E9</f>
        <v>130.24518235167031</v>
      </c>
      <c r="H84" s="11" t="s">
        <v>90</v>
      </c>
    </row>
    <row r="85" spans="2:20" x14ac:dyDescent="0.2">
      <c r="B85" s="11" t="s">
        <v>91</v>
      </c>
      <c r="C85" s="31">
        <f>deathBOD57!B10</f>
        <v>1994.938404539836</v>
      </c>
      <c r="D85" s="31">
        <f>deathBOD57!C10</f>
        <v>2774.4946466233869</v>
      </c>
      <c r="E85" s="31">
        <f>deathBOD57!D10</f>
        <v>83.352720861071944</v>
      </c>
      <c r="F85" s="31">
        <f>deathBOD57!E10</f>
        <v>85.664676604522754</v>
      </c>
      <c r="H85" s="11" t="s">
        <v>91</v>
      </c>
    </row>
    <row r="86" spans="2:20" x14ac:dyDescent="0.2">
      <c r="B86" s="11" t="s">
        <v>139</v>
      </c>
      <c r="C86" s="31">
        <f>deathBOD57!B11</f>
        <v>32496.843662748553</v>
      </c>
      <c r="D86" s="31">
        <f>deathBOD57!C11</f>
        <v>11774.438962746302</v>
      </c>
      <c r="E86" s="31">
        <f>deathBOD57!D11</f>
        <v>8177.3296820404857</v>
      </c>
      <c r="F86" s="31">
        <f>deathBOD57!E11</f>
        <v>1589.1835793184305</v>
      </c>
      <c r="H86" s="11" t="s">
        <v>139</v>
      </c>
    </row>
    <row r="88" spans="2:20" x14ac:dyDescent="0.2">
      <c r="B88" s="72" t="s">
        <v>154</v>
      </c>
      <c r="C88" s="72"/>
      <c r="D88" s="72"/>
      <c r="E88" s="72"/>
      <c r="F88" s="72"/>
      <c r="H88" s="73" t="s">
        <v>155</v>
      </c>
      <c r="I88" s="73"/>
      <c r="J88" s="73"/>
      <c r="K88" s="73"/>
      <c r="L88" s="73"/>
    </row>
    <row r="89" spans="2:20" x14ac:dyDescent="0.2">
      <c r="C89" s="32" t="s">
        <v>58</v>
      </c>
      <c r="D89" s="32" t="s">
        <v>59</v>
      </c>
      <c r="I89" s="32" t="s">
        <v>58</v>
      </c>
      <c r="J89" s="32" t="s">
        <v>59</v>
      </c>
    </row>
    <row r="90" spans="2:20" x14ac:dyDescent="0.2">
      <c r="B90" s="11" t="s">
        <v>84</v>
      </c>
      <c r="C90" s="31">
        <f>C78+E78</f>
        <v>713.59208091925302</v>
      </c>
      <c r="D90" s="31">
        <f>D78+F78</f>
        <v>429.10871064329615</v>
      </c>
      <c r="H90" s="11" t="s">
        <v>84</v>
      </c>
      <c r="I90" s="31">
        <f t="array" ref="I90:I97">TRANSPOSE(C49:J49)</f>
        <v>15807.025182554735</v>
      </c>
      <c r="J90" s="31">
        <f t="array" ref="J90:J97">TRANSPOSE(L49:S49)</f>
        <v>10967.930854456456</v>
      </c>
    </row>
    <row r="91" spans="2:20" x14ac:dyDescent="0.2">
      <c r="B91" s="11" t="s">
        <v>85</v>
      </c>
      <c r="C91" s="31">
        <f t="shared" ref="C91:D91" si="28">C79+E79</f>
        <v>1178.2160118400195</v>
      </c>
      <c r="D91" s="31">
        <f t="shared" si="28"/>
        <v>597.54091710349314</v>
      </c>
      <c r="H91" s="11" t="s">
        <v>85</v>
      </c>
      <c r="I91" s="31">
        <v>34667.435013109003</v>
      </c>
      <c r="J91" s="31">
        <v>15708.351069867826</v>
      </c>
    </row>
    <row r="92" spans="2:20" x14ac:dyDescent="0.2">
      <c r="B92" s="11" t="s">
        <v>86</v>
      </c>
      <c r="C92" s="31">
        <f t="shared" ref="C92:D92" si="29">C80+E80</f>
        <v>9294.7132475074577</v>
      </c>
      <c r="D92" s="31">
        <f t="shared" si="29"/>
        <v>1532.7716598887819</v>
      </c>
      <c r="H92" s="11" t="s">
        <v>86</v>
      </c>
      <c r="I92" s="31">
        <v>102038.91656199952</v>
      </c>
      <c r="J92" s="31">
        <v>39197.522827167224</v>
      </c>
    </row>
    <row r="93" spans="2:20" x14ac:dyDescent="0.2">
      <c r="B93" s="11" t="s">
        <v>87</v>
      </c>
      <c r="C93" s="31">
        <f t="shared" ref="C93:D93" si="30">C81+E81</f>
        <v>10681.652462866428</v>
      </c>
      <c r="D93" s="31">
        <f t="shared" si="30"/>
        <v>2199.2953565242137</v>
      </c>
      <c r="H93" s="11" t="s">
        <v>87</v>
      </c>
      <c r="I93" s="31">
        <v>104328.43497956934</v>
      </c>
      <c r="J93" s="31">
        <v>46882.163848504155</v>
      </c>
    </row>
    <row r="94" spans="2:20" x14ac:dyDescent="0.2">
      <c r="B94" s="11" t="s">
        <v>88</v>
      </c>
      <c r="C94" s="31">
        <f t="shared" ref="C94:D94" si="31">C82+E82</f>
        <v>9896.4091097164746</v>
      </c>
      <c r="D94" s="31">
        <f t="shared" si="31"/>
        <v>2847.5235180305122</v>
      </c>
      <c r="H94" s="11" t="s">
        <v>88</v>
      </c>
      <c r="I94" s="31">
        <v>84511.640739607319</v>
      </c>
      <c r="J94" s="31">
        <v>51636.035318738126</v>
      </c>
    </row>
    <row r="95" spans="2:20" x14ac:dyDescent="0.2">
      <c r="B95" s="11" t="s">
        <v>89</v>
      </c>
      <c r="C95" s="31">
        <f t="shared" ref="C95:D95" si="32">C83+E83</f>
        <v>3949.490369381725</v>
      </c>
      <c r="D95" s="31">
        <f t="shared" si="32"/>
        <v>1311.7551766965521</v>
      </c>
      <c r="H95" s="11" t="s">
        <v>89</v>
      </c>
      <c r="I95" s="31">
        <v>34322.505069247927</v>
      </c>
      <c r="J95" s="31">
        <v>27566.933525444245</v>
      </c>
    </row>
    <row r="96" spans="2:20" x14ac:dyDescent="0.2">
      <c r="B96" s="11" t="s">
        <v>90</v>
      </c>
      <c r="C96" s="31">
        <f t="shared" ref="C96:D96" si="33">C84+E84</f>
        <v>2881.8089371567785</v>
      </c>
      <c r="D96" s="31">
        <f t="shared" si="33"/>
        <v>1585.467879949975</v>
      </c>
      <c r="H96" s="11" t="s">
        <v>90</v>
      </c>
      <c r="I96" s="31">
        <v>19004.074751985252</v>
      </c>
      <c r="J96" s="31">
        <v>21620.593654669203</v>
      </c>
    </row>
    <row r="97" spans="2:10" x14ac:dyDescent="0.2">
      <c r="B97" s="11" t="s">
        <v>91</v>
      </c>
      <c r="C97" s="31">
        <f t="shared" ref="C97:D97" si="34">C85+E85</f>
        <v>2078.2911254009082</v>
      </c>
      <c r="D97" s="31">
        <f t="shared" si="34"/>
        <v>2860.1593232279097</v>
      </c>
      <c r="H97" s="11" t="s">
        <v>91</v>
      </c>
      <c r="I97" s="31">
        <v>8863.9807374283318</v>
      </c>
      <c r="J97" s="31">
        <v>14907.651722114664</v>
      </c>
    </row>
    <row r="98" spans="2:10" x14ac:dyDescent="0.2">
      <c r="B98" s="11" t="s">
        <v>139</v>
      </c>
      <c r="C98" s="31">
        <f t="shared" ref="C98:D98" si="35">C86+E86</f>
        <v>40674.173344789036</v>
      </c>
      <c r="D98" s="31">
        <f t="shared" si="35"/>
        <v>13363.622542064733</v>
      </c>
      <c r="H98" s="11" t="s">
        <v>139</v>
      </c>
      <c r="I98" s="31">
        <f>SUM(I90:I97)</f>
        <v>403544.01303550147</v>
      </c>
      <c r="J98" s="31">
        <f>SUM(J90:J97)</f>
        <v>228487.18282096193</v>
      </c>
    </row>
    <row r="101" spans="2:10" x14ac:dyDescent="0.2">
      <c r="J101" s="54"/>
    </row>
    <row r="102" spans="2:10" x14ac:dyDescent="0.2">
      <c r="J102" s="54"/>
    </row>
    <row r="103" spans="2:10" x14ac:dyDescent="0.2">
      <c r="J103" s="54"/>
    </row>
    <row r="104" spans="2:10" x14ac:dyDescent="0.2">
      <c r="J104" s="54"/>
    </row>
    <row r="105" spans="2:10" x14ac:dyDescent="0.2">
      <c r="J105" s="54"/>
    </row>
    <row r="106" spans="2:10" x14ac:dyDescent="0.2">
      <c r="J106" s="54"/>
    </row>
    <row r="107" spans="2:10" x14ac:dyDescent="0.2">
      <c r="J107" s="54"/>
    </row>
    <row r="108" spans="2:10" x14ac:dyDescent="0.2">
      <c r="J108" s="54"/>
    </row>
    <row r="109" spans="2:10" x14ac:dyDescent="0.2">
      <c r="J109" s="54"/>
    </row>
    <row r="110" spans="2:10" x14ac:dyDescent="0.2">
      <c r="J110" s="54"/>
    </row>
    <row r="111" spans="2:10" x14ac:dyDescent="0.2">
      <c r="J111" s="54"/>
    </row>
  </sheetData>
  <mergeCells count="4">
    <mergeCell ref="B75:F75"/>
    <mergeCell ref="H75:L75"/>
    <mergeCell ref="B88:F88"/>
    <mergeCell ref="H88:L88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opLeftCell="H1" zoomScale="90" zoomScaleNormal="90" workbookViewId="0">
      <selection activeCell="L12" sqref="L12:S14"/>
    </sheetView>
  </sheetViews>
  <sheetFormatPr defaultRowHeight="12.75" x14ac:dyDescent="0.2"/>
  <cols>
    <col min="1" max="1" width="5" style="11" customWidth="1"/>
    <col min="2" max="2" width="36.5703125" style="11" customWidth="1"/>
    <col min="3" max="19" width="11.7109375" style="11" customWidth="1"/>
    <col min="20" max="20" width="12" style="11" customWidth="1"/>
    <col min="21" max="21" width="12.140625" style="11" customWidth="1"/>
    <col min="22" max="256" width="9.140625" style="11"/>
    <col min="257" max="257" width="3" style="11" bestFit="1" customWidth="1"/>
    <col min="258" max="258" width="13.7109375" style="11" customWidth="1"/>
    <col min="259" max="259" width="7.42578125" style="11" bestFit="1" customWidth="1"/>
    <col min="260" max="260" width="7.7109375" style="11" customWidth="1"/>
    <col min="261" max="262" width="7.85546875" style="11" bestFit="1" customWidth="1"/>
    <col min="263" max="263" width="7.7109375" style="11" customWidth="1"/>
    <col min="264" max="264" width="6.85546875" style="11" bestFit="1" customWidth="1"/>
    <col min="265" max="265" width="7.42578125" style="11" customWidth="1"/>
    <col min="266" max="266" width="6.85546875" style="11" customWidth="1"/>
    <col min="267" max="267" width="7.7109375" style="11" bestFit="1" customWidth="1"/>
    <col min="268" max="268" width="7.42578125" style="11" bestFit="1" customWidth="1"/>
    <col min="269" max="270" width="7" style="11" bestFit="1" customWidth="1"/>
    <col min="271" max="271" width="8" style="11" customWidth="1"/>
    <col min="272" max="273" width="7" style="11" bestFit="1" customWidth="1"/>
    <col min="274" max="274" width="6.7109375" style="11" customWidth="1"/>
    <col min="275" max="275" width="6.85546875" style="11" bestFit="1" customWidth="1"/>
    <col min="276" max="276" width="7.5703125" style="11" bestFit="1" customWidth="1"/>
    <col min="277" max="512" width="9.140625" style="11"/>
    <col min="513" max="513" width="3" style="11" bestFit="1" customWidth="1"/>
    <col min="514" max="514" width="13.7109375" style="11" customWidth="1"/>
    <col min="515" max="515" width="7.42578125" style="11" bestFit="1" customWidth="1"/>
    <col min="516" max="516" width="7.7109375" style="11" customWidth="1"/>
    <col min="517" max="518" width="7.85546875" style="11" bestFit="1" customWidth="1"/>
    <col min="519" max="519" width="7.7109375" style="11" customWidth="1"/>
    <col min="520" max="520" width="6.85546875" style="11" bestFit="1" customWidth="1"/>
    <col min="521" max="521" width="7.42578125" style="11" customWidth="1"/>
    <col min="522" max="522" width="6.85546875" style="11" customWidth="1"/>
    <col min="523" max="523" width="7.7109375" style="11" bestFit="1" customWidth="1"/>
    <col min="524" max="524" width="7.42578125" style="11" bestFit="1" customWidth="1"/>
    <col min="525" max="526" width="7" style="11" bestFit="1" customWidth="1"/>
    <col min="527" max="527" width="8" style="11" customWidth="1"/>
    <col min="528" max="529" width="7" style="11" bestFit="1" customWidth="1"/>
    <col min="530" max="530" width="6.7109375" style="11" customWidth="1"/>
    <col min="531" max="531" width="6.85546875" style="11" bestFit="1" customWidth="1"/>
    <col min="532" max="532" width="7.5703125" style="11" bestFit="1" customWidth="1"/>
    <col min="533" max="768" width="9.140625" style="11"/>
    <col min="769" max="769" width="3" style="11" bestFit="1" customWidth="1"/>
    <col min="770" max="770" width="13.7109375" style="11" customWidth="1"/>
    <col min="771" max="771" width="7.42578125" style="11" bestFit="1" customWidth="1"/>
    <col min="772" max="772" width="7.7109375" style="11" customWidth="1"/>
    <col min="773" max="774" width="7.85546875" style="11" bestFit="1" customWidth="1"/>
    <col min="775" max="775" width="7.7109375" style="11" customWidth="1"/>
    <col min="776" max="776" width="6.85546875" style="11" bestFit="1" customWidth="1"/>
    <col min="777" max="777" width="7.42578125" style="11" customWidth="1"/>
    <col min="778" max="778" width="6.85546875" style="11" customWidth="1"/>
    <col min="779" max="779" width="7.7109375" style="11" bestFit="1" customWidth="1"/>
    <col min="780" max="780" width="7.42578125" style="11" bestFit="1" customWidth="1"/>
    <col min="781" max="782" width="7" style="11" bestFit="1" customWidth="1"/>
    <col min="783" max="783" width="8" style="11" customWidth="1"/>
    <col min="784" max="785" width="7" style="11" bestFit="1" customWidth="1"/>
    <col min="786" max="786" width="6.7109375" style="11" customWidth="1"/>
    <col min="787" max="787" width="6.85546875" style="11" bestFit="1" customWidth="1"/>
    <col min="788" max="788" width="7.5703125" style="11" bestFit="1" customWidth="1"/>
    <col min="789" max="1024" width="9.140625" style="11"/>
    <col min="1025" max="1025" width="3" style="11" bestFit="1" customWidth="1"/>
    <col min="1026" max="1026" width="13.7109375" style="11" customWidth="1"/>
    <col min="1027" max="1027" width="7.42578125" style="11" bestFit="1" customWidth="1"/>
    <col min="1028" max="1028" width="7.7109375" style="11" customWidth="1"/>
    <col min="1029" max="1030" width="7.85546875" style="11" bestFit="1" customWidth="1"/>
    <col min="1031" max="1031" width="7.7109375" style="11" customWidth="1"/>
    <col min="1032" max="1032" width="6.85546875" style="11" bestFit="1" customWidth="1"/>
    <col min="1033" max="1033" width="7.42578125" style="11" customWidth="1"/>
    <col min="1034" max="1034" width="6.85546875" style="11" customWidth="1"/>
    <col min="1035" max="1035" width="7.7109375" style="11" bestFit="1" customWidth="1"/>
    <col min="1036" max="1036" width="7.42578125" style="11" bestFit="1" customWidth="1"/>
    <col min="1037" max="1038" width="7" style="11" bestFit="1" customWidth="1"/>
    <col min="1039" max="1039" width="8" style="11" customWidth="1"/>
    <col min="1040" max="1041" width="7" style="11" bestFit="1" customWidth="1"/>
    <col min="1042" max="1042" width="6.7109375" style="11" customWidth="1"/>
    <col min="1043" max="1043" width="6.85546875" style="11" bestFit="1" customWidth="1"/>
    <col min="1044" max="1044" width="7.5703125" style="11" bestFit="1" customWidth="1"/>
    <col min="1045" max="1280" width="9.140625" style="11"/>
    <col min="1281" max="1281" width="3" style="11" bestFit="1" customWidth="1"/>
    <col min="1282" max="1282" width="13.7109375" style="11" customWidth="1"/>
    <col min="1283" max="1283" width="7.42578125" style="11" bestFit="1" customWidth="1"/>
    <col min="1284" max="1284" width="7.7109375" style="11" customWidth="1"/>
    <col min="1285" max="1286" width="7.85546875" style="11" bestFit="1" customWidth="1"/>
    <col min="1287" max="1287" width="7.7109375" style="11" customWidth="1"/>
    <col min="1288" max="1288" width="6.85546875" style="11" bestFit="1" customWidth="1"/>
    <col min="1289" max="1289" width="7.42578125" style="11" customWidth="1"/>
    <col min="1290" max="1290" width="6.85546875" style="11" customWidth="1"/>
    <col min="1291" max="1291" width="7.7109375" style="11" bestFit="1" customWidth="1"/>
    <col min="1292" max="1292" width="7.42578125" style="11" bestFit="1" customWidth="1"/>
    <col min="1293" max="1294" width="7" style="11" bestFit="1" customWidth="1"/>
    <col min="1295" max="1295" width="8" style="11" customWidth="1"/>
    <col min="1296" max="1297" width="7" style="11" bestFit="1" customWidth="1"/>
    <col min="1298" max="1298" width="6.7109375" style="11" customWidth="1"/>
    <col min="1299" max="1299" width="6.85546875" style="11" bestFit="1" customWidth="1"/>
    <col min="1300" max="1300" width="7.5703125" style="11" bestFit="1" customWidth="1"/>
    <col min="1301" max="1536" width="9.140625" style="11"/>
    <col min="1537" max="1537" width="3" style="11" bestFit="1" customWidth="1"/>
    <col min="1538" max="1538" width="13.7109375" style="11" customWidth="1"/>
    <col min="1539" max="1539" width="7.42578125" style="11" bestFit="1" customWidth="1"/>
    <col min="1540" max="1540" width="7.7109375" style="11" customWidth="1"/>
    <col min="1541" max="1542" width="7.85546875" style="11" bestFit="1" customWidth="1"/>
    <col min="1543" max="1543" width="7.7109375" style="11" customWidth="1"/>
    <col min="1544" max="1544" width="6.85546875" style="11" bestFit="1" customWidth="1"/>
    <col min="1545" max="1545" width="7.42578125" style="11" customWidth="1"/>
    <col min="1546" max="1546" width="6.85546875" style="11" customWidth="1"/>
    <col min="1547" max="1547" width="7.7109375" style="11" bestFit="1" customWidth="1"/>
    <col min="1548" max="1548" width="7.42578125" style="11" bestFit="1" customWidth="1"/>
    <col min="1549" max="1550" width="7" style="11" bestFit="1" customWidth="1"/>
    <col min="1551" max="1551" width="8" style="11" customWidth="1"/>
    <col min="1552" max="1553" width="7" style="11" bestFit="1" customWidth="1"/>
    <col min="1554" max="1554" width="6.7109375" style="11" customWidth="1"/>
    <col min="1555" max="1555" width="6.85546875" style="11" bestFit="1" customWidth="1"/>
    <col min="1556" max="1556" width="7.5703125" style="11" bestFit="1" customWidth="1"/>
    <col min="1557" max="1792" width="9.140625" style="11"/>
    <col min="1793" max="1793" width="3" style="11" bestFit="1" customWidth="1"/>
    <col min="1794" max="1794" width="13.7109375" style="11" customWidth="1"/>
    <col min="1795" max="1795" width="7.42578125" style="11" bestFit="1" customWidth="1"/>
    <col min="1796" max="1796" width="7.7109375" style="11" customWidth="1"/>
    <col min="1797" max="1798" width="7.85546875" style="11" bestFit="1" customWidth="1"/>
    <col min="1799" max="1799" width="7.7109375" style="11" customWidth="1"/>
    <col min="1800" max="1800" width="6.85546875" style="11" bestFit="1" customWidth="1"/>
    <col min="1801" max="1801" width="7.42578125" style="11" customWidth="1"/>
    <col min="1802" max="1802" width="6.85546875" style="11" customWidth="1"/>
    <col min="1803" max="1803" width="7.7109375" style="11" bestFit="1" customWidth="1"/>
    <col min="1804" max="1804" width="7.42578125" style="11" bestFit="1" customWidth="1"/>
    <col min="1805" max="1806" width="7" style="11" bestFit="1" customWidth="1"/>
    <col min="1807" max="1807" width="8" style="11" customWidth="1"/>
    <col min="1808" max="1809" width="7" style="11" bestFit="1" customWidth="1"/>
    <col min="1810" max="1810" width="6.7109375" style="11" customWidth="1"/>
    <col min="1811" max="1811" width="6.85546875" style="11" bestFit="1" customWidth="1"/>
    <col min="1812" max="1812" width="7.5703125" style="11" bestFit="1" customWidth="1"/>
    <col min="1813" max="2048" width="9.140625" style="11"/>
    <col min="2049" max="2049" width="3" style="11" bestFit="1" customWidth="1"/>
    <col min="2050" max="2050" width="13.7109375" style="11" customWidth="1"/>
    <col min="2051" max="2051" width="7.42578125" style="11" bestFit="1" customWidth="1"/>
    <col min="2052" max="2052" width="7.7109375" style="11" customWidth="1"/>
    <col min="2053" max="2054" width="7.85546875" style="11" bestFit="1" customWidth="1"/>
    <col min="2055" max="2055" width="7.7109375" style="11" customWidth="1"/>
    <col min="2056" max="2056" width="6.85546875" style="11" bestFit="1" customWidth="1"/>
    <col min="2057" max="2057" width="7.42578125" style="11" customWidth="1"/>
    <col min="2058" max="2058" width="6.85546875" style="11" customWidth="1"/>
    <col min="2059" max="2059" width="7.7109375" style="11" bestFit="1" customWidth="1"/>
    <col min="2060" max="2060" width="7.42578125" style="11" bestFit="1" customWidth="1"/>
    <col min="2061" max="2062" width="7" style="11" bestFit="1" customWidth="1"/>
    <col min="2063" max="2063" width="8" style="11" customWidth="1"/>
    <col min="2064" max="2065" width="7" style="11" bestFit="1" customWidth="1"/>
    <col min="2066" max="2066" width="6.7109375" style="11" customWidth="1"/>
    <col min="2067" max="2067" width="6.85546875" style="11" bestFit="1" customWidth="1"/>
    <col min="2068" max="2068" width="7.5703125" style="11" bestFit="1" customWidth="1"/>
    <col min="2069" max="2304" width="9.140625" style="11"/>
    <col min="2305" max="2305" width="3" style="11" bestFit="1" customWidth="1"/>
    <col min="2306" max="2306" width="13.7109375" style="11" customWidth="1"/>
    <col min="2307" max="2307" width="7.42578125" style="11" bestFit="1" customWidth="1"/>
    <col min="2308" max="2308" width="7.7109375" style="11" customWidth="1"/>
    <col min="2309" max="2310" width="7.85546875" style="11" bestFit="1" customWidth="1"/>
    <col min="2311" max="2311" width="7.7109375" style="11" customWidth="1"/>
    <col min="2312" max="2312" width="6.85546875" style="11" bestFit="1" customWidth="1"/>
    <col min="2313" max="2313" width="7.42578125" style="11" customWidth="1"/>
    <col min="2314" max="2314" width="6.85546875" style="11" customWidth="1"/>
    <col min="2315" max="2315" width="7.7109375" style="11" bestFit="1" customWidth="1"/>
    <col min="2316" max="2316" width="7.42578125" style="11" bestFit="1" customWidth="1"/>
    <col min="2317" max="2318" width="7" style="11" bestFit="1" customWidth="1"/>
    <col min="2319" max="2319" width="8" style="11" customWidth="1"/>
    <col min="2320" max="2321" width="7" style="11" bestFit="1" customWidth="1"/>
    <col min="2322" max="2322" width="6.7109375" style="11" customWidth="1"/>
    <col min="2323" max="2323" width="6.85546875" style="11" bestFit="1" customWidth="1"/>
    <col min="2324" max="2324" width="7.5703125" style="11" bestFit="1" customWidth="1"/>
    <col min="2325" max="2560" width="9.140625" style="11"/>
    <col min="2561" max="2561" width="3" style="11" bestFit="1" customWidth="1"/>
    <col min="2562" max="2562" width="13.7109375" style="11" customWidth="1"/>
    <col min="2563" max="2563" width="7.42578125" style="11" bestFit="1" customWidth="1"/>
    <col min="2564" max="2564" width="7.7109375" style="11" customWidth="1"/>
    <col min="2565" max="2566" width="7.85546875" style="11" bestFit="1" customWidth="1"/>
    <col min="2567" max="2567" width="7.7109375" style="11" customWidth="1"/>
    <col min="2568" max="2568" width="6.85546875" style="11" bestFit="1" customWidth="1"/>
    <col min="2569" max="2569" width="7.42578125" style="11" customWidth="1"/>
    <col min="2570" max="2570" width="6.85546875" style="11" customWidth="1"/>
    <col min="2571" max="2571" width="7.7109375" style="11" bestFit="1" customWidth="1"/>
    <col min="2572" max="2572" width="7.42578125" style="11" bestFit="1" customWidth="1"/>
    <col min="2573" max="2574" width="7" style="11" bestFit="1" customWidth="1"/>
    <col min="2575" max="2575" width="8" style="11" customWidth="1"/>
    <col min="2576" max="2577" width="7" style="11" bestFit="1" customWidth="1"/>
    <col min="2578" max="2578" width="6.7109375" style="11" customWidth="1"/>
    <col min="2579" max="2579" width="6.85546875" style="11" bestFit="1" customWidth="1"/>
    <col min="2580" max="2580" width="7.5703125" style="11" bestFit="1" customWidth="1"/>
    <col min="2581" max="2816" width="9.140625" style="11"/>
    <col min="2817" max="2817" width="3" style="11" bestFit="1" customWidth="1"/>
    <col min="2818" max="2818" width="13.7109375" style="11" customWidth="1"/>
    <col min="2819" max="2819" width="7.42578125" style="11" bestFit="1" customWidth="1"/>
    <col min="2820" max="2820" width="7.7109375" style="11" customWidth="1"/>
    <col min="2821" max="2822" width="7.85546875" style="11" bestFit="1" customWidth="1"/>
    <col min="2823" max="2823" width="7.7109375" style="11" customWidth="1"/>
    <col min="2824" max="2824" width="6.85546875" style="11" bestFit="1" customWidth="1"/>
    <col min="2825" max="2825" width="7.42578125" style="11" customWidth="1"/>
    <col min="2826" max="2826" width="6.85546875" style="11" customWidth="1"/>
    <col min="2827" max="2827" width="7.7109375" style="11" bestFit="1" customWidth="1"/>
    <col min="2828" max="2828" width="7.42578125" style="11" bestFit="1" customWidth="1"/>
    <col min="2829" max="2830" width="7" style="11" bestFit="1" customWidth="1"/>
    <col min="2831" max="2831" width="8" style="11" customWidth="1"/>
    <col min="2832" max="2833" width="7" style="11" bestFit="1" customWidth="1"/>
    <col min="2834" max="2834" width="6.7109375" style="11" customWidth="1"/>
    <col min="2835" max="2835" width="6.85546875" style="11" bestFit="1" customWidth="1"/>
    <col min="2836" max="2836" width="7.5703125" style="11" bestFit="1" customWidth="1"/>
    <col min="2837" max="3072" width="9.140625" style="11"/>
    <col min="3073" max="3073" width="3" style="11" bestFit="1" customWidth="1"/>
    <col min="3074" max="3074" width="13.7109375" style="11" customWidth="1"/>
    <col min="3075" max="3075" width="7.42578125" style="11" bestFit="1" customWidth="1"/>
    <col min="3076" max="3076" width="7.7109375" style="11" customWidth="1"/>
    <col min="3077" max="3078" width="7.85546875" style="11" bestFit="1" customWidth="1"/>
    <col min="3079" max="3079" width="7.7109375" style="11" customWidth="1"/>
    <col min="3080" max="3080" width="6.85546875" style="11" bestFit="1" customWidth="1"/>
    <col min="3081" max="3081" width="7.42578125" style="11" customWidth="1"/>
    <col min="3082" max="3082" width="6.85546875" style="11" customWidth="1"/>
    <col min="3083" max="3083" width="7.7109375" style="11" bestFit="1" customWidth="1"/>
    <col min="3084" max="3084" width="7.42578125" style="11" bestFit="1" customWidth="1"/>
    <col min="3085" max="3086" width="7" style="11" bestFit="1" customWidth="1"/>
    <col min="3087" max="3087" width="8" style="11" customWidth="1"/>
    <col min="3088" max="3089" width="7" style="11" bestFit="1" customWidth="1"/>
    <col min="3090" max="3090" width="6.7109375" style="11" customWidth="1"/>
    <col min="3091" max="3091" width="6.85546875" style="11" bestFit="1" customWidth="1"/>
    <col min="3092" max="3092" width="7.5703125" style="11" bestFit="1" customWidth="1"/>
    <col min="3093" max="3328" width="9.140625" style="11"/>
    <col min="3329" max="3329" width="3" style="11" bestFit="1" customWidth="1"/>
    <col min="3330" max="3330" width="13.7109375" style="11" customWidth="1"/>
    <col min="3331" max="3331" width="7.42578125" style="11" bestFit="1" customWidth="1"/>
    <col min="3332" max="3332" width="7.7109375" style="11" customWidth="1"/>
    <col min="3333" max="3334" width="7.85546875" style="11" bestFit="1" customWidth="1"/>
    <col min="3335" max="3335" width="7.7109375" style="11" customWidth="1"/>
    <col min="3336" max="3336" width="6.85546875" style="11" bestFit="1" customWidth="1"/>
    <col min="3337" max="3337" width="7.42578125" style="11" customWidth="1"/>
    <col min="3338" max="3338" width="6.85546875" style="11" customWidth="1"/>
    <col min="3339" max="3339" width="7.7109375" style="11" bestFit="1" customWidth="1"/>
    <col min="3340" max="3340" width="7.42578125" style="11" bestFit="1" customWidth="1"/>
    <col min="3341" max="3342" width="7" style="11" bestFit="1" customWidth="1"/>
    <col min="3343" max="3343" width="8" style="11" customWidth="1"/>
    <col min="3344" max="3345" width="7" style="11" bestFit="1" customWidth="1"/>
    <col min="3346" max="3346" width="6.7109375" style="11" customWidth="1"/>
    <col min="3347" max="3347" width="6.85546875" style="11" bestFit="1" customWidth="1"/>
    <col min="3348" max="3348" width="7.5703125" style="11" bestFit="1" customWidth="1"/>
    <col min="3349" max="3584" width="9.140625" style="11"/>
    <col min="3585" max="3585" width="3" style="11" bestFit="1" customWidth="1"/>
    <col min="3586" max="3586" width="13.7109375" style="11" customWidth="1"/>
    <col min="3587" max="3587" width="7.42578125" style="11" bestFit="1" customWidth="1"/>
    <col min="3588" max="3588" width="7.7109375" style="11" customWidth="1"/>
    <col min="3589" max="3590" width="7.85546875" style="11" bestFit="1" customWidth="1"/>
    <col min="3591" max="3591" width="7.7109375" style="11" customWidth="1"/>
    <col min="3592" max="3592" width="6.85546875" style="11" bestFit="1" customWidth="1"/>
    <col min="3593" max="3593" width="7.42578125" style="11" customWidth="1"/>
    <col min="3594" max="3594" width="6.85546875" style="11" customWidth="1"/>
    <col min="3595" max="3595" width="7.7109375" style="11" bestFit="1" customWidth="1"/>
    <col min="3596" max="3596" width="7.42578125" style="11" bestFit="1" customWidth="1"/>
    <col min="3597" max="3598" width="7" style="11" bestFit="1" customWidth="1"/>
    <col min="3599" max="3599" width="8" style="11" customWidth="1"/>
    <col min="3600" max="3601" width="7" style="11" bestFit="1" customWidth="1"/>
    <col min="3602" max="3602" width="6.7109375" style="11" customWidth="1"/>
    <col min="3603" max="3603" width="6.85546875" style="11" bestFit="1" customWidth="1"/>
    <col min="3604" max="3604" width="7.5703125" style="11" bestFit="1" customWidth="1"/>
    <col min="3605" max="3840" width="9.140625" style="11"/>
    <col min="3841" max="3841" width="3" style="11" bestFit="1" customWidth="1"/>
    <col min="3842" max="3842" width="13.7109375" style="11" customWidth="1"/>
    <col min="3843" max="3843" width="7.42578125" style="11" bestFit="1" customWidth="1"/>
    <col min="3844" max="3844" width="7.7109375" style="11" customWidth="1"/>
    <col min="3845" max="3846" width="7.85546875" style="11" bestFit="1" customWidth="1"/>
    <col min="3847" max="3847" width="7.7109375" style="11" customWidth="1"/>
    <col min="3848" max="3848" width="6.85546875" style="11" bestFit="1" customWidth="1"/>
    <col min="3849" max="3849" width="7.42578125" style="11" customWidth="1"/>
    <col min="3850" max="3850" width="6.85546875" style="11" customWidth="1"/>
    <col min="3851" max="3851" width="7.7109375" style="11" bestFit="1" customWidth="1"/>
    <col min="3852" max="3852" width="7.42578125" style="11" bestFit="1" customWidth="1"/>
    <col min="3853" max="3854" width="7" style="11" bestFit="1" customWidth="1"/>
    <col min="3855" max="3855" width="8" style="11" customWidth="1"/>
    <col min="3856" max="3857" width="7" style="11" bestFit="1" customWidth="1"/>
    <col min="3858" max="3858" width="6.7109375" style="11" customWidth="1"/>
    <col min="3859" max="3859" width="6.85546875" style="11" bestFit="1" customWidth="1"/>
    <col min="3860" max="3860" width="7.5703125" style="11" bestFit="1" customWidth="1"/>
    <col min="3861" max="4096" width="9.140625" style="11"/>
    <col min="4097" max="4097" width="3" style="11" bestFit="1" customWidth="1"/>
    <col min="4098" max="4098" width="13.7109375" style="11" customWidth="1"/>
    <col min="4099" max="4099" width="7.42578125" style="11" bestFit="1" customWidth="1"/>
    <col min="4100" max="4100" width="7.7109375" style="11" customWidth="1"/>
    <col min="4101" max="4102" width="7.85546875" style="11" bestFit="1" customWidth="1"/>
    <col min="4103" max="4103" width="7.7109375" style="11" customWidth="1"/>
    <col min="4104" max="4104" width="6.85546875" style="11" bestFit="1" customWidth="1"/>
    <col min="4105" max="4105" width="7.42578125" style="11" customWidth="1"/>
    <col min="4106" max="4106" width="6.85546875" style="11" customWidth="1"/>
    <col min="4107" max="4107" width="7.7109375" style="11" bestFit="1" customWidth="1"/>
    <col min="4108" max="4108" width="7.42578125" style="11" bestFit="1" customWidth="1"/>
    <col min="4109" max="4110" width="7" style="11" bestFit="1" customWidth="1"/>
    <col min="4111" max="4111" width="8" style="11" customWidth="1"/>
    <col min="4112" max="4113" width="7" style="11" bestFit="1" customWidth="1"/>
    <col min="4114" max="4114" width="6.7109375" style="11" customWidth="1"/>
    <col min="4115" max="4115" width="6.85546875" style="11" bestFit="1" customWidth="1"/>
    <col min="4116" max="4116" width="7.5703125" style="11" bestFit="1" customWidth="1"/>
    <col min="4117" max="4352" width="9.140625" style="11"/>
    <col min="4353" max="4353" width="3" style="11" bestFit="1" customWidth="1"/>
    <col min="4354" max="4354" width="13.7109375" style="11" customWidth="1"/>
    <col min="4355" max="4355" width="7.42578125" style="11" bestFit="1" customWidth="1"/>
    <col min="4356" max="4356" width="7.7109375" style="11" customWidth="1"/>
    <col min="4357" max="4358" width="7.85546875" style="11" bestFit="1" customWidth="1"/>
    <col min="4359" max="4359" width="7.7109375" style="11" customWidth="1"/>
    <col min="4360" max="4360" width="6.85546875" style="11" bestFit="1" customWidth="1"/>
    <col min="4361" max="4361" width="7.42578125" style="11" customWidth="1"/>
    <col min="4362" max="4362" width="6.85546875" style="11" customWidth="1"/>
    <col min="4363" max="4363" width="7.7109375" style="11" bestFit="1" customWidth="1"/>
    <col min="4364" max="4364" width="7.42578125" style="11" bestFit="1" customWidth="1"/>
    <col min="4365" max="4366" width="7" style="11" bestFit="1" customWidth="1"/>
    <col min="4367" max="4367" width="8" style="11" customWidth="1"/>
    <col min="4368" max="4369" width="7" style="11" bestFit="1" customWidth="1"/>
    <col min="4370" max="4370" width="6.7109375" style="11" customWidth="1"/>
    <col min="4371" max="4371" width="6.85546875" style="11" bestFit="1" customWidth="1"/>
    <col min="4372" max="4372" width="7.5703125" style="11" bestFit="1" customWidth="1"/>
    <col min="4373" max="4608" width="9.140625" style="11"/>
    <col min="4609" max="4609" width="3" style="11" bestFit="1" customWidth="1"/>
    <col min="4610" max="4610" width="13.7109375" style="11" customWidth="1"/>
    <col min="4611" max="4611" width="7.42578125" style="11" bestFit="1" customWidth="1"/>
    <col min="4612" max="4612" width="7.7109375" style="11" customWidth="1"/>
    <col min="4613" max="4614" width="7.85546875" style="11" bestFit="1" customWidth="1"/>
    <col min="4615" max="4615" width="7.7109375" style="11" customWidth="1"/>
    <col min="4616" max="4616" width="6.85546875" style="11" bestFit="1" customWidth="1"/>
    <col min="4617" max="4617" width="7.42578125" style="11" customWidth="1"/>
    <col min="4618" max="4618" width="6.85546875" style="11" customWidth="1"/>
    <col min="4619" max="4619" width="7.7109375" style="11" bestFit="1" customWidth="1"/>
    <col min="4620" max="4620" width="7.42578125" style="11" bestFit="1" customWidth="1"/>
    <col min="4621" max="4622" width="7" style="11" bestFit="1" customWidth="1"/>
    <col min="4623" max="4623" width="8" style="11" customWidth="1"/>
    <col min="4624" max="4625" width="7" style="11" bestFit="1" customWidth="1"/>
    <col min="4626" max="4626" width="6.7109375" style="11" customWidth="1"/>
    <col min="4627" max="4627" width="6.85546875" style="11" bestFit="1" customWidth="1"/>
    <col min="4628" max="4628" width="7.5703125" style="11" bestFit="1" customWidth="1"/>
    <col min="4629" max="4864" width="9.140625" style="11"/>
    <col min="4865" max="4865" width="3" style="11" bestFit="1" customWidth="1"/>
    <col min="4866" max="4866" width="13.7109375" style="11" customWidth="1"/>
    <col min="4867" max="4867" width="7.42578125" style="11" bestFit="1" customWidth="1"/>
    <col min="4868" max="4868" width="7.7109375" style="11" customWidth="1"/>
    <col min="4869" max="4870" width="7.85546875" style="11" bestFit="1" customWidth="1"/>
    <col min="4871" max="4871" width="7.7109375" style="11" customWidth="1"/>
    <col min="4872" max="4872" width="6.85546875" style="11" bestFit="1" customWidth="1"/>
    <col min="4873" max="4873" width="7.42578125" style="11" customWidth="1"/>
    <col min="4874" max="4874" width="6.85546875" style="11" customWidth="1"/>
    <col min="4875" max="4875" width="7.7109375" style="11" bestFit="1" customWidth="1"/>
    <col min="4876" max="4876" width="7.42578125" style="11" bestFit="1" customWidth="1"/>
    <col min="4877" max="4878" width="7" style="11" bestFit="1" customWidth="1"/>
    <col min="4879" max="4879" width="8" style="11" customWidth="1"/>
    <col min="4880" max="4881" width="7" style="11" bestFit="1" customWidth="1"/>
    <col min="4882" max="4882" width="6.7109375" style="11" customWidth="1"/>
    <col min="4883" max="4883" width="6.85546875" style="11" bestFit="1" customWidth="1"/>
    <col min="4884" max="4884" width="7.5703125" style="11" bestFit="1" customWidth="1"/>
    <col min="4885" max="5120" width="9.140625" style="11"/>
    <col min="5121" max="5121" width="3" style="11" bestFit="1" customWidth="1"/>
    <col min="5122" max="5122" width="13.7109375" style="11" customWidth="1"/>
    <col min="5123" max="5123" width="7.42578125" style="11" bestFit="1" customWidth="1"/>
    <col min="5124" max="5124" width="7.7109375" style="11" customWidth="1"/>
    <col min="5125" max="5126" width="7.85546875" style="11" bestFit="1" customWidth="1"/>
    <col min="5127" max="5127" width="7.7109375" style="11" customWidth="1"/>
    <col min="5128" max="5128" width="6.85546875" style="11" bestFit="1" customWidth="1"/>
    <col min="5129" max="5129" width="7.42578125" style="11" customWidth="1"/>
    <col min="5130" max="5130" width="6.85546875" style="11" customWidth="1"/>
    <col min="5131" max="5131" width="7.7109375" style="11" bestFit="1" customWidth="1"/>
    <col min="5132" max="5132" width="7.42578125" style="11" bestFit="1" customWidth="1"/>
    <col min="5133" max="5134" width="7" style="11" bestFit="1" customWidth="1"/>
    <col min="5135" max="5135" width="8" style="11" customWidth="1"/>
    <col min="5136" max="5137" width="7" style="11" bestFit="1" customWidth="1"/>
    <col min="5138" max="5138" width="6.7109375" style="11" customWidth="1"/>
    <col min="5139" max="5139" width="6.85546875" style="11" bestFit="1" customWidth="1"/>
    <col min="5140" max="5140" width="7.5703125" style="11" bestFit="1" customWidth="1"/>
    <col min="5141" max="5376" width="9.140625" style="11"/>
    <col min="5377" max="5377" width="3" style="11" bestFit="1" customWidth="1"/>
    <col min="5378" max="5378" width="13.7109375" style="11" customWidth="1"/>
    <col min="5379" max="5379" width="7.42578125" style="11" bestFit="1" customWidth="1"/>
    <col min="5380" max="5380" width="7.7109375" style="11" customWidth="1"/>
    <col min="5381" max="5382" width="7.85546875" style="11" bestFit="1" customWidth="1"/>
    <col min="5383" max="5383" width="7.7109375" style="11" customWidth="1"/>
    <col min="5384" max="5384" width="6.85546875" style="11" bestFit="1" customWidth="1"/>
    <col min="5385" max="5385" width="7.42578125" style="11" customWidth="1"/>
    <col min="5386" max="5386" width="6.85546875" style="11" customWidth="1"/>
    <col min="5387" max="5387" width="7.7109375" style="11" bestFit="1" customWidth="1"/>
    <col min="5388" max="5388" width="7.42578125" style="11" bestFit="1" customWidth="1"/>
    <col min="5389" max="5390" width="7" style="11" bestFit="1" customWidth="1"/>
    <col min="5391" max="5391" width="8" style="11" customWidth="1"/>
    <col min="5392" max="5393" width="7" style="11" bestFit="1" customWidth="1"/>
    <col min="5394" max="5394" width="6.7109375" style="11" customWidth="1"/>
    <col min="5395" max="5395" width="6.85546875" style="11" bestFit="1" customWidth="1"/>
    <col min="5396" max="5396" width="7.5703125" style="11" bestFit="1" customWidth="1"/>
    <col min="5397" max="5632" width="9.140625" style="11"/>
    <col min="5633" max="5633" width="3" style="11" bestFit="1" customWidth="1"/>
    <col min="5634" max="5634" width="13.7109375" style="11" customWidth="1"/>
    <col min="5635" max="5635" width="7.42578125" style="11" bestFit="1" customWidth="1"/>
    <col min="5636" max="5636" width="7.7109375" style="11" customWidth="1"/>
    <col min="5637" max="5638" width="7.85546875" style="11" bestFit="1" customWidth="1"/>
    <col min="5639" max="5639" width="7.7109375" style="11" customWidth="1"/>
    <col min="5640" max="5640" width="6.85546875" style="11" bestFit="1" customWidth="1"/>
    <col min="5641" max="5641" width="7.42578125" style="11" customWidth="1"/>
    <col min="5642" max="5642" width="6.85546875" style="11" customWidth="1"/>
    <col min="5643" max="5643" width="7.7109375" style="11" bestFit="1" customWidth="1"/>
    <col min="5644" max="5644" width="7.42578125" style="11" bestFit="1" customWidth="1"/>
    <col min="5645" max="5646" width="7" style="11" bestFit="1" customWidth="1"/>
    <col min="5647" max="5647" width="8" style="11" customWidth="1"/>
    <col min="5648" max="5649" width="7" style="11" bestFit="1" customWidth="1"/>
    <col min="5650" max="5650" width="6.7109375" style="11" customWidth="1"/>
    <col min="5651" max="5651" width="6.85546875" style="11" bestFit="1" customWidth="1"/>
    <col min="5652" max="5652" width="7.5703125" style="11" bestFit="1" customWidth="1"/>
    <col min="5653" max="5888" width="9.140625" style="11"/>
    <col min="5889" max="5889" width="3" style="11" bestFit="1" customWidth="1"/>
    <col min="5890" max="5890" width="13.7109375" style="11" customWidth="1"/>
    <col min="5891" max="5891" width="7.42578125" style="11" bestFit="1" customWidth="1"/>
    <col min="5892" max="5892" width="7.7109375" style="11" customWidth="1"/>
    <col min="5893" max="5894" width="7.85546875" style="11" bestFit="1" customWidth="1"/>
    <col min="5895" max="5895" width="7.7109375" style="11" customWidth="1"/>
    <col min="5896" max="5896" width="6.85546875" style="11" bestFit="1" customWidth="1"/>
    <col min="5897" max="5897" width="7.42578125" style="11" customWidth="1"/>
    <col min="5898" max="5898" width="6.85546875" style="11" customWidth="1"/>
    <col min="5899" max="5899" width="7.7109375" style="11" bestFit="1" customWidth="1"/>
    <col min="5900" max="5900" width="7.42578125" style="11" bestFit="1" customWidth="1"/>
    <col min="5901" max="5902" width="7" style="11" bestFit="1" customWidth="1"/>
    <col min="5903" max="5903" width="8" style="11" customWidth="1"/>
    <col min="5904" max="5905" width="7" style="11" bestFit="1" customWidth="1"/>
    <col min="5906" max="5906" width="6.7109375" style="11" customWidth="1"/>
    <col min="5907" max="5907" width="6.85546875" style="11" bestFit="1" customWidth="1"/>
    <col min="5908" max="5908" width="7.5703125" style="11" bestFit="1" customWidth="1"/>
    <col min="5909" max="6144" width="9.140625" style="11"/>
    <col min="6145" max="6145" width="3" style="11" bestFit="1" customWidth="1"/>
    <col min="6146" max="6146" width="13.7109375" style="11" customWidth="1"/>
    <col min="6147" max="6147" width="7.42578125" style="11" bestFit="1" customWidth="1"/>
    <col min="6148" max="6148" width="7.7109375" style="11" customWidth="1"/>
    <col min="6149" max="6150" width="7.85546875" style="11" bestFit="1" customWidth="1"/>
    <col min="6151" max="6151" width="7.7109375" style="11" customWidth="1"/>
    <col min="6152" max="6152" width="6.85546875" style="11" bestFit="1" customWidth="1"/>
    <col min="6153" max="6153" width="7.42578125" style="11" customWidth="1"/>
    <col min="6154" max="6154" width="6.85546875" style="11" customWidth="1"/>
    <col min="6155" max="6155" width="7.7109375" style="11" bestFit="1" customWidth="1"/>
    <col min="6156" max="6156" width="7.42578125" style="11" bestFit="1" customWidth="1"/>
    <col min="6157" max="6158" width="7" style="11" bestFit="1" customWidth="1"/>
    <col min="6159" max="6159" width="8" style="11" customWidth="1"/>
    <col min="6160" max="6161" width="7" style="11" bestFit="1" customWidth="1"/>
    <col min="6162" max="6162" width="6.7109375" style="11" customWidth="1"/>
    <col min="6163" max="6163" width="6.85546875" style="11" bestFit="1" customWidth="1"/>
    <col min="6164" max="6164" width="7.5703125" style="11" bestFit="1" customWidth="1"/>
    <col min="6165" max="6400" width="9.140625" style="11"/>
    <col min="6401" max="6401" width="3" style="11" bestFit="1" customWidth="1"/>
    <col min="6402" max="6402" width="13.7109375" style="11" customWidth="1"/>
    <col min="6403" max="6403" width="7.42578125" style="11" bestFit="1" customWidth="1"/>
    <col min="6404" max="6404" width="7.7109375" style="11" customWidth="1"/>
    <col min="6405" max="6406" width="7.85546875" style="11" bestFit="1" customWidth="1"/>
    <col min="6407" max="6407" width="7.7109375" style="11" customWidth="1"/>
    <col min="6408" max="6408" width="6.85546875" style="11" bestFit="1" customWidth="1"/>
    <col min="6409" max="6409" width="7.42578125" style="11" customWidth="1"/>
    <col min="6410" max="6410" width="6.85546875" style="11" customWidth="1"/>
    <col min="6411" max="6411" width="7.7109375" style="11" bestFit="1" customWidth="1"/>
    <col min="6412" max="6412" width="7.42578125" style="11" bestFit="1" customWidth="1"/>
    <col min="6413" max="6414" width="7" style="11" bestFit="1" customWidth="1"/>
    <col min="6415" max="6415" width="8" style="11" customWidth="1"/>
    <col min="6416" max="6417" width="7" style="11" bestFit="1" customWidth="1"/>
    <col min="6418" max="6418" width="6.7109375" style="11" customWidth="1"/>
    <col min="6419" max="6419" width="6.85546875" style="11" bestFit="1" customWidth="1"/>
    <col min="6420" max="6420" width="7.5703125" style="11" bestFit="1" customWidth="1"/>
    <col min="6421" max="6656" width="9.140625" style="11"/>
    <col min="6657" max="6657" width="3" style="11" bestFit="1" customWidth="1"/>
    <col min="6658" max="6658" width="13.7109375" style="11" customWidth="1"/>
    <col min="6659" max="6659" width="7.42578125" style="11" bestFit="1" customWidth="1"/>
    <col min="6660" max="6660" width="7.7109375" style="11" customWidth="1"/>
    <col min="6661" max="6662" width="7.85546875" style="11" bestFit="1" customWidth="1"/>
    <col min="6663" max="6663" width="7.7109375" style="11" customWidth="1"/>
    <col min="6664" max="6664" width="6.85546875" style="11" bestFit="1" customWidth="1"/>
    <col min="6665" max="6665" width="7.42578125" style="11" customWidth="1"/>
    <col min="6666" max="6666" width="6.85546875" style="11" customWidth="1"/>
    <col min="6667" max="6667" width="7.7109375" style="11" bestFit="1" customWidth="1"/>
    <col min="6668" max="6668" width="7.42578125" style="11" bestFit="1" customWidth="1"/>
    <col min="6669" max="6670" width="7" style="11" bestFit="1" customWidth="1"/>
    <col min="6671" max="6671" width="8" style="11" customWidth="1"/>
    <col min="6672" max="6673" width="7" style="11" bestFit="1" customWidth="1"/>
    <col min="6674" max="6674" width="6.7109375" style="11" customWidth="1"/>
    <col min="6675" max="6675" width="6.85546875" style="11" bestFit="1" customWidth="1"/>
    <col min="6676" max="6676" width="7.5703125" style="11" bestFit="1" customWidth="1"/>
    <col min="6677" max="6912" width="9.140625" style="11"/>
    <col min="6913" max="6913" width="3" style="11" bestFit="1" customWidth="1"/>
    <col min="6914" max="6914" width="13.7109375" style="11" customWidth="1"/>
    <col min="6915" max="6915" width="7.42578125" style="11" bestFit="1" customWidth="1"/>
    <col min="6916" max="6916" width="7.7109375" style="11" customWidth="1"/>
    <col min="6917" max="6918" width="7.85546875" style="11" bestFit="1" customWidth="1"/>
    <col min="6919" max="6919" width="7.7109375" style="11" customWidth="1"/>
    <col min="6920" max="6920" width="6.85546875" style="11" bestFit="1" customWidth="1"/>
    <col min="6921" max="6921" width="7.42578125" style="11" customWidth="1"/>
    <col min="6922" max="6922" width="6.85546875" style="11" customWidth="1"/>
    <col min="6923" max="6923" width="7.7109375" style="11" bestFit="1" customWidth="1"/>
    <col min="6924" max="6924" width="7.42578125" style="11" bestFit="1" customWidth="1"/>
    <col min="6925" max="6926" width="7" style="11" bestFit="1" customWidth="1"/>
    <col min="6927" max="6927" width="8" style="11" customWidth="1"/>
    <col min="6928" max="6929" width="7" style="11" bestFit="1" customWidth="1"/>
    <col min="6930" max="6930" width="6.7109375" style="11" customWidth="1"/>
    <col min="6931" max="6931" width="6.85546875" style="11" bestFit="1" customWidth="1"/>
    <col min="6932" max="6932" width="7.5703125" style="11" bestFit="1" customWidth="1"/>
    <col min="6933" max="7168" width="9.140625" style="11"/>
    <col min="7169" max="7169" width="3" style="11" bestFit="1" customWidth="1"/>
    <col min="7170" max="7170" width="13.7109375" style="11" customWidth="1"/>
    <col min="7171" max="7171" width="7.42578125" style="11" bestFit="1" customWidth="1"/>
    <col min="7172" max="7172" width="7.7109375" style="11" customWidth="1"/>
    <col min="7173" max="7174" width="7.85546875" style="11" bestFit="1" customWidth="1"/>
    <col min="7175" max="7175" width="7.7109375" style="11" customWidth="1"/>
    <col min="7176" max="7176" width="6.85546875" style="11" bestFit="1" customWidth="1"/>
    <col min="7177" max="7177" width="7.42578125" style="11" customWidth="1"/>
    <col min="7178" max="7178" width="6.85546875" style="11" customWidth="1"/>
    <col min="7179" max="7179" width="7.7109375" style="11" bestFit="1" customWidth="1"/>
    <col min="7180" max="7180" width="7.42578125" style="11" bestFit="1" customWidth="1"/>
    <col min="7181" max="7182" width="7" style="11" bestFit="1" customWidth="1"/>
    <col min="7183" max="7183" width="8" style="11" customWidth="1"/>
    <col min="7184" max="7185" width="7" style="11" bestFit="1" customWidth="1"/>
    <col min="7186" max="7186" width="6.7109375" style="11" customWidth="1"/>
    <col min="7187" max="7187" width="6.85546875" style="11" bestFit="1" customWidth="1"/>
    <col min="7188" max="7188" width="7.5703125" style="11" bestFit="1" customWidth="1"/>
    <col min="7189" max="7424" width="9.140625" style="11"/>
    <col min="7425" max="7425" width="3" style="11" bestFit="1" customWidth="1"/>
    <col min="7426" max="7426" width="13.7109375" style="11" customWidth="1"/>
    <col min="7427" max="7427" width="7.42578125" style="11" bestFit="1" customWidth="1"/>
    <col min="7428" max="7428" width="7.7109375" style="11" customWidth="1"/>
    <col min="7429" max="7430" width="7.85546875" style="11" bestFit="1" customWidth="1"/>
    <col min="7431" max="7431" width="7.7109375" style="11" customWidth="1"/>
    <col min="7432" max="7432" width="6.85546875" style="11" bestFit="1" customWidth="1"/>
    <col min="7433" max="7433" width="7.42578125" style="11" customWidth="1"/>
    <col min="7434" max="7434" width="6.85546875" style="11" customWidth="1"/>
    <col min="7435" max="7435" width="7.7109375" style="11" bestFit="1" customWidth="1"/>
    <col min="7436" max="7436" width="7.42578125" style="11" bestFit="1" customWidth="1"/>
    <col min="7437" max="7438" width="7" style="11" bestFit="1" customWidth="1"/>
    <col min="7439" max="7439" width="8" style="11" customWidth="1"/>
    <col min="7440" max="7441" width="7" style="11" bestFit="1" customWidth="1"/>
    <col min="7442" max="7442" width="6.7109375" style="11" customWidth="1"/>
    <col min="7443" max="7443" width="6.85546875" style="11" bestFit="1" customWidth="1"/>
    <col min="7444" max="7444" width="7.5703125" style="11" bestFit="1" customWidth="1"/>
    <col min="7445" max="7680" width="9.140625" style="11"/>
    <col min="7681" max="7681" width="3" style="11" bestFit="1" customWidth="1"/>
    <col min="7682" max="7682" width="13.7109375" style="11" customWidth="1"/>
    <col min="7683" max="7683" width="7.42578125" style="11" bestFit="1" customWidth="1"/>
    <col min="7684" max="7684" width="7.7109375" style="11" customWidth="1"/>
    <col min="7685" max="7686" width="7.85546875" style="11" bestFit="1" customWidth="1"/>
    <col min="7687" max="7687" width="7.7109375" style="11" customWidth="1"/>
    <col min="7688" max="7688" width="6.85546875" style="11" bestFit="1" customWidth="1"/>
    <col min="7689" max="7689" width="7.42578125" style="11" customWidth="1"/>
    <col min="7690" max="7690" width="6.85546875" style="11" customWidth="1"/>
    <col min="7691" max="7691" width="7.7109375" style="11" bestFit="1" customWidth="1"/>
    <col min="7692" max="7692" width="7.42578125" style="11" bestFit="1" customWidth="1"/>
    <col min="7693" max="7694" width="7" style="11" bestFit="1" customWidth="1"/>
    <col min="7695" max="7695" width="8" style="11" customWidth="1"/>
    <col min="7696" max="7697" width="7" style="11" bestFit="1" customWidth="1"/>
    <col min="7698" max="7698" width="6.7109375" style="11" customWidth="1"/>
    <col min="7699" max="7699" width="6.85546875" style="11" bestFit="1" customWidth="1"/>
    <col min="7700" max="7700" width="7.5703125" style="11" bestFit="1" customWidth="1"/>
    <col min="7701" max="7936" width="9.140625" style="11"/>
    <col min="7937" max="7937" width="3" style="11" bestFit="1" customWidth="1"/>
    <col min="7938" max="7938" width="13.7109375" style="11" customWidth="1"/>
    <col min="7939" max="7939" width="7.42578125" style="11" bestFit="1" customWidth="1"/>
    <col min="7940" max="7940" width="7.7109375" style="11" customWidth="1"/>
    <col min="7941" max="7942" width="7.85546875" style="11" bestFit="1" customWidth="1"/>
    <col min="7943" max="7943" width="7.7109375" style="11" customWidth="1"/>
    <col min="7944" max="7944" width="6.85546875" style="11" bestFit="1" customWidth="1"/>
    <col min="7945" max="7945" width="7.42578125" style="11" customWidth="1"/>
    <col min="7946" max="7946" width="6.85546875" style="11" customWidth="1"/>
    <col min="7947" max="7947" width="7.7109375" style="11" bestFit="1" customWidth="1"/>
    <col min="7948" max="7948" width="7.42578125" style="11" bestFit="1" customWidth="1"/>
    <col min="7949" max="7950" width="7" style="11" bestFit="1" customWidth="1"/>
    <col min="7951" max="7951" width="8" style="11" customWidth="1"/>
    <col min="7952" max="7953" width="7" style="11" bestFit="1" customWidth="1"/>
    <col min="7954" max="7954" width="6.7109375" style="11" customWidth="1"/>
    <col min="7955" max="7955" width="6.85546875" style="11" bestFit="1" customWidth="1"/>
    <col min="7956" max="7956" width="7.5703125" style="11" bestFit="1" customWidth="1"/>
    <col min="7957" max="8192" width="9.140625" style="11"/>
    <col min="8193" max="8193" width="3" style="11" bestFit="1" customWidth="1"/>
    <col min="8194" max="8194" width="13.7109375" style="11" customWidth="1"/>
    <col min="8195" max="8195" width="7.42578125" style="11" bestFit="1" customWidth="1"/>
    <col min="8196" max="8196" width="7.7109375" style="11" customWidth="1"/>
    <col min="8197" max="8198" width="7.85546875" style="11" bestFit="1" customWidth="1"/>
    <col min="8199" max="8199" width="7.7109375" style="11" customWidth="1"/>
    <col min="8200" max="8200" width="6.85546875" style="11" bestFit="1" customWidth="1"/>
    <col min="8201" max="8201" width="7.42578125" style="11" customWidth="1"/>
    <col min="8202" max="8202" width="6.85546875" style="11" customWidth="1"/>
    <col min="8203" max="8203" width="7.7109375" style="11" bestFit="1" customWidth="1"/>
    <col min="8204" max="8204" width="7.42578125" style="11" bestFit="1" customWidth="1"/>
    <col min="8205" max="8206" width="7" style="11" bestFit="1" customWidth="1"/>
    <col min="8207" max="8207" width="8" style="11" customWidth="1"/>
    <col min="8208" max="8209" width="7" style="11" bestFit="1" customWidth="1"/>
    <col min="8210" max="8210" width="6.7109375" style="11" customWidth="1"/>
    <col min="8211" max="8211" width="6.85546875" style="11" bestFit="1" customWidth="1"/>
    <col min="8212" max="8212" width="7.5703125" style="11" bestFit="1" customWidth="1"/>
    <col min="8213" max="8448" width="9.140625" style="11"/>
    <col min="8449" max="8449" width="3" style="11" bestFit="1" customWidth="1"/>
    <col min="8450" max="8450" width="13.7109375" style="11" customWidth="1"/>
    <col min="8451" max="8451" width="7.42578125" style="11" bestFit="1" customWidth="1"/>
    <col min="8452" max="8452" width="7.7109375" style="11" customWidth="1"/>
    <col min="8453" max="8454" width="7.85546875" style="11" bestFit="1" customWidth="1"/>
    <col min="8455" max="8455" width="7.7109375" style="11" customWidth="1"/>
    <col min="8456" max="8456" width="6.85546875" style="11" bestFit="1" customWidth="1"/>
    <col min="8457" max="8457" width="7.42578125" style="11" customWidth="1"/>
    <col min="8458" max="8458" width="6.85546875" style="11" customWidth="1"/>
    <col min="8459" max="8459" width="7.7109375" style="11" bestFit="1" customWidth="1"/>
    <col min="8460" max="8460" width="7.42578125" style="11" bestFit="1" customWidth="1"/>
    <col min="8461" max="8462" width="7" style="11" bestFit="1" customWidth="1"/>
    <col min="8463" max="8463" width="8" style="11" customWidth="1"/>
    <col min="8464" max="8465" width="7" style="11" bestFit="1" customWidth="1"/>
    <col min="8466" max="8466" width="6.7109375" style="11" customWidth="1"/>
    <col min="8467" max="8467" width="6.85546875" style="11" bestFit="1" customWidth="1"/>
    <col min="8468" max="8468" width="7.5703125" style="11" bestFit="1" customWidth="1"/>
    <col min="8469" max="8704" width="9.140625" style="11"/>
    <col min="8705" max="8705" width="3" style="11" bestFit="1" customWidth="1"/>
    <col min="8706" max="8706" width="13.7109375" style="11" customWidth="1"/>
    <col min="8707" max="8707" width="7.42578125" style="11" bestFit="1" customWidth="1"/>
    <col min="8708" max="8708" width="7.7109375" style="11" customWidth="1"/>
    <col min="8709" max="8710" width="7.85546875" style="11" bestFit="1" customWidth="1"/>
    <col min="8711" max="8711" width="7.7109375" style="11" customWidth="1"/>
    <col min="8712" max="8712" width="6.85546875" style="11" bestFit="1" customWidth="1"/>
    <col min="8713" max="8713" width="7.42578125" style="11" customWidth="1"/>
    <col min="8714" max="8714" width="6.85546875" style="11" customWidth="1"/>
    <col min="8715" max="8715" width="7.7109375" style="11" bestFit="1" customWidth="1"/>
    <col min="8716" max="8716" width="7.42578125" style="11" bestFit="1" customWidth="1"/>
    <col min="8717" max="8718" width="7" style="11" bestFit="1" customWidth="1"/>
    <col min="8719" max="8719" width="8" style="11" customWidth="1"/>
    <col min="8720" max="8721" width="7" style="11" bestFit="1" customWidth="1"/>
    <col min="8722" max="8722" width="6.7109375" style="11" customWidth="1"/>
    <col min="8723" max="8723" width="6.85546875" style="11" bestFit="1" customWidth="1"/>
    <col min="8724" max="8724" width="7.5703125" style="11" bestFit="1" customWidth="1"/>
    <col min="8725" max="8960" width="9.140625" style="11"/>
    <col min="8961" max="8961" width="3" style="11" bestFit="1" customWidth="1"/>
    <col min="8962" max="8962" width="13.7109375" style="11" customWidth="1"/>
    <col min="8963" max="8963" width="7.42578125" style="11" bestFit="1" customWidth="1"/>
    <col min="8964" max="8964" width="7.7109375" style="11" customWidth="1"/>
    <col min="8965" max="8966" width="7.85546875" style="11" bestFit="1" customWidth="1"/>
    <col min="8967" max="8967" width="7.7109375" style="11" customWidth="1"/>
    <col min="8968" max="8968" width="6.85546875" style="11" bestFit="1" customWidth="1"/>
    <col min="8969" max="8969" width="7.42578125" style="11" customWidth="1"/>
    <col min="8970" max="8970" width="6.85546875" style="11" customWidth="1"/>
    <col min="8971" max="8971" width="7.7109375" style="11" bestFit="1" customWidth="1"/>
    <col min="8972" max="8972" width="7.42578125" style="11" bestFit="1" customWidth="1"/>
    <col min="8973" max="8974" width="7" style="11" bestFit="1" customWidth="1"/>
    <col min="8975" max="8975" width="8" style="11" customWidth="1"/>
    <col min="8976" max="8977" width="7" style="11" bestFit="1" customWidth="1"/>
    <col min="8978" max="8978" width="6.7109375" style="11" customWidth="1"/>
    <col min="8979" max="8979" width="6.85546875" style="11" bestFit="1" customWidth="1"/>
    <col min="8980" max="8980" width="7.5703125" style="11" bestFit="1" customWidth="1"/>
    <col min="8981" max="9216" width="9.140625" style="11"/>
    <col min="9217" max="9217" width="3" style="11" bestFit="1" customWidth="1"/>
    <col min="9218" max="9218" width="13.7109375" style="11" customWidth="1"/>
    <col min="9219" max="9219" width="7.42578125" style="11" bestFit="1" customWidth="1"/>
    <col min="9220" max="9220" width="7.7109375" style="11" customWidth="1"/>
    <col min="9221" max="9222" width="7.85546875" style="11" bestFit="1" customWidth="1"/>
    <col min="9223" max="9223" width="7.7109375" style="11" customWidth="1"/>
    <col min="9224" max="9224" width="6.85546875" style="11" bestFit="1" customWidth="1"/>
    <col min="9225" max="9225" width="7.42578125" style="11" customWidth="1"/>
    <col min="9226" max="9226" width="6.85546875" style="11" customWidth="1"/>
    <col min="9227" max="9227" width="7.7109375" style="11" bestFit="1" customWidth="1"/>
    <col min="9228" max="9228" width="7.42578125" style="11" bestFit="1" customWidth="1"/>
    <col min="9229" max="9230" width="7" style="11" bestFit="1" customWidth="1"/>
    <col min="9231" max="9231" width="8" style="11" customWidth="1"/>
    <col min="9232" max="9233" width="7" style="11" bestFit="1" customWidth="1"/>
    <col min="9234" max="9234" width="6.7109375" style="11" customWidth="1"/>
    <col min="9235" max="9235" width="6.85546875" style="11" bestFit="1" customWidth="1"/>
    <col min="9236" max="9236" width="7.5703125" style="11" bestFit="1" customWidth="1"/>
    <col min="9237" max="9472" width="9.140625" style="11"/>
    <col min="9473" max="9473" width="3" style="11" bestFit="1" customWidth="1"/>
    <col min="9474" max="9474" width="13.7109375" style="11" customWidth="1"/>
    <col min="9475" max="9475" width="7.42578125" style="11" bestFit="1" customWidth="1"/>
    <col min="9476" max="9476" width="7.7109375" style="11" customWidth="1"/>
    <col min="9477" max="9478" width="7.85546875" style="11" bestFit="1" customWidth="1"/>
    <col min="9479" max="9479" width="7.7109375" style="11" customWidth="1"/>
    <col min="9480" max="9480" width="6.85546875" style="11" bestFit="1" customWidth="1"/>
    <col min="9481" max="9481" width="7.42578125" style="11" customWidth="1"/>
    <col min="9482" max="9482" width="6.85546875" style="11" customWidth="1"/>
    <col min="9483" max="9483" width="7.7109375" style="11" bestFit="1" customWidth="1"/>
    <col min="9484" max="9484" width="7.42578125" style="11" bestFit="1" customWidth="1"/>
    <col min="9485" max="9486" width="7" style="11" bestFit="1" customWidth="1"/>
    <col min="9487" max="9487" width="8" style="11" customWidth="1"/>
    <col min="9488" max="9489" width="7" style="11" bestFit="1" customWidth="1"/>
    <col min="9490" max="9490" width="6.7109375" style="11" customWidth="1"/>
    <col min="9491" max="9491" width="6.85546875" style="11" bestFit="1" customWidth="1"/>
    <col min="9492" max="9492" width="7.5703125" style="11" bestFit="1" customWidth="1"/>
    <col min="9493" max="9728" width="9.140625" style="11"/>
    <col min="9729" max="9729" width="3" style="11" bestFit="1" customWidth="1"/>
    <col min="9730" max="9730" width="13.7109375" style="11" customWidth="1"/>
    <col min="9731" max="9731" width="7.42578125" style="11" bestFit="1" customWidth="1"/>
    <col min="9732" max="9732" width="7.7109375" style="11" customWidth="1"/>
    <col min="9733" max="9734" width="7.85546875" style="11" bestFit="1" customWidth="1"/>
    <col min="9735" max="9735" width="7.7109375" style="11" customWidth="1"/>
    <col min="9736" max="9736" width="6.85546875" style="11" bestFit="1" customWidth="1"/>
    <col min="9737" max="9737" width="7.42578125" style="11" customWidth="1"/>
    <col min="9738" max="9738" width="6.85546875" style="11" customWidth="1"/>
    <col min="9739" max="9739" width="7.7109375" style="11" bestFit="1" customWidth="1"/>
    <col min="9740" max="9740" width="7.42578125" style="11" bestFit="1" customWidth="1"/>
    <col min="9741" max="9742" width="7" style="11" bestFit="1" customWidth="1"/>
    <col min="9743" max="9743" width="8" style="11" customWidth="1"/>
    <col min="9744" max="9745" width="7" style="11" bestFit="1" customWidth="1"/>
    <col min="9746" max="9746" width="6.7109375" style="11" customWidth="1"/>
    <col min="9747" max="9747" width="6.85546875" style="11" bestFit="1" customWidth="1"/>
    <col min="9748" max="9748" width="7.5703125" style="11" bestFit="1" customWidth="1"/>
    <col min="9749" max="9984" width="9.140625" style="11"/>
    <col min="9985" max="9985" width="3" style="11" bestFit="1" customWidth="1"/>
    <col min="9986" max="9986" width="13.7109375" style="11" customWidth="1"/>
    <col min="9987" max="9987" width="7.42578125" style="11" bestFit="1" customWidth="1"/>
    <col min="9988" max="9988" width="7.7109375" style="11" customWidth="1"/>
    <col min="9989" max="9990" width="7.85546875" style="11" bestFit="1" customWidth="1"/>
    <col min="9991" max="9991" width="7.7109375" style="11" customWidth="1"/>
    <col min="9992" max="9992" width="6.85546875" style="11" bestFit="1" customWidth="1"/>
    <col min="9993" max="9993" width="7.42578125" style="11" customWidth="1"/>
    <col min="9994" max="9994" width="6.85546875" style="11" customWidth="1"/>
    <col min="9995" max="9995" width="7.7109375" style="11" bestFit="1" customWidth="1"/>
    <col min="9996" max="9996" width="7.42578125" style="11" bestFit="1" customWidth="1"/>
    <col min="9997" max="9998" width="7" style="11" bestFit="1" customWidth="1"/>
    <col min="9999" max="9999" width="8" style="11" customWidth="1"/>
    <col min="10000" max="10001" width="7" style="11" bestFit="1" customWidth="1"/>
    <col min="10002" max="10002" width="6.7109375" style="11" customWidth="1"/>
    <col min="10003" max="10003" width="6.85546875" style="11" bestFit="1" customWidth="1"/>
    <col min="10004" max="10004" width="7.5703125" style="11" bestFit="1" customWidth="1"/>
    <col min="10005" max="10240" width="9.140625" style="11"/>
    <col min="10241" max="10241" width="3" style="11" bestFit="1" customWidth="1"/>
    <col min="10242" max="10242" width="13.7109375" style="11" customWidth="1"/>
    <col min="10243" max="10243" width="7.42578125" style="11" bestFit="1" customWidth="1"/>
    <col min="10244" max="10244" width="7.7109375" style="11" customWidth="1"/>
    <col min="10245" max="10246" width="7.85546875" style="11" bestFit="1" customWidth="1"/>
    <col min="10247" max="10247" width="7.7109375" style="11" customWidth="1"/>
    <col min="10248" max="10248" width="6.85546875" style="11" bestFit="1" customWidth="1"/>
    <col min="10249" max="10249" width="7.42578125" style="11" customWidth="1"/>
    <col min="10250" max="10250" width="6.85546875" style="11" customWidth="1"/>
    <col min="10251" max="10251" width="7.7109375" style="11" bestFit="1" customWidth="1"/>
    <col min="10252" max="10252" width="7.42578125" style="11" bestFit="1" customWidth="1"/>
    <col min="10253" max="10254" width="7" style="11" bestFit="1" customWidth="1"/>
    <col min="10255" max="10255" width="8" style="11" customWidth="1"/>
    <col min="10256" max="10257" width="7" style="11" bestFit="1" customWidth="1"/>
    <col min="10258" max="10258" width="6.7109375" style="11" customWidth="1"/>
    <col min="10259" max="10259" width="6.85546875" style="11" bestFit="1" customWidth="1"/>
    <col min="10260" max="10260" width="7.5703125" style="11" bestFit="1" customWidth="1"/>
    <col min="10261" max="10496" width="9.140625" style="11"/>
    <col min="10497" max="10497" width="3" style="11" bestFit="1" customWidth="1"/>
    <col min="10498" max="10498" width="13.7109375" style="11" customWidth="1"/>
    <col min="10499" max="10499" width="7.42578125" style="11" bestFit="1" customWidth="1"/>
    <col min="10500" max="10500" width="7.7109375" style="11" customWidth="1"/>
    <col min="10501" max="10502" width="7.85546875" style="11" bestFit="1" customWidth="1"/>
    <col min="10503" max="10503" width="7.7109375" style="11" customWidth="1"/>
    <col min="10504" max="10504" width="6.85546875" style="11" bestFit="1" customWidth="1"/>
    <col min="10505" max="10505" width="7.42578125" style="11" customWidth="1"/>
    <col min="10506" max="10506" width="6.85546875" style="11" customWidth="1"/>
    <col min="10507" max="10507" width="7.7109375" style="11" bestFit="1" customWidth="1"/>
    <col min="10508" max="10508" width="7.42578125" style="11" bestFit="1" customWidth="1"/>
    <col min="10509" max="10510" width="7" style="11" bestFit="1" customWidth="1"/>
    <col min="10511" max="10511" width="8" style="11" customWidth="1"/>
    <col min="10512" max="10513" width="7" style="11" bestFit="1" customWidth="1"/>
    <col min="10514" max="10514" width="6.7109375" style="11" customWidth="1"/>
    <col min="10515" max="10515" width="6.85546875" style="11" bestFit="1" customWidth="1"/>
    <col min="10516" max="10516" width="7.5703125" style="11" bestFit="1" customWidth="1"/>
    <col min="10517" max="10752" width="9.140625" style="11"/>
    <col min="10753" max="10753" width="3" style="11" bestFit="1" customWidth="1"/>
    <col min="10754" max="10754" width="13.7109375" style="11" customWidth="1"/>
    <col min="10755" max="10755" width="7.42578125" style="11" bestFit="1" customWidth="1"/>
    <col min="10756" max="10756" width="7.7109375" style="11" customWidth="1"/>
    <col min="10757" max="10758" width="7.85546875" style="11" bestFit="1" customWidth="1"/>
    <col min="10759" max="10759" width="7.7109375" style="11" customWidth="1"/>
    <col min="10760" max="10760" width="6.85546875" style="11" bestFit="1" customWidth="1"/>
    <col min="10761" max="10761" width="7.42578125" style="11" customWidth="1"/>
    <col min="10762" max="10762" width="6.85546875" style="11" customWidth="1"/>
    <col min="10763" max="10763" width="7.7109375" style="11" bestFit="1" customWidth="1"/>
    <col min="10764" max="10764" width="7.42578125" style="11" bestFit="1" customWidth="1"/>
    <col min="10765" max="10766" width="7" style="11" bestFit="1" customWidth="1"/>
    <col min="10767" max="10767" width="8" style="11" customWidth="1"/>
    <col min="10768" max="10769" width="7" style="11" bestFit="1" customWidth="1"/>
    <col min="10770" max="10770" width="6.7109375" style="11" customWidth="1"/>
    <col min="10771" max="10771" width="6.85546875" style="11" bestFit="1" customWidth="1"/>
    <col min="10772" max="10772" width="7.5703125" style="11" bestFit="1" customWidth="1"/>
    <col min="10773" max="11008" width="9.140625" style="11"/>
    <col min="11009" max="11009" width="3" style="11" bestFit="1" customWidth="1"/>
    <col min="11010" max="11010" width="13.7109375" style="11" customWidth="1"/>
    <col min="11011" max="11011" width="7.42578125" style="11" bestFit="1" customWidth="1"/>
    <col min="11012" max="11012" width="7.7109375" style="11" customWidth="1"/>
    <col min="11013" max="11014" width="7.85546875" style="11" bestFit="1" customWidth="1"/>
    <col min="11015" max="11015" width="7.7109375" style="11" customWidth="1"/>
    <col min="11016" max="11016" width="6.85546875" style="11" bestFit="1" customWidth="1"/>
    <col min="11017" max="11017" width="7.42578125" style="11" customWidth="1"/>
    <col min="11018" max="11018" width="6.85546875" style="11" customWidth="1"/>
    <col min="11019" max="11019" width="7.7109375" style="11" bestFit="1" customWidth="1"/>
    <col min="11020" max="11020" width="7.42578125" style="11" bestFit="1" customWidth="1"/>
    <col min="11021" max="11022" width="7" style="11" bestFit="1" customWidth="1"/>
    <col min="11023" max="11023" width="8" style="11" customWidth="1"/>
    <col min="11024" max="11025" width="7" style="11" bestFit="1" customWidth="1"/>
    <col min="11026" max="11026" width="6.7109375" style="11" customWidth="1"/>
    <col min="11027" max="11027" width="6.85546875" style="11" bestFit="1" customWidth="1"/>
    <col min="11028" max="11028" width="7.5703125" style="11" bestFit="1" customWidth="1"/>
    <col min="11029" max="11264" width="9.140625" style="11"/>
    <col min="11265" max="11265" width="3" style="11" bestFit="1" customWidth="1"/>
    <col min="11266" max="11266" width="13.7109375" style="11" customWidth="1"/>
    <col min="11267" max="11267" width="7.42578125" style="11" bestFit="1" customWidth="1"/>
    <col min="11268" max="11268" width="7.7109375" style="11" customWidth="1"/>
    <col min="11269" max="11270" width="7.85546875" style="11" bestFit="1" customWidth="1"/>
    <col min="11271" max="11271" width="7.7109375" style="11" customWidth="1"/>
    <col min="11272" max="11272" width="6.85546875" style="11" bestFit="1" customWidth="1"/>
    <col min="11273" max="11273" width="7.42578125" style="11" customWidth="1"/>
    <col min="11274" max="11274" width="6.85546875" style="11" customWidth="1"/>
    <col min="11275" max="11275" width="7.7109375" style="11" bestFit="1" customWidth="1"/>
    <col min="11276" max="11276" width="7.42578125" style="11" bestFit="1" customWidth="1"/>
    <col min="11277" max="11278" width="7" style="11" bestFit="1" customWidth="1"/>
    <col min="11279" max="11279" width="8" style="11" customWidth="1"/>
    <col min="11280" max="11281" width="7" style="11" bestFit="1" customWidth="1"/>
    <col min="11282" max="11282" width="6.7109375" style="11" customWidth="1"/>
    <col min="11283" max="11283" width="6.85546875" style="11" bestFit="1" customWidth="1"/>
    <col min="11284" max="11284" width="7.5703125" style="11" bestFit="1" customWidth="1"/>
    <col min="11285" max="11520" width="9.140625" style="11"/>
    <col min="11521" max="11521" width="3" style="11" bestFit="1" customWidth="1"/>
    <col min="11522" max="11522" width="13.7109375" style="11" customWidth="1"/>
    <col min="11523" max="11523" width="7.42578125" style="11" bestFit="1" customWidth="1"/>
    <col min="11524" max="11524" width="7.7109375" style="11" customWidth="1"/>
    <col min="11525" max="11526" width="7.85546875" style="11" bestFit="1" customWidth="1"/>
    <col min="11527" max="11527" width="7.7109375" style="11" customWidth="1"/>
    <col min="11528" max="11528" width="6.85546875" style="11" bestFit="1" customWidth="1"/>
    <col min="11529" max="11529" width="7.42578125" style="11" customWidth="1"/>
    <col min="11530" max="11530" width="6.85546875" style="11" customWidth="1"/>
    <col min="11531" max="11531" width="7.7109375" style="11" bestFit="1" customWidth="1"/>
    <col min="11532" max="11532" width="7.42578125" style="11" bestFit="1" customWidth="1"/>
    <col min="11533" max="11534" width="7" style="11" bestFit="1" customWidth="1"/>
    <col min="11535" max="11535" width="8" style="11" customWidth="1"/>
    <col min="11536" max="11537" width="7" style="11" bestFit="1" customWidth="1"/>
    <col min="11538" max="11538" width="6.7109375" style="11" customWidth="1"/>
    <col min="11539" max="11539" width="6.85546875" style="11" bestFit="1" customWidth="1"/>
    <col min="11540" max="11540" width="7.5703125" style="11" bestFit="1" customWidth="1"/>
    <col min="11541" max="11776" width="9.140625" style="11"/>
    <col min="11777" max="11777" width="3" style="11" bestFit="1" customWidth="1"/>
    <col min="11778" max="11778" width="13.7109375" style="11" customWidth="1"/>
    <col min="11779" max="11779" width="7.42578125" style="11" bestFit="1" customWidth="1"/>
    <col min="11780" max="11780" width="7.7109375" style="11" customWidth="1"/>
    <col min="11781" max="11782" width="7.85546875" style="11" bestFit="1" customWidth="1"/>
    <col min="11783" max="11783" width="7.7109375" style="11" customWidth="1"/>
    <col min="11784" max="11784" width="6.85546875" style="11" bestFit="1" customWidth="1"/>
    <col min="11785" max="11785" width="7.42578125" style="11" customWidth="1"/>
    <col min="11786" max="11786" width="6.85546875" style="11" customWidth="1"/>
    <col min="11787" max="11787" width="7.7109375" style="11" bestFit="1" customWidth="1"/>
    <col min="11788" max="11788" width="7.42578125" style="11" bestFit="1" customWidth="1"/>
    <col min="11789" max="11790" width="7" style="11" bestFit="1" customWidth="1"/>
    <col min="11791" max="11791" width="8" style="11" customWidth="1"/>
    <col min="11792" max="11793" width="7" style="11" bestFit="1" customWidth="1"/>
    <col min="11794" max="11794" width="6.7109375" style="11" customWidth="1"/>
    <col min="11795" max="11795" width="6.85546875" style="11" bestFit="1" customWidth="1"/>
    <col min="11796" max="11796" width="7.5703125" style="11" bestFit="1" customWidth="1"/>
    <col min="11797" max="12032" width="9.140625" style="11"/>
    <col min="12033" max="12033" width="3" style="11" bestFit="1" customWidth="1"/>
    <col min="12034" max="12034" width="13.7109375" style="11" customWidth="1"/>
    <col min="12035" max="12035" width="7.42578125" style="11" bestFit="1" customWidth="1"/>
    <col min="12036" max="12036" width="7.7109375" style="11" customWidth="1"/>
    <col min="12037" max="12038" width="7.85546875" style="11" bestFit="1" customWidth="1"/>
    <col min="12039" max="12039" width="7.7109375" style="11" customWidth="1"/>
    <col min="12040" max="12040" width="6.85546875" style="11" bestFit="1" customWidth="1"/>
    <col min="12041" max="12041" width="7.42578125" style="11" customWidth="1"/>
    <col min="12042" max="12042" width="6.85546875" style="11" customWidth="1"/>
    <col min="12043" max="12043" width="7.7109375" style="11" bestFit="1" customWidth="1"/>
    <col min="12044" max="12044" width="7.42578125" style="11" bestFit="1" customWidth="1"/>
    <col min="12045" max="12046" width="7" style="11" bestFit="1" customWidth="1"/>
    <col min="12047" max="12047" width="8" style="11" customWidth="1"/>
    <col min="12048" max="12049" width="7" style="11" bestFit="1" customWidth="1"/>
    <col min="12050" max="12050" width="6.7109375" style="11" customWidth="1"/>
    <col min="12051" max="12051" width="6.85546875" style="11" bestFit="1" customWidth="1"/>
    <col min="12052" max="12052" width="7.5703125" style="11" bestFit="1" customWidth="1"/>
    <col min="12053" max="12288" width="9.140625" style="11"/>
    <col min="12289" max="12289" width="3" style="11" bestFit="1" customWidth="1"/>
    <col min="12290" max="12290" width="13.7109375" style="11" customWidth="1"/>
    <col min="12291" max="12291" width="7.42578125" style="11" bestFit="1" customWidth="1"/>
    <col min="12292" max="12292" width="7.7109375" style="11" customWidth="1"/>
    <col min="12293" max="12294" width="7.85546875" style="11" bestFit="1" customWidth="1"/>
    <col min="12295" max="12295" width="7.7109375" style="11" customWidth="1"/>
    <col min="12296" max="12296" width="6.85546875" style="11" bestFit="1" customWidth="1"/>
    <col min="12297" max="12297" width="7.42578125" style="11" customWidth="1"/>
    <col min="12298" max="12298" width="6.85546875" style="11" customWidth="1"/>
    <col min="12299" max="12299" width="7.7109375" style="11" bestFit="1" customWidth="1"/>
    <col min="12300" max="12300" width="7.42578125" style="11" bestFit="1" customWidth="1"/>
    <col min="12301" max="12302" width="7" style="11" bestFit="1" customWidth="1"/>
    <col min="12303" max="12303" width="8" style="11" customWidth="1"/>
    <col min="12304" max="12305" width="7" style="11" bestFit="1" customWidth="1"/>
    <col min="12306" max="12306" width="6.7109375" style="11" customWidth="1"/>
    <col min="12307" max="12307" width="6.85546875" style="11" bestFit="1" customWidth="1"/>
    <col min="12308" max="12308" width="7.5703125" style="11" bestFit="1" customWidth="1"/>
    <col min="12309" max="12544" width="9.140625" style="11"/>
    <col min="12545" max="12545" width="3" style="11" bestFit="1" customWidth="1"/>
    <col min="12546" max="12546" width="13.7109375" style="11" customWidth="1"/>
    <col min="12547" max="12547" width="7.42578125" style="11" bestFit="1" customWidth="1"/>
    <col min="12548" max="12548" width="7.7109375" style="11" customWidth="1"/>
    <col min="12549" max="12550" width="7.85546875" style="11" bestFit="1" customWidth="1"/>
    <col min="12551" max="12551" width="7.7109375" style="11" customWidth="1"/>
    <col min="12552" max="12552" width="6.85546875" style="11" bestFit="1" customWidth="1"/>
    <col min="12553" max="12553" width="7.42578125" style="11" customWidth="1"/>
    <col min="12554" max="12554" width="6.85546875" style="11" customWidth="1"/>
    <col min="12555" max="12555" width="7.7109375" style="11" bestFit="1" customWidth="1"/>
    <col min="12556" max="12556" width="7.42578125" style="11" bestFit="1" customWidth="1"/>
    <col min="12557" max="12558" width="7" style="11" bestFit="1" customWidth="1"/>
    <col min="12559" max="12559" width="8" style="11" customWidth="1"/>
    <col min="12560" max="12561" width="7" style="11" bestFit="1" customWidth="1"/>
    <col min="12562" max="12562" width="6.7109375" style="11" customWidth="1"/>
    <col min="12563" max="12563" width="6.85546875" style="11" bestFit="1" customWidth="1"/>
    <col min="12564" max="12564" width="7.5703125" style="11" bestFit="1" customWidth="1"/>
    <col min="12565" max="12800" width="9.140625" style="11"/>
    <col min="12801" max="12801" width="3" style="11" bestFit="1" customWidth="1"/>
    <col min="12802" max="12802" width="13.7109375" style="11" customWidth="1"/>
    <col min="12803" max="12803" width="7.42578125" style="11" bestFit="1" customWidth="1"/>
    <col min="12804" max="12804" width="7.7109375" style="11" customWidth="1"/>
    <col min="12805" max="12806" width="7.85546875" style="11" bestFit="1" customWidth="1"/>
    <col min="12807" max="12807" width="7.7109375" style="11" customWidth="1"/>
    <col min="12808" max="12808" width="6.85546875" style="11" bestFit="1" customWidth="1"/>
    <col min="12809" max="12809" width="7.42578125" style="11" customWidth="1"/>
    <col min="12810" max="12810" width="6.85546875" style="11" customWidth="1"/>
    <col min="12811" max="12811" width="7.7109375" style="11" bestFit="1" customWidth="1"/>
    <col min="12812" max="12812" width="7.42578125" style="11" bestFit="1" customWidth="1"/>
    <col min="12813" max="12814" width="7" style="11" bestFit="1" customWidth="1"/>
    <col min="12815" max="12815" width="8" style="11" customWidth="1"/>
    <col min="12816" max="12817" width="7" style="11" bestFit="1" customWidth="1"/>
    <col min="12818" max="12818" width="6.7109375" style="11" customWidth="1"/>
    <col min="12819" max="12819" width="6.85546875" style="11" bestFit="1" customWidth="1"/>
    <col min="12820" max="12820" width="7.5703125" style="11" bestFit="1" customWidth="1"/>
    <col min="12821" max="13056" width="9.140625" style="11"/>
    <col min="13057" max="13057" width="3" style="11" bestFit="1" customWidth="1"/>
    <col min="13058" max="13058" width="13.7109375" style="11" customWidth="1"/>
    <col min="13059" max="13059" width="7.42578125" style="11" bestFit="1" customWidth="1"/>
    <col min="13060" max="13060" width="7.7109375" style="11" customWidth="1"/>
    <col min="13061" max="13062" width="7.85546875" style="11" bestFit="1" customWidth="1"/>
    <col min="13063" max="13063" width="7.7109375" style="11" customWidth="1"/>
    <col min="13064" max="13064" width="6.85546875" style="11" bestFit="1" customWidth="1"/>
    <col min="13065" max="13065" width="7.42578125" style="11" customWidth="1"/>
    <col min="13066" max="13066" width="6.85546875" style="11" customWidth="1"/>
    <col min="13067" max="13067" width="7.7109375" style="11" bestFit="1" customWidth="1"/>
    <col min="13068" max="13068" width="7.42578125" style="11" bestFit="1" customWidth="1"/>
    <col min="13069" max="13070" width="7" style="11" bestFit="1" customWidth="1"/>
    <col min="13071" max="13071" width="8" style="11" customWidth="1"/>
    <col min="13072" max="13073" width="7" style="11" bestFit="1" customWidth="1"/>
    <col min="13074" max="13074" width="6.7109375" style="11" customWidth="1"/>
    <col min="13075" max="13075" width="6.85546875" style="11" bestFit="1" customWidth="1"/>
    <col min="13076" max="13076" width="7.5703125" style="11" bestFit="1" customWidth="1"/>
    <col min="13077" max="13312" width="9.140625" style="11"/>
    <col min="13313" max="13313" width="3" style="11" bestFit="1" customWidth="1"/>
    <col min="13314" max="13314" width="13.7109375" style="11" customWidth="1"/>
    <col min="13315" max="13315" width="7.42578125" style="11" bestFit="1" customWidth="1"/>
    <col min="13316" max="13316" width="7.7109375" style="11" customWidth="1"/>
    <col min="13317" max="13318" width="7.85546875" style="11" bestFit="1" customWidth="1"/>
    <col min="13319" max="13319" width="7.7109375" style="11" customWidth="1"/>
    <col min="13320" max="13320" width="6.85546875" style="11" bestFit="1" customWidth="1"/>
    <col min="13321" max="13321" width="7.42578125" style="11" customWidth="1"/>
    <col min="13322" max="13322" width="6.85546875" style="11" customWidth="1"/>
    <col min="13323" max="13323" width="7.7109375" style="11" bestFit="1" customWidth="1"/>
    <col min="13324" max="13324" width="7.42578125" style="11" bestFit="1" customWidth="1"/>
    <col min="13325" max="13326" width="7" style="11" bestFit="1" customWidth="1"/>
    <col min="13327" max="13327" width="8" style="11" customWidth="1"/>
    <col min="13328" max="13329" width="7" style="11" bestFit="1" customWidth="1"/>
    <col min="13330" max="13330" width="6.7109375" style="11" customWidth="1"/>
    <col min="13331" max="13331" width="6.85546875" style="11" bestFit="1" customWidth="1"/>
    <col min="13332" max="13332" width="7.5703125" style="11" bestFit="1" customWidth="1"/>
    <col min="13333" max="13568" width="9.140625" style="11"/>
    <col min="13569" max="13569" width="3" style="11" bestFit="1" customWidth="1"/>
    <col min="13570" max="13570" width="13.7109375" style="11" customWidth="1"/>
    <col min="13571" max="13571" width="7.42578125" style="11" bestFit="1" customWidth="1"/>
    <col min="13572" max="13572" width="7.7109375" style="11" customWidth="1"/>
    <col min="13573" max="13574" width="7.85546875" style="11" bestFit="1" customWidth="1"/>
    <col min="13575" max="13575" width="7.7109375" style="11" customWidth="1"/>
    <col min="13576" max="13576" width="6.85546875" style="11" bestFit="1" customWidth="1"/>
    <col min="13577" max="13577" width="7.42578125" style="11" customWidth="1"/>
    <col min="13578" max="13578" width="6.85546875" style="11" customWidth="1"/>
    <col min="13579" max="13579" width="7.7109375" style="11" bestFit="1" customWidth="1"/>
    <col min="13580" max="13580" width="7.42578125" style="11" bestFit="1" customWidth="1"/>
    <col min="13581" max="13582" width="7" style="11" bestFit="1" customWidth="1"/>
    <col min="13583" max="13583" width="8" style="11" customWidth="1"/>
    <col min="13584" max="13585" width="7" style="11" bestFit="1" customWidth="1"/>
    <col min="13586" max="13586" width="6.7109375" style="11" customWidth="1"/>
    <col min="13587" max="13587" width="6.85546875" style="11" bestFit="1" customWidth="1"/>
    <col min="13588" max="13588" width="7.5703125" style="11" bestFit="1" customWidth="1"/>
    <col min="13589" max="13824" width="9.140625" style="11"/>
    <col min="13825" max="13825" width="3" style="11" bestFit="1" customWidth="1"/>
    <col min="13826" max="13826" width="13.7109375" style="11" customWidth="1"/>
    <col min="13827" max="13827" width="7.42578125" style="11" bestFit="1" customWidth="1"/>
    <col min="13828" max="13828" width="7.7109375" style="11" customWidth="1"/>
    <col min="13829" max="13830" width="7.85546875" style="11" bestFit="1" customWidth="1"/>
    <col min="13831" max="13831" width="7.7109375" style="11" customWidth="1"/>
    <col min="13832" max="13832" width="6.85546875" style="11" bestFit="1" customWidth="1"/>
    <col min="13833" max="13833" width="7.42578125" style="11" customWidth="1"/>
    <col min="13834" max="13834" width="6.85546875" style="11" customWidth="1"/>
    <col min="13835" max="13835" width="7.7109375" style="11" bestFit="1" customWidth="1"/>
    <col min="13836" max="13836" width="7.42578125" style="11" bestFit="1" customWidth="1"/>
    <col min="13837" max="13838" width="7" style="11" bestFit="1" customWidth="1"/>
    <col min="13839" max="13839" width="8" style="11" customWidth="1"/>
    <col min="13840" max="13841" width="7" style="11" bestFit="1" customWidth="1"/>
    <col min="13842" max="13842" width="6.7109375" style="11" customWidth="1"/>
    <col min="13843" max="13843" width="6.85546875" style="11" bestFit="1" customWidth="1"/>
    <col min="13844" max="13844" width="7.5703125" style="11" bestFit="1" customWidth="1"/>
    <col min="13845" max="14080" width="9.140625" style="11"/>
    <col min="14081" max="14081" width="3" style="11" bestFit="1" customWidth="1"/>
    <col min="14082" max="14082" width="13.7109375" style="11" customWidth="1"/>
    <col min="14083" max="14083" width="7.42578125" style="11" bestFit="1" customWidth="1"/>
    <col min="14084" max="14084" width="7.7109375" style="11" customWidth="1"/>
    <col min="14085" max="14086" width="7.85546875" style="11" bestFit="1" customWidth="1"/>
    <col min="14087" max="14087" width="7.7109375" style="11" customWidth="1"/>
    <col min="14088" max="14088" width="6.85546875" style="11" bestFit="1" customWidth="1"/>
    <col min="14089" max="14089" width="7.42578125" style="11" customWidth="1"/>
    <col min="14090" max="14090" width="6.85546875" style="11" customWidth="1"/>
    <col min="14091" max="14091" width="7.7109375" style="11" bestFit="1" customWidth="1"/>
    <col min="14092" max="14092" width="7.42578125" style="11" bestFit="1" customWidth="1"/>
    <col min="14093" max="14094" width="7" style="11" bestFit="1" customWidth="1"/>
    <col min="14095" max="14095" width="8" style="11" customWidth="1"/>
    <col min="14096" max="14097" width="7" style="11" bestFit="1" customWidth="1"/>
    <col min="14098" max="14098" width="6.7109375" style="11" customWidth="1"/>
    <col min="14099" max="14099" width="6.85546875" style="11" bestFit="1" customWidth="1"/>
    <col min="14100" max="14100" width="7.5703125" style="11" bestFit="1" customWidth="1"/>
    <col min="14101" max="14336" width="9.140625" style="11"/>
    <col min="14337" max="14337" width="3" style="11" bestFit="1" customWidth="1"/>
    <col min="14338" max="14338" width="13.7109375" style="11" customWidth="1"/>
    <col min="14339" max="14339" width="7.42578125" style="11" bestFit="1" customWidth="1"/>
    <col min="14340" max="14340" width="7.7109375" style="11" customWidth="1"/>
    <col min="14341" max="14342" width="7.85546875" style="11" bestFit="1" customWidth="1"/>
    <col min="14343" max="14343" width="7.7109375" style="11" customWidth="1"/>
    <col min="14344" max="14344" width="6.85546875" style="11" bestFit="1" customWidth="1"/>
    <col min="14345" max="14345" width="7.42578125" style="11" customWidth="1"/>
    <col min="14346" max="14346" width="6.85546875" style="11" customWidth="1"/>
    <col min="14347" max="14347" width="7.7109375" style="11" bestFit="1" customWidth="1"/>
    <col min="14348" max="14348" width="7.42578125" style="11" bestFit="1" customWidth="1"/>
    <col min="14349" max="14350" width="7" style="11" bestFit="1" customWidth="1"/>
    <col min="14351" max="14351" width="8" style="11" customWidth="1"/>
    <col min="14352" max="14353" width="7" style="11" bestFit="1" customWidth="1"/>
    <col min="14354" max="14354" width="6.7109375" style="11" customWidth="1"/>
    <col min="14355" max="14355" width="6.85546875" style="11" bestFit="1" customWidth="1"/>
    <col min="14356" max="14356" width="7.5703125" style="11" bestFit="1" customWidth="1"/>
    <col min="14357" max="14592" width="9.140625" style="11"/>
    <col min="14593" max="14593" width="3" style="11" bestFit="1" customWidth="1"/>
    <col min="14594" max="14594" width="13.7109375" style="11" customWidth="1"/>
    <col min="14595" max="14595" width="7.42578125" style="11" bestFit="1" customWidth="1"/>
    <col min="14596" max="14596" width="7.7109375" style="11" customWidth="1"/>
    <col min="14597" max="14598" width="7.85546875" style="11" bestFit="1" customWidth="1"/>
    <col min="14599" max="14599" width="7.7109375" style="11" customWidth="1"/>
    <col min="14600" max="14600" width="6.85546875" style="11" bestFit="1" customWidth="1"/>
    <col min="14601" max="14601" width="7.42578125" style="11" customWidth="1"/>
    <col min="14602" max="14602" width="6.85546875" style="11" customWidth="1"/>
    <col min="14603" max="14603" width="7.7109375" style="11" bestFit="1" customWidth="1"/>
    <col min="14604" max="14604" width="7.42578125" style="11" bestFit="1" customWidth="1"/>
    <col min="14605" max="14606" width="7" style="11" bestFit="1" customWidth="1"/>
    <col min="14607" max="14607" width="8" style="11" customWidth="1"/>
    <col min="14608" max="14609" width="7" style="11" bestFit="1" customWidth="1"/>
    <col min="14610" max="14610" width="6.7109375" style="11" customWidth="1"/>
    <col min="14611" max="14611" width="6.85546875" style="11" bestFit="1" customWidth="1"/>
    <col min="14612" max="14612" width="7.5703125" style="11" bestFit="1" customWidth="1"/>
    <col min="14613" max="14848" width="9.140625" style="11"/>
    <col min="14849" max="14849" width="3" style="11" bestFit="1" customWidth="1"/>
    <col min="14850" max="14850" width="13.7109375" style="11" customWidth="1"/>
    <col min="14851" max="14851" width="7.42578125" style="11" bestFit="1" customWidth="1"/>
    <col min="14852" max="14852" width="7.7109375" style="11" customWidth="1"/>
    <col min="14853" max="14854" width="7.85546875" style="11" bestFit="1" customWidth="1"/>
    <col min="14855" max="14855" width="7.7109375" style="11" customWidth="1"/>
    <col min="14856" max="14856" width="6.85546875" style="11" bestFit="1" customWidth="1"/>
    <col min="14857" max="14857" width="7.42578125" style="11" customWidth="1"/>
    <col min="14858" max="14858" width="6.85546875" style="11" customWidth="1"/>
    <col min="14859" max="14859" width="7.7109375" style="11" bestFit="1" customWidth="1"/>
    <col min="14860" max="14860" width="7.42578125" style="11" bestFit="1" customWidth="1"/>
    <col min="14861" max="14862" width="7" style="11" bestFit="1" customWidth="1"/>
    <col min="14863" max="14863" width="8" style="11" customWidth="1"/>
    <col min="14864" max="14865" width="7" style="11" bestFit="1" customWidth="1"/>
    <col min="14866" max="14866" width="6.7109375" style="11" customWidth="1"/>
    <col min="14867" max="14867" width="6.85546875" style="11" bestFit="1" customWidth="1"/>
    <col min="14868" max="14868" width="7.5703125" style="11" bestFit="1" customWidth="1"/>
    <col min="14869" max="15104" width="9.140625" style="11"/>
    <col min="15105" max="15105" width="3" style="11" bestFit="1" customWidth="1"/>
    <col min="15106" max="15106" width="13.7109375" style="11" customWidth="1"/>
    <col min="15107" max="15107" width="7.42578125" style="11" bestFit="1" customWidth="1"/>
    <col min="15108" max="15108" width="7.7109375" style="11" customWidth="1"/>
    <col min="15109" max="15110" width="7.85546875" style="11" bestFit="1" customWidth="1"/>
    <col min="15111" max="15111" width="7.7109375" style="11" customWidth="1"/>
    <col min="15112" max="15112" width="6.85546875" style="11" bestFit="1" customWidth="1"/>
    <col min="15113" max="15113" width="7.42578125" style="11" customWidth="1"/>
    <col min="15114" max="15114" width="6.85546875" style="11" customWidth="1"/>
    <col min="15115" max="15115" width="7.7109375" style="11" bestFit="1" customWidth="1"/>
    <col min="15116" max="15116" width="7.42578125" style="11" bestFit="1" customWidth="1"/>
    <col min="15117" max="15118" width="7" style="11" bestFit="1" customWidth="1"/>
    <col min="15119" max="15119" width="8" style="11" customWidth="1"/>
    <col min="15120" max="15121" width="7" style="11" bestFit="1" customWidth="1"/>
    <col min="15122" max="15122" width="6.7109375" style="11" customWidth="1"/>
    <col min="15123" max="15123" width="6.85546875" style="11" bestFit="1" customWidth="1"/>
    <col min="15124" max="15124" width="7.5703125" style="11" bestFit="1" customWidth="1"/>
    <col min="15125" max="15360" width="9.140625" style="11"/>
    <col min="15361" max="15361" width="3" style="11" bestFit="1" customWidth="1"/>
    <col min="15362" max="15362" width="13.7109375" style="11" customWidth="1"/>
    <col min="15363" max="15363" width="7.42578125" style="11" bestFit="1" customWidth="1"/>
    <col min="15364" max="15364" width="7.7109375" style="11" customWidth="1"/>
    <col min="15365" max="15366" width="7.85546875" style="11" bestFit="1" customWidth="1"/>
    <col min="15367" max="15367" width="7.7109375" style="11" customWidth="1"/>
    <col min="15368" max="15368" width="6.85546875" style="11" bestFit="1" customWidth="1"/>
    <col min="15369" max="15369" width="7.42578125" style="11" customWidth="1"/>
    <col min="15370" max="15370" width="6.85546875" style="11" customWidth="1"/>
    <col min="15371" max="15371" width="7.7109375" style="11" bestFit="1" customWidth="1"/>
    <col min="15372" max="15372" width="7.42578125" style="11" bestFit="1" customWidth="1"/>
    <col min="15373" max="15374" width="7" style="11" bestFit="1" customWidth="1"/>
    <col min="15375" max="15375" width="8" style="11" customWidth="1"/>
    <col min="15376" max="15377" width="7" style="11" bestFit="1" customWidth="1"/>
    <col min="15378" max="15378" width="6.7109375" style="11" customWidth="1"/>
    <col min="15379" max="15379" width="6.85546875" style="11" bestFit="1" customWidth="1"/>
    <col min="15380" max="15380" width="7.5703125" style="11" bestFit="1" customWidth="1"/>
    <col min="15381" max="15616" width="9.140625" style="11"/>
    <col min="15617" max="15617" width="3" style="11" bestFit="1" customWidth="1"/>
    <col min="15618" max="15618" width="13.7109375" style="11" customWidth="1"/>
    <col min="15619" max="15619" width="7.42578125" style="11" bestFit="1" customWidth="1"/>
    <col min="15620" max="15620" width="7.7109375" style="11" customWidth="1"/>
    <col min="15621" max="15622" width="7.85546875" style="11" bestFit="1" customWidth="1"/>
    <col min="15623" max="15623" width="7.7109375" style="11" customWidth="1"/>
    <col min="15624" max="15624" width="6.85546875" style="11" bestFit="1" customWidth="1"/>
    <col min="15625" max="15625" width="7.42578125" style="11" customWidth="1"/>
    <col min="15626" max="15626" width="6.85546875" style="11" customWidth="1"/>
    <col min="15627" max="15627" width="7.7109375" style="11" bestFit="1" customWidth="1"/>
    <col min="15628" max="15628" width="7.42578125" style="11" bestFit="1" customWidth="1"/>
    <col min="15629" max="15630" width="7" style="11" bestFit="1" customWidth="1"/>
    <col min="15631" max="15631" width="8" style="11" customWidth="1"/>
    <col min="15632" max="15633" width="7" style="11" bestFit="1" customWidth="1"/>
    <col min="15634" max="15634" width="6.7109375" style="11" customWidth="1"/>
    <col min="15635" max="15635" width="6.85546875" style="11" bestFit="1" customWidth="1"/>
    <col min="15636" max="15636" width="7.5703125" style="11" bestFit="1" customWidth="1"/>
    <col min="15637" max="15872" width="9.140625" style="11"/>
    <col min="15873" max="15873" width="3" style="11" bestFit="1" customWidth="1"/>
    <col min="15874" max="15874" width="13.7109375" style="11" customWidth="1"/>
    <col min="15875" max="15875" width="7.42578125" style="11" bestFit="1" customWidth="1"/>
    <col min="15876" max="15876" width="7.7109375" style="11" customWidth="1"/>
    <col min="15877" max="15878" width="7.85546875" style="11" bestFit="1" customWidth="1"/>
    <col min="15879" max="15879" width="7.7109375" style="11" customWidth="1"/>
    <col min="15880" max="15880" width="6.85546875" style="11" bestFit="1" customWidth="1"/>
    <col min="15881" max="15881" width="7.42578125" style="11" customWidth="1"/>
    <col min="15882" max="15882" width="6.85546875" style="11" customWidth="1"/>
    <col min="15883" max="15883" width="7.7109375" style="11" bestFit="1" customWidth="1"/>
    <col min="15884" max="15884" width="7.42578125" style="11" bestFit="1" customWidth="1"/>
    <col min="15885" max="15886" width="7" style="11" bestFit="1" customWidth="1"/>
    <col min="15887" max="15887" width="8" style="11" customWidth="1"/>
    <col min="15888" max="15889" width="7" style="11" bestFit="1" customWidth="1"/>
    <col min="15890" max="15890" width="6.7109375" style="11" customWidth="1"/>
    <col min="15891" max="15891" width="6.85546875" style="11" bestFit="1" customWidth="1"/>
    <col min="15892" max="15892" width="7.5703125" style="11" bestFit="1" customWidth="1"/>
    <col min="15893" max="16128" width="9.140625" style="11"/>
    <col min="16129" max="16129" width="3" style="11" bestFit="1" customWidth="1"/>
    <col min="16130" max="16130" width="13.7109375" style="11" customWidth="1"/>
    <col min="16131" max="16131" width="7.42578125" style="11" bestFit="1" customWidth="1"/>
    <col min="16132" max="16132" width="7.7109375" style="11" customWidth="1"/>
    <col min="16133" max="16134" width="7.85546875" style="11" bestFit="1" customWidth="1"/>
    <col min="16135" max="16135" width="7.7109375" style="11" customWidth="1"/>
    <col min="16136" max="16136" width="6.85546875" style="11" bestFit="1" customWidth="1"/>
    <col min="16137" max="16137" width="7.42578125" style="11" customWidth="1"/>
    <col min="16138" max="16138" width="6.85546875" style="11" customWidth="1"/>
    <col min="16139" max="16139" width="7.7109375" style="11" bestFit="1" customWidth="1"/>
    <col min="16140" max="16140" width="7.42578125" style="11" bestFit="1" customWidth="1"/>
    <col min="16141" max="16142" width="7" style="11" bestFit="1" customWidth="1"/>
    <col min="16143" max="16143" width="8" style="11" customWidth="1"/>
    <col min="16144" max="16145" width="7" style="11" bestFit="1" customWidth="1"/>
    <col min="16146" max="16146" width="6.7109375" style="11" customWidth="1"/>
    <col min="16147" max="16147" width="6.85546875" style="11" bestFit="1" customWidth="1"/>
    <col min="16148" max="16148" width="7.5703125" style="11" bestFit="1" customWidth="1"/>
    <col min="16149" max="16384" width="9.140625" style="11"/>
  </cols>
  <sheetData>
    <row r="1" spans="1:22" x14ac:dyDescent="0.2">
      <c r="B1" s="12" t="s">
        <v>144</v>
      </c>
    </row>
    <row r="3" spans="1:22" x14ac:dyDescent="0.2">
      <c r="B3" s="13" t="s">
        <v>107</v>
      </c>
    </row>
    <row r="4" spans="1:22" x14ac:dyDescent="0.2">
      <c r="B4" s="14" t="s">
        <v>108</v>
      </c>
      <c r="C4" s="35" t="s">
        <v>82</v>
      </c>
      <c r="D4" s="35"/>
      <c r="E4" s="35"/>
      <c r="F4" s="35"/>
      <c r="G4" s="35"/>
      <c r="H4" s="35"/>
      <c r="I4" s="35"/>
      <c r="J4" s="35"/>
      <c r="K4" s="35"/>
      <c r="L4" s="34" t="s">
        <v>83</v>
      </c>
      <c r="M4" s="34"/>
      <c r="N4" s="34"/>
      <c r="O4" s="34"/>
      <c r="P4" s="34"/>
      <c r="Q4" s="34"/>
      <c r="R4" s="34"/>
      <c r="S4" s="34"/>
      <c r="T4" s="34"/>
    </row>
    <row r="5" spans="1:22" ht="13.5" thickBot="1" x14ac:dyDescent="0.25">
      <c r="B5" s="11" t="s">
        <v>60</v>
      </c>
      <c r="C5" s="35" t="s">
        <v>84</v>
      </c>
      <c r="D5" s="35" t="s">
        <v>85</v>
      </c>
      <c r="E5" s="35" t="s">
        <v>86</v>
      </c>
      <c r="F5" s="35" t="s">
        <v>87</v>
      </c>
      <c r="G5" s="35" t="s">
        <v>88</v>
      </c>
      <c r="H5" s="35" t="s">
        <v>89</v>
      </c>
      <c r="I5" s="35" t="s">
        <v>90</v>
      </c>
      <c r="J5" s="35" t="s">
        <v>91</v>
      </c>
      <c r="K5" s="35" t="s">
        <v>92</v>
      </c>
      <c r="L5" s="34" t="s">
        <v>84</v>
      </c>
      <c r="M5" s="34" t="s">
        <v>85</v>
      </c>
      <c r="N5" s="34" t="s">
        <v>86</v>
      </c>
      <c r="O5" s="34" t="s">
        <v>87</v>
      </c>
      <c r="P5" s="34" t="s">
        <v>88</v>
      </c>
      <c r="Q5" s="34" t="s">
        <v>89</v>
      </c>
      <c r="R5" s="34" t="s">
        <v>90</v>
      </c>
      <c r="S5" s="34" t="s">
        <v>91</v>
      </c>
      <c r="T5" s="34" t="s">
        <v>92</v>
      </c>
      <c r="U5" s="11" t="s">
        <v>93</v>
      </c>
      <c r="V5" s="11" t="s">
        <v>94</v>
      </c>
    </row>
    <row r="6" spans="1:22" x14ac:dyDescent="0.2">
      <c r="A6" s="16" t="s">
        <v>51</v>
      </c>
      <c r="B6" s="16" t="s">
        <v>95</v>
      </c>
      <c r="C6" s="17">
        <f t="array" ref="C6:J6">TRANSPOSE([7]U1_RoadTraffic_YLD57!$H$317:$H$324)</f>
        <v>450.84548594293284</v>
      </c>
      <c r="D6" s="17">
        <v>1687.2958986123035</v>
      </c>
      <c r="E6" s="17">
        <v>12265.737502395335</v>
      </c>
      <c r="F6" s="17">
        <v>10454.262955680219</v>
      </c>
      <c r="G6" s="17">
        <v>5619.3931740398639</v>
      </c>
      <c r="H6" s="17">
        <v>1181.6730017512175</v>
      </c>
      <c r="I6" s="17">
        <v>281.53947361746305</v>
      </c>
      <c r="J6" s="17">
        <v>32.277344199587731</v>
      </c>
      <c r="K6" s="29">
        <f>SUM(C6:J6)</f>
        <v>31973.024836238925</v>
      </c>
      <c r="L6" s="17">
        <f t="array" ref="L6:S6">TRANSPOSE([7]U1_RoadTraffic_YLD57!$H$328:$H$335)</f>
        <v>664.8239679166212</v>
      </c>
      <c r="M6" s="17">
        <v>840.77219874490777</v>
      </c>
      <c r="N6" s="17">
        <v>4144.4186701820072</v>
      </c>
      <c r="O6" s="17">
        <v>2921.3144853348649</v>
      </c>
      <c r="P6" s="17">
        <v>1753.284796857416</v>
      </c>
      <c r="Q6" s="17">
        <v>333.16810887680265</v>
      </c>
      <c r="R6" s="17">
        <v>90.201875635417224</v>
      </c>
      <c r="S6" s="17">
        <v>17.055323657752918</v>
      </c>
      <c r="T6" s="20">
        <f>SUM(L6:S6)</f>
        <v>10765.039427205789</v>
      </c>
      <c r="U6" s="21">
        <f>K6+T6</f>
        <v>42738.064263444714</v>
      </c>
      <c r="V6" s="11">
        <f>RANK(U6,$U$6:$U$15)</f>
        <v>2</v>
      </c>
    </row>
    <row r="7" spans="1:22" x14ac:dyDescent="0.2">
      <c r="A7" s="16" t="s">
        <v>52</v>
      </c>
      <c r="B7" s="16" t="s">
        <v>96</v>
      </c>
      <c r="C7" s="22">
        <f t="array" ref="C7:J7">TRANSPOSE([7]U2_Poisoning_YLD57!$H$317:$H$324)</f>
        <v>146.31896503122371</v>
      </c>
      <c r="D7" s="22">
        <v>76.35821845650301</v>
      </c>
      <c r="E7" s="22">
        <v>275.33797677413787</v>
      </c>
      <c r="F7" s="22">
        <v>169.54293946126734</v>
      </c>
      <c r="G7" s="22">
        <v>243.22629385610108</v>
      </c>
      <c r="H7" s="22">
        <v>30.368212058604222</v>
      </c>
      <c r="I7" s="22">
        <v>9.1514942583383796</v>
      </c>
      <c r="J7" s="22">
        <v>2.6567914391716516</v>
      </c>
      <c r="K7" s="29">
        <f t="shared" ref="K7:K15" si="0">SUM(C7:J7)</f>
        <v>952.96089133534724</v>
      </c>
      <c r="L7" s="22">
        <f t="array" ref="L7:S7">TRANSPOSE([7]U2_Poisoning_YLD57!$H$328:$H$335)</f>
        <v>64.726961945021444</v>
      </c>
      <c r="M7" s="22">
        <v>46.526034119146843</v>
      </c>
      <c r="N7" s="22">
        <v>305.34976544467878</v>
      </c>
      <c r="O7" s="22">
        <v>140.96174368370583</v>
      </c>
      <c r="P7" s="22">
        <v>91.020644046057683</v>
      </c>
      <c r="Q7" s="22">
        <v>22.43282935342593</v>
      </c>
      <c r="R7" s="22">
        <v>20.666033055246523</v>
      </c>
      <c r="S7" s="22">
        <v>7.0171404363019914</v>
      </c>
      <c r="T7" s="20">
        <f t="shared" ref="T7:T15" si="1">SUM(L7:S7)</f>
        <v>698.70115208358504</v>
      </c>
      <c r="U7" s="21">
        <f t="shared" ref="U7:U15" si="2">K7+T7</f>
        <v>1651.6620434189322</v>
      </c>
      <c r="V7" s="11">
        <f t="shared" ref="V7:V15" si="3">RANK(U7,$U$6:$U$15)</f>
        <v>6</v>
      </c>
    </row>
    <row r="8" spans="1:22" x14ac:dyDescent="0.2">
      <c r="A8" s="16" t="s">
        <v>53</v>
      </c>
      <c r="B8" s="16" t="s">
        <v>97</v>
      </c>
      <c r="C8" s="22">
        <f t="array" ref="C8:J8">TRANSPOSE([7]U3_Falls!$H$317:$H$324)</f>
        <v>966.12882438629845</v>
      </c>
      <c r="D8" s="22">
        <v>1208.9343457358939</v>
      </c>
      <c r="E8" s="22">
        <v>2266.1999828416524</v>
      </c>
      <c r="F8" s="22">
        <v>4561.1435320381042</v>
      </c>
      <c r="G8" s="22">
        <v>4573.0246861132746</v>
      </c>
      <c r="H8" s="22">
        <v>1295.5266349215524</v>
      </c>
      <c r="I8" s="22">
        <v>664.35223716348355</v>
      </c>
      <c r="J8" s="22">
        <v>362.75912446169548</v>
      </c>
      <c r="K8" s="29">
        <f t="shared" si="0"/>
        <v>15898.069367661956</v>
      </c>
      <c r="L8" s="22">
        <f t="array" ref="L8:S8">TRANSPOSE([7]U3_Falls!$H$328:$H$335)</f>
        <v>781.82071848267071</v>
      </c>
      <c r="M8" s="22">
        <v>592.79479988047433</v>
      </c>
      <c r="N8" s="22">
        <v>1127.5210771946229</v>
      </c>
      <c r="O8" s="22">
        <v>1204.9165621347797</v>
      </c>
      <c r="P8" s="22">
        <v>1853.4022926403068</v>
      </c>
      <c r="Q8" s="22">
        <v>1186.317561601338</v>
      </c>
      <c r="R8" s="22">
        <v>1239.2568533281012</v>
      </c>
      <c r="S8" s="22">
        <v>963.65954831853333</v>
      </c>
      <c r="T8" s="20">
        <f t="shared" si="1"/>
        <v>8949.689413580827</v>
      </c>
      <c r="U8" s="21">
        <f t="shared" si="2"/>
        <v>24847.758781242781</v>
      </c>
      <c r="V8" s="11">
        <f t="shared" si="3"/>
        <v>3</v>
      </c>
    </row>
    <row r="9" spans="1:22" x14ac:dyDescent="0.2">
      <c r="A9" s="16" t="s">
        <v>54</v>
      </c>
      <c r="B9" s="16" t="s">
        <v>98</v>
      </c>
      <c r="C9" s="22">
        <f t="array" ref="C9:J9">TRANSPOSE([7]U4_Fires!$H$317:$H$324)</f>
        <v>1089.2046524769712</v>
      </c>
      <c r="D9" s="22">
        <v>1010.4107953785114</v>
      </c>
      <c r="E9" s="22">
        <v>1419.7406890949032</v>
      </c>
      <c r="F9" s="22">
        <v>1684.6960623480325</v>
      </c>
      <c r="G9" s="22">
        <v>1783.6649486996732</v>
      </c>
      <c r="H9" s="22">
        <v>455.88274426953211</v>
      </c>
      <c r="I9" s="22">
        <v>240.82210570321627</v>
      </c>
      <c r="J9" s="22">
        <v>99.291386211916773</v>
      </c>
      <c r="K9" s="29">
        <f t="shared" si="0"/>
        <v>7783.7133841827563</v>
      </c>
      <c r="L9" s="22">
        <f t="array" ref="L9:S9">TRANSPOSE([7]U4_Fires!$H$328:$H$335)</f>
        <v>540.80535545296891</v>
      </c>
      <c r="M9" s="22">
        <v>253.15229305477533</v>
      </c>
      <c r="N9" s="22">
        <v>323.95632852964417</v>
      </c>
      <c r="O9" s="22">
        <v>674.34732180165668</v>
      </c>
      <c r="P9" s="22">
        <v>726.91918338005735</v>
      </c>
      <c r="Q9" s="22">
        <v>324.37266182445762</v>
      </c>
      <c r="R9" s="22">
        <v>293.24994648640057</v>
      </c>
      <c r="S9" s="22">
        <v>143.32722465422302</v>
      </c>
      <c r="T9" s="20">
        <f t="shared" si="1"/>
        <v>3280.1303151841835</v>
      </c>
      <c r="U9" s="21">
        <f t="shared" si="2"/>
        <v>11063.84369936694</v>
      </c>
      <c r="V9" s="11">
        <f t="shared" si="3"/>
        <v>4</v>
      </c>
    </row>
    <row r="10" spans="1:22" x14ac:dyDescent="0.2">
      <c r="A10" s="16" t="s">
        <v>55</v>
      </c>
      <c r="B10" s="16" t="s">
        <v>99</v>
      </c>
      <c r="C10" s="22">
        <f t="array" ref="C10:J10">TRANSPOSE([7]U5_Drowning!$H$317:$H$324)</f>
        <v>91.47158986582798</v>
      </c>
      <c r="D10" s="22">
        <v>91.931703698468823</v>
      </c>
      <c r="E10" s="22">
        <v>15.479163919081337</v>
      </c>
      <c r="F10" s="22">
        <v>184.84771845501771</v>
      </c>
      <c r="G10" s="22">
        <v>64.897325332730134</v>
      </c>
      <c r="H10" s="22">
        <v>6.5882417417472796</v>
      </c>
      <c r="I10" s="22">
        <v>2.288092305771773</v>
      </c>
      <c r="J10" s="22">
        <v>1.6604640333812961</v>
      </c>
      <c r="K10" s="29">
        <f t="shared" si="0"/>
        <v>459.16429935202632</v>
      </c>
      <c r="L10" s="22">
        <f t="array" ref="L10:S10">TRANSPOSE([7]U5_Drowning!$H$328:$H$335)</f>
        <v>40.926149433757047</v>
      </c>
      <c r="M10" s="22">
        <v>63.251173810332013</v>
      </c>
      <c r="N10" s="22">
        <v>24.644264045355538</v>
      </c>
      <c r="O10" s="22">
        <v>47.922317811993878</v>
      </c>
      <c r="P10" s="22">
        <v>6.3584976909541737</v>
      </c>
      <c r="Q10" s="22">
        <v>6.1154389968243947</v>
      </c>
      <c r="R10" s="22">
        <v>3.2854767080854055</v>
      </c>
      <c r="S10" s="22">
        <v>2.5317356700016731</v>
      </c>
      <c r="T10" s="20">
        <f t="shared" si="1"/>
        <v>195.03505416730411</v>
      </c>
      <c r="U10" s="21">
        <f t="shared" si="2"/>
        <v>654.19935351933043</v>
      </c>
      <c r="V10" s="11">
        <f t="shared" si="3"/>
        <v>8</v>
      </c>
    </row>
    <row r="11" spans="1:22" x14ac:dyDescent="0.2">
      <c r="A11" s="16" t="s">
        <v>56</v>
      </c>
      <c r="B11" s="16" t="s">
        <v>100</v>
      </c>
      <c r="C11" s="22">
        <f t="array" ref="C11:J11">TRANSPOSE([7]U6_Other_Unintentional!$H$317:$H$324)</f>
        <v>16470.360073423453</v>
      </c>
      <c r="D11" s="22">
        <v>7603.5410510311876</v>
      </c>
      <c r="E11" s="22">
        <v>12831.237873141094</v>
      </c>
      <c r="F11" s="22">
        <v>15299.123498837145</v>
      </c>
      <c r="G11" s="22">
        <v>12309.328668992757</v>
      </c>
      <c r="H11" s="22">
        <v>3670.896885148491</v>
      </c>
      <c r="I11" s="22">
        <v>1235.5789278125428</v>
      </c>
      <c r="J11" s="22">
        <v>327.50278661542615</v>
      </c>
      <c r="K11" s="29">
        <f t="shared" si="0"/>
        <v>69747.569765002103</v>
      </c>
      <c r="L11" s="22">
        <f t="array" ref="L11:S11">TRANSPOSE([7]U6_Other_Unintentional!$H$328:$H$335)</f>
        <v>11016.273852194789</v>
      </c>
      <c r="M11" s="22">
        <v>3543.8689697230056</v>
      </c>
      <c r="N11" s="22">
        <v>4369.6681841565223</v>
      </c>
      <c r="O11" s="22">
        <v>7091.3454852154473</v>
      </c>
      <c r="P11" s="22">
        <v>7645.1383794975754</v>
      </c>
      <c r="Q11" s="22">
        <v>3033.4048110187568</v>
      </c>
      <c r="R11" s="22">
        <v>1344.2280738870572</v>
      </c>
      <c r="S11" s="22">
        <v>363.30599882175852</v>
      </c>
      <c r="T11" s="20">
        <f t="shared" si="1"/>
        <v>38407.233754514906</v>
      </c>
      <c r="U11" s="21">
        <f t="shared" si="2"/>
        <v>108154.80351951701</v>
      </c>
      <c r="V11" s="11">
        <f t="shared" si="3"/>
        <v>1</v>
      </c>
    </row>
    <row r="12" spans="1:22" x14ac:dyDescent="0.2">
      <c r="A12" s="16" t="s">
        <v>14</v>
      </c>
      <c r="B12" s="16" t="s">
        <v>101</v>
      </c>
      <c r="C12" s="22">
        <f t="array" ref="C12:J12">TRANSPOSE([8]V1_Suicide_SelfInflicted_YLD57!$H$317:$H$324)</f>
        <v>9.2180429782326989</v>
      </c>
      <c r="D12" s="22">
        <v>10.466706672396631</v>
      </c>
      <c r="E12" s="22">
        <v>150.67483344447109</v>
      </c>
      <c r="F12" s="22">
        <v>310.80377962173986</v>
      </c>
      <c r="G12" s="22">
        <v>76.688572193220111</v>
      </c>
      <c r="H12" s="22">
        <v>21.533168366887278</v>
      </c>
      <c r="I12" s="22">
        <v>8.728499817561719</v>
      </c>
      <c r="J12" s="22">
        <v>0.59121375510076424</v>
      </c>
      <c r="K12" s="20">
        <f t="shared" si="0"/>
        <v>588.7048168496101</v>
      </c>
      <c r="L12" s="22">
        <f t="array" ref="L12:S12">TRANSPOSE([8]V1_Suicide_SelfInflicted_YLD57!$H$328:$H$335)</f>
        <v>0.41661595897554921</v>
      </c>
      <c r="M12" s="22">
        <v>20.761404121092841</v>
      </c>
      <c r="N12" s="22">
        <v>127.90343620387097</v>
      </c>
      <c r="O12" s="22">
        <v>77.421901552599394</v>
      </c>
      <c r="P12" s="22">
        <v>28.683271383798221</v>
      </c>
      <c r="Q12" s="22">
        <v>15.545404533540095</v>
      </c>
      <c r="R12" s="22">
        <v>7.0118542355867799</v>
      </c>
      <c r="S12" s="22">
        <v>0.45475851679379453</v>
      </c>
      <c r="T12" s="20">
        <f t="shared" si="1"/>
        <v>278.19864650625766</v>
      </c>
      <c r="U12" s="21">
        <f t="shared" si="2"/>
        <v>866.90346335586776</v>
      </c>
      <c r="V12" s="11">
        <f t="shared" si="3"/>
        <v>7</v>
      </c>
    </row>
    <row r="13" spans="1:22" x14ac:dyDescent="0.2">
      <c r="A13" s="16" t="s">
        <v>48</v>
      </c>
      <c r="B13" s="16" t="s">
        <v>102</v>
      </c>
      <c r="C13" s="22">
        <f t="array" ref="C13:J13">TRANSPOSE([8]V2_HomicideViolence!$H$317:$H$324)</f>
        <v>84.159540703725753</v>
      </c>
      <c r="D13" s="22">
        <v>213.35389429415631</v>
      </c>
      <c r="E13" s="22">
        <v>4485.4827495534782</v>
      </c>
      <c r="F13" s="22">
        <v>2401.3352573516991</v>
      </c>
      <c r="G13" s="22">
        <v>951.57068427752108</v>
      </c>
      <c r="H13" s="22">
        <v>111.76751888541516</v>
      </c>
      <c r="I13" s="22">
        <v>26.364076639020414</v>
      </c>
      <c r="J13" s="22">
        <v>4.7112747124635463</v>
      </c>
      <c r="K13" s="20">
        <f t="shared" si="0"/>
        <v>8278.7449964174775</v>
      </c>
      <c r="L13" s="22">
        <f t="array" ref="L13:S13">TRANSPOSE([8]V2_HomicideViolence!$H$328:$H$335)</f>
        <v>72.859443436781874</v>
      </c>
      <c r="M13" s="22">
        <v>154.02210784432532</v>
      </c>
      <c r="N13" s="22">
        <v>940.96526919251232</v>
      </c>
      <c r="O13" s="22">
        <v>823.50525939647957</v>
      </c>
      <c r="P13" s="22">
        <v>439.8218170749945</v>
      </c>
      <c r="Q13" s="22">
        <v>50.07228104227903</v>
      </c>
      <c r="R13" s="22">
        <v>19.410953441905615</v>
      </c>
      <c r="S13" s="22">
        <v>3.2626529229404273</v>
      </c>
      <c r="T13" s="20">
        <f t="shared" si="1"/>
        <v>2503.9197843522193</v>
      </c>
      <c r="U13" s="21">
        <f t="shared" si="2"/>
        <v>10782.664780769697</v>
      </c>
      <c r="V13" s="11">
        <f t="shared" si="3"/>
        <v>5</v>
      </c>
    </row>
    <row r="14" spans="1:22" x14ac:dyDescent="0.2">
      <c r="A14" s="16" t="s">
        <v>49</v>
      </c>
      <c r="B14" s="16" t="s">
        <v>103</v>
      </c>
      <c r="C14" s="22">
        <f t="array" ref="C14:J14">TRANSPOSE([8]V3_War!$H$317:$H$324)</f>
        <v>0</v>
      </c>
      <c r="D14" s="22">
        <v>0</v>
      </c>
      <c r="E14" s="22">
        <v>10.444933449621733</v>
      </c>
      <c r="F14" s="22">
        <v>1.0972622791974724</v>
      </c>
      <c r="G14" s="22">
        <v>2.3121351758649578</v>
      </c>
      <c r="H14" s="22">
        <v>0</v>
      </c>
      <c r="I14" s="22">
        <v>0</v>
      </c>
      <c r="J14" s="22">
        <v>0</v>
      </c>
      <c r="K14" s="20">
        <f t="shared" si="0"/>
        <v>13.854330904684163</v>
      </c>
      <c r="L14" s="22">
        <f t="array" ref="L14:S14">TRANSPOSE([8]V3_War!$H$328:$H$335)</f>
        <v>0</v>
      </c>
      <c r="M14" s="22">
        <v>0</v>
      </c>
      <c r="N14" s="22">
        <v>0</v>
      </c>
      <c r="O14" s="22">
        <v>0</v>
      </c>
      <c r="P14" s="22">
        <v>4.0386461788238195E-2</v>
      </c>
      <c r="Q14" s="22">
        <v>0</v>
      </c>
      <c r="R14" s="22">
        <v>0</v>
      </c>
      <c r="S14" s="22">
        <v>7.2722740293327858E-3</v>
      </c>
      <c r="T14" s="20">
        <f t="shared" si="1"/>
        <v>4.7658735817570984E-2</v>
      </c>
      <c r="U14" s="21">
        <f t="shared" si="2"/>
        <v>13.901989640501734</v>
      </c>
      <c r="V14" s="11">
        <f t="shared" si="3"/>
        <v>10</v>
      </c>
    </row>
    <row r="15" spans="1:22" ht="13.5" thickBot="1" x14ac:dyDescent="0.25">
      <c r="A15" s="16" t="s">
        <v>50</v>
      </c>
      <c r="B15" s="16" t="s">
        <v>104</v>
      </c>
      <c r="C15" s="25">
        <f t="array" ref="C15:J15">TRANSPOSE([8]V4_Other_Intentional_Injuries!$H$317:$H$324)</f>
        <v>0</v>
      </c>
      <c r="D15" s="25">
        <v>7.6760101688612675E-3</v>
      </c>
      <c r="E15" s="25">
        <v>21.076647931246704</v>
      </c>
      <c r="F15" s="25">
        <v>2.1714167041961665</v>
      </c>
      <c r="G15" s="25">
        <v>0.33319192589763957</v>
      </c>
      <c r="H15" s="25">
        <v>3.5862615522336321</v>
      </c>
      <c r="I15" s="25">
        <v>0.75435774324934801</v>
      </c>
      <c r="J15" s="25">
        <v>0</v>
      </c>
      <c r="K15" s="20">
        <f t="shared" si="0"/>
        <v>27.929551866992352</v>
      </c>
      <c r="L15" s="25">
        <f t="array" ref="L15:S15">TRANSPOSE([8]V4_Other_Intentional_Injuries!$H$328:$H$335)</f>
        <v>0</v>
      </c>
      <c r="M15" s="25">
        <v>0</v>
      </c>
      <c r="N15" s="25">
        <v>6.7869334043629034E-2</v>
      </c>
      <c r="O15" s="25">
        <v>0.99860580218218109</v>
      </c>
      <c r="P15" s="25">
        <v>0.17205310116107517</v>
      </c>
      <c r="Q15" s="25">
        <v>7.8517918643303899</v>
      </c>
      <c r="R15" s="25">
        <v>0</v>
      </c>
      <c r="S15" s="25">
        <v>0</v>
      </c>
      <c r="T15" s="20">
        <f t="shared" si="1"/>
        <v>9.0903201017172748</v>
      </c>
      <c r="U15" s="21">
        <f t="shared" si="2"/>
        <v>37.019871968709623</v>
      </c>
      <c r="V15" s="11">
        <f t="shared" si="3"/>
        <v>9</v>
      </c>
    </row>
    <row r="16" spans="1:22" x14ac:dyDescent="0.2">
      <c r="B16" s="11" t="s">
        <v>105</v>
      </c>
      <c r="C16" s="28">
        <f>SUM(C6:C15)</f>
        <v>19307.707174808667</v>
      </c>
      <c r="D16" s="28">
        <f t="shared" ref="D16:T16" si="4">SUM(D6:D15)</f>
        <v>11902.30028988959</v>
      </c>
      <c r="E16" s="28">
        <f t="shared" si="4"/>
        <v>33741.41235254502</v>
      </c>
      <c r="F16" s="28">
        <f t="shared" si="4"/>
        <v>35069.024422776609</v>
      </c>
      <c r="G16" s="28">
        <f t="shared" si="4"/>
        <v>25624.439680606902</v>
      </c>
      <c r="H16" s="28">
        <f t="shared" si="4"/>
        <v>6777.8226686956814</v>
      </c>
      <c r="I16" s="28">
        <f t="shared" si="4"/>
        <v>2469.5792650606472</v>
      </c>
      <c r="J16" s="28">
        <f t="shared" si="4"/>
        <v>831.4503854287434</v>
      </c>
      <c r="K16" s="20">
        <f t="shared" si="4"/>
        <v>135723.7362398119</v>
      </c>
      <c r="L16" s="28">
        <f t="shared" si="4"/>
        <v>13182.653064821585</v>
      </c>
      <c r="M16" s="28">
        <f t="shared" si="4"/>
        <v>5515.1489812980599</v>
      </c>
      <c r="N16" s="28">
        <f t="shared" si="4"/>
        <v>11364.494864283259</v>
      </c>
      <c r="O16" s="28">
        <f t="shared" si="4"/>
        <v>12982.733682733709</v>
      </c>
      <c r="P16" s="28">
        <f t="shared" si="4"/>
        <v>12544.841322134111</v>
      </c>
      <c r="Q16" s="28">
        <f t="shared" si="4"/>
        <v>4979.2808891117547</v>
      </c>
      <c r="R16" s="28">
        <f t="shared" si="4"/>
        <v>3017.311066777801</v>
      </c>
      <c r="S16" s="28">
        <f t="shared" si="4"/>
        <v>1500.6216552723347</v>
      </c>
      <c r="T16" s="20">
        <f t="shared" si="4"/>
        <v>65087.085526432616</v>
      </c>
      <c r="U16" s="21">
        <f>K16+T16</f>
        <v>200810.82176624451</v>
      </c>
    </row>
    <row r="17" spans="1:22" x14ac:dyDescent="0.2">
      <c r="C17" s="28"/>
      <c r="D17" s="28"/>
      <c r="E17" s="28"/>
      <c r="F17" s="28"/>
      <c r="G17" s="28"/>
      <c r="H17" s="28"/>
      <c r="I17" s="28"/>
      <c r="J17" s="28"/>
      <c r="K17" s="20"/>
      <c r="L17" s="28"/>
      <c r="M17" s="28"/>
      <c r="N17" s="28"/>
      <c r="O17" s="28"/>
      <c r="P17" s="28"/>
      <c r="Q17" s="28"/>
      <c r="R17" s="28"/>
      <c r="S17" s="28"/>
      <c r="T17" s="20"/>
      <c r="U17" s="21"/>
    </row>
    <row r="20" spans="1:22" x14ac:dyDescent="0.2">
      <c r="B20" s="13" t="s">
        <v>109</v>
      </c>
    </row>
    <row r="21" spans="1:22" x14ac:dyDescent="0.2">
      <c r="B21" s="14" t="s">
        <v>108</v>
      </c>
      <c r="C21" s="35" t="s">
        <v>82</v>
      </c>
      <c r="D21" s="35"/>
      <c r="E21" s="35"/>
      <c r="F21" s="35"/>
      <c r="G21" s="35"/>
      <c r="H21" s="35"/>
      <c r="I21" s="35"/>
      <c r="J21" s="35"/>
      <c r="K21" s="35"/>
      <c r="L21" s="34" t="s">
        <v>83</v>
      </c>
      <c r="M21" s="34"/>
      <c r="N21" s="34"/>
      <c r="O21" s="34"/>
      <c r="P21" s="34"/>
      <c r="Q21" s="34"/>
      <c r="R21" s="34"/>
      <c r="S21" s="34"/>
    </row>
    <row r="22" spans="1:22" ht="13.5" thickBot="1" x14ac:dyDescent="0.25">
      <c r="B22" s="11" t="s">
        <v>60</v>
      </c>
      <c r="C22" s="35" t="s">
        <v>84</v>
      </c>
      <c r="D22" s="35" t="s">
        <v>85</v>
      </c>
      <c r="E22" s="35" t="s">
        <v>86</v>
      </c>
      <c r="F22" s="35" t="s">
        <v>87</v>
      </c>
      <c r="G22" s="35" t="s">
        <v>88</v>
      </c>
      <c r="H22" s="35" t="s">
        <v>89</v>
      </c>
      <c r="I22" s="35" t="s">
        <v>90</v>
      </c>
      <c r="J22" s="35" t="s">
        <v>91</v>
      </c>
      <c r="K22" s="35" t="s">
        <v>92</v>
      </c>
      <c r="L22" s="34" t="s">
        <v>84</v>
      </c>
      <c r="M22" s="34" t="s">
        <v>85</v>
      </c>
      <c r="N22" s="34" t="s">
        <v>86</v>
      </c>
      <c r="O22" s="34" t="s">
        <v>87</v>
      </c>
      <c r="P22" s="34" t="s">
        <v>88</v>
      </c>
      <c r="Q22" s="34" t="s">
        <v>89</v>
      </c>
      <c r="R22" s="34" t="s">
        <v>90</v>
      </c>
      <c r="S22" s="34" t="s">
        <v>91</v>
      </c>
      <c r="T22" s="15" t="s">
        <v>92</v>
      </c>
      <c r="U22" s="11" t="s">
        <v>93</v>
      </c>
      <c r="V22" s="11" t="s">
        <v>94</v>
      </c>
    </row>
    <row r="23" spans="1:22" x14ac:dyDescent="0.2">
      <c r="A23" s="16" t="s">
        <v>51</v>
      </c>
      <c r="B23" s="16" t="s">
        <v>95</v>
      </c>
      <c r="C23" s="17"/>
      <c r="D23" s="18"/>
      <c r="E23" s="18"/>
      <c r="F23" s="18"/>
      <c r="G23" s="18"/>
      <c r="H23" s="18"/>
      <c r="I23" s="18"/>
      <c r="J23" s="19"/>
      <c r="K23" s="29"/>
      <c r="L23" s="17"/>
      <c r="M23" s="18"/>
      <c r="N23" s="18"/>
      <c r="O23" s="18"/>
      <c r="P23" s="18"/>
      <c r="Q23" s="18"/>
      <c r="R23" s="18"/>
      <c r="S23" s="19"/>
      <c r="T23" s="20"/>
      <c r="U23" s="21">
        <f>K23+T23</f>
        <v>0</v>
      </c>
      <c r="V23" s="11">
        <f>RANK(U23,$U$23:$U$32)</f>
        <v>1</v>
      </c>
    </row>
    <row r="24" spans="1:22" x14ac:dyDescent="0.2">
      <c r="A24" s="16" t="s">
        <v>52</v>
      </c>
      <c r="B24" s="16" t="s">
        <v>96</v>
      </c>
      <c r="C24" s="22"/>
      <c r="D24" s="23"/>
      <c r="E24" s="23"/>
      <c r="F24" s="23"/>
      <c r="G24" s="23"/>
      <c r="H24" s="23"/>
      <c r="I24" s="23"/>
      <c r="J24" s="24"/>
      <c r="K24" s="29"/>
      <c r="L24" s="22"/>
      <c r="M24" s="23"/>
      <c r="N24" s="23"/>
      <c r="O24" s="23"/>
      <c r="P24" s="23"/>
      <c r="Q24" s="23"/>
      <c r="R24" s="23"/>
      <c r="S24" s="24"/>
      <c r="T24" s="20"/>
      <c r="U24" s="21">
        <f t="shared" ref="U24:U32" si="5">K24+T24</f>
        <v>0</v>
      </c>
      <c r="V24" s="11">
        <f t="shared" ref="V24:V32" si="6">RANK(U24,$U$23:$U$32)</f>
        <v>1</v>
      </c>
    </row>
    <row r="25" spans="1:22" x14ac:dyDescent="0.2">
      <c r="A25" s="16" t="s">
        <v>53</v>
      </c>
      <c r="B25" s="16" t="s">
        <v>97</v>
      </c>
      <c r="C25" s="22"/>
      <c r="D25" s="23"/>
      <c r="E25" s="23"/>
      <c r="F25" s="23"/>
      <c r="G25" s="23"/>
      <c r="H25" s="23"/>
      <c r="I25" s="23"/>
      <c r="J25" s="24"/>
      <c r="K25" s="29"/>
      <c r="L25" s="22"/>
      <c r="M25" s="23"/>
      <c r="N25" s="23"/>
      <c r="O25" s="23"/>
      <c r="P25" s="23"/>
      <c r="Q25" s="23"/>
      <c r="R25" s="23"/>
      <c r="S25" s="24"/>
      <c r="T25" s="20"/>
      <c r="U25" s="21">
        <f t="shared" si="5"/>
        <v>0</v>
      </c>
      <c r="V25" s="11">
        <f t="shared" si="6"/>
        <v>1</v>
      </c>
    </row>
    <row r="26" spans="1:22" x14ac:dyDescent="0.2">
      <c r="A26" s="16" t="s">
        <v>54</v>
      </c>
      <c r="B26" s="16" t="s">
        <v>98</v>
      </c>
      <c r="C26" s="22"/>
      <c r="D26" s="23"/>
      <c r="E26" s="23"/>
      <c r="F26" s="23"/>
      <c r="G26" s="23"/>
      <c r="H26" s="23"/>
      <c r="I26" s="23"/>
      <c r="J26" s="24"/>
      <c r="K26" s="29"/>
      <c r="L26" s="22"/>
      <c r="M26" s="23"/>
      <c r="N26" s="23"/>
      <c r="O26" s="23"/>
      <c r="P26" s="23"/>
      <c r="Q26" s="23"/>
      <c r="R26" s="23"/>
      <c r="S26" s="24"/>
      <c r="T26" s="20"/>
      <c r="U26" s="21">
        <f t="shared" si="5"/>
        <v>0</v>
      </c>
      <c r="V26" s="11">
        <f t="shared" si="6"/>
        <v>1</v>
      </c>
    </row>
    <row r="27" spans="1:22" x14ac:dyDescent="0.2">
      <c r="A27" s="16" t="s">
        <v>55</v>
      </c>
      <c r="B27" s="16" t="s">
        <v>99</v>
      </c>
      <c r="C27" s="22"/>
      <c r="D27" s="23"/>
      <c r="E27" s="23"/>
      <c r="F27" s="23"/>
      <c r="G27" s="23"/>
      <c r="H27" s="23"/>
      <c r="I27" s="23"/>
      <c r="J27" s="24"/>
      <c r="K27" s="29"/>
      <c r="L27" s="22"/>
      <c r="M27" s="23"/>
      <c r="N27" s="23"/>
      <c r="O27" s="23"/>
      <c r="P27" s="23"/>
      <c r="Q27" s="23"/>
      <c r="R27" s="23"/>
      <c r="S27" s="24"/>
      <c r="T27" s="20"/>
      <c r="U27" s="21">
        <f t="shared" si="5"/>
        <v>0</v>
      </c>
      <c r="V27" s="11">
        <f t="shared" si="6"/>
        <v>1</v>
      </c>
    </row>
    <row r="28" spans="1:22" x14ac:dyDescent="0.2">
      <c r="A28" s="16" t="s">
        <v>56</v>
      </c>
      <c r="B28" s="16" t="s">
        <v>100</v>
      </c>
      <c r="C28" s="22"/>
      <c r="D28" s="23"/>
      <c r="E28" s="23"/>
      <c r="F28" s="23"/>
      <c r="G28" s="23"/>
      <c r="H28" s="23"/>
      <c r="I28" s="23"/>
      <c r="J28" s="24"/>
      <c r="K28" s="29"/>
      <c r="L28" s="22"/>
      <c r="M28" s="23"/>
      <c r="N28" s="23"/>
      <c r="O28" s="23"/>
      <c r="P28" s="23"/>
      <c r="Q28" s="23"/>
      <c r="R28" s="23"/>
      <c r="S28" s="24"/>
      <c r="T28" s="20"/>
      <c r="U28" s="21">
        <f t="shared" si="5"/>
        <v>0</v>
      </c>
      <c r="V28" s="11">
        <f t="shared" si="6"/>
        <v>1</v>
      </c>
    </row>
    <row r="29" spans="1:22" x14ac:dyDescent="0.2">
      <c r="A29" s="16" t="s">
        <v>14</v>
      </c>
      <c r="B29" s="16" t="s">
        <v>101</v>
      </c>
      <c r="C29" s="22"/>
      <c r="D29" s="23"/>
      <c r="E29" s="23"/>
      <c r="F29" s="23"/>
      <c r="G29" s="23"/>
      <c r="H29" s="23"/>
      <c r="I29" s="23"/>
      <c r="J29" s="24"/>
      <c r="K29" s="20"/>
      <c r="L29" s="22"/>
      <c r="M29" s="23"/>
      <c r="N29" s="23"/>
      <c r="O29" s="23"/>
      <c r="P29" s="23"/>
      <c r="Q29" s="23"/>
      <c r="R29" s="23"/>
      <c r="S29" s="24"/>
      <c r="T29" s="20"/>
      <c r="U29" s="21">
        <f t="shared" si="5"/>
        <v>0</v>
      </c>
      <c r="V29" s="11">
        <f t="shared" si="6"/>
        <v>1</v>
      </c>
    </row>
    <row r="30" spans="1:22" x14ac:dyDescent="0.2">
      <c r="A30" s="16" t="s">
        <v>48</v>
      </c>
      <c r="B30" s="16" t="s">
        <v>102</v>
      </c>
      <c r="C30" s="22"/>
      <c r="D30" s="23"/>
      <c r="E30" s="23"/>
      <c r="F30" s="23"/>
      <c r="G30" s="23"/>
      <c r="H30" s="23"/>
      <c r="I30" s="23"/>
      <c r="J30" s="24"/>
      <c r="K30" s="20"/>
      <c r="L30" s="22"/>
      <c r="M30" s="23"/>
      <c r="N30" s="23"/>
      <c r="O30" s="23"/>
      <c r="P30" s="23"/>
      <c r="Q30" s="23"/>
      <c r="R30" s="23"/>
      <c r="S30" s="24"/>
      <c r="T30" s="20"/>
      <c r="U30" s="21">
        <f t="shared" si="5"/>
        <v>0</v>
      </c>
      <c r="V30" s="11">
        <f t="shared" si="6"/>
        <v>1</v>
      </c>
    </row>
    <row r="31" spans="1:22" x14ac:dyDescent="0.2">
      <c r="A31" s="16" t="s">
        <v>49</v>
      </c>
      <c r="B31" s="16" t="s">
        <v>103</v>
      </c>
      <c r="C31" s="22"/>
      <c r="D31" s="23"/>
      <c r="E31" s="23"/>
      <c r="F31" s="23"/>
      <c r="G31" s="23"/>
      <c r="H31" s="23"/>
      <c r="I31" s="23"/>
      <c r="J31" s="24"/>
      <c r="K31" s="20"/>
      <c r="L31" s="22"/>
      <c r="M31" s="23"/>
      <c r="N31" s="23"/>
      <c r="O31" s="23"/>
      <c r="P31" s="23"/>
      <c r="Q31" s="23"/>
      <c r="R31" s="23"/>
      <c r="S31" s="24"/>
      <c r="T31" s="20"/>
      <c r="U31" s="21">
        <f t="shared" si="5"/>
        <v>0</v>
      </c>
      <c r="V31" s="11">
        <f t="shared" si="6"/>
        <v>1</v>
      </c>
    </row>
    <row r="32" spans="1:22" ht="13.5" thickBot="1" x14ac:dyDescent="0.25">
      <c r="A32" s="16" t="s">
        <v>50</v>
      </c>
      <c r="B32" s="16" t="s">
        <v>104</v>
      </c>
      <c r="C32" s="25"/>
      <c r="D32" s="26"/>
      <c r="E32" s="26"/>
      <c r="F32" s="26"/>
      <c r="G32" s="26"/>
      <c r="H32" s="26"/>
      <c r="I32" s="26"/>
      <c r="J32" s="27"/>
      <c r="K32" s="20"/>
      <c r="L32" s="25"/>
      <c r="M32" s="26"/>
      <c r="N32" s="26"/>
      <c r="O32" s="26"/>
      <c r="P32" s="26"/>
      <c r="Q32" s="26"/>
      <c r="R32" s="26"/>
      <c r="S32" s="27"/>
      <c r="T32" s="20"/>
      <c r="U32" s="21">
        <f t="shared" si="5"/>
        <v>0</v>
      </c>
      <c r="V32" s="11">
        <f t="shared" si="6"/>
        <v>1</v>
      </c>
    </row>
    <row r="33" spans="2:22" x14ac:dyDescent="0.2">
      <c r="B33" s="11" t="s">
        <v>105</v>
      </c>
      <c r="C33" s="28"/>
      <c r="D33" s="28"/>
      <c r="E33" s="28"/>
      <c r="F33" s="28"/>
      <c r="G33" s="28"/>
      <c r="H33" s="28"/>
      <c r="I33" s="28"/>
      <c r="J33" s="28"/>
      <c r="K33" s="20"/>
      <c r="L33" s="28"/>
      <c r="M33" s="28"/>
      <c r="N33" s="28"/>
      <c r="O33" s="28"/>
      <c r="P33" s="28"/>
      <c r="Q33" s="28"/>
      <c r="R33" s="28"/>
      <c r="S33" s="28"/>
      <c r="T33" s="20"/>
      <c r="U33" s="21">
        <f>K33+T33</f>
        <v>0</v>
      </c>
    </row>
    <row r="34" spans="2:22" x14ac:dyDescent="0.2">
      <c r="C34" s="28"/>
      <c r="D34" s="28"/>
      <c r="E34" s="28"/>
      <c r="F34" s="28"/>
      <c r="G34" s="28"/>
      <c r="H34" s="28"/>
      <c r="I34" s="28"/>
      <c r="J34" s="28"/>
      <c r="K34" s="20"/>
      <c r="L34" s="28"/>
      <c r="M34" s="28"/>
      <c r="N34" s="28"/>
      <c r="O34" s="28"/>
      <c r="P34" s="28"/>
      <c r="Q34" s="28"/>
      <c r="R34" s="28"/>
      <c r="S34" s="28"/>
      <c r="T34" s="20"/>
      <c r="U34" s="21"/>
    </row>
    <row r="37" spans="2:22" x14ac:dyDescent="0.2">
      <c r="C37" s="35" t="s">
        <v>82</v>
      </c>
      <c r="D37" s="35"/>
      <c r="E37" s="35"/>
      <c r="F37" s="35"/>
      <c r="G37" s="35"/>
      <c r="H37" s="35"/>
      <c r="I37" s="35"/>
      <c r="J37" s="35"/>
      <c r="K37" s="35"/>
      <c r="L37" s="34" t="s">
        <v>83</v>
      </c>
      <c r="M37" s="34"/>
      <c r="N37" s="34"/>
      <c r="O37" s="34"/>
      <c r="P37" s="34"/>
      <c r="Q37" s="34"/>
      <c r="R37" s="34"/>
      <c r="S37" s="34"/>
      <c r="T37" s="34"/>
    </row>
    <row r="38" spans="2:22" x14ac:dyDescent="0.2">
      <c r="B38" s="30" t="s">
        <v>110</v>
      </c>
      <c r="C38" s="35" t="s">
        <v>84</v>
      </c>
      <c r="D38" s="35" t="s">
        <v>85</v>
      </c>
      <c r="E38" s="35" t="s">
        <v>86</v>
      </c>
      <c r="F38" s="35" t="s">
        <v>87</v>
      </c>
      <c r="G38" s="35" t="s">
        <v>88</v>
      </c>
      <c r="H38" s="35" t="s">
        <v>89</v>
      </c>
      <c r="I38" s="35" t="s">
        <v>90</v>
      </c>
      <c r="J38" s="35" t="s">
        <v>91</v>
      </c>
      <c r="K38" s="35" t="s">
        <v>92</v>
      </c>
      <c r="L38" s="34" t="s">
        <v>84</v>
      </c>
      <c r="M38" s="34" t="s">
        <v>85</v>
      </c>
      <c r="N38" s="34" t="s">
        <v>86</v>
      </c>
      <c r="O38" s="34" t="s">
        <v>87</v>
      </c>
      <c r="P38" s="34" t="s">
        <v>88</v>
      </c>
      <c r="Q38" s="34" t="s">
        <v>89</v>
      </c>
      <c r="R38" s="34" t="s">
        <v>90</v>
      </c>
      <c r="S38" s="34" t="s">
        <v>91</v>
      </c>
      <c r="T38" s="34" t="s">
        <v>92</v>
      </c>
      <c r="U38" s="11" t="s">
        <v>93</v>
      </c>
      <c r="V38" s="11" t="s">
        <v>94</v>
      </c>
    </row>
    <row r="39" spans="2:22" x14ac:dyDescent="0.2">
      <c r="B39" s="16" t="s">
        <v>95</v>
      </c>
      <c r="C39" s="28">
        <f>[9]U1_RoadTraffic_YLD57!C153</f>
        <v>999.63646138426975</v>
      </c>
      <c r="D39" s="28">
        <f>[9]U1_RoadTraffic_YLD57!D153</f>
        <v>5723.0718980460961</v>
      </c>
      <c r="E39" s="28">
        <f>[9]U1_RoadTraffic_YLD57!E153</f>
        <v>38133.657285574758</v>
      </c>
      <c r="F39" s="28">
        <f>[9]U1_RoadTraffic_YLD57!F153</f>
        <v>33433.886464112627</v>
      </c>
      <c r="G39" s="28">
        <f>[9]U1_RoadTraffic_YLD57!G153</f>
        <v>18520.968593579684</v>
      </c>
      <c r="H39" s="28">
        <f>[9]U1_RoadTraffic_YLD57!H153</f>
        <v>5412.3416729876426</v>
      </c>
      <c r="I39" s="28">
        <f>[9]U1_RoadTraffic_YLD57!I153</f>
        <v>2183.525461896184</v>
      </c>
      <c r="J39" s="28">
        <f>[9]U1_RoadTraffic_YLD57!J153</f>
        <v>466.02667440988773</v>
      </c>
      <c r="K39" s="20">
        <f>SUM(C39:J39)</f>
        <v>104873.11451199115</v>
      </c>
      <c r="L39" s="28">
        <f>[9]U1_RoadTraffic_YLD57!C189</f>
        <v>809.99716870864393</v>
      </c>
      <c r="M39" s="28">
        <f>[9]U1_RoadTraffic_YLD57!D189</f>
        <v>2601.6861688238669</v>
      </c>
      <c r="N39" s="28">
        <f>[9]U1_RoadTraffic_YLD57!E189</f>
        <v>12331.548399264822</v>
      </c>
      <c r="O39" s="28">
        <f>[9]U1_RoadTraffic_YLD57!F189</f>
        <v>11953.478115773951</v>
      </c>
      <c r="P39" s="28">
        <f>[9]U1_RoadTraffic_YLD57!G189</f>
        <v>8437.1245969131814</v>
      </c>
      <c r="Q39" s="28">
        <f>[9]U1_RoadTraffic_YLD57!H189</f>
        <v>2365.8291786919672</v>
      </c>
      <c r="R39" s="28">
        <f>[9]U1_RoadTraffic_YLD57!I189</f>
        <v>873.45188786248457</v>
      </c>
      <c r="S39" s="28">
        <f>[9]U1_RoadTraffic_YLD57!J189</f>
        <v>209.48471122742743</v>
      </c>
      <c r="T39" s="20">
        <f>SUM(L39:S39)</f>
        <v>39582.600227266346</v>
      </c>
      <c r="U39" s="21">
        <f>K39+T39</f>
        <v>144455.7147392575</v>
      </c>
      <c r="V39" s="11">
        <f>RANK(U39,$U$39:$U$48)</f>
        <v>2</v>
      </c>
    </row>
    <row r="40" spans="2:22" x14ac:dyDescent="0.2">
      <c r="B40" s="16" t="s">
        <v>96</v>
      </c>
      <c r="C40" s="28">
        <f>[9]U2_Poisoning_YLD57!C153</f>
        <v>2159.2484108885851</v>
      </c>
      <c r="D40" s="28">
        <f>[9]U2_Poisoning_YLD57!D153</f>
        <v>1617.3432113237025</v>
      </c>
      <c r="E40" s="28">
        <f>[9]U2_Poisoning_YLD57!E153</f>
        <v>2730.0263629841907</v>
      </c>
      <c r="F40" s="28">
        <f>[9]U2_Poisoning_YLD57!F153</f>
        <v>2684.8281342146342</v>
      </c>
      <c r="G40" s="28">
        <f>[9]U2_Poisoning_YLD57!G153</f>
        <v>2256.9676408006144</v>
      </c>
      <c r="H40" s="28">
        <f>[9]U2_Poisoning_YLD57!H153</f>
        <v>991.77179395979476</v>
      </c>
      <c r="I40" s="28">
        <f>[9]U2_Poisoning_YLD57!I153</f>
        <v>558.41766397476272</v>
      </c>
      <c r="J40" s="28">
        <f>[9]U2_Poisoning_YLD57!J153</f>
        <v>263.20906959278568</v>
      </c>
      <c r="K40" s="20">
        <f t="shared" ref="K40:K49" si="7">SUM(C40:J40)</f>
        <v>13261.812287739071</v>
      </c>
      <c r="L40" s="28">
        <f>[9]U2_Poisoning_YLD57!C189</f>
        <v>1500.978254128396</v>
      </c>
      <c r="M40" s="28">
        <f>[9]U2_Poisoning_YLD57!D189</f>
        <v>1094.7389744062623</v>
      </c>
      <c r="N40" s="28">
        <f>[9]U2_Poisoning_YLD57!E189</f>
        <v>2554.6720514480899</v>
      </c>
      <c r="O40" s="28">
        <f>[9]U2_Poisoning_YLD57!F189</f>
        <v>2567.0908517372859</v>
      </c>
      <c r="P40" s="28">
        <f>[9]U2_Poisoning_YLD57!G189</f>
        <v>2465.2520751677853</v>
      </c>
      <c r="Q40" s="28">
        <f>[9]U2_Poisoning_YLD57!H189</f>
        <v>1060.7963913552187</v>
      </c>
      <c r="R40" s="28">
        <f>[9]U2_Poisoning_YLD57!I189</f>
        <v>675.3972639794265</v>
      </c>
      <c r="S40" s="28">
        <f>[9]U2_Poisoning_YLD57!J189</f>
        <v>361.10534531614996</v>
      </c>
      <c r="T40" s="20">
        <f t="shared" ref="T40:T49" si="8">SUM(L40:S40)</f>
        <v>12280.031207538615</v>
      </c>
      <c r="U40" s="21">
        <f t="shared" ref="U40:U48" si="9">K40+T40</f>
        <v>25541.843495277688</v>
      </c>
      <c r="V40" s="11">
        <f t="shared" ref="V40:V48" si="10">RANK(U40,$U$39:$U$48)</f>
        <v>5</v>
      </c>
    </row>
    <row r="41" spans="2:22" x14ac:dyDescent="0.2">
      <c r="B41" s="16" t="s">
        <v>97</v>
      </c>
      <c r="C41" s="28">
        <f>[9]U3_Falls!C153</f>
        <v>3753.0176898324053</v>
      </c>
      <c r="D41" s="28">
        <f>[9]U3_Falls!D153</f>
        <v>10774.607963627584</v>
      </c>
      <c r="E41" s="28">
        <f>[9]U3_Falls!E153</f>
        <v>9578.7331064244609</v>
      </c>
      <c r="F41" s="28">
        <f>[9]U3_Falls!F153</f>
        <v>16008.452027264413</v>
      </c>
      <c r="G41" s="28">
        <f>[9]U3_Falls!G153</f>
        <v>17006.08527877105</v>
      </c>
      <c r="H41" s="28">
        <f>[9]U3_Falls!H153</f>
        <v>7520.0547576299796</v>
      </c>
      <c r="I41" s="28">
        <f>[9]U3_Falls!I153</f>
        <v>5498.4893850554199</v>
      </c>
      <c r="J41" s="28">
        <f>[9]U3_Falls!J153</f>
        <v>3972.4186989449013</v>
      </c>
      <c r="K41" s="20">
        <f t="shared" si="7"/>
        <v>74111.85890755021</v>
      </c>
      <c r="L41" s="28">
        <f>[9]U3_Falls!C189</f>
        <v>2816.9969980867627</v>
      </c>
      <c r="M41" s="28">
        <f>[9]U3_Falls!D189</f>
        <v>4173.8064861587027</v>
      </c>
      <c r="N41" s="28">
        <f>[9]U3_Falls!E189</f>
        <v>3802.5544898310109</v>
      </c>
      <c r="O41" s="28">
        <f>[9]U3_Falls!F189</f>
        <v>5885.1775405599492</v>
      </c>
      <c r="P41" s="28">
        <f>[9]U3_Falls!G189</f>
        <v>10658.451007079933</v>
      </c>
      <c r="Q41" s="28">
        <f>[9]U3_Falls!H189</f>
        <v>8416.945825618548</v>
      </c>
      <c r="R41" s="28">
        <f>[9]U3_Falls!I189</f>
        <v>9963.7431224390202</v>
      </c>
      <c r="S41" s="28">
        <f>[9]U3_Falls!J189</f>
        <v>9743.1866121723924</v>
      </c>
      <c r="T41" s="20">
        <f t="shared" si="8"/>
        <v>55460.862081946318</v>
      </c>
      <c r="U41" s="21">
        <f t="shared" si="9"/>
        <v>129572.72098949653</v>
      </c>
      <c r="V41" s="11">
        <f t="shared" si="10"/>
        <v>3</v>
      </c>
    </row>
    <row r="42" spans="2:22" x14ac:dyDescent="0.2">
      <c r="B42" s="16" t="s">
        <v>98</v>
      </c>
      <c r="C42" s="28">
        <f>[9]U4_Fires!C153</f>
        <v>161.8847093718046</v>
      </c>
      <c r="D42" s="28">
        <f>[9]U4_Fires!D153</f>
        <v>163.73663332026649</v>
      </c>
      <c r="E42" s="28">
        <f>[9]U4_Fires!E153</f>
        <v>263.26091078642423</v>
      </c>
      <c r="F42" s="28">
        <f>[9]U4_Fires!F153</f>
        <v>333.3203247832173</v>
      </c>
      <c r="G42" s="28">
        <f>[9]U4_Fires!G153</f>
        <v>418.89332476896811</v>
      </c>
      <c r="H42" s="28">
        <f>[9]U4_Fires!H153</f>
        <v>148.46127117821177</v>
      </c>
      <c r="I42" s="28">
        <f>[9]U4_Fires!I153</f>
        <v>110.53728350091149</v>
      </c>
      <c r="J42" s="28">
        <f>[9]U4_Fires!J153</f>
        <v>64.422918041657212</v>
      </c>
      <c r="K42" s="20">
        <f t="shared" si="7"/>
        <v>1664.517375751461</v>
      </c>
      <c r="L42" s="28">
        <f>[9]U4_Fires!C189</f>
        <v>83.545787167253749</v>
      </c>
      <c r="M42" s="28">
        <f>[9]U4_Fires!D189</f>
        <v>40.52012566355436</v>
      </c>
      <c r="N42" s="28">
        <f>[9]U4_Fires!E189</f>
        <v>62.597506605033431</v>
      </c>
      <c r="O42" s="28">
        <f>[9]U4_Fires!F189</f>
        <v>134.48525366252284</v>
      </c>
      <c r="P42" s="28">
        <f>[9]U4_Fires!G189</f>
        <v>169.01627157077004</v>
      </c>
      <c r="Q42" s="28">
        <f>[9]U4_Fires!H189</f>
        <v>100.86055829786643</v>
      </c>
      <c r="R42" s="28">
        <f>[9]U4_Fires!I189</f>
        <v>115.28955963432762</v>
      </c>
      <c r="S42" s="28">
        <f>[9]U4_Fires!J189</f>
        <v>96.194389280416061</v>
      </c>
      <c r="T42" s="20">
        <f t="shared" si="8"/>
        <v>802.50945188174455</v>
      </c>
      <c r="U42" s="21">
        <f t="shared" si="9"/>
        <v>2467.0268276332054</v>
      </c>
      <c r="V42" s="11">
        <f t="shared" si="10"/>
        <v>7</v>
      </c>
    </row>
    <row r="43" spans="2:22" x14ac:dyDescent="0.2">
      <c r="B43" s="16" t="s">
        <v>99</v>
      </c>
      <c r="C43" s="28">
        <f>[9]U5_Drowning!C153</f>
        <v>282.50369551770319</v>
      </c>
      <c r="D43" s="28">
        <f>[9]U5_Drowning!D153</f>
        <v>234.49548724855592</v>
      </c>
      <c r="E43" s="28">
        <f>[9]U5_Drowning!E153</f>
        <v>112.91949647051936</v>
      </c>
      <c r="F43" s="28">
        <f>[9]U5_Drowning!F153</f>
        <v>179.53737113046003</v>
      </c>
      <c r="G43" s="28">
        <f>[9]U5_Drowning!G153</f>
        <v>105.25536517703904</v>
      </c>
      <c r="H43" s="28">
        <f>[9]U5_Drowning!H153</f>
        <v>32.321398788465658</v>
      </c>
      <c r="I43" s="28">
        <f>[9]U5_Drowning!I153</f>
        <v>17.82516298182081</v>
      </c>
      <c r="J43" s="28">
        <f>[9]U5_Drowning!J153</f>
        <v>4.1117137210697079</v>
      </c>
      <c r="K43" s="20">
        <f t="shared" si="7"/>
        <v>968.96969103563367</v>
      </c>
      <c r="L43" s="28">
        <f>[9]U5_Drowning!C189</f>
        <v>201.31976749298272</v>
      </c>
      <c r="M43" s="28">
        <f>[9]U5_Drowning!D189</f>
        <v>156.8019699214878</v>
      </c>
      <c r="N43" s="28">
        <f>[9]U5_Drowning!E189</f>
        <v>50.468891100759002</v>
      </c>
      <c r="O43" s="28">
        <f>[9]U5_Drowning!F189</f>
        <v>37.641688078427549</v>
      </c>
      <c r="P43" s="28">
        <f>[9]U5_Drowning!G189</f>
        <v>30.148115034724075</v>
      </c>
      <c r="Q43" s="28">
        <f>[9]U5_Drowning!H189</f>
        <v>11.590288830474984</v>
      </c>
      <c r="R43" s="28">
        <f>[9]U5_Drowning!I189</f>
        <v>13.737720347834671</v>
      </c>
      <c r="S43" s="28">
        <f>[9]U5_Drowning!J189</f>
        <v>6.3084235002239106</v>
      </c>
      <c r="T43" s="20">
        <f t="shared" si="8"/>
        <v>508.01686430691473</v>
      </c>
      <c r="U43" s="21">
        <f t="shared" si="9"/>
        <v>1476.9865553425484</v>
      </c>
      <c r="V43" s="11">
        <f t="shared" si="10"/>
        <v>8</v>
      </c>
    </row>
    <row r="44" spans="2:22" x14ac:dyDescent="0.2">
      <c r="B44" s="16" t="s">
        <v>100</v>
      </c>
      <c r="C44" s="28">
        <f>[9]U6_Other_Unintentional!C153</f>
        <v>8223.825801509036</v>
      </c>
      <c r="D44" s="28">
        <f>[9]U6_Other_Unintentional!D153</f>
        <v>15302.366780598863</v>
      </c>
      <c r="E44" s="28">
        <f>[9]U6_Other_Unintentional!E153</f>
        <v>30959.565520706419</v>
      </c>
      <c r="F44" s="28">
        <f>[9]U6_Other_Unintentional!F153</f>
        <v>38138.169215966926</v>
      </c>
      <c r="G44" s="28">
        <f>[9]U6_Other_Unintentional!G153</f>
        <v>40120.047072062123</v>
      </c>
      <c r="H44" s="28">
        <f>[9]U6_Other_Unintentional!H153</f>
        <v>18960.512332243328</v>
      </c>
      <c r="I44" s="28">
        <f>[9]U6_Other_Unintentional!I153</f>
        <v>10133.629246106089</v>
      </c>
      <c r="J44" s="28">
        <f>[9]U6_Other_Unintentional!J153</f>
        <v>3920.6060408568374</v>
      </c>
      <c r="K44" s="20">
        <f t="shared" si="7"/>
        <v>165758.72201004959</v>
      </c>
      <c r="L44" s="28">
        <f>[9]U6_Other_Unintentional!C189</f>
        <v>5403.7950555226216</v>
      </c>
      <c r="M44" s="28">
        <f>[9]U6_Other_Unintentional!D189</f>
        <v>7035.8480037228601</v>
      </c>
      <c r="N44" s="28">
        <f>[9]U6_Other_Unintentional!E189</f>
        <v>13147.525368502833</v>
      </c>
      <c r="O44" s="28">
        <f>[9]U6_Other_Unintentional!F189</f>
        <v>20811.349384999099</v>
      </c>
      <c r="P44" s="28">
        <f>[9]U6_Other_Unintentional!G189</f>
        <v>26631.386746701039</v>
      </c>
      <c r="Q44" s="28">
        <f>[9]U6_Other_Unintentional!H189</f>
        <v>14912.714103497563</v>
      </c>
      <c r="R44" s="28">
        <f>[9]U6_Other_Unintentional!I189</f>
        <v>9666.4875914723707</v>
      </c>
      <c r="S44" s="28">
        <f>[9]U6_Other_Unintentional!J189</f>
        <v>4378.9603782475178</v>
      </c>
      <c r="T44" s="20">
        <f t="shared" si="8"/>
        <v>101988.0666326659</v>
      </c>
      <c r="U44" s="21">
        <f t="shared" si="9"/>
        <v>267746.78864271549</v>
      </c>
      <c r="V44" s="11">
        <f t="shared" si="10"/>
        <v>1</v>
      </c>
    </row>
    <row r="45" spans="2:22" x14ac:dyDescent="0.2">
      <c r="B45" s="16" t="s">
        <v>101</v>
      </c>
      <c r="C45" s="28">
        <f>[10]V1_Suicide_SelfInflicted_YLD57!C153</f>
        <v>100.50501649720559</v>
      </c>
      <c r="D45" s="28">
        <f>[10]V1_Suicide_SelfInflicted_YLD57!D153</f>
        <v>90.077802315825053</v>
      </c>
      <c r="E45" s="28">
        <f>[10]V1_Suicide_SelfInflicted_YLD57!E153</f>
        <v>3030.2553824497177</v>
      </c>
      <c r="F45" s="28">
        <f>[10]V1_Suicide_SelfInflicted_YLD57!F153</f>
        <v>2551.8342861628003</v>
      </c>
      <c r="G45" s="28">
        <f>[10]V1_Suicide_SelfInflicted_YLD57!G153</f>
        <v>1196.8307375128591</v>
      </c>
      <c r="H45" s="28">
        <f>[10]V1_Suicide_SelfInflicted_YLD57!H153</f>
        <v>411.51007497060334</v>
      </c>
      <c r="I45" s="28">
        <f>[10]V1_Suicide_SelfInflicted_YLD57!I153</f>
        <v>225.50982706115579</v>
      </c>
      <c r="J45" s="28">
        <f>[10]V1_Suicide_SelfInflicted_YLD57!J153</f>
        <v>96.962552965937761</v>
      </c>
      <c r="K45" s="20">
        <f t="shared" si="7"/>
        <v>7703.485679936105</v>
      </c>
      <c r="L45" s="28">
        <f>[10]V1_Suicide_SelfInflicted_YLD57!C189</f>
        <v>60.296540362438215</v>
      </c>
      <c r="M45" s="28">
        <f>[10]V1_Suicide_SelfInflicted_YLD57!D189</f>
        <v>322.3338729778007</v>
      </c>
      <c r="N45" s="28">
        <f>[10]V1_Suicide_SelfInflicted_YLD57!E189</f>
        <v>4454.4672019265126</v>
      </c>
      <c r="O45" s="28">
        <f>[10]V1_Suicide_SelfInflicted_YLD57!F189</f>
        <v>2567.9152923958504</v>
      </c>
      <c r="P45" s="28">
        <f>[10]V1_Suicide_SelfInflicted_YLD57!G189</f>
        <v>1424.4317248080417</v>
      </c>
      <c r="Q45" s="28">
        <f>[10]V1_Suicide_SelfInflicted_YLD57!H189</f>
        <v>336.66893879749682</v>
      </c>
      <c r="R45" s="28">
        <f>[10]V1_Suicide_SelfInflicted_YLD57!I189</f>
        <v>166.12036201504688</v>
      </c>
      <c r="S45" s="28">
        <f>[10]V1_Suicide_SelfInflicted_YLD57!J189</f>
        <v>64.578346488828359</v>
      </c>
      <c r="T45" s="20">
        <f t="shared" si="8"/>
        <v>9396.8122797720152</v>
      </c>
      <c r="U45" s="21">
        <f t="shared" si="9"/>
        <v>17100.297959708121</v>
      </c>
      <c r="V45" s="11">
        <f t="shared" si="10"/>
        <v>6</v>
      </c>
    </row>
    <row r="46" spans="2:22" x14ac:dyDescent="0.2">
      <c r="B46" s="16" t="s">
        <v>102</v>
      </c>
      <c r="C46" s="28">
        <f>[10]V2_HomicideViolence!C153</f>
        <v>126.40339755372389</v>
      </c>
      <c r="D46" s="28">
        <f>[10]V2_HomicideViolence!D153</f>
        <v>760.73251403356278</v>
      </c>
      <c r="E46" s="28">
        <f>[10]V2_HomicideViolence!E153</f>
        <v>17153.322181040952</v>
      </c>
      <c r="F46" s="28">
        <f>[10]V2_HomicideViolence!F153</f>
        <v>10968.450580966337</v>
      </c>
      <c r="G46" s="28">
        <f>[10]V2_HomicideViolence!G153</f>
        <v>4867.5127670767497</v>
      </c>
      <c r="H46" s="28">
        <f>[10]V2_HomicideViolence!H153</f>
        <v>843.52124188433675</v>
      </c>
      <c r="I46" s="28">
        <f>[10]V2_HomicideViolence!I153</f>
        <v>273.1546904181298</v>
      </c>
      <c r="J46" s="28">
        <f>[10]V2_HomicideViolence!J153</f>
        <v>76.223068895257342</v>
      </c>
      <c r="K46" s="20">
        <f t="shared" si="7"/>
        <v>35069.320441869044</v>
      </c>
      <c r="L46" s="28">
        <f>[10]V2_HomicideViolence!C189</f>
        <v>91.001282987356973</v>
      </c>
      <c r="M46" s="28">
        <f>[10]V2_HomicideViolence!D189</f>
        <v>282.61546819329055</v>
      </c>
      <c r="N46" s="28">
        <f>[10]V2_HomicideViolence!E189</f>
        <v>2791.6833803826894</v>
      </c>
      <c r="O46" s="28">
        <f>[10]V2_HomicideViolence!F189</f>
        <v>2921.010750103997</v>
      </c>
      <c r="P46" s="28">
        <f>[10]V2_HomicideViolence!G189</f>
        <v>1816.019969914297</v>
      </c>
      <c r="Q46" s="28">
        <f>[10]V2_HomicideViolence!H189</f>
        <v>359.51931403931695</v>
      </c>
      <c r="R46" s="28">
        <f>[10]V2_HomicideViolence!I189</f>
        <v>146.36614691869337</v>
      </c>
      <c r="S46" s="28">
        <f>[10]V2_HomicideViolence!J189</f>
        <v>46.827309236947791</v>
      </c>
      <c r="T46" s="20">
        <f t="shared" si="8"/>
        <v>8455.0436217765891</v>
      </c>
      <c r="U46" s="21">
        <f t="shared" si="9"/>
        <v>43524.364063645633</v>
      </c>
      <c r="V46" s="11">
        <f t="shared" si="10"/>
        <v>4</v>
      </c>
    </row>
    <row r="47" spans="2:22" x14ac:dyDescent="0.2">
      <c r="B47" s="16" t="s">
        <v>103</v>
      </c>
      <c r="C47" s="28">
        <f>[10]V3_War!C153</f>
        <v>0</v>
      </c>
      <c r="D47" s="28">
        <f>[10]V3_War!D153</f>
        <v>0</v>
      </c>
      <c r="E47" s="28">
        <f>[10]V3_War!E153</f>
        <v>46.105331374751579</v>
      </c>
      <c r="F47" s="28">
        <f>[10]V3_War!F153</f>
        <v>11.035047591507873</v>
      </c>
      <c r="G47" s="28">
        <f>[10]V3_War!G153</f>
        <v>13.054709376669202</v>
      </c>
      <c r="H47" s="28">
        <f>[10]V3_War!H153</f>
        <v>0</v>
      </c>
      <c r="I47" s="28">
        <f>[10]V3_War!I153</f>
        <v>0</v>
      </c>
      <c r="J47" s="28">
        <f>[10]V3_War!J153</f>
        <v>0</v>
      </c>
      <c r="K47" s="20">
        <f t="shared" si="7"/>
        <v>70.195088342928642</v>
      </c>
      <c r="L47" s="28">
        <f>[10]V3_War!C189</f>
        <v>0</v>
      </c>
      <c r="M47" s="28">
        <f>[10]V3_War!D189</f>
        <v>0</v>
      </c>
      <c r="N47" s="28">
        <f>[10]V3_War!E189</f>
        <v>0</v>
      </c>
      <c r="O47" s="28">
        <f>[10]V3_War!F189</f>
        <v>0</v>
      </c>
      <c r="P47" s="28">
        <f>[10]V3_War!G189</f>
        <v>3.2008880697178448</v>
      </c>
      <c r="Q47" s="28">
        <f>[10]V3_War!H189</f>
        <v>0</v>
      </c>
      <c r="R47" s="28">
        <f>[10]V3_War!I189</f>
        <v>0</v>
      </c>
      <c r="S47" s="28">
        <f>[10]V3_War!J189</f>
        <v>1.0062066447608615</v>
      </c>
      <c r="T47" s="20">
        <f t="shared" si="8"/>
        <v>4.2070947144787061</v>
      </c>
      <c r="U47" s="21">
        <f t="shared" si="9"/>
        <v>74.402183057407342</v>
      </c>
      <c r="V47" s="11">
        <f t="shared" si="10"/>
        <v>9</v>
      </c>
    </row>
    <row r="48" spans="2:22" x14ac:dyDescent="0.2">
      <c r="B48" s="16" t="s">
        <v>104</v>
      </c>
      <c r="C48" s="28">
        <f>[10]V4_Other_Intentional_Injuries!C153</f>
        <v>0</v>
      </c>
      <c r="D48" s="28">
        <f>[10]V4_Other_Intentional_Injuries!D153</f>
        <v>1.0027225945428435</v>
      </c>
      <c r="E48" s="28">
        <f>[10]V4_Other_Intentional_Injuries!E153</f>
        <v>31.070984187332584</v>
      </c>
      <c r="F48" s="28">
        <f>[10]V4_Other_Intentional_Injuries!F153</f>
        <v>18.921527376418457</v>
      </c>
      <c r="G48" s="28">
        <f>[10]V4_Other_Intentional_Injuries!G153</f>
        <v>6.0252504815396319</v>
      </c>
      <c r="H48" s="28">
        <f>[10]V4_Other_Intentional_Injuries!H153</f>
        <v>2.0105256055596787</v>
      </c>
      <c r="I48" s="28">
        <f>[10]V4_Other_Intentional_Injuries!I153</f>
        <v>2.9860309907785596</v>
      </c>
      <c r="J48" s="28">
        <f>[10]V4_Other_Intentional_Injuries!J153</f>
        <v>0</v>
      </c>
      <c r="K48" s="20">
        <f t="shared" si="7"/>
        <v>62.01704123617175</v>
      </c>
      <c r="L48" s="28">
        <f>[10]V4_Other_Intentional_Injuries!C189</f>
        <v>0</v>
      </c>
      <c r="M48" s="28">
        <f>[10]V4_Other_Intentional_Injuries!D189</f>
        <v>0</v>
      </c>
      <c r="N48" s="28">
        <f>[10]V4_Other_Intentional_Injuries!E189</f>
        <v>2.0055381054719787</v>
      </c>
      <c r="O48" s="28">
        <f>[10]V4_Other_Intentional_Injuries!F189</f>
        <v>4.0149711930695151</v>
      </c>
      <c r="P48" s="28">
        <f>[10]V4_Other_Intentional_Injuries!G189</f>
        <v>1.0039234786373352</v>
      </c>
      <c r="Q48" s="28">
        <f>[10]V4_Other_Intentional_Injuries!H189</f>
        <v>2.0089263157894739</v>
      </c>
      <c r="R48" s="28">
        <f>[10]V4_Other_Intentional_Injuries!I189</f>
        <v>0</v>
      </c>
      <c r="S48" s="28">
        <f>[10]V4_Other_Intentional_Injuries!J189</f>
        <v>0</v>
      </c>
      <c r="T48" s="20">
        <f t="shared" si="8"/>
        <v>9.0333590929683041</v>
      </c>
      <c r="U48" s="21">
        <f t="shared" si="9"/>
        <v>71.050400329140047</v>
      </c>
      <c r="V48" s="11">
        <f t="shared" si="10"/>
        <v>10</v>
      </c>
    </row>
    <row r="49" spans="2:22" x14ac:dyDescent="0.2">
      <c r="B49" s="11" t="s">
        <v>105</v>
      </c>
      <c r="C49" s="28">
        <f>SUM(C39:C48)</f>
        <v>15807.025182554735</v>
      </c>
      <c r="D49" s="28">
        <f t="shared" ref="D49:J49" si="11">SUM(D39:D48)</f>
        <v>34667.435013109003</v>
      </c>
      <c r="E49" s="28">
        <f t="shared" si="11"/>
        <v>102038.91656199952</v>
      </c>
      <c r="F49" s="28">
        <f t="shared" si="11"/>
        <v>104328.43497956934</v>
      </c>
      <c r="G49" s="28">
        <f t="shared" si="11"/>
        <v>84511.640739607319</v>
      </c>
      <c r="H49" s="28">
        <f t="shared" si="11"/>
        <v>34322.505069247927</v>
      </c>
      <c r="I49" s="28">
        <f t="shared" si="11"/>
        <v>19004.074751985252</v>
      </c>
      <c r="J49" s="28">
        <f t="shared" si="11"/>
        <v>8863.9807374283318</v>
      </c>
      <c r="K49" s="20">
        <f t="shared" si="7"/>
        <v>403544.01303550147</v>
      </c>
      <c r="L49" s="28">
        <f t="shared" ref="L49:S49" si="12">SUM(L39:L48)</f>
        <v>10967.930854456456</v>
      </c>
      <c r="M49" s="28">
        <f t="shared" si="12"/>
        <v>15708.351069867826</v>
      </c>
      <c r="N49" s="28">
        <f t="shared" si="12"/>
        <v>39197.522827167224</v>
      </c>
      <c r="O49" s="28">
        <f t="shared" si="12"/>
        <v>46882.163848504155</v>
      </c>
      <c r="P49" s="28">
        <f t="shared" si="12"/>
        <v>51636.035318738126</v>
      </c>
      <c r="Q49" s="28">
        <f t="shared" si="12"/>
        <v>27566.933525444245</v>
      </c>
      <c r="R49" s="28">
        <f t="shared" si="12"/>
        <v>21620.593654669203</v>
      </c>
      <c r="S49" s="28">
        <f t="shared" si="12"/>
        <v>14907.651722114664</v>
      </c>
      <c r="T49" s="20">
        <f t="shared" si="8"/>
        <v>228487.18282096193</v>
      </c>
      <c r="U49" s="21">
        <f>K49+T49</f>
        <v>632031.1958564634</v>
      </c>
    </row>
    <row r="50" spans="2:22" x14ac:dyDescent="0.2">
      <c r="C50" s="28"/>
      <c r="D50" s="28"/>
      <c r="E50" s="28"/>
      <c r="F50" s="28"/>
      <c r="G50" s="28"/>
      <c r="H50" s="28"/>
      <c r="I50" s="28"/>
      <c r="J50" s="28"/>
      <c r="K50" s="20"/>
      <c r="L50" s="28"/>
      <c r="M50" s="28"/>
      <c r="N50" s="28"/>
      <c r="O50" s="28"/>
      <c r="P50" s="28"/>
      <c r="Q50" s="28"/>
      <c r="R50" s="28"/>
      <c r="S50" s="28"/>
      <c r="T50" s="20"/>
      <c r="U50" s="21"/>
    </row>
    <row r="51" spans="2:22" x14ac:dyDescent="0.2">
      <c r="B51" s="33" t="s">
        <v>111</v>
      </c>
      <c r="C51" s="33"/>
      <c r="D51" s="33"/>
      <c r="E51" s="33"/>
      <c r="F51" s="33"/>
      <c r="K51" s="31">
        <f>admission57_BPS!L664+admission57_SSS!L664</f>
        <v>412230.31827308936</v>
      </c>
      <c r="L51" s="21">
        <f>K49+T49</f>
        <v>632031.1958564634</v>
      </c>
      <c r="T51" s="31">
        <f>admission57_BPS!L665+admission57_SSS!L665</f>
        <v>232801.88254470006</v>
      </c>
    </row>
    <row r="52" spans="2:22" x14ac:dyDescent="0.2">
      <c r="B52" s="33" t="s">
        <v>112</v>
      </c>
      <c r="K52" s="31">
        <f>K51+T51</f>
        <v>645032.20081778942</v>
      </c>
      <c r="L52" s="31">
        <f>admission57_BPS!L666+admission57_SSS!L666</f>
        <v>645032.20081778942</v>
      </c>
    </row>
    <row r="55" spans="2:22" x14ac:dyDescent="0.2">
      <c r="C55" s="35" t="s">
        <v>82</v>
      </c>
      <c r="D55" s="35"/>
      <c r="E55" s="35"/>
      <c r="F55" s="35"/>
      <c r="G55" s="35"/>
      <c r="H55" s="35"/>
      <c r="I55" s="35"/>
      <c r="J55" s="35"/>
      <c r="K55" s="35"/>
      <c r="L55" s="34" t="s">
        <v>83</v>
      </c>
      <c r="M55" s="34"/>
      <c r="N55" s="34"/>
      <c r="O55" s="34"/>
      <c r="P55" s="34"/>
      <c r="Q55" s="34"/>
      <c r="R55" s="34"/>
      <c r="S55" s="34"/>
      <c r="T55" s="34"/>
    </row>
    <row r="56" spans="2:22" x14ac:dyDescent="0.2">
      <c r="B56" s="30" t="s">
        <v>113</v>
      </c>
      <c r="C56" s="35" t="s">
        <v>84</v>
      </c>
      <c r="D56" s="35" t="s">
        <v>85</v>
      </c>
      <c r="E56" s="35" t="s">
        <v>86</v>
      </c>
      <c r="F56" s="35" t="s">
        <v>87</v>
      </c>
      <c r="G56" s="35" t="s">
        <v>88</v>
      </c>
      <c r="H56" s="35" t="s">
        <v>89</v>
      </c>
      <c r="I56" s="35" t="s">
        <v>90</v>
      </c>
      <c r="J56" s="35" t="s">
        <v>91</v>
      </c>
      <c r="K56" s="35" t="s">
        <v>92</v>
      </c>
      <c r="L56" s="34" t="s">
        <v>84</v>
      </c>
      <c r="M56" s="34" t="s">
        <v>85</v>
      </c>
      <c r="N56" s="34" t="s">
        <v>86</v>
      </c>
      <c r="O56" s="34" t="s">
        <v>87</v>
      </c>
      <c r="P56" s="34" t="s">
        <v>88</v>
      </c>
      <c r="Q56" s="34" t="s">
        <v>89</v>
      </c>
      <c r="R56" s="34" t="s">
        <v>90</v>
      </c>
      <c r="S56" s="34" t="s">
        <v>91</v>
      </c>
      <c r="T56" s="34" t="s">
        <v>92</v>
      </c>
      <c r="U56" s="11" t="s">
        <v>93</v>
      </c>
      <c r="V56" s="11" t="s">
        <v>94</v>
      </c>
    </row>
    <row r="57" spans="2:22" x14ac:dyDescent="0.2">
      <c r="B57" s="16" t="s">
        <v>95</v>
      </c>
      <c r="C57" s="28"/>
      <c r="D57" s="28"/>
      <c r="E57" s="28"/>
      <c r="F57" s="28"/>
      <c r="G57" s="28"/>
      <c r="H57" s="28"/>
      <c r="I57" s="28"/>
      <c r="J57" s="28"/>
      <c r="K57" s="20"/>
      <c r="L57" s="28"/>
      <c r="M57" s="28"/>
      <c r="N57" s="28"/>
      <c r="O57" s="28"/>
      <c r="P57" s="28"/>
      <c r="Q57" s="28"/>
      <c r="R57" s="28"/>
      <c r="S57" s="28"/>
      <c r="T57" s="20"/>
      <c r="U57" s="21">
        <f>K57+T57</f>
        <v>0</v>
      </c>
      <c r="V57" s="11">
        <f>RANK(U57,$U$57:$U$66)</f>
        <v>1</v>
      </c>
    </row>
    <row r="58" spans="2:22" x14ac:dyDescent="0.2">
      <c r="B58" s="16" t="s">
        <v>96</v>
      </c>
      <c r="C58" s="28"/>
      <c r="D58" s="28"/>
      <c r="E58" s="28"/>
      <c r="F58" s="28"/>
      <c r="G58" s="28"/>
      <c r="H58" s="28"/>
      <c r="I58" s="28"/>
      <c r="J58" s="28"/>
      <c r="K58" s="20"/>
      <c r="L58" s="28"/>
      <c r="M58" s="28"/>
      <c r="N58" s="28"/>
      <c r="O58" s="28"/>
      <c r="P58" s="28"/>
      <c r="Q58" s="28"/>
      <c r="R58" s="28"/>
      <c r="S58" s="28"/>
      <c r="T58" s="20"/>
      <c r="U58" s="21">
        <f t="shared" ref="U58:U66" si="13">K58+T58</f>
        <v>0</v>
      </c>
      <c r="V58" s="11">
        <f t="shared" ref="V58:V66" si="14">RANK(U58,$U$57:$U$66)</f>
        <v>1</v>
      </c>
    </row>
    <row r="59" spans="2:22" x14ac:dyDescent="0.2">
      <c r="B59" s="16" t="s">
        <v>97</v>
      </c>
      <c r="C59" s="28"/>
      <c r="D59" s="28"/>
      <c r="E59" s="28"/>
      <c r="F59" s="28"/>
      <c r="G59" s="28"/>
      <c r="H59" s="28"/>
      <c r="I59" s="28"/>
      <c r="J59" s="28"/>
      <c r="K59" s="20"/>
      <c r="L59" s="28"/>
      <c r="M59" s="28"/>
      <c r="N59" s="28"/>
      <c r="O59" s="28"/>
      <c r="P59" s="28"/>
      <c r="Q59" s="28"/>
      <c r="R59" s="28"/>
      <c r="S59" s="28"/>
      <c r="T59" s="20"/>
      <c r="U59" s="21">
        <f t="shared" si="13"/>
        <v>0</v>
      </c>
      <c r="V59" s="11">
        <f t="shared" si="14"/>
        <v>1</v>
      </c>
    </row>
    <row r="60" spans="2:22" x14ac:dyDescent="0.2">
      <c r="B60" s="16" t="s">
        <v>98</v>
      </c>
      <c r="C60" s="28"/>
      <c r="D60" s="28"/>
      <c r="E60" s="28"/>
      <c r="F60" s="28"/>
      <c r="G60" s="28"/>
      <c r="H60" s="28"/>
      <c r="I60" s="28"/>
      <c r="J60" s="28"/>
      <c r="K60" s="20"/>
      <c r="L60" s="28"/>
      <c r="M60" s="28"/>
      <c r="N60" s="28"/>
      <c r="O60" s="28"/>
      <c r="P60" s="28"/>
      <c r="Q60" s="28"/>
      <c r="R60" s="28"/>
      <c r="S60" s="28"/>
      <c r="T60" s="20"/>
      <c r="U60" s="21">
        <f t="shared" si="13"/>
        <v>0</v>
      </c>
      <c r="V60" s="11">
        <f t="shared" si="14"/>
        <v>1</v>
      </c>
    </row>
    <row r="61" spans="2:22" x14ac:dyDescent="0.2">
      <c r="B61" s="16" t="s">
        <v>99</v>
      </c>
      <c r="C61" s="28"/>
      <c r="D61" s="28"/>
      <c r="E61" s="28"/>
      <c r="F61" s="28"/>
      <c r="G61" s="28"/>
      <c r="H61" s="28"/>
      <c r="I61" s="28"/>
      <c r="J61" s="28"/>
      <c r="K61" s="20"/>
      <c r="L61" s="28"/>
      <c r="M61" s="28"/>
      <c r="N61" s="28"/>
      <c r="O61" s="28"/>
      <c r="P61" s="28"/>
      <c r="Q61" s="28"/>
      <c r="R61" s="28"/>
      <c r="S61" s="28"/>
      <c r="T61" s="20"/>
      <c r="U61" s="21">
        <f t="shared" si="13"/>
        <v>0</v>
      </c>
      <c r="V61" s="11">
        <f t="shared" si="14"/>
        <v>1</v>
      </c>
    </row>
    <row r="62" spans="2:22" x14ac:dyDescent="0.2">
      <c r="B62" s="16" t="s">
        <v>100</v>
      </c>
      <c r="C62" s="28"/>
      <c r="D62" s="28"/>
      <c r="E62" s="28"/>
      <c r="F62" s="28"/>
      <c r="G62" s="28"/>
      <c r="H62" s="28"/>
      <c r="I62" s="28"/>
      <c r="J62" s="28"/>
      <c r="K62" s="20"/>
      <c r="L62" s="28"/>
      <c r="M62" s="28"/>
      <c r="N62" s="28"/>
      <c r="O62" s="28"/>
      <c r="P62" s="28"/>
      <c r="Q62" s="28"/>
      <c r="R62" s="28"/>
      <c r="S62" s="28"/>
      <c r="T62" s="20"/>
      <c r="U62" s="21">
        <f t="shared" si="13"/>
        <v>0</v>
      </c>
      <c r="V62" s="11">
        <f t="shared" si="14"/>
        <v>1</v>
      </c>
    </row>
    <row r="63" spans="2:22" x14ac:dyDescent="0.2">
      <c r="B63" s="16" t="s">
        <v>101</v>
      </c>
      <c r="C63" s="28"/>
      <c r="D63" s="28"/>
      <c r="E63" s="28"/>
      <c r="F63" s="28"/>
      <c r="G63" s="28"/>
      <c r="H63" s="28"/>
      <c r="I63" s="28"/>
      <c r="J63" s="28"/>
      <c r="K63" s="20"/>
      <c r="L63" s="28"/>
      <c r="M63" s="28"/>
      <c r="N63" s="28"/>
      <c r="O63" s="28"/>
      <c r="P63" s="28"/>
      <c r="Q63" s="28"/>
      <c r="R63" s="28"/>
      <c r="S63" s="28"/>
      <c r="T63" s="20"/>
      <c r="U63" s="21">
        <f t="shared" si="13"/>
        <v>0</v>
      </c>
      <c r="V63" s="11">
        <f t="shared" si="14"/>
        <v>1</v>
      </c>
    </row>
    <row r="64" spans="2:22" x14ac:dyDescent="0.2">
      <c r="B64" s="16" t="s">
        <v>102</v>
      </c>
      <c r="C64" s="28"/>
      <c r="D64" s="28"/>
      <c r="E64" s="28"/>
      <c r="F64" s="28"/>
      <c r="G64" s="28"/>
      <c r="H64" s="28"/>
      <c r="I64" s="28"/>
      <c r="J64" s="28"/>
      <c r="K64" s="20"/>
      <c r="L64" s="28"/>
      <c r="M64" s="28"/>
      <c r="N64" s="28"/>
      <c r="O64" s="28"/>
      <c r="P64" s="28"/>
      <c r="Q64" s="28"/>
      <c r="R64" s="28"/>
      <c r="S64" s="28"/>
      <c r="T64" s="20"/>
      <c r="U64" s="21">
        <f t="shared" si="13"/>
        <v>0</v>
      </c>
      <c r="V64" s="11">
        <f t="shared" si="14"/>
        <v>1</v>
      </c>
    </row>
    <row r="65" spans="2:22" x14ac:dyDescent="0.2">
      <c r="B65" s="16" t="s">
        <v>103</v>
      </c>
      <c r="C65" s="28"/>
      <c r="D65" s="28"/>
      <c r="E65" s="28"/>
      <c r="F65" s="28"/>
      <c r="G65" s="28"/>
      <c r="H65" s="28"/>
      <c r="I65" s="28"/>
      <c r="J65" s="28"/>
      <c r="K65" s="20"/>
      <c r="L65" s="28"/>
      <c r="M65" s="28"/>
      <c r="N65" s="28"/>
      <c r="O65" s="28"/>
      <c r="P65" s="28"/>
      <c r="Q65" s="28"/>
      <c r="R65" s="28"/>
      <c r="S65" s="28"/>
      <c r="T65" s="20"/>
      <c r="U65" s="21">
        <f t="shared" si="13"/>
        <v>0</v>
      </c>
      <c r="V65" s="11">
        <f t="shared" si="14"/>
        <v>1</v>
      </c>
    </row>
    <row r="66" spans="2:22" x14ac:dyDescent="0.2">
      <c r="B66" s="16" t="s">
        <v>104</v>
      </c>
      <c r="C66" s="28"/>
      <c r="D66" s="28"/>
      <c r="E66" s="28"/>
      <c r="F66" s="28"/>
      <c r="G66" s="28"/>
      <c r="H66" s="28"/>
      <c r="I66" s="28"/>
      <c r="J66" s="28"/>
      <c r="K66" s="20"/>
      <c r="L66" s="28"/>
      <c r="M66" s="28"/>
      <c r="N66" s="28"/>
      <c r="O66" s="28"/>
      <c r="P66" s="28"/>
      <c r="Q66" s="28"/>
      <c r="R66" s="28"/>
      <c r="S66" s="28"/>
      <c r="T66" s="20"/>
      <c r="U66" s="21">
        <f t="shared" si="13"/>
        <v>0</v>
      </c>
      <c r="V66" s="11">
        <f t="shared" si="14"/>
        <v>1</v>
      </c>
    </row>
    <row r="67" spans="2:22" x14ac:dyDescent="0.2">
      <c r="B67" s="11" t="s">
        <v>105</v>
      </c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1">
        <f>K67+T67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workbookViewId="0">
      <selection activeCell="G28" sqref="G28"/>
    </sheetView>
  </sheetViews>
  <sheetFormatPr defaultRowHeight="12.75" x14ac:dyDescent="0.2"/>
  <cols>
    <col min="1" max="1" width="5" style="11" customWidth="1"/>
    <col min="2" max="2" width="36.5703125" style="11" customWidth="1"/>
    <col min="3" max="19" width="11.7109375" style="11" customWidth="1"/>
    <col min="20" max="20" width="12" style="11" customWidth="1"/>
    <col min="21" max="21" width="12.140625" style="11" customWidth="1"/>
    <col min="22" max="256" width="9.140625" style="11"/>
    <col min="257" max="257" width="3" style="11" bestFit="1" customWidth="1"/>
    <col min="258" max="258" width="13.7109375" style="11" customWidth="1"/>
    <col min="259" max="259" width="7.42578125" style="11" bestFit="1" customWidth="1"/>
    <col min="260" max="260" width="7.7109375" style="11" customWidth="1"/>
    <col min="261" max="262" width="7.85546875" style="11" bestFit="1" customWidth="1"/>
    <col min="263" max="263" width="7.7109375" style="11" customWidth="1"/>
    <col min="264" max="264" width="6.85546875" style="11" bestFit="1" customWidth="1"/>
    <col min="265" max="265" width="7.42578125" style="11" customWidth="1"/>
    <col min="266" max="266" width="6.85546875" style="11" customWidth="1"/>
    <col min="267" max="267" width="7.7109375" style="11" bestFit="1" customWidth="1"/>
    <col min="268" max="268" width="7.42578125" style="11" bestFit="1" customWidth="1"/>
    <col min="269" max="270" width="7" style="11" bestFit="1" customWidth="1"/>
    <col min="271" max="271" width="8" style="11" customWidth="1"/>
    <col min="272" max="273" width="7" style="11" bestFit="1" customWidth="1"/>
    <col min="274" max="274" width="6.7109375" style="11" customWidth="1"/>
    <col min="275" max="275" width="6.85546875" style="11" bestFit="1" customWidth="1"/>
    <col min="276" max="276" width="7.5703125" style="11" bestFit="1" customWidth="1"/>
    <col min="277" max="512" width="9.140625" style="11"/>
    <col min="513" max="513" width="3" style="11" bestFit="1" customWidth="1"/>
    <col min="514" max="514" width="13.7109375" style="11" customWidth="1"/>
    <col min="515" max="515" width="7.42578125" style="11" bestFit="1" customWidth="1"/>
    <col min="516" max="516" width="7.7109375" style="11" customWidth="1"/>
    <col min="517" max="518" width="7.85546875" style="11" bestFit="1" customWidth="1"/>
    <col min="519" max="519" width="7.7109375" style="11" customWidth="1"/>
    <col min="520" max="520" width="6.85546875" style="11" bestFit="1" customWidth="1"/>
    <col min="521" max="521" width="7.42578125" style="11" customWidth="1"/>
    <col min="522" max="522" width="6.85546875" style="11" customWidth="1"/>
    <col min="523" max="523" width="7.7109375" style="11" bestFit="1" customWidth="1"/>
    <col min="524" max="524" width="7.42578125" style="11" bestFit="1" customWidth="1"/>
    <col min="525" max="526" width="7" style="11" bestFit="1" customWidth="1"/>
    <col min="527" max="527" width="8" style="11" customWidth="1"/>
    <col min="528" max="529" width="7" style="11" bestFit="1" customWidth="1"/>
    <col min="530" max="530" width="6.7109375" style="11" customWidth="1"/>
    <col min="531" max="531" width="6.85546875" style="11" bestFit="1" customWidth="1"/>
    <col min="532" max="532" width="7.5703125" style="11" bestFit="1" customWidth="1"/>
    <col min="533" max="768" width="9.140625" style="11"/>
    <col min="769" max="769" width="3" style="11" bestFit="1" customWidth="1"/>
    <col min="770" max="770" width="13.7109375" style="11" customWidth="1"/>
    <col min="771" max="771" width="7.42578125" style="11" bestFit="1" customWidth="1"/>
    <col min="772" max="772" width="7.7109375" style="11" customWidth="1"/>
    <col min="773" max="774" width="7.85546875" style="11" bestFit="1" customWidth="1"/>
    <col min="775" max="775" width="7.7109375" style="11" customWidth="1"/>
    <col min="776" max="776" width="6.85546875" style="11" bestFit="1" customWidth="1"/>
    <col min="777" max="777" width="7.42578125" style="11" customWidth="1"/>
    <col min="778" max="778" width="6.85546875" style="11" customWidth="1"/>
    <col min="779" max="779" width="7.7109375" style="11" bestFit="1" customWidth="1"/>
    <col min="780" max="780" width="7.42578125" style="11" bestFit="1" customWidth="1"/>
    <col min="781" max="782" width="7" style="11" bestFit="1" customWidth="1"/>
    <col min="783" max="783" width="8" style="11" customWidth="1"/>
    <col min="784" max="785" width="7" style="11" bestFit="1" customWidth="1"/>
    <col min="786" max="786" width="6.7109375" style="11" customWidth="1"/>
    <col min="787" max="787" width="6.85546875" style="11" bestFit="1" customWidth="1"/>
    <col min="788" max="788" width="7.5703125" style="11" bestFit="1" customWidth="1"/>
    <col min="789" max="1024" width="9.140625" style="11"/>
    <col min="1025" max="1025" width="3" style="11" bestFit="1" customWidth="1"/>
    <col min="1026" max="1026" width="13.7109375" style="11" customWidth="1"/>
    <col min="1027" max="1027" width="7.42578125" style="11" bestFit="1" customWidth="1"/>
    <col min="1028" max="1028" width="7.7109375" style="11" customWidth="1"/>
    <col min="1029" max="1030" width="7.85546875" style="11" bestFit="1" customWidth="1"/>
    <col min="1031" max="1031" width="7.7109375" style="11" customWidth="1"/>
    <col min="1032" max="1032" width="6.85546875" style="11" bestFit="1" customWidth="1"/>
    <col min="1033" max="1033" width="7.42578125" style="11" customWidth="1"/>
    <col min="1034" max="1034" width="6.85546875" style="11" customWidth="1"/>
    <col min="1035" max="1035" width="7.7109375" style="11" bestFit="1" customWidth="1"/>
    <col min="1036" max="1036" width="7.42578125" style="11" bestFit="1" customWidth="1"/>
    <col min="1037" max="1038" width="7" style="11" bestFit="1" customWidth="1"/>
    <col min="1039" max="1039" width="8" style="11" customWidth="1"/>
    <col min="1040" max="1041" width="7" style="11" bestFit="1" customWidth="1"/>
    <col min="1042" max="1042" width="6.7109375" style="11" customWidth="1"/>
    <col min="1043" max="1043" width="6.85546875" style="11" bestFit="1" customWidth="1"/>
    <col min="1044" max="1044" width="7.5703125" style="11" bestFit="1" customWidth="1"/>
    <col min="1045" max="1280" width="9.140625" style="11"/>
    <col min="1281" max="1281" width="3" style="11" bestFit="1" customWidth="1"/>
    <col min="1282" max="1282" width="13.7109375" style="11" customWidth="1"/>
    <col min="1283" max="1283" width="7.42578125" style="11" bestFit="1" customWidth="1"/>
    <col min="1284" max="1284" width="7.7109375" style="11" customWidth="1"/>
    <col min="1285" max="1286" width="7.85546875" style="11" bestFit="1" customWidth="1"/>
    <col min="1287" max="1287" width="7.7109375" style="11" customWidth="1"/>
    <col min="1288" max="1288" width="6.85546875" style="11" bestFit="1" customWidth="1"/>
    <col min="1289" max="1289" width="7.42578125" style="11" customWidth="1"/>
    <col min="1290" max="1290" width="6.85546875" style="11" customWidth="1"/>
    <col min="1291" max="1291" width="7.7109375" style="11" bestFit="1" customWidth="1"/>
    <col min="1292" max="1292" width="7.42578125" style="11" bestFit="1" customWidth="1"/>
    <col min="1293" max="1294" width="7" style="11" bestFit="1" customWidth="1"/>
    <col min="1295" max="1295" width="8" style="11" customWidth="1"/>
    <col min="1296" max="1297" width="7" style="11" bestFit="1" customWidth="1"/>
    <col min="1298" max="1298" width="6.7109375" style="11" customWidth="1"/>
    <col min="1299" max="1299" width="6.85546875" style="11" bestFit="1" customWidth="1"/>
    <col min="1300" max="1300" width="7.5703125" style="11" bestFit="1" customWidth="1"/>
    <col min="1301" max="1536" width="9.140625" style="11"/>
    <col min="1537" max="1537" width="3" style="11" bestFit="1" customWidth="1"/>
    <col min="1538" max="1538" width="13.7109375" style="11" customWidth="1"/>
    <col min="1539" max="1539" width="7.42578125" style="11" bestFit="1" customWidth="1"/>
    <col min="1540" max="1540" width="7.7109375" style="11" customWidth="1"/>
    <col min="1541" max="1542" width="7.85546875" style="11" bestFit="1" customWidth="1"/>
    <col min="1543" max="1543" width="7.7109375" style="11" customWidth="1"/>
    <col min="1544" max="1544" width="6.85546875" style="11" bestFit="1" customWidth="1"/>
    <col min="1545" max="1545" width="7.42578125" style="11" customWidth="1"/>
    <col min="1546" max="1546" width="6.85546875" style="11" customWidth="1"/>
    <col min="1547" max="1547" width="7.7109375" style="11" bestFit="1" customWidth="1"/>
    <col min="1548" max="1548" width="7.42578125" style="11" bestFit="1" customWidth="1"/>
    <col min="1549" max="1550" width="7" style="11" bestFit="1" customWidth="1"/>
    <col min="1551" max="1551" width="8" style="11" customWidth="1"/>
    <col min="1552" max="1553" width="7" style="11" bestFit="1" customWidth="1"/>
    <col min="1554" max="1554" width="6.7109375" style="11" customWidth="1"/>
    <col min="1555" max="1555" width="6.85546875" style="11" bestFit="1" customWidth="1"/>
    <col min="1556" max="1556" width="7.5703125" style="11" bestFit="1" customWidth="1"/>
    <col min="1557" max="1792" width="9.140625" style="11"/>
    <col min="1793" max="1793" width="3" style="11" bestFit="1" customWidth="1"/>
    <col min="1794" max="1794" width="13.7109375" style="11" customWidth="1"/>
    <col min="1795" max="1795" width="7.42578125" style="11" bestFit="1" customWidth="1"/>
    <col min="1796" max="1796" width="7.7109375" style="11" customWidth="1"/>
    <col min="1797" max="1798" width="7.85546875" style="11" bestFit="1" customWidth="1"/>
    <col min="1799" max="1799" width="7.7109375" style="11" customWidth="1"/>
    <col min="1800" max="1800" width="6.85546875" style="11" bestFit="1" customWidth="1"/>
    <col min="1801" max="1801" width="7.42578125" style="11" customWidth="1"/>
    <col min="1802" max="1802" width="6.85546875" style="11" customWidth="1"/>
    <col min="1803" max="1803" width="7.7109375" style="11" bestFit="1" customWidth="1"/>
    <col min="1804" max="1804" width="7.42578125" style="11" bestFit="1" customWidth="1"/>
    <col min="1805" max="1806" width="7" style="11" bestFit="1" customWidth="1"/>
    <col min="1807" max="1807" width="8" style="11" customWidth="1"/>
    <col min="1808" max="1809" width="7" style="11" bestFit="1" customWidth="1"/>
    <col min="1810" max="1810" width="6.7109375" style="11" customWidth="1"/>
    <col min="1811" max="1811" width="6.85546875" style="11" bestFit="1" customWidth="1"/>
    <col min="1812" max="1812" width="7.5703125" style="11" bestFit="1" customWidth="1"/>
    <col min="1813" max="2048" width="9.140625" style="11"/>
    <col min="2049" max="2049" width="3" style="11" bestFit="1" customWidth="1"/>
    <col min="2050" max="2050" width="13.7109375" style="11" customWidth="1"/>
    <col min="2051" max="2051" width="7.42578125" style="11" bestFit="1" customWidth="1"/>
    <col min="2052" max="2052" width="7.7109375" style="11" customWidth="1"/>
    <col min="2053" max="2054" width="7.85546875" style="11" bestFit="1" customWidth="1"/>
    <col min="2055" max="2055" width="7.7109375" style="11" customWidth="1"/>
    <col min="2056" max="2056" width="6.85546875" style="11" bestFit="1" customWidth="1"/>
    <col min="2057" max="2057" width="7.42578125" style="11" customWidth="1"/>
    <col min="2058" max="2058" width="6.85546875" style="11" customWidth="1"/>
    <col min="2059" max="2059" width="7.7109375" style="11" bestFit="1" customWidth="1"/>
    <col min="2060" max="2060" width="7.42578125" style="11" bestFit="1" customWidth="1"/>
    <col min="2061" max="2062" width="7" style="11" bestFit="1" customWidth="1"/>
    <col min="2063" max="2063" width="8" style="11" customWidth="1"/>
    <col min="2064" max="2065" width="7" style="11" bestFit="1" customWidth="1"/>
    <col min="2066" max="2066" width="6.7109375" style="11" customWidth="1"/>
    <col min="2067" max="2067" width="6.85546875" style="11" bestFit="1" customWidth="1"/>
    <col min="2068" max="2068" width="7.5703125" style="11" bestFit="1" customWidth="1"/>
    <col min="2069" max="2304" width="9.140625" style="11"/>
    <col min="2305" max="2305" width="3" style="11" bestFit="1" customWidth="1"/>
    <col min="2306" max="2306" width="13.7109375" style="11" customWidth="1"/>
    <col min="2307" max="2307" width="7.42578125" style="11" bestFit="1" customWidth="1"/>
    <col min="2308" max="2308" width="7.7109375" style="11" customWidth="1"/>
    <col min="2309" max="2310" width="7.85546875" style="11" bestFit="1" customWidth="1"/>
    <col min="2311" max="2311" width="7.7109375" style="11" customWidth="1"/>
    <col min="2312" max="2312" width="6.85546875" style="11" bestFit="1" customWidth="1"/>
    <col min="2313" max="2313" width="7.42578125" style="11" customWidth="1"/>
    <col min="2314" max="2314" width="6.85546875" style="11" customWidth="1"/>
    <col min="2315" max="2315" width="7.7109375" style="11" bestFit="1" customWidth="1"/>
    <col min="2316" max="2316" width="7.42578125" style="11" bestFit="1" customWidth="1"/>
    <col min="2317" max="2318" width="7" style="11" bestFit="1" customWidth="1"/>
    <col min="2319" max="2319" width="8" style="11" customWidth="1"/>
    <col min="2320" max="2321" width="7" style="11" bestFit="1" customWidth="1"/>
    <col min="2322" max="2322" width="6.7109375" style="11" customWidth="1"/>
    <col min="2323" max="2323" width="6.85546875" style="11" bestFit="1" customWidth="1"/>
    <col min="2324" max="2324" width="7.5703125" style="11" bestFit="1" customWidth="1"/>
    <col min="2325" max="2560" width="9.140625" style="11"/>
    <col min="2561" max="2561" width="3" style="11" bestFit="1" customWidth="1"/>
    <col min="2562" max="2562" width="13.7109375" style="11" customWidth="1"/>
    <col min="2563" max="2563" width="7.42578125" style="11" bestFit="1" customWidth="1"/>
    <col min="2564" max="2564" width="7.7109375" style="11" customWidth="1"/>
    <col min="2565" max="2566" width="7.85546875" style="11" bestFit="1" customWidth="1"/>
    <col min="2567" max="2567" width="7.7109375" style="11" customWidth="1"/>
    <col min="2568" max="2568" width="6.85546875" style="11" bestFit="1" customWidth="1"/>
    <col min="2569" max="2569" width="7.42578125" style="11" customWidth="1"/>
    <col min="2570" max="2570" width="6.85546875" style="11" customWidth="1"/>
    <col min="2571" max="2571" width="7.7109375" style="11" bestFit="1" customWidth="1"/>
    <col min="2572" max="2572" width="7.42578125" style="11" bestFit="1" customWidth="1"/>
    <col min="2573" max="2574" width="7" style="11" bestFit="1" customWidth="1"/>
    <col min="2575" max="2575" width="8" style="11" customWidth="1"/>
    <col min="2576" max="2577" width="7" style="11" bestFit="1" customWidth="1"/>
    <col min="2578" max="2578" width="6.7109375" style="11" customWidth="1"/>
    <col min="2579" max="2579" width="6.85546875" style="11" bestFit="1" customWidth="1"/>
    <col min="2580" max="2580" width="7.5703125" style="11" bestFit="1" customWidth="1"/>
    <col min="2581" max="2816" width="9.140625" style="11"/>
    <col min="2817" max="2817" width="3" style="11" bestFit="1" customWidth="1"/>
    <col min="2818" max="2818" width="13.7109375" style="11" customWidth="1"/>
    <col min="2819" max="2819" width="7.42578125" style="11" bestFit="1" customWidth="1"/>
    <col min="2820" max="2820" width="7.7109375" style="11" customWidth="1"/>
    <col min="2821" max="2822" width="7.85546875" style="11" bestFit="1" customWidth="1"/>
    <col min="2823" max="2823" width="7.7109375" style="11" customWidth="1"/>
    <col min="2824" max="2824" width="6.85546875" style="11" bestFit="1" customWidth="1"/>
    <col min="2825" max="2825" width="7.42578125" style="11" customWidth="1"/>
    <col min="2826" max="2826" width="6.85546875" style="11" customWidth="1"/>
    <col min="2827" max="2827" width="7.7109375" style="11" bestFit="1" customWidth="1"/>
    <col min="2828" max="2828" width="7.42578125" style="11" bestFit="1" customWidth="1"/>
    <col min="2829" max="2830" width="7" style="11" bestFit="1" customWidth="1"/>
    <col min="2831" max="2831" width="8" style="11" customWidth="1"/>
    <col min="2832" max="2833" width="7" style="11" bestFit="1" customWidth="1"/>
    <col min="2834" max="2834" width="6.7109375" style="11" customWidth="1"/>
    <col min="2835" max="2835" width="6.85546875" style="11" bestFit="1" customWidth="1"/>
    <col min="2836" max="2836" width="7.5703125" style="11" bestFit="1" customWidth="1"/>
    <col min="2837" max="3072" width="9.140625" style="11"/>
    <col min="3073" max="3073" width="3" style="11" bestFit="1" customWidth="1"/>
    <col min="3074" max="3074" width="13.7109375" style="11" customWidth="1"/>
    <col min="3075" max="3075" width="7.42578125" style="11" bestFit="1" customWidth="1"/>
    <col min="3076" max="3076" width="7.7109375" style="11" customWidth="1"/>
    <col min="3077" max="3078" width="7.85546875" style="11" bestFit="1" customWidth="1"/>
    <col min="3079" max="3079" width="7.7109375" style="11" customWidth="1"/>
    <col min="3080" max="3080" width="6.85546875" style="11" bestFit="1" customWidth="1"/>
    <col min="3081" max="3081" width="7.42578125" style="11" customWidth="1"/>
    <col min="3082" max="3082" width="6.85546875" style="11" customWidth="1"/>
    <col min="3083" max="3083" width="7.7109375" style="11" bestFit="1" customWidth="1"/>
    <col min="3084" max="3084" width="7.42578125" style="11" bestFit="1" customWidth="1"/>
    <col min="3085" max="3086" width="7" style="11" bestFit="1" customWidth="1"/>
    <col min="3087" max="3087" width="8" style="11" customWidth="1"/>
    <col min="3088" max="3089" width="7" style="11" bestFit="1" customWidth="1"/>
    <col min="3090" max="3090" width="6.7109375" style="11" customWidth="1"/>
    <col min="3091" max="3091" width="6.85546875" style="11" bestFit="1" customWidth="1"/>
    <col min="3092" max="3092" width="7.5703125" style="11" bestFit="1" customWidth="1"/>
    <col min="3093" max="3328" width="9.140625" style="11"/>
    <col min="3329" max="3329" width="3" style="11" bestFit="1" customWidth="1"/>
    <col min="3330" max="3330" width="13.7109375" style="11" customWidth="1"/>
    <col min="3331" max="3331" width="7.42578125" style="11" bestFit="1" customWidth="1"/>
    <col min="3332" max="3332" width="7.7109375" style="11" customWidth="1"/>
    <col min="3333" max="3334" width="7.85546875" style="11" bestFit="1" customWidth="1"/>
    <col min="3335" max="3335" width="7.7109375" style="11" customWidth="1"/>
    <col min="3336" max="3336" width="6.85546875" style="11" bestFit="1" customWidth="1"/>
    <col min="3337" max="3337" width="7.42578125" style="11" customWidth="1"/>
    <col min="3338" max="3338" width="6.85546875" style="11" customWidth="1"/>
    <col min="3339" max="3339" width="7.7109375" style="11" bestFit="1" customWidth="1"/>
    <col min="3340" max="3340" width="7.42578125" style="11" bestFit="1" customWidth="1"/>
    <col min="3341" max="3342" width="7" style="11" bestFit="1" customWidth="1"/>
    <col min="3343" max="3343" width="8" style="11" customWidth="1"/>
    <col min="3344" max="3345" width="7" style="11" bestFit="1" customWidth="1"/>
    <col min="3346" max="3346" width="6.7109375" style="11" customWidth="1"/>
    <col min="3347" max="3347" width="6.85546875" style="11" bestFit="1" customWidth="1"/>
    <col min="3348" max="3348" width="7.5703125" style="11" bestFit="1" customWidth="1"/>
    <col min="3349" max="3584" width="9.140625" style="11"/>
    <col min="3585" max="3585" width="3" style="11" bestFit="1" customWidth="1"/>
    <col min="3586" max="3586" width="13.7109375" style="11" customWidth="1"/>
    <col min="3587" max="3587" width="7.42578125" style="11" bestFit="1" customWidth="1"/>
    <col min="3588" max="3588" width="7.7109375" style="11" customWidth="1"/>
    <col min="3589" max="3590" width="7.85546875" style="11" bestFit="1" customWidth="1"/>
    <col min="3591" max="3591" width="7.7109375" style="11" customWidth="1"/>
    <col min="3592" max="3592" width="6.85546875" style="11" bestFit="1" customWidth="1"/>
    <col min="3593" max="3593" width="7.42578125" style="11" customWidth="1"/>
    <col min="3594" max="3594" width="6.85546875" style="11" customWidth="1"/>
    <col min="3595" max="3595" width="7.7109375" style="11" bestFit="1" customWidth="1"/>
    <col min="3596" max="3596" width="7.42578125" style="11" bestFit="1" customWidth="1"/>
    <col min="3597" max="3598" width="7" style="11" bestFit="1" customWidth="1"/>
    <col min="3599" max="3599" width="8" style="11" customWidth="1"/>
    <col min="3600" max="3601" width="7" style="11" bestFit="1" customWidth="1"/>
    <col min="3602" max="3602" width="6.7109375" style="11" customWidth="1"/>
    <col min="3603" max="3603" width="6.85546875" style="11" bestFit="1" customWidth="1"/>
    <col min="3604" max="3604" width="7.5703125" style="11" bestFit="1" customWidth="1"/>
    <col min="3605" max="3840" width="9.140625" style="11"/>
    <col min="3841" max="3841" width="3" style="11" bestFit="1" customWidth="1"/>
    <col min="3842" max="3842" width="13.7109375" style="11" customWidth="1"/>
    <col min="3843" max="3843" width="7.42578125" style="11" bestFit="1" customWidth="1"/>
    <col min="3844" max="3844" width="7.7109375" style="11" customWidth="1"/>
    <col min="3845" max="3846" width="7.85546875" style="11" bestFit="1" customWidth="1"/>
    <col min="3847" max="3847" width="7.7109375" style="11" customWidth="1"/>
    <col min="3848" max="3848" width="6.85546875" style="11" bestFit="1" customWidth="1"/>
    <col min="3849" max="3849" width="7.42578125" style="11" customWidth="1"/>
    <col min="3850" max="3850" width="6.85546875" style="11" customWidth="1"/>
    <col min="3851" max="3851" width="7.7109375" style="11" bestFit="1" customWidth="1"/>
    <col min="3852" max="3852" width="7.42578125" style="11" bestFit="1" customWidth="1"/>
    <col min="3853" max="3854" width="7" style="11" bestFit="1" customWidth="1"/>
    <col min="3855" max="3855" width="8" style="11" customWidth="1"/>
    <col min="3856" max="3857" width="7" style="11" bestFit="1" customWidth="1"/>
    <col min="3858" max="3858" width="6.7109375" style="11" customWidth="1"/>
    <col min="3859" max="3859" width="6.85546875" style="11" bestFit="1" customWidth="1"/>
    <col min="3860" max="3860" width="7.5703125" style="11" bestFit="1" customWidth="1"/>
    <col min="3861" max="4096" width="9.140625" style="11"/>
    <col min="4097" max="4097" width="3" style="11" bestFit="1" customWidth="1"/>
    <col min="4098" max="4098" width="13.7109375" style="11" customWidth="1"/>
    <col min="4099" max="4099" width="7.42578125" style="11" bestFit="1" customWidth="1"/>
    <col min="4100" max="4100" width="7.7109375" style="11" customWidth="1"/>
    <col min="4101" max="4102" width="7.85546875" style="11" bestFit="1" customWidth="1"/>
    <col min="4103" max="4103" width="7.7109375" style="11" customWidth="1"/>
    <col min="4104" max="4104" width="6.85546875" style="11" bestFit="1" customWidth="1"/>
    <col min="4105" max="4105" width="7.42578125" style="11" customWidth="1"/>
    <col min="4106" max="4106" width="6.85546875" style="11" customWidth="1"/>
    <col min="4107" max="4107" width="7.7109375" style="11" bestFit="1" customWidth="1"/>
    <col min="4108" max="4108" width="7.42578125" style="11" bestFit="1" customWidth="1"/>
    <col min="4109" max="4110" width="7" style="11" bestFit="1" customWidth="1"/>
    <col min="4111" max="4111" width="8" style="11" customWidth="1"/>
    <col min="4112" max="4113" width="7" style="11" bestFit="1" customWidth="1"/>
    <col min="4114" max="4114" width="6.7109375" style="11" customWidth="1"/>
    <col min="4115" max="4115" width="6.85546875" style="11" bestFit="1" customWidth="1"/>
    <col min="4116" max="4116" width="7.5703125" style="11" bestFit="1" customWidth="1"/>
    <col min="4117" max="4352" width="9.140625" style="11"/>
    <col min="4353" max="4353" width="3" style="11" bestFit="1" customWidth="1"/>
    <col min="4354" max="4354" width="13.7109375" style="11" customWidth="1"/>
    <col min="4355" max="4355" width="7.42578125" style="11" bestFit="1" customWidth="1"/>
    <col min="4356" max="4356" width="7.7109375" style="11" customWidth="1"/>
    <col min="4357" max="4358" width="7.85546875" style="11" bestFit="1" customWidth="1"/>
    <col min="4359" max="4359" width="7.7109375" style="11" customWidth="1"/>
    <col min="4360" max="4360" width="6.85546875" style="11" bestFit="1" customWidth="1"/>
    <col min="4361" max="4361" width="7.42578125" style="11" customWidth="1"/>
    <col min="4362" max="4362" width="6.85546875" style="11" customWidth="1"/>
    <col min="4363" max="4363" width="7.7109375" style="11" bestFit="1" customWidth="1"/>
    <col min="4364" max="4364" width="7.42578125" style="11" bestFit="1" customWidth="1"/>
    <col min="4365" max="4366" width="7" style="11" bestFit="1" customWidth="1"/>
    <col min="4367" max="4367" width="8" style="11" customWidth="1"/>
    <col min="4368" max="4369" width="7" style="11" bestFit="1" customWidth="1"/>
    <col min="4370" max="4370" width="6.7109375" style="11" customWidth="1"/>
    <col min="4371" max="4371" width="6.85546875" style="11" bestFit="1" customWidth="1"/>
    <col min="4372" max="4372" width="7.5703125" style="11" bestFit="1" customWidth="1"/>
    <col min="4373" max="4608" width="9.140625" style="11"/>
    <col min="4609" max="4609" width="3" style="11" bestFit="1" customWidth="1"/>
    <col min="4610" max="4610" width="13.7109375" style="11" customWidth="1"/>
    <col min="4611" max="4611" width="7.42578125" style="11" bestFit="1" customWidth="1"/>
    <col min="4612" max="4612" width="7.7109375" style="11" customWidth="1"/>
    <col min="4613" max="4614" width="7.85546875" style="11" bestFit="1" customWidth="1"/>
    <col min="4615" max="4615" width="7.7109375" style="11" customWidth="1"/>
    <col min="4616" max="4616" width="6.85546875" style="11" bestFit="1" customWidth="1"/>
    <col min="4617" max="4617" width="7.42578125" style="11" customWidth="1"/>
    <col min="4618" max="4618" width="6.85546875" style="11" customWidth="1"/>
    <col min="4619" max="4619" width="7.7109375" style="11" bestFit="1" customWidth="1"/>
    <col min="4620" max="4620" width="7.42578125" style="11" bestFit="1" customWidth="1"/>
    <col min="4621" max="4622" width="7" style="11" bestFit="1" customWidth="1"/>
    <col min="4623" max="4623" width="8" style="11" customWidth="1"/>
    <col min="4624" max="4625" width="7" style="11" bestFit="1" customWidth="1"/>
    <col min="4626" max="4626" width="6.7109375" style="11" customWidth="1"/>
    <col min="4627" max="4627" width="6.85546875" style="11" bestFit="1" customWidth="1"/>
    <col min="4628" max="4628" width="7.5703125" style="11" bestFit="1" customWidth="1"/>
    <col min="4629" max="4864" width="9.140625" style="11"/>
    <col min="4865" max="4865" width="3" style="11" bestFit="1" customWidth="1"/>
    <col min="4866" max="4866" width="13.7109375" style="11" customWidth="1"/>
    <col min="4867" max="4867" width="7.42578125" style="11" bestFit="1" customWidth="1"/>
    <col min="4868" max="4868" width="7.7109375" style="11" customWidth="1"/>
    <col min="4869" max="4870" width="7.85546875" style="11" bestFit="1" customWidth="1"/>
    <col min="4871" max="4871" width="7.7109375" style="11" customWidth="1"/>
    <col min="4872" max="4872" width="6.85546875" style="11" bestFit="1" customWidth="1"/>
    <col min="4873" max="4873" width="7.42578125" style="11" customWidth="1"/>
    <col min="4874" max="4874" width="6.85546875" style="11" customWidth="1"/>
    <col min="4875" max="4875" width="7.7109375" style="11" bestFit="1" customWidth="1"/>
    <col min="4876" max="4876" width="7.42578125" style="11" bestFit="1" customWidth="1"/>
    <col min="4877" max="4878" width="7" style="11" bestFit="1" customWidth="1"/>
    <col min="4879" max="4879" width="8" style="11" customWidth="1"/>
    <col min="4880" max="4881" width="7" style="11" bestFit="1" customWidth="1"/>
    <col min="4882" max="4882" width="6.7109375" style="11" customWidth="1"/>
    <col min="4883" max="4883" width="6.85546875" style="11" bestFit="1" customWidth="1"/>
    <col min="4884" max="4884" width="7.5703125" style="11" bestFit="1" customWidth="1"/>
    <col min="4885" max="5120" width="9.140625" style="11"/>
    <col min="5121" max="5121" width="3" style="11" bestFit="1" customWidth="1"/>
    <col min="5122" max="5122" width="13.7109375" style="11" customWidth="1"/>
    <col min="5123" max="5123" width="7.42578125" style="11" bestFit="1" customWidth="1"/>
    <col min="5124" max="5124" width="7.7109375" style="11" customWidth="1"/>
    <col min="5125" max="5126" width="7.85546875" style="11" bestFit="1" customWidth="1"/>
    <col min="5127" max="5127" width="7.7109375" style="11" customWidth="1"/>
    <col min="5128" max="5128" width="6.85546875" style="11" bestFit="1" customWidth="1"/>
    <col min="5129" max="5129" width="7.42578125" style="11" customWidth="1"/>
    <col min="5130" max="5130" width="6.85546875" style="11" customWidth="1"/>
    <col min="5131" max="5131" width="7.7109375" style="11" bestFit="1" customWidth="1"/>
    <col min="5132" max="5132" width="7.42578125" style="11" bestFit="1" customWidth="1"/>
    <col min="5133" max="5134" width="7" style="11" bestFit="1" customWidth="1"/>
    <col min="5135" max="5135" width="8" style="11" customWidth="1"/>
    <col min="5136" max="5137" width="7" style="11" bestFit="1" customWidth="1"/>
    <col min="5138" max="5138" width="6.7109375" style="11" customWidth="1"/>
    <col min="5139" max="5139" width="6.85546875" style="11" bestFit="1" customWidth="1"/>
    <col min="5140" max="5140" width="7.5703125" style="11" bestFit="1" customWidth="1"/>
    <col min="5141" max="5376" width="9.140625" style="11"/>
    <col min="5377" max="5377" width="3" style="11" bestFit="1" customWidth="1"/>
    <col min="5378" max="5378" width="13.7109375" style="11" customWidth="1"/>
    <col min="5379" max="5379" width="7.42578125" style="11" bestFit="1" customWidth="1"/>
    <col min="5380" max="5380" width="7.7109375" style="11" customWidth="1"/>
    <col min="5381" max="5382" width="7.85546875" style="11" bestFit="1" customWidth="1"/>
    <col min="5383" max="5383" width="7.7109375" style="11" customWidth="1"/>
    <col min="5384" max="5384" width="6.85546875" style="11" bestFit="1" customWidth="1"/>
    <col min="5385" max="5385" width="7.42578125" style="11" customWidth="1"/>
    <col min="5386" max="5386" width="6.85546875" style="11" customWidth="1"/>
    <col min="5387" max="5387" width="7.7109375" style="11" bestFit="1" customWidth="1"/>
    <col min="5388" max="5388" width="7.42578125" style="11" bestFit="1" customWidth="1"/>
    <col min="5389" max="5390" width="7" style="11" bestFit="1" customWidth="1"/>
    <col min="5391" max="5391" width="8" style="11" customWidth="1"/>
    <col min="5392" max="5393" width="7" style="11" bestFit="1" customWidth="1"/>
    <col min="5394" max="5394" width="6.7109375" style="11" customWidth="1"/>
    <col min="5395" max="5395" width="6.85546875" style="11" bestFit="1" customWidth="1"/>
    <col min="5396" max="5396" width="7.5703125" style="11" bestFit="1" customWidth="1"/>
    <col min="5397" max="5632" width="9.140625" style="11"/>
    <col min="5633" max="5633" width="3" style="11" bestFit="1" customWidth="1"/>
    <col min="5634" max="5634" width="13.7109375" style="11" customWidth="1"/>
    <col min="5635" max="5635" width="7.42578125" style="11" bestFit="1" customWidth="1"/>
    <col min="5636" max="5636" width="7.7109375" style="11" customWidth="1"/>
    <col min="5637" max="5638" width="7.85546875" style="11" bestFit="1" customWidth="1"/>
    <col min="5639" max="5639" width="7.7109375" style="11" customWidth="1"/>
    <col min="5640" max="5640" width="6.85546875" style="11" bestFit="1" customWidth="1"/>
    <col min="5641" max="5641" width="7.42578125" style="11" customWidth="1"/>
    <col min="5642" max="5642" width="6.85546875" style="11" customWidth="1"/>
    <col min="5643" max="5643" width="7.7109375" style="11" bestFit="1" customWidth="1"/>
    <col min="5644" max="5644" width="7.42578125" style="11" bestFit="1" customWidth="1"/>
    <col min="5645" max="5646" width="7" style="11" bestFit="1" customWidth="1"/>
    <col min="5647" max="5647" width="8" style="11" customWidth="1"/>
    <col min="5648" max="5649" width="7" style="11" bestFit="1" customWidth="1"/>
    <col min="5650" max="5650" width="6.7109375" style="11" customWidth="1"/>
    <col min="5651" max="5651" width="6.85546875" style="11" bestFit="1" customWidth="1"/>
    <col min="5652" max="5652" width="7.5703125" style="11" bestFit="1" customWidth="1"/>
    <col min="5653" max="5888" width="9.140625" style="11"/>
    <col min="5889" max="5889" width="3" style="11" bestFit="1" customWidth="1"/>
    <col min="5890" max="5890" width="13.7109375" style="11" customWidth="1"/>
    <col min="5891" max="5891" width="7.42578125" style="11" bestFit="1" customWidth="1"/>
    <col min="5892" max="5892" width="7.7109375" style="11" customWidth="1"/>
    <col min="5893" max="5894" width="7.85546875" style="11" bestFit="1" customWidth="1"/>
    <col min="5895" max="5895" width="7.7109375" style="11" customWidth="1"/>
    <col min="5896" max="5896" width="6.85546875" style="11" bestFit="1" customWidth="1"/>
    <col min="5897" max="5897" width="7.42578125" style="11" customWidth="1"/>
    <col min="5898" max="5898" width="6.85546875" style="11" customWidth="1"/>
    <col min="5899" max="5899" width="7.7109375" style="11" bestFit="1" customWidth="1"/>
    <col min="5900" max="5900" width="7.42578125" style="11" bestFit="1" customWidth="1"/>
    <col min="5901" max="5902" width="7" style="11" bestFit="1" customWidth="1"/>
    <col min="5903" max="5903" width="8" style="11" customWidth="1"/>
    <col min="5904" max="5905" width="7" style="11" bestFit="1" customWidth="1"/>
    <col min="5906" max="5906" width="6.7109375" style="11" customWidth="1"/>
    <col min="5907" max="5907" width="6.85546875" style="11" bestFit="1" customWidth="1"/>
    <col min="5908" max="5908" width="7.5703125" style="11" bestFit="1" customWidth="1"/>
    <col min="5909" max="6144" width="9.140625" style="11"/>
    <col min="6145" max="6145" width="3" style="11" bestFit="1" customWidth="1"/>
    <col min="6146" max="6146" width="13.7109375" style="11" customWidth="1"/>
    <col min="6147" max="6147" width="7.42578125" style="11" bestFit="1" customWidth="1"/>
    <col min="6148" max="6148" width="7.7109375" style="11" customWidth="1"/>
    <col min="6149" max="6150" width="7.85546875" style="11" bestFit="1" customWidth="1"/>
    <col min="6151" max="6151" width="7.7109375" style="11" customWidth="1"/>
    <col min="6152" max="6152" width="6.85546875" style="11" bestFit="1" customWidth="1"/>
    <col min="6153" max="6153" width="7.42578125" style="11" customWidth="1"/>
    <col min="6154" max="6154" width="6.85546875" style="11" customWidth="1"/>
    <col min="6155" max="6155" width="7.7109375" style="11" bestFit="1" customWidth="1"/>
    <col min="6156" max="6156" width="7.42578125" style="11" bestFit="1" customWidth="1"/>
    <col min="6157" max="6158" width="7" style="11" bestFit="1" customWidth="1"/>
    <col min="6159" max="6159" width="8" style="11" customWidth="1"/>
    <col min="6160" max="6161" width="7" style="11" bestFit="1" customWidth="1"/>
    <col min="6162" max="6162" width="6.7109375" style="11" customWidth="1"/>
    <col min="6163" max="6163" width="6.85546875" style="11" bestFit="1" customWidth="1"/>
    <col min="6164" max="6164" width="7.5703125" style="11" bestFit="1" customWidth="1"/>
    <col min="6165" max="6400" width="9.140625" style="11"/>
    <col min="6401" max="6401" width="3" style="11" bestFit="1" customWidth="1"/>
    <col min="6402" max="6402" width="13.7109375" style="11" customWidth="1"/>
    <col min="6403" max="6403" width="7.42578125" style="11" bestFit="1" customWidth="1"/>
    <col min="6404" max="6404" width="7.7109375" style="11" customWidth="1"/>
    <col min="6405" max="6406" width="7.85546875" style="11" bestFit="1" customWidth="1"/>
    <col min="6407" max="6407" width="7.7109375" style="11" customWidth="1"/>
    <col min="6408" max="6408" width="6.85546875" style="11" bestFit="1" customWidth="1"/>
    <col min="6409" max="6409" width="7.42578125" style="11" customWidth="1"/>
    <col min="6410" max="6410" width="6.85546875" style="11" customWidth="1"/>
    <col min="6411" max="6411" width="7.7109375" style="11" bestFit="1" customWidth="1"/>
    <col min="6412" max="6412" width="7.42578125" style="11" bestFit="1" customWidth="1"/>
    <col min="6413" max="6414" width="7" style="11" bestFit="1" customWidth="1"/>
    <col min="6415" max="6415" width="8" style="11" customWidth="1"/>
    <col min="6416" max="6417" width="7" style="11" bestFit="1" customWidth="1"/>
    <col min="6418" max="6418" width="6.7109375" style="11" customWidth="1"/>
    <col min="6419" max="6419" width="6.85546875" style="11" bestFit="1" customWidth="1"/>
    <col min="6420" max="6420" width="7.5703125" style="11" bestFit="1" customWidth="1"/>
    <col min="6421" max="6656" width="9.140625" style="11"/>
    <col min="6657" max="6657" width="3" style="11" bestFit="1" customWidth="1"/>
    <col min="6658" max="6658" width="13.7109375" style="11" customWidth="1"/>
    <col min="6659" max="6659" width="7.42578125" style="11" bestFit="1" customWidth="1"/>
    <col min="6660" max="6660" width="7.7109375" style="11" customWidth="1"/>
    <col min="6661" max="6662" width="7.85546875" style="11" bestFit="1" customWidth="1"/>
    <col min="6663" max="6663" width="7.7109375" style="11" customWidth="1"/>
    <col min="6664" max="6664" width="6.85546875" style="11" bestFit="1" customWidth="1"/>
    <col min="6665" max="6665" width="7.42578125" style="11" customWidth="1"/>
    <col min="6666" max="6666" width="6.85546875" style="11" customWidth="1"/>
    <col min="6667" max="6667" width="7.7109375" style="11" bestFit="1" customWidth="1"/>
    <col min="6668" max="6668" width="7.42578125" style="11" bestFit="1" customWidth="1"/>
    <col min="6669" max="6670" width="7" style="11" bestFit="1" customWidth="1"/>
    <col min="6671" max="6671" width="8" style="11" customWidth="1"/>
    <col min="6672" max="6673" width="7" style="11" bestFit="1" customWidth="1"/>
    <col min="6674" max="6674" width="6.7109375" style="11" customWidth="1"/>
    <col min="6675" max="6675" width="6.85546875" style="11" bestFit="1" customWidth="1"/>
    <col min="6676" max="6676" width="7.5703125" style="11" bestFit="1" customWidth="1"/>
    <col min="6677" max="6912" width="9.140625" style="11"/>
    <col min="6913" max="6913" width="3" style="11" bestFit="1" customWidth="1"/>
    <col min="6914" max="6914" width="13.7109375" style="11" customWidth="1"/>
    <col min="6915" max="6915" width="7.42578125" style="11" bestFit="1" customWidth="1"/>
    <col min="6916" max="6916" width="7.7109375" style="11" customWidth="1"/>
    <col min="6917" max="6918" width="7.85546875" style="11" bestFit="1" customWidth="1"/>
    <col min="6919" max="6919" width="7.7109375" style="11" customWidth="1"/>
    <col min="6920" max="6920" width="6.85546875" style="11" bestFit="1" customWidth="1"/>
    <col min="6921" max="6921" width="7.42578125" style="11" customWidth="1"/>
    <col min="6922" max="6922" width="6.85546875" style="11" customWidth="1"/>
    <col min="6923" max="6923" width="7.7109375" style="11" bestFit="1" customWidth="1"/>
    <col min="6924" max="6924" width="7.42578125" style="11" bestFit="1" customWidth="1"/>
    <col min="6925" max="6926" width="7" style="11" bestFit="1" customWidth="1"/>
    <col min="6927" max="6927" width="8" style="11" customWidth="1"/>
    <col min="6928" max="6929" width="7" style="11" bestFit="1" customWidth="1"/>
    <col min="6930" max="6930" width="6.7109375" style="11" customWidth="1"/>
    <col min="6931" max="6931" width="6.85546875" style="11" bestFit="1" customWidth="1"/>
    <col min="6932" max="6932" width="7.5703125" style="11" bestFit="1" customWidth="1"/>
    <col min="6933" max="7168" width="9.140625" style="11"/>
    <col min="7169" max="7169" width="3" style="11" bestFit="1" customWidth="1"/>
    <col min="7170" max="7170" width="13.7109375" style="11" customWidth="1"/>
    <col min="7171" max="7171" width="7.42578125" style="11" bestFit="1" customWidth="1"/>
    <col min="7172" max="7172" width="7.7109375" style="11" customWidth="1"/>
    <col min="7173" max="7174" width="7.85546875" style="11" bestFit="1" customWidth="1"/>
    <col min="7175" max="7175" width="7.7109375" style="11" customWidth="1"/>
    <col min="7176" max="7176" width="6.85546875" style="11" bestFit="1" customWidth="1"/>
    <col min="7177" max="7177" width="7.42578125" style="11" customWidth="1"/>
    <col min="7178" max="7178" width="6.85546875" style="11" customWidth="1"/>
    <col min="7179" max="7179" width="7.7109375" style="11" bestFit="1" customWidth="1"/>
    <col min="7180" max="7180" width="7.42578125" style="11" bestFit="1" customWidth="1"/>
    <col min="7181" max="7182" width="7" style="11" bestFit="1" customWidth="1"/>
    <col min="7183" max="7183" width="8" style="11" customWidth="1"/>
    <col min="7184" max="7185" width="7" style="11" bestFit="1" customWidth="1"/>
    <col min="7186" max="7186" width="6.7109375" style="11" customWidth="1"/>
    <col min="7187" max="7187" width="6.85546875" style="11" bestFit="1" customWidth="1"/>
    <col min="7188" max="7188" width="7.5703125" style="11" bestFit="1" customWidth="1"/>
    <col min="7189" max="7424" width="9.140625" style="11"/>
    <col min="7425" max="7425" width="3" style="11" bestFit="1" customWidth="1"/>
    <col min="7426" max="7426" width="13.7109375" style="11" customWidth="1"/>
    <col min="7427" max="7427" width="7.42578125" style="11" bestFit="1" customWidth="1"/>
    <col min="7428" max="7428" width="7.7109375" style="11" customWidth="1"/>
    <col min="7429" max="7430" width="7.85546875" style="11" bestFit="1" customWidth="1"/>
    <col min="7431" max="7431" width="7.7109375" style="11" customWidth="1"/>
    <col min="7432" max="7432" width="6.85546875" style="11" bestFit="1" customWidth="1"/>
    <col min="7433" max="7433" width="7.42578125" style="11" customWidth="1"/>
    <col min="7434" max="7434" width="6.85546875" style="11" customWidth="1"/>
    <col min="7435" max="7435" width="7.7109375" style="11" bestFit="1" customWidth="1"/>
    <col min="7436" max="7436" width="7.42578125" style="11" bestFit="1" customWidth="1"/>
    <col min="7437" max="7438" width="7" style="11" bestFit="1" customWidth="1"/>
    <col min="7439" max="7439" width="8" style="11" customWidth="1"/>
    <col min="7440" max="7441" width="7" style="11" bestFit="1" customWidth="1"/>
    <col min="7442" max="7442" width="6.7109375" style="11" customWidth="1"/>
    <col min="7443" max="7443" width="6.85546875" style="11" bestFit="1" customWidth="1"/>
    <col min="7444" max="7444" width="7.5703125" style="11" bestFit="1" customWidth="1"/>
    <col min="7445" max="7680" width="9.140625" style="11"/>
    <col min="7681" max="7681" width="3" style="11" bestFit="1" customWidth="1"/>
    <col min="7682" max="7682" width="13.7109375" style="11" customWidth="1"/>
    <col min="7683" max="7683" width="7.42578125" style="11" bestFit="1" customWidth="1"/>
    <col min="7684" max="7684" width="7.7109375" style="11" customWidth="1"/>
    <col min="7685" max="7686" width="7.85546875" style="11" bestFit="1" customWidth="1"/>
    <col min="7687" max="7687" width="7.7109375" style="11" customWidth="1"/>
    <col min="7688" max="7688" width="6.85546875" style="11" bestFit="1" customWidth="1"/>
    <col min="7689" max="7689" width="7.42578125" style="11" customWidth="1"/>
    <col min="7690" max="7690" width="6.85546875" style="11" customWidth="1"/>
    <col min="7691" max="7691" width="7.7109375" style="11" bestFit="1" customWidth="1"/>
    <col min="7692" max="7692" width="7.42578125" style="11" bestFit="1" customWidth="1"/>
    <col min="7693" max="7694" width="7" style="11" bestFit="1" customWidth="1"/>
    <col min="7695" max="7695" width="8" style="11" customWidth="1"/>
    <col min="7696" max="7697" width="7" style="11" bestFit="1" customWidth="1"/>
    <col min="7698" max="7698" width="6.7109375" style="11" customWidth="1"/>
    <col min="7699" max="7699" width="6.85546875" style="11" bestFit="1" customWidth="1"/>
    <col min="7700" max="7700" width="7.5703125" style="11" bestFit="1" customWidth="1"/>
    <col min="7701" max="7936" width="9.140625" style="11"/>
    <col min="7937" max="7937" width="3" style="11" bestFit="1" customWidth="1"/>
    <col min="7938" max="7938" width="13.7109375" style="11" customWidth="1"/>
    <col min="7939" max="7939" width="7.42578125" style="11" bestFit="1" customWidth="1"/>
    <col min="7940" max="7940" width="7.7109375" style="11" customWidth="1"/>
    <col min="7941" max="7942" width="7.85546875" style="11" bestFit="1" customWidth="1"/>
    <col min="7943" max="7943" width="7.7109375" style="11" customWidth="1"/>
    <col min="7944" max="7944" width="6.85546875" style="11" bestFit="1" customWidth="1"/>
    <col min="7945" max="7945" width="7.42578125" style="11" customWidth="1"/>
    <col min="7946" max="7946" width="6.85546875" style="11" customWidth="1"/>
    <col min="7947" max="7947" width="7.7109375" style="11" bestFit="1" customWidth="1"/>
    <col min="7948" max="7948" width="7.42578125" style="11" bestFit="1" customWidth="1"/>
    <col min="7949" max="7950" width="7" style="11" bestFit="1" customWidth="1"/>
    <col min="7951" max="7951" width="8" style="11" customWidth="1"/>
    <col min="7952" max="7953" width="7" style="11" bestFit="1" customWidth="1"/>
    <col min="7954" max="7954" width="6.7109375" style="11" customWidth="1"/>
    <col min="7955" max="7955" width="6.85546875" style="11" bestFit="1" customWidth="1"/>
    <col min="7956" max="7956" width="7.5703125" style="11" bestFit="1" customWidth="1"/>
    <col min="7957" max="8192" width="9.140625" style="11"/>
    <col min="8193" max="8193" width="3" style="11" bestFit="1" customWidth="1"/>
    <col min="8194" max="8194" width="13.7109375" style="11" customWidth="1"/>
    <col min="8195" max="8195" width="7.42578125" style="11" bestFit="1" customWidth="1"/>
    <col min="8196" max="8196" width="7.7109375" style="11" customWidth="1"/>
    <col min="8197" max="8198" width="7.85546875" style="11" bestFit="1" customWidth="1"/>
    <col min="8199" max="8199" width="7.7109375" style="11" customWidth="1"/>
    <col min="8200" max="8200" width="6.85546875" style="11" bestFit="1" customWidth="1"/>
    <col min="8201" max="8201" width="7.42578125" style="11" customWidth="1"/>
    <col min="8202" max="8202" width="6.85546875" style="11" customWidth="1"/>
    <col min="8203" max="8203" width="7.7109375" style="11" bestFit="1" customWidth="1"/>
    <col min="8204" max="8204" width="7.42578125" style="11" bestFit="1" customWidth="1"/>
    <col min="8205" max="8206" width="7" style="11" bestFit="1" customWidth="1"/>
    <col min="8207" max="8207" width="8" style="11" customWidth="1"/>
    <col min="8208" max="8209" width="7" style="11" bestFit="1" customWidth="1"/>
    <col min="8210" max="8210" width="6.7109375" style="11" customWidth="1"/>
    <col min="8211" max="8211" width="6.85546875" style="11" bestFit="1" customWidth="1"/>
    <col min="8212" max="8212" width="7.5703125" style="11" bestFit="1" customWidth="1"/>
    <col min="8213" max="8448" width="9.140625" style="11"/>
    <col min="8449" max="8449" width="3" style="11" bestFit="1" customWidth="1"/>
    <col min="8450" max="8450" width="13.7109375" style="11" customWidth="1"/>
    <col min="8451" max="8451" width="7.42578125" style="11" bestFit="1" customWidth="1"/>
    <col min="8452" max="8452" width="7.7109375" style="11" customWidth="1"/>
    <col min="8453" max="8454" width="7.85546875" style="11" bestFit="1" customWidth="1"/>
    <col min="8455" max="8455" width="7.7109375" style="11" customWidth="1"/>
    <col min="8456" max="8456" width="6.85546875" style="11" bestFit="1" customWidth="1"/>
    <col min="8457" max="8457" width="7.42578125" style="11" customWidth="1"/>
    <col min="8458" max="8458" width="6.85546875" style="11" customWidth="1"/>
    <col min="8459" max="8459" width="7.7109375" style="11" bestFit="1" customWidth="1"/>
    <col min="8460" max="8460" width="7.42578125" style="11" bestFit="1" customWidth="1"/>
    <col min="8461" max="8462" width="7" style="11" bestFit="1" customWidth="1"/>
    <col min="8463" max="8463" width="8" style="11" customWidth="1"/>
    <col min="8464" max="8465" width="7" style="11" bestFit="1" customWidth="1"/>
    <col min="8466" max="8466" width="6.7109375" style="11" customWidth="1"/>
    <col min="8467" max="8467" width="6.85546875" style="11" bestFit="1" customWidth="1"/>
    <col min="8468" max="8468" width="7.5703125" style="11" bestFit="1" customWidth="1"/>
    <col min="8469" max="8704" width="9.140625" style="11"/>
    <col min="8705" max="8705" width="3" style="11" bestFit="1" customWidth="1"/>
    <col min="8706" max="8706" width="13.7109375" style="11" customWidth="1"/>
    <col min="8707" max="8707" width="7.42578125" style="11" bestFit="1" customWidth="1"/>
    <col min="8708" max="8708" width="7.7109375" style="11" customWidth="1"/>
    <col min="8709" max="8710" width="7.85546875" style="11" bestFit="1" customWidth="1"/>
    <col min="8711" max="8711" width="7.7109375" style="11" customWidth="1"/>
    <col min="8712" max="8712" width="6.85546875" style="11" bestFit="1" customWidth="1"/>
    <col min="8713" max="8713" width="7.42578125" style="11" customWidth="1"/>
    <col min="8714" max="8714" width="6.85546875" style="11" customWidth="1"/>
    <col min="8715" max="8715" width="7.7109375" style="11" bestFit="1" customWidth="1"/>
    <col min="8716" max="8716" width="7.42578125" style="11" bestFit="1" customWidth="1"/>
    <col min="8717" max="8718" width="7" style="11" bestFit="1" customWidth="1"/>
    <col min="8719" max="8719" width="8" style="11" customWidth="1"/>
    <col min="8720" max="8721" width="7" style="11" bestFit="1" customWidth="1"/>
    <col min="8722" max="8722" width="6.7109375" style="11" customWidth="1"/>
    <col min="8723" max="8723" width="6.85546875" style="11" bestFit="1" customWidth="1"/>
    <col min="8724" max="8724" width="7.5703125" style="11" bestFit="1" customWidth="1"/>
    <col min="8725" max="8960" width="9.140625" style="11"/>
    <col min="8961" max="8961" width="3" style="11" bestFit="1" customWidth="1"/>
    <col min="8962" max="8962" width="13.7109375" style="11" customWidth="1"/>
    <col min="8963" max="8963" width="7.42578125" style="11" bestFit="1" customWidth="1"/>
    <col min="8964" max="8964" width="7.7109375" style="11" customWidth="1"/>
    <col min="8965" max="8966" width="7.85546875" style="11" bestFit="1" customWidth="1"/>
    <col min="8967" max="8967" width="7.7109375" style="11" customWidth="1"/>
    <col min="8968" max="8968" width="6.85546875" style="11" bestFit="1" customWidth="1"/>
    <col min="8969" max="8969" width="7.42578125" style="11" customWidth="1"/>
    <col min="8970" max="8970" width="6.85546875" style="11" customWidth="1"/>
    <col min="8971" max="8971" width="7.7109375" style="11" bestFit="1" customWidth="1"/>
    <col min="8972" max="8972" width="7.42578125" style="11" bestFit="1" customWidth="1"/>
    <col min="8973" max="8974" width="7" style="11" bestFit="1" customWidth="1"/>
    <col min="8975" max="8975" width="8" style="11" customWidth="1"/>
    <col min="8976" max="8977" width="7" style="11" bestFit="1" customWidth="1"/>
    <col min="8978" max="8978" width="6.7109375" style="11" customWidth="1"/>
    <col min="8979" max="8979" width="6.85546875" style="11" bestFit="1" customWidth="1"/>
    <col min="8980" max="8980" width="7.5703125" style="11" bestFit="1" customWidth="1"/>
    <col min="8981" max="9216" width="9.140625" style="11"/>
    <col min="9217" max="9217" width="3" style="11" bestFit="1" customWidth="1"/>
    <col min="9218" max="9218" width="13.7109375" style="11" customWidth="1"/>
    <col min="9219" max="9219" width="7.42578125" style="11" bestFit="1" customWidth="1"/>
    <col min="9220" max="9220" width="7.7109375" style="11" customWidth="1"/>
    <col min="9221" max="9222" width="7.85546875" style="11" bestFit="1" customWidth="1"/>
    <col min="9223" max="9223" width="7.7109375" style="11" customWidth="1"/>
    <col min="9224" max="9224" width="6.85546875" style="11" bestFit="1" customWidth="1"/>
    <col min="9225" max="9225" width="7.42578125" style="11" customWidth="1"/>
    <col min="9226" max="9226" width="6.85546875" style="11" customWidth="1"/>
    <col min="9227" max="9227" width="7.7109375" style="11" bestFit="1" customWidth="1"/>
    <col min="9228" max="9228" width="7.42578125" style="11" bestFit="1" customWidth="1"/>
    <col min="9229" max="9230" width="7" style="11" bestFit="1" customWidth="1"/>
    <col min="9231" max="9231" width="8" style="11" customWidth="1"/>
    <col min="9232" max="9233" width="7" style="11" bestFit="1" customWidth="1"/>
    <col min="9234" max="9234" width="6.7109375" style="11" customWidth="1"/>
    <col min="9235" max="9235" width="6.85546875" style="11" bestFit="1" customWidth="1"/>
    <col min="9236" max="9236" width="7.5703125" style="11" bestFit="1" customWidth="1"/>
    <col min="9237" max="9472" width="9.140625" style="11"/>
    <col min="9473" max="9473" width="3" style="11" bestFit="1" customWidth="1"/>
    <col min="9474" max="9474" width="13.7109375" style="11" customWidth="1"/>
    <col min="9475" max="9475" width="7.42578125" style="11" bestFit="1" customWidth="1"/>
    <col min="9476" max="9476" width="7.7109375" style="11" customWidth="1"/>
    <col min="9477" max="9478" width="7.85546875" style="11" bestFit="1" customWidth="1"/>
    <col min="9479" max="9479" width="7.7109375" style="11" customWidth="1"/>
    <col min="9480" max="9480" width="6.85546875" style="11" bestFit="1" customWidth="1"/>
    <col min="9481" max="9481" width="7.42578125" style="11" customWidth="1"/>
    <col min="9482" max="9482" width="6.85546875" style="11" customWidth="1"/>
    <col min="9483" max="9483" width="7.7109375" style="11" bestFit="1" customWidth="1"/>
    <col min="9484" max="9484" width="7.42578125" style="11" bestFit="1" customWidth="1"/>
    <col min="9485" max="9486" width="7" style="11" bestFit="1" customWidth="1"/>
    <col min="9487" max="9487" width="8" style="11" customWidth="1"/>
    <col min="9488" max="9489" width="7" style="11" bestFit="1" customWidth="1"/>
    <col min="9490" max="9490" width="6.7109375" style="11" customWidth="1"/>
    <col min="9491" max="9491" width="6.85546875" style="11" bestFit="1" customWidth="1"/>
    <col min="9492" max="9492" width="7.5703125" style="11" bestFit="1" customWidth="1"/>
    <col min="9493" max="9728" width="9.140625" style="11"/>
    <col min="9729" max="9729" width="3" style="11" bestFit="1" customWidth="1"/>
    <col min="9730" max="9730" width="13.7109375" style="11" customWidth="1"/>
    <col min="9731" max="9731" width="7.42578125" style="11" bestFit="1" customWidth="1"/>
    <col min="9732" max="9732" width="7.7109375" style="11" customWidth="1"/>
    <col min="9733" max="9734" width="7.85546875" style="11" bestFit="1" customWidth="1"/>
    <col min="9735" max="9735" width="7.7109375" style="11" customWidth="1"/>
    <col min="9736" max="9736" width="6.85546875" style="11" bestFit="1" customWidth="1"/>
    <col min="9737" max="9737" width="7.42578125" style="11" customWidth="1"/>
    <col min="9738" max="9738" width="6.85546875" style="11" customWidth="1"/>
    <col min="9739" max="9739" width="7.7109375" style="11" bestFit="1" customWidth="1"/>
    <col min="9740" max="9740" width="7.42578125" style="11" bestFit="1" customWidth="1"/>
    <col min="9741" max="9742" width="7" style="11" bestFit="1" customWidth="1"/>
    <col min="9743" max="9743" width="8" style="11" customWidth="1"/>
    <col min="9744" max="9745" width="7" style="11" bestFit="1" customWidth="1"/>
    <col min="9746" max="9746" width="6.7109375" style="11" customWidth="1"/>
    <col min="9747" max="9747" width="6.85546875" style="11" bestFit="1" customWidth="1"/>
    <col min="9748" max="9748" width="7.5703125" style="11" bestFit="1" customWidth="1"/>
    <col min="9749" max="9984" width="9.140625" style="11"/>
    <col min="9985" max="9985" width="3" style="11" bestFit="1" customWidth="1"/>
    <col min="9986" max="9986" width="13.7109375" style="11" customWidth="1"/>
    <col min="9987" max="9987" width="7.42578125" style="11" bestFit="1" customWidth="1"/>
    <col min="9988" max="9988" width="7.7109375" style="11" customWidth="1"/>
    <col min="9989" max="9990" width="7.85546875" style="11" bestFit="1" customWidth="1"/>
    <col min="9991" max="9991" width="7.7109375" style="11" customWidth="1"/>
    <col min="9992" max="9992" width="6.85546875" style="11" bestFit="1" customWidth="1"/>
    <col min="9993" max="9993" width="7.42578125" style="11" customWidth="1"/>
    <col min="9994" max="9994" width="6.85546875" style="11" customWidth="1"/>
    <col min="9995" max="9995" width="7.7109375" style="11" bestFit="1" customWidth="1"/>
    <col min="9996" max="9996" width="7.42578125" style="11" bestFit="1" customWidth="1"/>
    <col min="9997" max="9998" width="7" style="11" bestFit="1" customWidth="1"/>
    <col min="9999" max="9999" width="8" style="11" customWidth="1"/>
    <col min="10000" max="10001" width="7" style="11" bestFit="1" customWidth="1"/>
    <col min="10002" max="10002" width="6.7109375" style="11" customWidth="1"/>
    <col min="10003" max="10003" width="6.85546875" style="11" bestFit="1" customWidth="1"/>
    <col min="10004" max="10004" width="7.5703125" style="11" bestFit="1" customWidth="1"/>
    <col min="10005" max="10240" width="9.140625" style="11"/>
    <col min="10241" max="10241" width="3" style="11" bestFit="1" customWidth="1"/>
    <col min="10242" max="10242" width="13.7109375" style="11" customWidth="1"/>
    <col min="10243" max="10243" width="7.42578125" style="11" bestFit="1" customWidth="1"/>
    <col min="10244" max="10244" width="7.7109375" style="11" customWidth="1"/>
    <col min="10245" max="10246" width="7.85546875" style="11" bestFit="1" customWidth="1"/>
    <col min="10247" max="10247" width="7.7109375" style="11" customWidth="1"/>
    <col min="10248" max="10248" width="6.85546875" style="11" bestFit="1" customWidth="1"/>
    <col min="10249" max="10249" width="7.42578125" style="11" customWidth="1"/>
    <col min="10250" max="10250" width="6.85546875" style="11" customWidth="1"/>
    <col min="10251" max="10251" width="7.7109375" style="11" bestFit="1" customWidth="1"/>
    <col min="10252" max="10252" width="7.42578125" style="11" bestFit="1" customWidth="1"/>
    <col min="10253" max="10254" width="7" style="11" bestFit="1" customWidth="1"/>
    <col min="10255" max="10255" width="8" style="11" customWidth="1"/>
    <col min="10256" max="10257" width="7" style="11" bestFit="1" customWidth="1"/>
    <col min="10258" max="10258" width="6.7109375" style="11" customWidth="1"/>
    <col min="10259" max="10259" width="6.85546875" style="11" bestFit="1" customWidth="1"/>
    <col min="10260" max="10260" width="7.5703125" style="11" bestFit="1" customWidth="1"/>
    <col min="10261" max="10496" width="9.140625" style="11"/>
    <col min="10497" max="10497" width="3" style="11" bestFit="1" customWidth="1"/>
    <col min="10498" max="10498" width="13.7109375" style="11" customWidth="1"/>
    <col min="10499" max="10499" width="7.42578125" style="11" bestFit="1" customWidth="1"/>
    <col min="10500" max="10500" width="7.7109375" style="11" customWidth="1"/>
    <col min="10501" max="10502" width="7.85546875" style="11" bestFit="1" customWidth="1"/>
    <col min="10503" max="10503" width="7.7109375" style="11" customWidth="1"/>
    <col min="10504" max="10504" width="6.85546875" style="11" bestFit="1" customWidth="1"/>
    <col min="10505" max="10505" width="7.42578125" style="11" customWidth="1"/>
    <col min="10506" max="10506" width="6.85546875" style="11" customWidth="1"/>
    <col min="10507" max="10507" width="7.7109375" style="11" bestFit="1" customWidth="1"/>
    <col min="10508" max="10508" width="7.42578125" style="11" bestFit="1" customWidth="1"/>
    <col min="10509" max="10510" width="7" style="11" bestFit="1" customWidth="1"/>
    <col min="10511" max="10511" width="8" style="11" customWidth="1"/>
    <col min="10512" max="10513" width="7" style="11" bestFit="1" customWidth="1"/>
    <col min="10514" max="10514" width="6.7109375" style="11" customWidth="1"/>
    <col min="10515" max="10515" width="6.85546875" style="11" bestFit="1" customWidth="1"/>
    <col min="10516" max="10516" width="7.5703125" style="11" bestFit="1" customWidth="1"/>
    <col min="10517" max="10752" width="9.140625" style="11"/>
    <col min="10753" max="10753" width="3" style="11" bestFit="1" customWidth="1"/>
    <col min="10754" max="10754" width="13.7109375" style="11" customWidth="1"/>
    <col min="10755" max="10755" width="7.42578125" style="11" bestFit="1" customWidth="1"/>
    <col min="10756" max="10756" width="7.7109375" style="11" customWidth="1"/>
    <col min="10757" max="10758" width="7.85546875" style="11" bestFit="1" customWidth="1"/>
    <col min="10759" max="10759" width="7.7109375" style="11" customWidth="1"/>
    <col min="10760" max="10760" width="6.85546875" style="11" bestFit="1" customWidth="1"/>
    <col min="10761" max="10761" width="7.42578125" style="11" customWidth="1"/>
    <col min="10762" max="10762" width="6.85546875" style="11" customWidth="1"/>
    <col min="10763" max="10763" width="7.7109375" style="11" bestFit="1" customWidth="1"/>
    <col min="10764" max="10764" width="7.42578125" style="11" bestFit="1" customWidth="1"/>
    <col min="10765" max="10766" width="7" style="11" bestFit="1" customWidth="1"/>
    <col min="10767" max="10767" width="8" style="11" customWidth="1"/>
    <col min="10768" max="10769" width="7" style="11" bestFit="1" customWidth="1"/>
    <col min="10770" max="10770" width="6.7109375" style="11" customWidth="1"/>
    <col min="10771" max="10771" width="6.85546875" style="11" bestFit="1" customWidth="1"/>
    <col min="10772" max="10772" width="7.5703125" style="11" bestFit="1" customWidth="1"/>
    <col min="10773" max="11008" width="9.140625" style="11"/>
    <col min="11009" max="11009" width="3" style="11" bestFit="1" customWidth="1"/>
    <col min="11010" max="11010" width="13.7109375" style="11" customWidth="1"/>
    <col min="11011" max="11011" width="7.42578125" style="11" bestFit="1" customWidth="1"/>
    <col min="11012" max="11012" width="7.7109375" style="11" customWidth="1"/>
    <col min="11013" max="11014" width="7.85546875" style="11" bestFit="1" customWidth="1"/>
    <col min="11015" max="11015" width="7.7109375" style="11" customWidth="1"/>
    <col min="11016" max="11016" width="6.85546875" style="11" bestFit="1" customWidth="1"/>
    <col min="11017" max="11017" width="7.42578125" style="11" customWidth="1"/>
    <col min="11018" max="11018" width="6.85546875" style="11" customWidth="1"/>
    <col min="11019" max="11019" width="7.7109375" style="11" bestFit="1" customWidth="1"/>
    <col min="11020" max="11020" width="7.42578125" style="11" bestFit="1" customWidth="1"/>
    <col min="11021" max="11022" width="7" style="11" bestFit="1" customWidth="1"/>
    <col min="11023" max="11023" width="8" style="11" customWidth="1"/>
    <col min="11024" max="11025" width="7" style="11" bestFit="1" customWidth="1"/>
    <col min="11026" max="11026" width="6.7109375" style="11" customWidth="1"/>
    <col min="11027" max="11027" width="6.85546875" style="11" bestFit="1" customWidth="1"/>
    <col min="11028" max="11028" width="7.5703125" style="11" bestFit="1" customWidth="1"/>
    <col min="11029" max="11264" width="9.140625" style="11"/>
    <col min="11265" max="11265" width="3" style="11" bestFit="1" customWidth="1"/>
    <col min="11266" max="11266" width="13.7109375" style="11" customWidth="1"/>
    <col min="11267" max="11267" width="7.42578125" style="11" bestFit="1" customWidth="1"/>
    <col min="11268" max="11268" width="7.7109375" style="11" customWidth="1"/>
    <col min="11269" max="11270" width="7.85546875" style="11" bestFit="1" customWidth="1"/>
    <col min="11271" max="11271" width="7.7109375" style="11" customWidth="1"/>
    <col min="11272" max="11272" width="6.85546875" style="11" bestFit="1" customWidth="1"/>
    <col min="11273" max="11273" width="7.42578125" style="11" customWidth="1"/>
    <col min="11274" max="11274" width="6.85546875" style="11" customWidth="1"/>
    <col min="11275" max="11275" width="7.7109375" style="11" bestFit="1" customWidth="1"/>
    <col min="11276" max="11276" width="7.42578125" style="11" bestFit="1" customWidth="1"/>
    <col min="11277" max="11278" width="7" style="11" bestFit="1" customWidth="1"/>
    <col min="11279" max="11279" width="8" style="11" customWidth="1"/>
    <col min="11280" max="11281" width="7" style="11" bestFit="1" customWidth="1"/>
    <col min="11282" max="11282" width="6.7109375" style="11" customWidth="1"/>
    <col min="11283" max="11283" width="6.85546875" style="11" bestFit="1" customWidth="1"/>
    <col min="11284" max="11284" width="7.5703125" style="11" bestFit="1" customWidth="1"/>
    <col min="11285" max="11520" width="9.140625" style="11"/>
    <col min="11521" max="11521" width="3" style="11" bestFit="1" customWidth="1"/>
    <col min="11522" max="11522" width="13.7109375" style="11" customWidth="1"/>
    <col min="11523" max="11523" width="7.42578125" style="11" bestFit="1" customWidth="1"/>
    <col min="11524" max="11524" width="7.7109375" style="11" customWidth="1"/>
    <col min="11525" max="11526" width="7.85546875" style="11" bestFit="1" customWidth="1"/>
    <col min="11527" max="11527" width="7.7109375" style="11" customWidth="1"/>
    <col min="11528" max="11528" width="6.85546875" style="11" bestFit="1" customWidth="1"/>
    <col min="11529" max="11529" width="7.42578125" style="11" customWidth="1"/>
    <col min="11530" max="11530" width="6.85546875" style="11" customWidth="1"/>
    <col min="11531" max="11531" width="7.7109375" style="11" bestFit="1" customWidth="1"/>
    <col min="11532" max="11532" width="7.42578125" style="11" bestFit="1" customWidth="1"/>
    <col min="11533" max="11534" width="7" style="11" bestFit="1" customWidth="1"/>
    <col min="11535" max="11535" width="8" style="11" customWidth="1"/>
    <col min="11536" max="11537" width="7" style="11" bestFit="1" customWidth="1"/>
    <col min="11538" max="11538" width="6.7109375" style="11" customWidth="1"/>
    <col min="11539" max="11539" width="6.85546875" style="11" bestFit="1" customWidth="1"/>
    <col min="11540" max="11540" width="7.5703125" style="11" bestFit="1" customWidth="1"/>
    <col min="11541" max="11776" width="9.140625" style="11"/>
    <col min="11777" max="11777" width="3" style="11" bestFit="1" customWidth="1"/>
    <col min="11778" max="11778" width="13.7109375" style="11" customWidth="1"/>
    <col min="11779" max="11779" width="7.42578125" style="11" bestFit="1" customWidth="1"/>
    <col min="11780" max="11780" width="7.7109375" style="11" customWidth="1"/>
    <col min="11781" max="11782" width="7.85546875" style="11" bestFit="1" customWidth="1"/>
    <col min="11783" max="11783" width="7.7109375" style="11" customWidth="1"/>
    <col min="11784" max="11784" width="6.85546875" style="11" bestFit="1" customWidth="1"/>
    <col min="11785" max="11785" width="7.42578125" style="11" customWidth="1"/>
    <col min="11786" max="11786" width="6.85546875" style="11" customWidth="1"/>
    <col min="11787" max="11787" width="7.7109375" style="11" bestFit="1" customWidth="1"/>
    <col min="11788" max="11788" width="7.42578125" style="11" bestFit="1" customWidth="1"/>
    <col min="11789" max="11790" width="7" style="11" bestFit="1" customWidth="1"/>
    <col min="11791" max="11791" width="8" style="11" customWidth="1"/>
    <col min="11792" max="11793" width="7" style="11" bestFit="1" customWidth="1"/>
    <col min="11794" max="11794" width="6.7109375" style="11" customWidth="1"/>
    <col min="11795" max="11795" width="6.85546875" style="11" bestFit="1" customWidth="1"/>
    <col min="11796" max="11796" width="7.5703125" style="11" bestFit="1" customWidth="1"/>
    <col min="11797" max="12032" width="9.140625" style="11"/>
    <col min="12033" max="12033" width="3" style="11" bestFit="1" customWidth="1"/>
    <col min="12034" max="12034" width="13.7109375" style="11" customWidth="1"/>
    <col min="12035" max="12035" width="7.42578125" style="11" bestFit="1" customWidth="1"/>
    <col min="12036" max="12036" width="7.7109375" style="11" customWidth="1"/>
    <col min="12037" max="12038" width="7.85546875" style="11" bestFit="1" customWidth="1"/>
    <col min="12039" max="12039" width="7.7109375" style="11" customWidth="1"/>
    <col min="12040" max="12040" width="6.85546875" style="11" bestFit="1" customWidth="1"/>
    <col min="12041" max="12041" width="7.42578125" style="11" customWidth="1"/>
    <col min="12042" max="12042" width="6.85546875" style="11" customWidth="1"/>
    <col min="12043" max="12043" width="7.7109375" style="11" bestFit="1" customWidth="1"/>
    <col min="12044" max="12044" width="7.42578125" style="11" bestFit="1" customWidth="1"/>
    <col min="12045" max="12046" width="7" style="11" bestFit="1" customWidth="1"/>
    <col min="12047" max="12047" width="8" style="11" customWidth="1"/>
    <col min="12048" max="12049" width="7" style="11" bestFit="1" customWidth="1"/>
    <col min="12050" max="12050" width="6.7109375" style="11" customWidth="1"/>
    <col min="12051" max="12051" width="6.85546875" style="11" bestFit="1" customWidth="1"/>
    <col min="12052" max="12052" width="7.5703125" style="11" bestFit="1" customWidth="1"/>
    <col min="12053" max="12288" width="9.140625" style="11"/>
    <col min="12289" max="12289" width="3" style="11" bestFit="1" customWidth="1"/>
    <col min="12290" max="12290" width="13.7109375" style="11" customWidth="1"/>
    <col min="12291" max="12291" width="7.42578125" style="11" bestFit="1" customWidth="1"/>
    <col min="12292" max="12292" width="7.7109375" style="11" customWidth="1"/>
    <col min="12293" max="12294" width="7.85546875" style="11" bestFit="1" customWidth="1"/>
    <col min="12295" max="12295" width="7.7109375" style="11" customWidth="1"/>
    <col min="12296" max="12296" width="6.85546875" style="11" bestFit="1" customWidth="1"/>
    <col min="12297" max="12297" width="7.42578125" style="11" customWidth="1"/>
    <col min="12298" max="12298" width="6.85546875" style="11" customWidth="1"/>
    <col min="12299" max="12299" width="7.7109375" style="11" bestFit="1" customWidth="1"/>
    <col min="12300" max="12300" width="7.42578125" style="11" bestFit="1" customWidth="1"/>
    <col min="12301" max="12302" width="7" style="11" bestFit="1" customWidth="1"/>
    <col min="12303" max="12303" width="8" style="11" customWidth="1"/>
    <col min="12304" max="12305" width="7" style="11" bestFit="1" customWidth="1"/>
    <col min="12306" max="12306" width="6.7109375" style="11" customWidth="1"/>
    <col min="12307" max="12307" width="6.85546875" style="11" bestFit="1" customWidth="1"/>
    <col min="12308" max="12308" width="7.5703125" style="11" bestFit="1" customWidth="1"/>
    <col min="12309" max="12544" width="9.140625" style="11"/>
    <col min="12545" max="12545" width="3" style="11" bestFit="1" customWidth="1"/>
    <col min="12546" max="12546" width="13.7109375" style="11" customWidth="1"/>
    <col min="12547" max="12547" width="7.42578125" style="11" bestFit="1" customWidth="1"/>
    <col min="12548" max="12548" width="7.7109375" style="11" customWidth="1"/>
    <col min="12549" max="12550" width="7.85546875" style="11" bestFit="1" customWidth="1"/>
    <col min="12551" max="12551" width="7.7109375" style="11" customWidth="1"/>
    <col min="12552" max="12552" width="6.85546875" style="11" bestFit="1" customWidth="1"/>
    <col min="12553" max="12553" width="7.42578125" style="11" customWidth="1"/>
    <col min="12554" max="12554" width="6.85546875" style="11" customWidth="1"/>
    <col min="12555" max="12555" width="7.7109375" style="11" bestFit="1" customWidth="1"/>
    <col min="12556" max="12556" width="7.42578125" style="11" bestFit="1" customWidth="1"/>
    <col min="12557" max="12558" width="7" style="11" bestFit="1" customWidth="1"/>
    <col min="12559" max="12559" width="8" style="11" customWidth="1"/>
    <col min="12560" max="12561" width="7" style="11" bestFit="1" customWidth="1"/>
    <col min="12562" max="12562" width="6.7109375" style="11" customWidth="1"/>
    <col min="12563" max="12563" width="6.85546875" style="11" bestFit="1" customWidth="1"/>
    <col min="12564" max="12564" width="7.5703125" style="11" bestFit="1" customWidth="1"/>
    <col min="12565" max="12800" width="9.140625" style="11"/>
    <col min="12801" max="12801" width="3" style="11" bestFit="1" customWidth="1"/>
    <col min="12802" max="12802" width="13.7109375" style="11" customWidth="1"/>
    <col min="12803" max="12803" width="7.42578125" style="11" bestFit="1" customWidth="1"/>
    <col min="12804" max="12804" width="7.7109375" style="11" customWidth="1"/>
    <col min="12805" max="12806" width="7.85546875" style="11" bestFit="1" customWidth="1"/>
    <col min="12807" max="12807" width="7.7109375" style="11" customWidth="1"/>
    <col min="12808" max="12808" width="6.85546875" style="11" bestFit="1" customWidth="1"/>
    <col min="12809" max="12809" width="7.42578125" style="11" customWidth="1"/>
    <col min="12810" max="12810" width="6.85546875" style="11" customWidth="1"/>
    <col min="12811" max="12811" width="7.7109375" style="11" bestFit="1" customWidth="1"/>
    <col min="12812" max="12812" width="7.42578125" style="11" bestFit="1" customWidth="1"/>
    <col min="12813" max="12814" width="7" style="11" bestFit="1" customWidth="1"/>
    <col min="12815" max="12815" width="8" style="11" customWidth="1"/>
    <col min="12816" max="12817" width="7" style="11" bestFit="1" customWidth="1"/>
    <col min="12818" max="12818" width="6.7109375" style="11" customWidth="1"/>
    <col min="12819" max="12819" width="6.85546875" style="11" bestFit="1" customWidth="1"/>
    <col min="12820" max="12820" width="7.5703125" style="11" bestFit="1" customWidth="1"/>
    <col min="12821" max="13056" width="9.140625" style="11"/>
    <col min="13057" max="13057" width="3" style="11" bestFit="1" customWidth="1"/>
    <col min="13058" max="13058" width="13.7109375" style="11" customWidth="1"/>
    <col min="13059" max="13059" width="7.42578125" style="11" bestFit="1" customWidth="1"/>
    <col min="13060" max="13060" width="7.7109375" style="11" customWidth="1"/>
    <col min="13061" max="13062" width="7.85546875" style="11" bestFit="1" customWidth="1"/>
    <col min="13063" max="13063" width="7.7109375" style="11" customWidth="1"/>
    <col min="13064" max="13064" width="6.85546875" style="11" bestFit="1" customWidth="1"/>
    <col min="13065" max="13065" width="7.42578125" style="11" customWidth="1"/>
    <col min="13066" max="13066" width="6.85546875" style="11" customWidth="1"/>
    <col min="13067" max="13067" width="7.7109375" style="11" bestFit="1" customWidth="1"/>
    <col min="13068" max="13068" width="7.42578125" style="11" bestFit="1" customWidth="1"/>
    <col min="13069" max="13070" width="7" style="11" bestFit="1" customWidth="1"/>
    <col min="13071" max="13071" width="8" style="11" customWidth="1"/>
    <col min="13072" max="13073" width="7" style="11" bestFit="1" customWidth="1"/>
    <col min="13074" max="13074" width="6.7109375" style="11" customWidth="1"/>
    <col min="13075" max="13075" width="6.85546875" style="11" bestFit="1" customWidth="1"/>
    <col min="13076" max="13076" width="7.5703125" style="11" bestFit="1" customWidth="1"/>
    <col min="13077" max="13312" width="9.140625" style="11"/>
    <col min="13313" max="13313" width="3" style="11" bestFit="1" customWidth="1"/>
    <col min="13314" max="13314" width="13.7109375" style="11" customWidth="1"/>
    <col min="13315" max="13315" width="7.42578125" style="11" bestFit="1" customWidth="1"/>
    <col min="13316" max="13316" width="7.7109375" style="11" customWidth="1"/>
    <col min="13317" max="13318" width="7.85546875" style="11" bestFit="1" customWidth="1"/>
    <col min="13319" max="13319" width="7.7109375" style="11" customWidth="1"/>
    <col min="13320" max="13320" width="6.85546875" style="11" bestFit="1" customWidth="1"/>
    <col min="13321" max="13321" width="7.42578125" style="11" customWidth="1"/>
    <col min="13322" max="13322" width="6.85546875" style="11" customWidth="1"/>
    <col min="13323" max="13323" width="7.7109375" style="11" bestFit="1" customWidth="1"/>
    <col min="13324" max="13324" width="7.42578125" style="11" bestFit="1" customWidth="1"/>
    <col min="13325" max="13326" width="7" style="11" bestFit="1" customWidth="1"/>
    <col min="13327" max="13327" width="8" style="11" customWidth="1"/>
    <col min="13328" max="13329" width="7" style="11" bestFit="1" customWidth="1"/>
    <col min="13330" max="13330" width="6.7109375" style="11" customWidth="1"/>
    <col min="13331" max="13331" width="6.85546875" style="11" bestFit="1" customWidth="1"/>
    <col min="13332" max="13332" width="7.5703125" style="11" bestFit="1" customWidth="1"/>
    <col min="13333" max="13568" width="9.140625" style="11"/>
    <col min="13569" max="13569" width="3" style="11" bestFit="1" customWidth="1"/>
    <col min="13570" max="13570" width="13.7109375" style="11" customWidth="1"/>
    <col min="13571" max="13571" width="7.42578125" style="11" bestFit="1" customWidth="1"/>
    <col min="13572" max="13572" width="7.7109375" style="11" customWidth="1"/>
    <col min="13573" max="13574" width="7.85546875" style="11" bestFit="1" customWidth="1"/>
    <col min="13575" max="13575" width="7.7109375" style="11" customWidth="1"/>
    <col min="13576" max="13576" width="6.85546875" style="11" bestFit="1" customWidth="1"/>
    <col min="13577" max="13577" width="7.42578125" style="11" customWidth="1"/>
    <col min="13578" max="13578" width="6.85546875" style="11" customWidth="1"/>
    <col min="13579" max="13579" width="7.7109375" style="11" bestFit="1" customWidth="1"/>
    <col min="13580" max="13580" width="7.42578125" style="11" bestFit="1" customWidth="1"/>
    <col min="13581" max="13582" width="7" style="11" bestFit="1" customWidth="1"/>
    <col min="13583" max="13583" width="8" style="11" customWidth="1"/>
    <col min="13584" max="13585" width="7" style="11" bestFit="1" customWidth="1"/>
    <col min="13586" max="13586" width="6.7109375" style="11" customWidth="1"/>
    <col min="13587" max="13587" width="6.85546875" style="11" bestFit="1" customWidth="1"/>
    <col min="13588" max="13588" width="7.5703125" style="11" bestFit="1" customWidth="1"/>
    <col min="13589" max="13824" width="9.140625" style="11"/>
    <col min="13825" max="13825" width="3" style="11" bestFit="1" customWidth="1"/>
    <col min="13826" max="13826" width="13.7109375" style="11" customWidth="1"/>
    <col min="13827" max="13827" width="7.42578125" style="11" bestFit="1" customWidth="1"/>
    <col min="13828" max="13828" width="7.7109375" style="11" customWidth="1"/>
    <col min="13829" max="13830" width="7.85546875" style="11" bestFit="1" customWidth="1"/>
    <col min="13831" max="13831" width="7.7109375" style="11" customWidth="1"/>
    <col min="13832" max="13832" width="6.85546875" style="11" bestFit="1" customWidth="1"/>
    <col min="13833" max="13833" width="7.42578125" style="11" customWidth="1"/>
    <col min="13834" max="13834" width="6.85546875" style="11" customWidth="1"/>
    <col min="13835" max="13835" width="7.7109375" style="11" bestFit="1" customWidth="1"/>
    <col min="13836" max="13836" width="7.42578125" style="11" bestFit="1" customWidth="1"/>
    <col min="13837" max="13838" width="7" style="11" bestFit="1" customWidth="1"/>
    <col min="13839" max="13839" width="8" style="11" customWidth="1"/>
    <col min="13840" max="13841" width="7" style="11" bestFit="1" customWidth="1"/>
    <col min="13842" max="13842" width="6.7109375" style="11" customWidth="1"/>
    <col min="13843" max="13843" width="6.85546875" style="11" bestFit="1" customWidth="1"/>
    <col min="13844" max="13844" width="7.5703125" style="11" bestFit="1" customWidth="1"/>
    <col min="13845" max="14080" width="9.140625" style="11"/>
    <col min="14081" max="14081" width="3" style="11" bestFit="1" customWidth="1"/>
    <col min="14082" max="14082" width="13.7109375" style="11" customWidth="1"/>
    <col min="14083" max="14083" width="7.42578125" style="11" bestFit="1" customWidth="1"/>
    <col min="14084" max="14084" width="7.7109375" style="11" customWidth="1"/>
    <col min="14085" max="14086" width="7.85546875" style="11" bestFit="1" customWidth="1"/>
    <col min="14087" max="14087" width="7.7109375" style="11" customWidth="1"/>
    <col min="14088" max="14088" width="6.85546875" style="11" bestFit="1" customWidth="1"/>
    <col min="14089" max="14089" width="7.42578125" style="11" customWidth="1"/>
    <col min="14090" max="14090" width="6.85546875" style="11" customWidth="1"/>
    <col min="14091" max="14091" width="7.7109375" style="11" bestFit="1" customWidth="1"/>
    <col min="14092" max="14092" width="7.42578125" style="11" bestFit="1" customWidth="1"/>
    <col min="14093" max="14094" width="7" style="11" bestFit="1" customWidth="1"/>
    <col min="14095" max="14095" width="8" style="11" customWidth="1"/>
    <col min="14096" max="14097" width="7" style="11" bestFit="1" customWidth="1"/>
    <col min="14098" max="14098" width="6.7109375" style="11" customWidth="1"/>
    <col min="14099" max="14099" width="6.85546875" style="11" bestFit="1" customWidth="1"/>
    <col min="14100" max="14100" width="7.5703125" style="11" bestFit="1" customWidth="1"/>
    <col min="14101" max="14336" width="9.140625" style="11"/>
    <col min="14337" max="14337" width="3" style="11" bestFit="1" customWidth="1"/>
    <col min="14338" max="14338" width="13.7109375" style="11" customWidth="1"/>
    <col min="14339" max="14339" width="7.42578125" style="11" bestFit="1" customWidth="1"/>
    <col min="14340" max="14340" width="7.7109375" style="11" customWidth="1"/>
    <col min="14341" max="14342" width="7.85546875" style="11" bestFit="1" customWidth="1"/>
    <col min="14343" max="14343" width="7.7109375" style="11" customWidth="1"/>
    <col min="14344" max="14344" width="6.85546875" style="11" bestFit="1" customWidth="1"/>
    <col min="14345" max="14345" width="7.42578125" style="11" customWidth="1"/>
    <col min="14346" max="14346" width="6.85546875" style="11" customWidth="1"/>
    <col min="14347" max="14347" width="7.7109375" style="11" bestFit="1" customWidth="1"/>
    <col min="14348" max="14348" width="7.42578125" style="11" bestFit="1" customWidth="1"/>
    <col min="14349" max="14350" width="7" style="11" bestFit="1" customWidth="1"/>
    <col min="14351" max="14351" width="8" style="11" customWidth="1"/>
    <col min="14352" max="14353" width="7" style="11" bestFit="1" customWidth="1"/>
    <col min="14354" max="14354" width="6.7109375" style="11" customWidth="1"/>
    <col min="14355" max="14355" width="6.85546875" style="11" bestFit="1" customWidth="1"/>
    <col min="14356" max="14356" width="7.5703125" style="11" bestFit="1" customWidth="1"/>
    <col min="14357" max="14592" width="9.140625" style="11"/>
    <col min="14593" max="14593" width="3" style="11" bestFit="1" customWidth="1"/>
    <col min="14594" max="14594" width="13.7109375" style="11" customWidth="1"/>
    <col min="14595" max="14595" width="7.42578125" style="11" bestFit="1" customWidth="1"/>
    <col min="14596" max="14596" width="7.7109375" style="11" customWidth="1"/>
    <col min="14597" max="14598" width="7.85546875" style="11" bestFit="1" customWidth="1"/>
    <col min="14599" max="14599" width="7.7109375" style="11" customWidth="1"/>
    <col min="14600" max="14600" width="6.85546875" style="11" bestFit="1" customWidth="1"/>
    <col min="14601" max="14601" width="7.42578125" style="11" customWidth="1"/>
    <col min="14602" max="14602" width="6.85546875" style="11" customWidth="1"/>
    <col min="14603" max="14603" width="7.7109375" style="11" bestFit="1" customWidth="1"/>
    <col min="14604" max="14604" width="7.42578125" style="11" bestFit="1" customWidth="1"/>
    <col min="14605" max="14606" width="7" style="11" bestFit="1" customWidth="1"/>
    <col min="14607" max="14607" width="8" style="11" customWidth="1"/>
    <col min="14608" max="14609" width="7" style="11" bestFit="1" customWidth="1"/>
    <col min="14610" max="14610" width="6.7109375" style="11" customWidth="1"/>
    <col min="14611" max="14611" width="6.85546875" style="11" bestFit="1" customWidth="1"/>
    <col min="14612" max="14612" width="7.5703125" style="11" bestFit="1" customWidth="1"/>
    <col min="14613" max="14848" width="9.140625" style="11"/>
    <col min="14849" max="14849" width="3" style="11" bestFit="1" customWidth="1"/>
    <col min="14850" max="14850" width="13.7109375" style="11" customWidth="1"/>
    <col min="14851" max="14851" width="7.42578125" style="11" bestFit="1" customWidth="1"/>
    <col min="14852" max="14852" width="7.7109375" style="11" customWidth="1"/>
    <col min="14853" max="14854" width="7.85546875" style="11" bestFit="1" customWidth="1"/>
    <col min="14855" max="14855" width="7.7109375" style="11" customWidth="1"/>
    <col min="14856" max="14856" width="6.85546875" style="11" bestFit="1" customWidth="1"/>
    <col min="14857" max="14857" width="7.42578125" style="11" customWidth="1"/>
    <col min="14858" max="14858" width="6.85546875" style="11" customWidth="1"/>
    <col min="14859" max="14859" width="7.7109375" style="11" bestFit="1" customWidth="1"/>
    <col min="14860" max="14860" width="7.42578125" style="11" bestFit="1" customWidth="1"/>
    <col min="14861" max="14862" width="7" style="11" bestFit="1" customWidth="1"/>
    <col min="14863" max="14863" width="8" style="11" customWidth="1"/>
    <col min="14864" max="14865" width="7" style="11" bestFit="1" customWidth="1"/>
    <col min="14866" max="14866" width="6.7109375" style="11" customWidth="1"/>
    <col min="14867" max="14867" width="6.85546875" style="11" bestFit="1" customWidth="1"/>
    <col min="14868" max="14868" width="7.5703125" style="11" bestFit="1" customWidth="1"/>
    <col min="14869" max="15104" width="9.140625" style="11"/>
    <col min="15105" max="15105" width="3" style="11" bestFit="1" customWidth="1"/>
    <col min="15106" max="15106" width="13.7109375" style="11" customWidth="1"/>
    <col min="15107" max="15107" width="7.42578125" style="11" bestFit="1" customWidth="1"/>
    <col min="15108" max="15108" width="7.7109375" style="11" customWidth="1"/>
    <col min="15109" max="15110" width="7.85546875" style="11" bestFit="1" customWidth="1"/>
    <col min="15111" max="15111" width="7.7109375" style="11" customWidth="1"/>
    <col min="15112" max="15112" width="6.85546875" style="11" bestFit="1" customWidth="1"/>
    <col min="15113" max="15113" width="7.42578125" style="11" customWidth="1"/>
    <col min="15114" max="15114" width="6.85546875" style="11" customWidth="1"/>
    <col min="15115" max="15115" width="7.7109375" style="11" bestFit="1" customWidth="1"/>
    <col min="15116" max="15116" width="7.42578125" style="11" bestFit="1" customWidth="1"/>
    <col min="15117" max="15118" width="7" style="11" bestFit="1" customWidth="1"/>
    <col min="15119" max="15119" width="8" style="11" customWidth="1"/>
    <col min="15120" max="15121" width="7" style="11" bestFit="1" customWidth="1"/>
    <col min="15122" max="15122" width="6.7109375" style="11" customWidth="1"/>
    <col min="15123" max="15123" width="6.85546875" style="11" bestFit="1" customWidth="1"/>
    <col min="15124" max="15124" width="7.5703125" style="11" bestFit="1" customWidth="1"/>
    <col min="15125" max="15360" width="9.140625" style="11"/>
    <col min="15361" max="15361" width="3" style="11" bestFit="1" customWidth="1"/>
    <col min="15362" max="15362" width="13.7109375" style="11" customWidth="1"/>
    <col min="15363" max="15363" width="7.42578125" style="11" bestFit="1" customWidth="1"/>
    <col min="15364" max="15364" width="7.7109375" style="11" customWidth="1"/>
    <col min="15365" max="15366" width="7.85546875" style="11" bestFit="1" customWidth="1"/>
    <col min="15367" max="15367" width="7.7109375" style="11" customWidth="1"/>
    <col min="15368" max="15368" width="6.85546875" style="11" bestFit="1" customWidth="1"/>
    <col min="15369" max="15369" width="7.42578125" style="11" customWidth="1"/>
    <col min="15370" max="15370" width="6.85546875" style="11" customWidth="1"/>
    <col min="15371" max="15371" width="7.7109375" style="11" bestFit="1" customWidth="1"/>
    <col min="15372" max="15372" width="7.42578125" style="11" bestFit="1" customWidth="1"/>
    <col min="15373" max="15374" width="7" style="11" bestFit="1" customWidth="1"/>
    <col min="15375" max="15375" width="8" style="11" customWidth="1"/>
    <col min="15376" max="15377" width="7" style="11" bestFit="1" customWidth="1"/>
    <col min="15378" max="15378" width="6.7109375" style="11" customWidth="1"/>
    <col min="15379" max="15379" width="6.85546875" style="11" bestFit="1" customWidth="1"/>
    <col min="15380" max="15380" width="7.5703125" style="11" bestFit="1" customWidth="1"/>
    <col min="15381" max="15616" width="9.140625" style="11"/>
    <col min="15617" max="15617" width="3" style="11" bestFit="1" customWidth="1"/>
    <col min="15618" max="15618" width="13.7109375" style="11" customWidth="1"/>
    <col min="15619" max="15619" width="7.42578125" style="11" bestFit="1" customWidth="1"/>
    <col min="15620" max="15620" width="7.7109375" style="11" customWidth="1"/>
    <col min="15621" max="15622" width="7.85546875" style="11" bestFit="1" customWidth="1"/>
    <col min="15623" max="15623" width="7.7109375" style="11" customWidth="1"/>
    <col min="15624" max="15624" width="6.85546875" style="11" bestFit="1" customWidth="1"/>
    <col min="15625" max="15625" width="7.42578125" style="11" customWidth="1"/>
    <col min="15626" max="15626" width="6.85546875" style="11" customWidth="1"/>
    <col min="15627" max="15627" width="7.7109375" style="11" bestFit="1" customWidth="1"/>
    <col min="15628" max="15628" width="7.42578125" style="11" bestFit="1" customWidth="1"/>
    <col min="15629" max="15630" width="7" style="11" bestFit="1" customWidth="1"/>
    <col min="15631" max="15631" width="8" style="11" customWidth="1"/>
    <col min="15632" max="15633" width="7" style="11" bestFit="1" customWidth="1"/>
    <col min="15634" max="15634" width="6.7109375" style="11" customWidth="1"/>
    <col min="15635" max="15635" width="6.85546875" style="11" bestFit="1" customWidth="1"/>
    <col min="15636" max="15636" width="7.5703125" style="11" bestFit="1" customWidth="1"/>
    <col min="15637" max="15872" width="9.140625" style="11"/>
    <col min="15873" max="15873" width="3" style="11" bestFit="1" customWidth="1"/>
    <col min="15874" max="15874" width="13.7109375" style="11" customWidth="1"/>
    <col min="15875" max="15875" width="7.42578125" style="11" bestFit="1" customWidth="1"/>
    <col min="15876" max="15876" width="7.7109375" style="11" customWidth="1"/>
    <col min="15877" max="15878" width="7.85546875" style="11" bestFit="1" customWidth="1"/>
    <col min="15879" max="15879" width="7.7109375" style="11" customWidth="1"/>
    <col min="15880" max="15880" width="6.85546875" style="11" bestFit="1" customWidth="1"/>
    <col min="15881" max="15881" width="7.42578125" style="11" customWidth="1"/>
    <col min="15882" max="15882" width="6.85546875" style="11" customWidth="1"/>
    <col min="15883" max="15883" width="7.7109375" style="11" bestFit="1" customWidth="1"/>
    <col min="15884" max="15884" width="7.42578125" style="11" bestFit="1" customWidth="1"/>
    <col min="15885" max="15886" width="7" style="11" bestFit="1" customWidth="1"/>
    <col min="15887" max="15887" width="8" style="11" customWidth="1"/>
    <col min="15888" max="15889" width="7" style="11" bestFit="1" customWidth="1"/>
    <col min="15890" max="15890" width="6.7109375" style="11" customWidth="1"/>
    <col min="15891" max="15891" width="6.85546875" style="11" bestFit="1" customWidth="1"/>
    <col min="15892" max="15892" width="7.5703125" style="11" bestFit="1" customWidth="1"/>
    <col min="15893" max="16128" width="9.140625" style="11"/>
    <col min="16129" max="16129" width="3" style="11" bestFit="1" customWidth="1"/>
    <col min="16130" max="16130" width="13.7109375" style="11" customWidth="1"/>
    <col min="16131" max="16131" width="7.42578125" style="11" bestFit="1" customWidth="1"/>
    <col min="16132" max="16132" width="7.7109375" style="11" customWidth="1"/>
    <col min="16133" max="16134" width="7.85546875" style="11" bestFit="1" customWidth="1"/>
    <col min="16135" max="16135" width="7.7109375" style="11" customWidth="1"/>
    <col min="16136" max="16136" width="6.85546875" style="11" bestFit="1" customWidth="1"/>
    <col min="16137" max="16137" width="7.42578125" style="11" customWidth="1"/>
    <col min="16138" max="16138" width="6.85546875" style="11" customWidth="1"/>
    <col min="16139" max="16139" width="7.7109375" style="11" bestFit="1" customWidth="1"/>
    <col min="16140" max="16140" width="7.42578125" style="11" bestFit="1" customWidth="1"/>
    <col min="16141" max="16142" width="7" style="11" bestFit="1" customWidth="1"/>
    <col min="16143" max="16143" width="8" style="11" customWidth="1"/>
    <col min="16144" max="16145" width="7" style="11" bestFit="1" customWidth="1"/>
    <col min="16146" max="16146" width="6.7109375" style="11" customWidth="1"/>
    <col min="16147" max="16147" width="6.85546875" style="11" bestFit="1" customWidth="1"/>
    <col min="16148" max="16148" width="7.5703125" style="11" bestFit="1" customWidth="1"/>
    <col min="16149" max="16384" width="9.140625" style="11"/>
  </cols>
  <sheetData>
    <row r="1" spans="1:22" x14ac:dyDescent="0.2">
      <c r="B1" s="12" t="s">
        <v>166</v>
      </c>
    </row>
    <row r="3" spans="1:22" x14ac:dyDescent="0.2">
      <c r="B3" s="13" t="s">
        <v>107</v>
      </c>
    </row>
    <row r="4" spans="1:22" x14ac:dyDescent="0.2">
      <c r="B4" s="14" t="s">
        <v>108</v>
      </c>
      <c r="C4" s="35" t="s">
        <v>82</v>
      </c>
      <c r="D4" s="35"/>
      <c r="E4" s="35"/>
      <c r="F4" s="35"/>
      <c r="G4" s="35"/>
      <c r="H4" s="35"/>
      <c r="I4" s="35"/>
      <c r="J4" s="35"/>
      <c r="K4" s="35"/>
      <c r="L4" s="34" t="s">
        <v>83</v>
      </c>
      <c r="M4" s="34"/>
      <c r="N4" s="34"/>
      <c r="O4" s="34"/>
      <c r="P4" s="34"/>
      <c r="Q4" s="34"/>
      <c r="R4" s="34"/>
      <c r="S4" s="34"/>
      <c r="T4" s="34"/>
    </row>
    <row r="5" spans="1:22" ht="13.5" thickBot="1" x14ac:dyDescent="0.25">
      <c r="B5" s="11" t="s">
        <v>60</v>
      </c>
      <c r="C5" s="35" t="s">
        <v>84</v>
      </c>
      <c r="D5" s="35" t="s">
        <v>85</v>
      </c>
      <c r="E5" s="35" t="s">
        <v>86</v>
      </c>
      <c r="F5" s="35" t="s">
        <v>87</v>
      </c>
      <c r="G5" s="35" t="s">
        <v>88</v>
      </c>
      <c r="H5" s="35" t="s">
        <v>89</v>
      </c>
      <c r="I5" s="35" t="s">
        <v>90</v>
      </c>
      <c r="J5" s="35" t="s">
        <v>91</v>
      </c>
      <c r="K5" s="35" t="s">
        <v>92</v>
      </c>
      <c r="L5" s="34" t="s">
        <v>84</v>
      </c>
      <c r="M5" s="34" t="s">
        <v>85</v>
      </c>
      <c r="N5" s="34" t="s">
        <v>86</v>
      </c>
      <c r="O5" s="34" t="s">
        <v>87</v>
      </c>
      <c r="P5" s="34" t="s">
        <v>88</v>
      </c>
      <c r="Q5" s="34" t="s">
        <v>89</v>
      </c>
      <c r="R5" s="34" t="s">
        <v>90</v>
      </c>
      <c r="S5" s="34" t="s">
        <v>91</v>
      </c>
      <c r="T5" s="34" t="s">
        <v>92</v>
      </c>
      <c r="U5" s="11" t="s">
        <v>93</v>
      </c>
      <c r="V5" s="11" t="s">
        <v>94</v>
      </c>
    </row>
    <row r="6" spans="1:22" x14ac:dyDescent="0.2">
      <c r="A6" s="16" t="s">
        <v>51</v>
      </c>
      <c r="B6" s="16" t="s">
        <v>95</v>
      </c>
      <c r="C6" s="17">
        <f t="array" ref="C6:J6">TRANSPOSE([11]U1_RoadTraffic_YLD57!$H$317:$H$324)</f>
        <v>524.43261718029373</v>
      </c>
      <c r="D6" s="17">
        <v>2262.1402408515287</v>
      </c>
      <c r="E6" s="17">
        <v>17012.866019672671</v>
      </c>
      <c r="F6" s="17">
        <v>12572.462276323695</v>
      </c>
      <c r="G6" s="17">
        <v>5421.1711193043175</v>
      </c>
      <c r="H6" s="17">
        <v>885.32357996847611</v>
      </c>
      <c r="I6" s="17">
        <v>170.222173391383</v>
      </c>
      <c r="J6" s="17">
        <v>14.67046175937346</v>
      </c>
      <c r="K6" s="29">
        <f>SUM(C6:J6)</f>
        <v>38863.288488451733</v>
      </c>
      <c r="L6" s="17">
        <f t="array" ref="L6:S6">TRANSPOSE([11]U1_RoadTraffic_YLD57!$H$328:$H$335)</f>
        <v>615.91069198798209</v>
      </c>
      <c r="M6" s="17">
        <v>1105.2129455564564</v>
      </c>
      <c r="N6" s="17">
        <v>5543.4219288950953</v>
      </c>
      <c r="O6" s="17">
        <v>3368.5215675904183</v>
      </c>
      <c r="P6" s="17">
        <v>1628.6649696356617</v>
      </c>
      <c r="Q6" s="17">
        <v>242.17363101574665</v>
      </c>
      <c r="R6" s="17">
        <v>53.419315587745729</v>
      </c>
      <c r="S6" s="17">
        <v>7.6989208973829424</v>
      </c>
      <c r="T6" s="20">
        <f>SUM(L6:S6)</f>
        <v>12565.023971166489</v>
      </c>
      <c r="U6" s="21">
        <f>K6+T6</f>
        <v>51428.312459618224</v>
      </c>
      <c r="V6" s="11">
        <f>RANK(U6,$U$6:$U$15)</f>
        <v>2</v>
      </c>
    </row>
    <row r="7" spans="1:22" x14ac:dyDescent="0.2">
      <c r="A7" s="16" t="s">
        <v>52</v>
      </c>
      <c r="B7" s="16" t="s">
        <v>96</v>
      </c>
      <c r="C7" s="22">
        <f t="array" ref="C7:J7">TRANSPOSE([11]U2_Poisoning_YLD57!$H$317:$H$324)</f>
        <v>152.84134972243606</v>
      </c>
      <c r="D7" s="22">
        <v>96.884054382717665</v>
      </c>
      <c r="E7" s="22">
        <v>362.62460633217938</v>
      </c>
      <c r="F7" s="22">
        <v>193.34781261801865</v>
      </c>
      <c r="G7" s="22">
        <v>216.90006003235948</v>
      </c>
      <c r="H7" s="22">
        <v>21.957389891101489</v>
      </c>
      <c r="I7" s="22">
        <v>5.539369135857835</v>
      </c>
      <c r="J7" s="22">
        <v>1.2368832535140049</v>
      </c>
      <c r="K7" s="29">
        <f t="shared" ref="K7:K15" si="0">SUM(C7:J7)</f>
        <v>1051.3315253681847</v>
      </c>
      <c r="L7" s="22">
        <f t="array" ref="L7:S7">TRANSPOSE([11]U2_Poisoning_YLD57!$H$328:$H$335)</f>
        <v>61.69522080143291</v>
      </c>
      <c r="M7" s="22">
        <v>57.737464764188061</v>
      </c>
      <c r="N7" s="22">
        <v>395.04327551658258</v>
      </c>
      <c r="O7" s="22">
        <v>160.06743170998791</v>
      </c>
      <c r="P7" s="22">
        <v>83.733662134710613</v>
      </c>
      <c r="Q7" s="22">
        <v>16.485971855626854</v>
      </c>
      <c r="R7" s="22">
        <v>12.130390996164619</v>
      </c>
      <c r="S7" s="22">
        <v>3.2058132553274232</v>
      </c>
      <c r="T7" s="20">
        <f t="shared" ref="T7:T15" si="1">SUM(L7:S7)</f>
        <v>790.09923103402082</v>
      </c>
      <c r="U7" s="21">
        <f t="shared" ref="U7:U15" si="2">K7+T7</f>
        <v>1841.4307564022056</v>
      </c>
      <c r="V7" s="11">
        <f t="shared" ref="V7:V15" si="3">RANK(U7,$U$6:$U$15)</f>
        <v>6</v>
      </c>
    </row>
    <row r="8" spans="1:22" x14ac:dyDescent="0.2">
      <c r="A8" s="16" t="s">
        <v>53</v>
      </c>
      <c r="B8" s="16" t="s">
        <v>97</v>
      </c>
      <c r="C8" s="22">
        <f t="array" ref="C8:J8">TRANSPOSE([11]U3_Falls!$H$317:$H$324)</f>
        <v>1076.1329226551668</v>
      </c>
      <c r="D8" s="22">
        <v>1570.6598092592626</v>
      </c>
      <c r="E8" s="22">
        <v>3194.2624752738802</v>
      </c>
      <c r="F8" s="22">
        <v>5559.4329233533217</v>
      </c>
      <c r="G8" s="22">
        <v>4440.5201021612147</v>
      </c>
      <c r="H8" s="22">
        <v>968.90367483925615</v>
      </c>
      <c r="I8" s="22">
        <v>398.64550418935039</v>
      </c>
      <c r="J8" s="22">
        <v>163.2871904559899</v>
      </c>
      <c r="K8" s="29">
        <f t="shared" si="0"/>
        <v>17371.844602187444</v>
      </c>
      <c r="L8" s="22">
        <f t="array" ref="L8:S8">TRANSPOSE([11]U3_Falls!$H$328:$H$335)</f>
        <v>861.81309798421796</v>
      </c>
      <c r="M8" s="22">
        <v>758.81995478127055</v>
      </c>
      <c r="N8" s="22">
        <v>1529.6420342389074</v>
      </c>
      <c r="O8" s="22">
        <v>1411.2107831645212</v>
      </c>
      <c r="P8" s="22">
        <v>1744.541857739292</v>
      </c>
      <c r="Q8" s="22">
        <v>858.44184907988119</v>
      </c>
      <c r="R8" s="22">
        <v>725.63088195334785</v>
      </c>
      <c r="S8" s="22">
        <v>434.02468113218231</v>
      </c>
      <c r="T8" s="20">
        <f t="shared" si="1"/>
        <v>8324.1251400736219</v>
      </c>
      <c r="U8" s="21">
        <f t="shared" si="2"/>
        <v>25695.969742261066</v>
      </c>
      <c r="V8" s="11">
        <f t="shared" si="3"/>
        <v>3</v>
      </c>
    </row>
    <row r="9" spans="1:22" x14ac:dyDescent="0.2">
      <c r="A9" s="16" t="s">
        <v>54</v>
      </c>
      <c r="B9" s="16" t="s">
        <v>98</v>
      </c>
      <c r="C9" s="22">
        <f t="array" ref="C9:J9">TRANSPOSE([11]U4_Fires!$H$317:$H$324)</f>
        <v>1273.5459446683255</v>
      </c>
      <c r="D9" s="22">
        <v>1322.7064217733321</v>
      </c>
      <c r="E9" s="22">
        <v>1834.4174879030418</v>
      </c>
      <c r="F9" s="22">
        <v>1831.3000374771468</v>
      </c>
      <c r="G9" s="22">
        <v>1544.6976994153101</v>
      </c>
      <c r="H9" s="22">
        <v>310.48051686593163</v>
      </c>
      <c r="I9" s="22">
        <v>135.45037253714676</v>
      </c>
      <c r="J9" s="22">
        <v>43.073665203974812</v>
      </c>
      <c r="K9" s="29">
        <f t="shared" si="0"/>
        <v>8295.672145844208</v>
      </c>
      <c r="L9" s="22">
        <f t="array" ref="L9:S9">TRANSPOSE([11]U4_Fires!$H$328:$H$335)</f>
        <v>624.09114914101792</v>
      </c>
      <c r="M9" s="22">
        <v>325.60126821174396</v>
      </c>
      <c r="N9" s="22">
        <v>407.6558079324185</v>
      </c>
      <c r="O9" s="22">
        <v>714.32123923110271</v>
      </c>
      <c r="P9" s="22">
        <v>614.69544922802584</v>
      </c>
      <c r="Q9" s="22">
        <v>216.919954727245</v>
      </c>
      <c r="R9" s="22">
        <v>163.19437840153662</v>
      </c>
      <c r="S9" s="22">
        <v>62.562623548487856</v>
      </c>
      <c r="T9" s="20">
        <f t="shared" si="1"/>
        <v>3129.0418704215786</v>
      </c>
      <c r="U9" s="21">
        <f t="shared" si="2"/>
        <v>11424.714016265787</v>
      </c>
      <c r="V9" s="11">
        <f t="shared" si="3"/>
        <v>5</v>
      </c>
    </row>
    <row r="10" spans="1:22" x14ac:dyDescent="0.2">
      <c r="A10" s="16" t="s">
        <v>55</v>
      </c>
      <c r="B10" s="16" t="s">
        <v>99</v>
      </c>
      <c r="C10" s="22">
        <f t="array" ref="C10:J10">TRANSPOSE([11]U5_Drowning!$H$317:$H$324)</f>
        <v>107.44986554640462</v>
      </c>
      <c r="D10" s="22">
        <v>123.61446765510929</v>
      </c>
      <c r="E10" s="22">
        <v>20.911155286081303</v>
      </c>
      <c r="F10" s="22">
        <v>216.91763781038415</v>
      </c>
      <c r="G10" s="22">
        <v>63.389507402055912</v>
      </c>
      <c r="H10" s="22">
        <v>4.6586924319153766</v>
      </c>
      <c r="I10" s="22">
        <v>1.3421664020048027</v>
      </c>
      <c r="J10" s="22">
        <v>0.72129128129527631</v>
      </c>
      <c r="K10" s="29">
        <f t="shared" si="0"/>
        <v>539.00478381525068</v>
      </c>
      <c r="L10" s="22">
        <f t="array" ref="L10:S10">TRANSPOSE([11]U5_Drowning!$H$328:$H$335)</f>
        <v>45.436701134726398</v>
      </c>
      <c r="M10" s="22">
        <v>83.206042610660106</v>
      </c>
      <c r="N10" s="22">
        <v>31.726316243953736</v>
      </c>
      <c r="O10" s="22">
        <v>55.600917440151456</v>
      </c>
      <c r="P10" s="22">
        <v>5.6845741687383784</v>
      </c>
      <c r="Q10" s="22">
        <v>4.0868789802483043</v>
      </c>
      <c r="R10" s="22">
        <v>1.8846628799395897</v>
      </c>
      <c r="S10" s="22">
        <v>1.1077235625137922</v>
      </c>
      <c r="T10" s="20">
        <f t="shared" si="1"/>
        <v>228.73381702093175</v>
      </c>
      <c r="U10" s="21">
        <f t="shared" si="2"/>
        <v>767.7386008361824</v>
      </c>
      <c r="V10" s="11">
        <f t="shared" si="3"/>
        <v>8</v>
      </c>
    </row>
    <row r="11" spans="1:22" x14ac:dyDescent="0.2">
      <c r="A11" s="16" t="s">
        <v>56</v>
      </c>
      <c r="B11" s="16" t="s">
        <v>100</v>
      </c>
      <c r="C11" s="22">
        <f t="array" ref="C11:J11">TRANSPOSE([11]U6_Other_Unintentional!$H$317:$H$324)</f>
        <v>19096.630989228812</v>
      </c>
      <c r="D11" s="22">
        <v>9926.1761533497047</v>
      </c>
      <c r="E11" s="22">
        <v>16960.74484748724</v>
      </c>
      <c r="F11" s="22">
        <v>17157.906155514163</v>
      </c>
      <c r="G11" s="22">
        <v>10980.698563513548</v>
      </c>
      <c r="H11" s="22">
        <v>2556.3155668201571</v>
      </c>
      <c r="I11" s="22">
        <v>708.03708726993307</v>
      </c>
      <c r="J11" s="22">
        <v>144.24597011016556</v>
      </c>
      <c r="K11" s="29">
        <f t="shared" si="0"/>
        <v>77530.75533329371</v>
      </c>
      <c r="L11" s="22">
        <f t="array" ref="L11:S11">TRANSPOSE([11]U6_Other_Unintentional!$H$328:$H$335)</f>
        <v>12437.990276108496</v>
      </c>
      <c r="M11" s="22">
        <v>4523.8215695494955</v>
      </c>
      <c r="N11" s="22">
        <v>5651.019563660926</v>
      </c>
      <c r="O11" s="22">
        <v>7797.0940250498797</v>
      </c>
      <c r="P11" s="22">
        <v>6711.0822966536225</v>
      </c>
      <c r="Q11" s="22">
        <v>2098.0675938949312</v>
      </c>
      <c r="R11" s="22">
        <v>768.02983738053626</v>
      </c>
      <c r="S11" s="22">
        <v>162.13930584705662</v>
      </c>
      <c r="T11" s="20">
        <f t="shared" si="1"/>
        <v>40149.244468144941</v>
      </c>
      <c r="U11" s="21">
        <f t="shared" si="2"/>
        <v>117679.99980143865</v>
      </c>
      <c r="V11" s="11">
        <f t="shared" si="3"/>
        <v>1</v>
      </c>
    </row>
    <row r="12" spans="1:22" x14ac:dyDescent="0.2">
      <c r="A12" s="16" t="s">
        <v>14</v>
      </c>
      <c r="B12" s="16" t="s">
        <v>101</v>
      </c>
      <c r="C12" s="22">
        <f t="array" ref="C12:J12">TRANSPOSE([12]V1_Suicide_SelfInflicted_YLD57!$H$317:$H$324)</f>
        <v>10.32581838617228</v>
      </c>
      <c r="D12" s="22">
        <v>13.622121666641545</v>
      </c>
      <c r="E12" s="22">
        <v>209.92516987916107</v>
      </c>
      <c r="F12" s="22">
        <v>360.96112423883909</v>
      </c>
      <c r="G12" s="22">
        <v>69.797897851371772</v>
      </c>
      <c r="H12" s="22">
        <v>15.582606952803705</v>
      </c>
      <c r="I12" s="22">
        <v>5.1205262274640893</v>
      </c>
      <c r="J12" s="22">
        <v>0.27710274103664295</v>
      </c>
      <c r="K12" s="20">
        <f t="shared" si="0"/>
        <v>685.6123679434902</v>
      </c>
      <c r="L12" s="22">
        <f t="array" ref="L12:S12">TRANSPOSE([12]V1_Suicide_SelfInflicted_YLD57!$H$328:$H$335)</f>
        <v>0.15723492068652337</v>
      </c>
      <c r="M12" s="22">
        <v>27.975688834944428</v>
      </c>
      <c r="N12" s="22">
        <v>175.1157306565087</v>
      </c>
      <c r="O12" s="22">
        <v>90.05884766737006</v>
      </c>
      <c r="P12" s="22">
        <v>26.862731014629283</v>
      </c>
      <c r="Q12" s="22">
        <v>10.780573206991825</v>
      </c>
      <c r="R12" s="22">
        <v>4.0016485310666106</v>
      </c>
      <c r="S12" s="22">
        <v>0.2135209257826898</v>
      </c>
      <c r="T12" s="20">
        <f t="shared" si="1"/>
        <v>335.16597575798016</v>
      </c>
      <c r="U12" s="21">
        <f t="shared" si="2"/>
        <v>1020.7783437014704</v>
      </c>
      <c r="V12" s="11">
        <f t="shared" si="3"/>
        <v>7</v>
      </c>
    </row>
    <row r="13" spans="1:22" x14ac:dyDescent="0.2">
      <c r="A13" s="16" t="s">
        <v>48</v>
      </c>
      <c r="B13" s="16" t="s">
        <v>102</v>
      </c>
      <c r="C13" s="22">
        <f t="array" ref="C13:J13">TRANSPOSE([12]V2_HomicideViolence!$H$317:$H$324)</f>
        <v>98.161174846628711</v>
      </c>
      <c r="D13" s="22">
        <v>282.31575792300805</v>
      </c>
      <c r="E13" s="22">
        <v>6204.2737652592523</v>
      </c>
      <c r="F13" s="22">
        <v>2808.7073845629411</v>
      </c>
      <c r="G13" s="22">
        <v>886.85781473659245</v>
      </c>
      <c r="H13" s="22">
        <v>80.240128905372458</v>
      </c>
      <c r="I13" s="22">
        <v>15.45326088562225</v>
      </c>
      <c r="J13" s="22">
        <v>2.1193576792012099</v>
      </c>
      <c r="K13" s="20">
        <f t="shared" si="0"/>
        <v>10378.128644798619</v>
      </c>
      <c r="L13" s="22">
        <f t="array" ref="L13:S13">TRANSPOSE([12]V2_HomicideViolence!$H$328:$H$335)</f>
        <v>85.395525121738018</v>
      </c>
      <c r="M13" s="22">
        <v>202.34360752417192</v>
      </c>
      <c r="N13" s="22">
        <v>1253.1495243293009</v>
      </c>
      <c r="O13" s="22">
        <v>925.6564857616529</v>
      </c>
      <c r="P13" s="22">
        <v>399.78499094882869</v>
      </c>
      <c r="Q13" s="22">
        <v>36.388769684316301</v>
      </c>
      <c r="R13" s="22">
        <v>11.36083705325756</v>
      </c>
      <c r="S13" s="22">
        <v>1.4684994535509053</v>
      </c>
      <c r="T13" s="20">
        <f t="shared" si="1"/>
        <v>2915.5482398768168</v>
      </c>
      <c r="U13" s="21">
        <f t="shared" si="2"/>
        <v>13293.676884675435</v>
      </c>
      <c r="V13" s="11">
        <f t="shared" si="3"/>
        <v>4</v>
      </c>
    </row>
    <row r="14" spans="1:22" x14ac:dyDescent="0.2">
      <c r="A14" s="16" t="s">
        <v>49</v>
      </c>
      <c r="B14" s="16" t="s">
        <v>103</v>
      </c>
      <c r="C14" s="22">
        <f t="array" ref="C14:J14">TRANSPOSE([12]V3_War!$H$317:$H$324)</f>
        <v>0</v>
      </c>
      <c r="D14" s="22">
        <v>0</v>
      </c>
      <c r="E14" s="22">
        <v>13.633723765722248</v>
      </c>
      <c r="F14" s="22">
        <v>1.2434259547133295</v>
      </c>
      <c r="G14" s="22">
        <v>2.2095631743927728</v>
      </c>
      <c r="H14" s="22">
        <v>0</v>
      </c>
      <c r="I14" s="22">
        <v>0</v>
      </c>
      <c r="J14" s="22">
        <v>0</v>
      </c>
      <c r="K14" s="20">
        <f t="shared" si="0"/>
        <v>17.086712894828349</v>
      </c>
      <c r="L14" s="22">
        <f t="array" ref="L14:S14">TRANSPOSE([12]V3_War!$H$328:$H$335)</f>
        <v>0</v>
      </c>
      <c r="M14" s="22">
        <v>0</v>
      </c>
      <c r="N14" s="22">
        <v>0</v>
      </c>
      <c r="O14" s="22">
        <v>0</v>
      </c>
      <c r="P14" s="22">
        <v>4.4021783196757175E-2</v>
      </c>
      <c r="Q14" s="22">
        <v>0</v>
      </c>
      <c r="R14" s="22">
        <v>0</v>
      </c>
      <c r="S14" s="22">
        <v>3.4145835288571097E-3</v>
      </c>
      <c r="T14" s="20">
        <f t="shared" si="1"/>
        <v>4.7436366725614285E-2</v>
      </c>
      <c r="U14" s="21">
        <f t="shared" si="2"/>
        <v>17.134149261553961</v>
      </c>
      <c r="V14" s="11">
        <f t="shared" si="3"/>
        <v>10</v>
      </c>
    </row>
    <row r="15" spans="1:22" ht="13.5" thickBot="1" x14ac:dyDescent="0.25">
      <c r="A15" s="16" t="s">
        <v>50</v>
      </c>
      <c r="B15" s="16" t="s">
        <v>104</v>
      </c>
      <c r="C15" s="25">
        <f t="array" ref="C15:J15">TRANSPOSE([12]V4_Other_Intentional_Injuries!$H$317:$H$324)</f>
        <v>0</v>
      </c>
      <c r="D15" s="25">
        <v>8.4760875252010721E-3</v>
      </c>
      <c r="E15" s="25">
        <v>27.496484199460699</v>
      </c>
      <c r="F15" s="25">
        <v>2.4711169806156059</v>
      </c>
      <c r="G15" s="25">
        <v>0.30896052450362316</v>
      </c>
      <c r="H15" s="25">
        <v>2.4469733267885365</v>
      </c>
      <c r="I15" s="25">
        <v>0.42743879433626231</v>
      </c>
      <c r="J15" s="25">
        <v>0</v>
      </c>
      <c r="K15" s="20">
        <f t="shared" si="0"/>
        <v>33.159449913229921</v>
      </c>
      <c r="L15" s="25">
        <f t="array" ref="L15:S15">TRANSPOSE([12]V4_Other_Intentional_Injuries!$H$328:$H$335)</f>
        <v>0</v>
      </c>
      <c r="M15" s="25">
        <v>0</v>
      </c>
      <c r="N15" s="25">
        <v>0.10285643139403956</v>
      </c>
      <c r="O15" s="25">
        <v>1.0840692945222514</v>
      </c>
      <c r="P15" s="25">
        <v>0.18752814953659158</v>
      </c>
      <c r="Q15" s="25">
        <v>5.2878113591273177</v>
      </c>
      <c r="R15" s="25">
        <v>0</v>
      </c>
      <c r="S15" s="25">
        <v>0</v>
      </c>
      <c r="T15" s="20">
        <f t="shared" si="1"/>
        <v>6.6622652345802003</v>
      </c>
      <c r="U15" s="21">
        <f t="shared" si="2"/>
        <v>39.821715147810124</v>
      </c>
      <c r="V15" s="11">
        <f t="shared" si="3"/>
        <v>9</v>
      </c>
    </row>
    <row r="16" spans="1:22" x14ac:dyDescent="0.2">
      <c r="B16" s="11" t="s">
        <v>105</v>
      </c>
      <c r="C16" s="28">
        <f>SUM(C6:C15)</f>
        <v>22339.520682234237</v>
      </c>
      <c r="D16" s="28">
        <f t="shared" ref="D16:T16" si="4">SUM(D6:D15)</f>
        <v>15598.12750294883</v>
      </c>
      <c r="E16" s="28">
        <f t="shared" si="4"/>
        <v>45841.155735058688</v>
      </c>
      <c r="F16" s="28">
        <f t="shared" si="4"/>
        <v>40704.749894833847</v>
      </c>
      <c r="G16" s="28">
        <f t="shared" si="4"/>
        <v>23626.551288115668</v>
      </c>
      <c r="H16" s="28">
        <f t="shared" si="4"/>
        <v>4845.9091300018035</v>
      </c>
      <c r="I16" s="28">
        <f t="shared" si="4"/>
        <v>1440.2378988330986</v>
      </c>
      <c r="J16" s="28">
        <f t="shared" si="4"/>
        <v>369.63192248455078</v>
      </c>
      <c r="K16" s="20">
        <f t="shared" si="4"/>
        <v>154765.88405451068</v>
      </c>
      <c r="L16" s="28">
        <f t="shared" si="4"/>
        <v>14732.489897200297</v>
      </c>
      <c r="M16" s="28">
        <f t="shared" si="4"/>
        <v>7084.7185418329309</v>
      </c>
      <c r="N16" s="28">
        <f t="shared" si="4"/>
        <v>14986.877037905089</v>
      </c>
      <c r="O16" s="28">
        <f t="shared" si="4"/>
        <v>14523.615366909606</v>
      </c>
      <c r="P16" s="28">
        <f t="shared" si="4"/>
        <v>11215.282081456242</v>
      </c>
      <c r="Q16" s="28">
        <f t="shared" si="4"/>
        <v>3488.6330338041143</v>
      </c>
      <c r="R16" s="28">
        <f t="shared" si="4"/>
        <v>1739.6519527835949</v>
      </c>
      <c r="S16" s="28">
        <f t="shared" si="4"/>
        <v>672.42450320581338</v>
      </c>
      <c r="T16" s="20">
        <f t="shared" si="4"/>
        <v>68443.692415097699</v>
      </c>
      <c r="U16" s="21">
        <f>K16+T16</f>
        <v>223209.57646960838</v>
      </c>
    </row>
    <row r="17" spans="1:22" x14ac:dyDescent="0.2">
      <c r="C17" s="28"/>
      <c r="D17" s="28"/>
      <c r="E17" s="28"/>
      <c r="F17" s="28"/>
      <c r="G17" s="28"/>
      <c r="H17" s="28"/>
      <c r="I17" s="28"/>
      <c r="J17" s="28"/>
      <c r="K17" s="20"/>
      <c r="L17" s="28"/>
      <c r="M17" s="28"/>
      <c r="N17" s="28"/>
      <c r="O17" s="28"/>
      <c r="P17" s="28"/>
      <c r="Q17" s="28"/>
      <c r="R17" s="28"/>
      <c r="S17" s="28"/>
      <c r="T17" s="20"/>
      <c r="U17" s="21"/>
    </row>
    <row r="20" spans="1:22" x14ac:dyDescent="0.2">
      <c r="B20" s="13" t="s">
        <v>109</v>
      </c>
    </row>
    <row r="21" spans="1:22" x14ac:dyDescent="0.2">
      <c r="B21" s="14" t="s">
        <v>108</v>
      </c>
      <c r="C21" s="35" t="s">
        <v>82</v>
      </c>
      <c r="D21" s="35"/>
      <c r="E21" s="35"/>
      <c r="F21" s="35"/>
      <c r="G21" s="35"/>
      <c r="H21" s="35"/>
      <c r="I21" s="35"/>
      <c r="J21" s="35"/>
      <c r="K21" s="35"/>
      <c r="L21" s="34" t="s">
        <v>83</v>
      </c>
      <c r="M21" s="34"/>
      <c r="N21" s="34"/>
      <c r="O21" s="34"/>
      <c r="P21" s="34"/>
      <c r="Q21" s="34"/>
      <c r="R21" s="34"/>
      <c r="S21" s="34"/>
    </row>
    <row r="22" spans="1:22" ht="13.5" thickBot="1" x14ac:dyDescent="0.25">
      <c r="B22" s="11" t="s">
        <v>60</v>
      </c>
      <c r="C22" s="35" t="s">
        <v>84</v>
      </c>
      <c r="D22" s="35" t="s">
        <v>85</v>
      </c>
      <c r="E22" s="35" t="s">
        <v>86</v>
      </c>
      <c r="F22" s="35" t="s">
        <v>87</v>
      </c>
      <c r="G22" s="35" t="s">
        <v>88</v>
      </c>
      <c r="H22" s="35" t="s">
        <v>89</v>
      </c>
      <c r="I22" s="35" t="s">
        <v>90</v>
      </c>
      <c r="J22" s="35" t="s">
        <v>91</v>
      </c>
      <c r="K22" s="35" t="s">
        <v>92</v>
      </c>
      <c r="L22" s="34" t="s">
        <v>84</v>
      </c>
      <c r="M22" s="34" t="s">
        <v>85</v>
      </c>
      <c r="N22" s="34" t="s">
        <v>86</v>
      </c>
      <c r="O22" s="34" t="s">
        <v>87</v>
      </c>
      <c r="P22" s="34" t="s">
        <v>88</v>
      </c>
      <c r="Q22" s="34" t="s">
        <v>89</v>
      </c>
      <c r="R22" s="34" t="s">
        <v>90</v>
      </c>
      <c r="S22" s="34" t="s">
        <v>91</v>
      </c>
      <c r="T22" s="15" t="s">
        <v>92</v>
      </c>
      <c r="U22" s="11" t="s">
        <v>93</v>
      </c>
      <c r="V22" s="11" t="s">
        <v>94</v>
      </c>
    </row>
    <row r="23" spans="1:22" x14ac:dyDescent="0.2">
      <c r="A23" s="16" t="s">
        <v>51</v>
      </c>
      <c r="B23" s="16" t="s">
        <v>95</v>
      </c>
      <c r="C23" s="17"/>
      <c r="D23" s="18"/>
      <c r="E23" s="18"/>
      <c r="F23" s="18"/>
      <c r="G23" s="18"/>
      <c r="H23" s="18"/>
      <c r="I23" s="18"/>
      <c r="J23" s="19"/>
      <c r="K23" s="29"/>
      <c r="L23" s="17"/>
      <c r="M23" s="18"/>
      <c r="N23" s="18"/>
      <c r="O23" s="18"/>
      <c r="P23" s="18"/>
      <c r="Q23" s="18"/>
      <c r="R23" s="18"/>
      <c r="S23" s="19"/>
      <c r="T23" s="20"/>
      <c r="U23" s="21">
        <f>K23+T23</f>
        <v>0</v>
      </c>
      <c r="V23" s="11">
        <f>RANK(U23,$U$23:$U$32)</f>
        <v>1</v>
      </c>
    </row>
    <row r="24" spans="1:22" x14ac:dyDescent="0.2">
      <c r="A24" s="16" t="s">
        <v>52</v>
      </c>
      <c r="B24" s="16" t="s">
        <v>96</v>
      </c>
      <c r="C24" s="22"/>
      <c r="D24" s="23"/>
      <c r="E24" s="23"/>
      <c r="F24" s="23"/>
      <c r="G24" s="23"/>
      <c r="H24" s="23"/>
      <c r="I24" s="23"/>
      <c r="J24" s="24"/>
      <c r="K24" s="29"/>
      <c r="L24" s="22"/>
      <c r="M24" s="23"/>
      <c r="N24" s="23"/>
      <c r="O24" s="23"/>
      <c r="P24" s="23"/>
      <c r="Q24" s="23"/>
      <c r="R24" s="23"/>
      <c r="S24" s="24"/>
      <c r="T24" s="20"/>
      <c r="U24" s="21">
        <f t="shared" ref="U24:U32" si="5">K24+T24</f>
        <v>0</v>
      </c>
      <c r="V24" s="11">
        <f t="shared" ref="V24:V32" si="6">RANK(U24,$U$23:$U$32)</f>
        <v>1</v>
      </c>
    </row>
    <row r="25" spans="1:22" x14ac:dyDescent="0.2">
      <c r="A25" s="16" t="s">
        <v>53</v>
      </c>
      <c r="B25" s="16" t="s">
        <v>97</v>
      </c>
      <c r="C25" s="22"/>
      <c r="D25" s="23"/>
      <c r="E25" s="23"/>
      <c r="F25" s="23"/>
      <c r="G25" s="23"/>
      <c r="H25" s="23"/>
      <c r="I25" s="23"/>
      <c r="J25" s="24"/>
      <c r="K25" s="29"/>
      <c r="L25" s="22"/>
      <c r="M25" s="23"/>
      <c r="N25" s="23"/>
      <c r="O25" s="23"/>
      <c r="P25" s="23"/>
      <c r="Q25" s="23"/>
      <c r="R25" s="23"/>
      <c r="S25" s="24"/>
      <c r="T25" s="20"/>
      <c r="U25" s="21">
        <f t="shared" si="5"/>
        <v>0</v>
      </c>
      <c r="V25" s="11">
        <f t="shared" si="6"/>
        <v>1</v>
      </c>
    </row>
    <row r="26" spans="1:22" x14ac:dyDescent="0.2">
      <c r="A26" s="16" t="s">
        <v>54</v>
      </c>
      <c r="B26" s="16" t="s">
        <v>98</v>
      </c>
      <c r="C26" s="22"/>
      <c r="D26" s="23"/>
      <c r="E26" s="23"/>
      <c r="F26" s="23"/>
      <c r="G26" s="23"/>
      <c r="H26" s="23"/>
      <c r="I26" s="23"/>
      <c r="J26" s="24"/>
      <c r="K26" s="29"/>
      <c r="L26" s="22"/>
      <c r="M26" s="23"/>
      <c r="N26" s="23"/>
      <c r="O26" s="23"/>
      <c r="P26" s="23"/>
      <c r="Q26" s="23"/>
      <c r="R26" s="23"/>
      <c r="S26" s="24"/>
      <c r="T26" s="20"/>
      <c r="U26" s="21">
        <f t="shared" si="5"/>
        <v>0</v>
      </c>
      <c r="V26" s="11">
        <f t="shared" si="6"/>
        <v>1</v>
      </c>
    </row>
    <row r="27" spans="1:22" x14ac:dyDescent="0.2">
      <c r="A27" s="16" t="s">
        <v>55</v>
      </c>
      <c r="B27" s="16" t="s">
        <v>99</v>
      </c>
      <c r="C27" s="22"/>
      <c r="D27" s="23"/>
      <c r="E27" s="23"/>
      <c r="F27" s="23"/>
      <c r="G27" s="23"/>
      <c r="H27" s="23"/>
      <c r="I27" s="23"/>
      <c r="J27" s="24"/>
      <c r="K27" s="29"/>
      <c r="L27" s="22"/>
      <c r="M27" s="23"/>
      <c r="N27" s="23"/>
      <c r="O27" s="23"/>
      <c r="P27" s="23"/>
      <c r="Q27" s="23"/>
      <c r="R27" s="23"/>
      <c r="S27" s="24"/>
      <c r="T27" s="20"/>
      <c r="U27" s="21">
        <f t="shared" si="5"/>
        <v>0</v>
      </c>
      <c r="V27" s="11">
        <f t="shared" si="6"/>
        <v>1</v>
      </c>
    </row>
    <row r="28" spans="1:22" x14ac:dyDescent="0.2">
      <c r="A28" s="16" t="s">
        <v>56</v>
      </c>
      <c r="B28" s="16" t="s">
        <v>100</v>
      </c>
      <c r="C28" s="22"/>
      <c r="D28" s="23"/>
      <c r="E28" s="23"/>
      <c r="F28" s="23"/>
      <c r="G28" s="23"/>
      <c r="H28" s="23"/>
      <c r="I28" s="23"/>
      <c r="J28" s="24"/>
      <c r="K28" s="29"/>
      <c r="L28" s="22"/>
      <c r="M28" s="23"/>
      <c r="N28" s="23"/>
      <c r="O28" s="23"/>
      <c r="P28" s="23"/>
      <c r="Q28" s="23"/>
      <c r="R28" s="23"/>
      <c r="S28" s="24"/>
      <c r="T28" s="20"/>
      <c r="U28" s="21">
        <f t="shared" si="5"/>
        <v>0</v>
      </c>
      <c r="V28" s="11">
        <f t="shared" si="6"/>
        <v>1</v>
      </c>
    </row>
    <row r="29" spans="1:22" x14ac:dyDescent="0.2">
      <c r="A29" s="16" t="s">
        <v>14</v>
      </c>
      <c r="B29" s="16" t="s">
        <v>101</v>
      </c>
      <c r="C29" s="22"/>
      <c r="D29" s="23"/>
      <c r="E29" s="23"/>
      <c r="F29" s="23"/>
      <c r="G29" s="23"/>
      <c r="H29" s="23"/>
      <c r="I29" s="23"/>
      <c r="J29" s="24"/>
      <c r="K29" s="20"/>
      <c r="L29" s="22"/>
      <c r="M29" s="23"/>
      <c r="N29" s="23"/>
      <c r="O29" s="23"/>
      <c r="P29" s="23"/>
      <c r="Q29" s="23"/>
      <c r="R29" s="23"/>
      <c r="S29" s="24"/>
      <c r="T29" s="20"/>
      <c r="U29" s="21">
        <f t="shared" si="5"/>
        <v>0</v>
      </c>
      <c r="V29" s="11">
        <f t="shared" si="6"/>
        <v>1</v>
      </c>
    </row>
    <row r="30" spans="1:22" x14ac:dyDescent="0.2">
      <c r="A30" s="16" t="s">
        <v>48</v>
      </c>
      <c r="B30" s="16" t="s">
        <v>102</v>
      </c>
      <c r="C30" s="22"/>
      <c r="D30" s="23"/>
      <c r="E30" s="23"/>
      <c r="F30" s="23"/>
      <c r="G30" s="23"/>
      <c r="H30" s="23"/>
      <c r="I30" s="23"/>
      <c r="J30" s="24"/>
      <c r="K30" s="20"/>
      <c r="L30" s="22"/>
      <c r="M30" s="23"/>
      <c r="N30" s="23"/>
      <c r="O30" s="23"/>
      <c r="P30" s="23"/>
      <c r="Q30" s="23"/>
      <c r="R30" s="23"/>
      <c r="S30" s="24"/>
      <c r="T30" s="20"/>
      <c r="U30" s="21">
        <f t="shared" si="5"/>
        <v>0</v>
      </c>
      <c r="V30" s="11">
        <f t="shared" si="6"/>
        <v>1</v>
      </c>
    </row>
    <row r="31" spans="1:22" x14ac:dyDescent="0.2">
      <c r="A31" s="16" t="s">
        <v>49</v>
      </c>
      <c r="B31" s="16" t="s">
        <v>103</v>
      </c>
      <c r="C31" s="22"/>
      <c r="D31" s="23"/>
      <c r="E31" s="23"/>
      <c r="F31" s="23"/>
      <c r="G31" s="23"/>
      <c r="H31" s="23"/>
      <c r="I31" s="23"/>
      <c r="J31" s="24"/>
      <c r="K31" s="20"/>
      <c r="L31" s="22"/>
      <c r="M31" s="23"/>
      <c r="N31" s="23"/>
      <c r="O31" s="23"/>
      <c r="P31" s="23"/>
      <c r="Q31" s="23"/>
      <c r="R31" s="23"/>
      <c r="S31" s="24"/>
      <c r="T31" s="20"/>
      <c r="U31" s="21">
        <f t="shared" si="5"/>
        <v>0</v>
      </c>
      <c r="V31" s="11">
        <f t="shared" si="6"/>
        <v>1</v>
      </c>
    </row>
    <row r="32" spans="1:22" ht="13.5" thickBot="1" x14ac:dyDescent="0.25">
      <c r="A32" s="16" t="s">
        <v>50</v>
      </c>
      <c r="B32" s="16" t="s">
        <v>104</v>
      </c>
      <c r="C32" s="25"/>
      <c r="D32" s="26"/>
      <c r="E32" s="26"/>
      <c r="F32" s="26"/>
      <c r="G32" s="26"/>
      <c r="H32" s="26"/>
      <c r="I32" s="26"/>
      <c r="J32" s="27"/>
      <c r="K32" s="20"/>
      <c r="L32" s="25"/>
      <c r="M32" s="26"/>
      <c r="N32" s="26"/>
      <c r="O32" s="26"/>
      <c r="P32" s="26"/>
      <c r="Q32" s="26"/>
      <c r="R32" s="26"/>
      <c r="S32" s="27"/>
      <c r="T32" s="20"/>
      <c r="U32" s="21">
        <f t="shared" si="5"/>
        <v>0</v>
      </c>
      <c r="V32" s="11">
        <f t="shared" si="6"/>
        <v>1</v>
      </c>
    </row>
    <row r="33" spans="2:22" x14ac:dyDescent="0.2">
      <c r="B33" s="11" t="s">
        <v>105</v>
      </c>
      <c r="C33" s="28"/>
      <c r="D33" s="28"/>
      <c r="E33" s="28"/>
      <c r="F33" s="28"/>
      <c r="G33" s="28"/>
      <c r="H33" s="28"/>
      <c r="I33" s="28"/>
      <c r="J33" s="28"/>
      <c r="K33" s="20"/>
      <c r="L33" s="28"/>
      <c r="M33" s="28"/>
      <c r="N33" s="28"/>
      <c r="O33" s="28"/>
      <c r="P33" s="28"/>
      <c r="Q33" s="28"/>
      <c r="R33" s="28"/>
      <c r="S33" s="28"/>
      <c r="T33" s="20"/>
      <c r="U33" s="21">
        <f>K33+T33</f>
        <v>0</v>
      </c>
    </row>
    <row r="34" spans="2:22" x14ac:dyDescent="0.2">
      <c r="C34" s="28"/>
      <c r="D34" s="28"/>
      <c r="E34" s="28"/>
      <c r="F34" s="28"/>
      <c r="G34" s="28"/>
      <c r="H34" s="28"/>
      <c r="I34" s="28"/>
      <c r="J34" s="28"/>
      <c r="K34" s="20"/>
      <c r="L34" s="28"/>
      <c r="M34" s="28"/>
      <c r="N34" s="28"/>
      <c r="O34" s="28"/>
      <c r="P34" s="28"/>
      <c r="Q34" s="28"/>
      <c r="R34" s="28"/>
      <c r="S34" s="28"/>
      <c r="T34" s="20"/>
      <c r="U34" s="21"/>
    </row>
    <row r="37" spans="2:22" x14ac:dyDescent="0.2">
      <c r="C37" s="35" t="s">
        <v>82</v>
      </c>
      <c r="D37" s="35"/>
      <c r="E37" s="35"/>
      <c r="F37" s="35"/>
      <c r="G37" s="35"/>
      <c r="H37" s="35"/>
      <c r="I37" s="35"/>
      <c r="J37" s="35"/>
      <c r="K37" s="35"/>
      <c r="L37" s="34" t="s">
        <v>83</v>
      </c>
      <c r="M37" s="34"/>
      <c r="N37" s="34"/>
      <c r="O37" s="34"/>
      <c r="P37" s="34"/>
      <c r="Q37" s="34"/>
      <c r="R37" s="34"/>
      <c r="S37" s="34"/>
      <c r="T37" s="34"/>
    </row>
    <row r="38" spans="2:22" x14ac:dyDescent="0.2">
      <c r="B38" s="30" t="s">
        <v>110</v>
      </c>
      <c r="C38" s="35" t="s">
        <v>84</v>
      </c>
      <c r="D38" s="35" t="s">
        <v>85</v>
      </c>
      <c r="E38" s="35" t="s">
        <v>86</v>
      </c>
      <c r="F38" s="35" t="s">
        <v>87</v>
      </c>
      <c r="G38" s="35" t="s">
        <v>88</v>
      </c>
      <c r="H38" s="35" t="s">
        <v>89</v>
      </c>
      <c r="I38" s="35" t="s">
        <v>90</v>
      </c>
      <c r="J38" s="35" t="s">
        <v>91</v>
      </c>
      <c r="K38" s="35" t="s">
        <v>92</v>
      </c>
      <c r="L38" s="34" t="s">
        <v>84</v>
      </c>
      <c r="M38" s="34" t="s">
        <v>85</v>
      </c>
      <c r="N38" s="34" t="s">
        <v>86</v>
      </c>
      <c r="O38" s="34" t="s">
        <v>87</v>
      </c>
      <c r="P38" s="34" t="s">
        <v>88</v>
      </c>
      <c r="Q38" s="34" t="s">
        <v>89</v>
      </c>
      <c r="R38" s="34" t="s">
        <v>90</v>
      </c>
      <c r="S38" s="34" t="s">
        <v>91</v>
      </c>
      <c r="T38" s="34" t="s">
        <v>92</v>
      </c>
      <c r="U38" s="11" t="s">
        <v>93</v>
      </c>
      <c r="V38" s="11" t="s">
        <v>94</v>
      </c>
    </row>
    <row r="39" spans="2:22" x14ac:dyDescent="0.2">
      <c r="B39" s="16" t="s">
        <v>95</v>
      </c>
      <c r="C39" s="28">
        <f>[9]U1_RoadTraffic_YLD57!C153</f>
        <v>999.63646138426975</v>
      </c>
      <c r="D39" s="28">
        <f>[9]U1_RoadTraffic_YLD57!D153</f>
        <v>5723.0718980460961</v>
      </c>
      <c r="E39" s="28">
        <f>[9]U1_RoadTraffic_YLD57!E153</f>
        <v>38133.657285574758</v>
      </c>
      <c r="F39" s="28">
        <f>[9]U1_RoadTraffic_YLD57!F153</f>
        <v>33433.886464112627</v>
      </c>
      <c r="G39" s="28">
        <f>[9]U1_RoadTraffic_YLD57!G153</f>
        <v>18520.968593579684</v>
      </c>
      <c r="H39" s="28">
        <f>[9]U1_RoadTraffic_YLD57!H153</f>
        <v>5412.3416729876426</v>
      </c>
      <c r="I39" s="28">
        <f>[9]U1_RoadTraffic_YLD57!I153</f>
        <v>2183.525461896184</v>
      </c>
      <c r="J39" s="28">
        <f>[9]U1_RoadTraffic_YLD57!J153</f>
        <v>466.02667440988773</v>
      </c>
      <c r="K39" s="20">
        <f>SUM(C39:J39)</f>
        <v>104873.11451199115</v>
      </c>
      <c r="L39" s="28">
        <f>[9]U1_RoadTraffic_YLD57!C189</f>
        <v>809.99716870864393</v>
      </c>
      <c r="M39" s="28">
        <f>[9]U1_RoadTraffic_YLD57!D189</f>
        <v>2601.6861688238669</v>
      </c>
      <c r="N39" s="28">
        <f>[9]U1_RoadTraffic_YLD57!E189</f>
        <v>12331.548399264822</v>
      </c>
      <c r="O39" s="28">
        <f>[9]U1_RoadTraffic_YLD57!F189</f>
        <v>11953.478115773951</v>
      </c>
      <c r="P39" s="28">
        <f>[9]U1_RoadTraffic_YLD57!G189</f>
        <v>8437.1245969131814</v>
      </c>
      <c r="Q39" s="28">
        <f>[9]U1_RoadTraffic_YLD57!H189</f>
        <v>2365.8291786919672</v>
      </c>
      <c r="R39" s="28">
        <f>[9]U1_RoadTraffic_YLD57!I189</f>
        <v>873.45188786248457</v>
      </c>
      <c r="S39" s="28">
        <f>[9]U1_RoadTraffic_YLD57!J189</f>
        <v>209.48471122742743</v>
      </c>
      <c r="T39" s="20">
        <f>SUM(L39:S39)</f>
        <v>39582.600227266346</v>
      </c>
      <c r="U39" s="21">
        <f>K39+T39</f>
        <v>144455.7147392575</v>
      </c>
      <c r="V39" s="11">
        <f>RANK(U39,$U$39:$U$48)</f>
        <v>2</v>
      </c>
    </row>
    <row r="40" spans="2:22" x14ac:dyDescent="0.2">
      <c r="B40" s="16" t="s">
        <v>96</v>
      </c>
      <c r="C40" s="28">
        <f>[9]U2_Poisoning_YLD57!C153</f>
        <v>2159.2484108885851</v>
      </c>
      <c r="D40" s="28">
        <f>[9]U2_Poisoning_YLD57!D153</f>
        <v>1617.3432113237025</v>
      </c>
      <c r="E40" s="28">
        <f>[9]U2_Poisoning_YLD57!E153</f>
        <v>2730.0263629841907</v>
      </c>
      <c r="F40" s="28">
        <f>[9]U2_Poisoning_YLD57!F153</f>
        <v>2684.8281342146342</v>
      </c>
      <c r="G40" s="28">
        <f>[9]U2_Poisoning_YLD57!G153</f>
        <v>2256.9676408006144</v>
      </c>
      <c r="H40" s="28">
        <f>[9]U2_Poisoning_YLD57!H153</f>
        <v>991.77179395979476</v>
      </c>
      <c r="I40" s="28">
        <f>[9]U2_Poisoning_YLD57!I153</f>
        <v>558.41766397476272</v>
      </c>
      <c r="J40" s="28">
        <f>[9]U2_Poisoning_YLD57!J153</f>
        <v>263.20906959278568</v>
      </c>
      <c r="K40" s="20">
        <f t="shared" ref="K40:K49" si="7">SUM(C40:J40)</f>
        <v>13261.812287739071</v>
      </c>
      <c r="L40" s="28">
        <f>[9]U2_Poisoning_YLD57!C189</f>
        <v>1500.978254128396</v>
      </c>
      <c r="M40" s="28">
        <f>[9]U2_Poisoning_YLD57!D189</f>
        <v>1094.7389744062623</v>
      </c>
      <c r="N40" s="28">
        <f>[9]U2_Poisoning_YLD57!E189</f>
        <v>2554.6720514480899</v>
      </c>
      <c r="O40" s="28">
        <f>[9]U2_Poisoning_YLD57!F189</f>
        <v>2567.0908517372859</v>
      </c>
      <c r="P40" s="28">
        <f>[9]U2_Poisoning_YLD57!G189</f>
        <v>2465.2520751677853</v>
      </c>
      <c r="Q40" s="28">
        <f>[9]U2_Poisoning_YLD57!H189</f>
        <v>1060.7963913552187</v>
      </c>
      <c r="R40" s="28">
        <f>[9]U2_Poisoning_YLD57!I189</f>
        <v>675.3972639794265</v>
      </c>
      <c r="S40" s="28">
        <f>[9]U2_Poisoning_YLD57!J189</f>
        <v>361.10534531614996</v>
      </c>
      <c r="T40" s="20">
        <f t="shared" ref="T40:T49" si="8">SUM(L40:S40)</f>
        <v>12280.031207538615</v>
      </c>
      <c r="U40" s="21">
        <f t="shared" ref="U40:U48" si="9">K40+T40</f>
        <v>25541.843495277688</v>
      </c>
      <c r="V40" s="11">
        <f t="shared" ref="V40:V48" si="10">RANK(U40,$U$39:$U$48)</f>
        <v>5</v>
      </c>
    </row>
    <row r="41" spans="2:22" x14ac:dyDescent="0.2">
      <c r="B41" s="16" t="s">
        <v>97</v>
      </c>
      <c r="C41" s="28">
        <f>[9]U3_Falls!C153</f>
        <v>3753.0176898324053</v>
      </c>
      <c r="D41" s="28">
        <f>[9]U3_Falls!D153</f>
        <v>10774.607963627584</v>
      </c>
      <c r="E41" s="28">
        <f>[9]U3_Falls!E153</f>
        <v>9578.7331064244609</v>
      </c>
      <c r="F41" s="28">
        <f>[9]U3_Falls!F153</f>
        <v>16008.452027264413</v>
      </c>
      <c r="G41" s="28">
        <f>[9]U3_Falls!G153</f>
        <v>17006.08527877105</v>
      </c>
      <c r="H41" s="28">
        <f>[9]U3_Falls!H153</f>
        <v>7520.0547576299796</v>
      </c>
      <c r="I41" s="28">
        <f>[9]U3_Falls!I153</f>
        <v>5498.4893850554199</v>
      </c>
      <c r="J41" s="28">
        <f>[9]U3_Falls!J153</f>
        <v>3972.4186989449013</v>
      </c>
      <c r="K41" s="20">
        <f t="shared" si="7"/>
        <v>74111.85890755021</v>
      </c>
      <c r="L41" s="28">
        <f>[9]U3_Falls!C189</f>
        <v>2816.9969980867627</v>
      </c>
      <c r="M41" s="28">
        <f>[9]U3_Falls!D189</f>
        <v>4173.8064861587027</v>
      </c>
      <c r="N41" s="28">
        <f>[9]U3_Falls!E189</f>
        <v>3802.5544898310109</v>
      </c>
      <c r="O41" s="28">
        <f>[9]U3_Falls!F189</f>
        <v>5885.1775405599492</v>
      </c>
      <c r="P41" s="28">
        <f>[9]U3_Falls!G189</f>
        <v>10658.451007079933</v>
      </c>
      <c r="Q41" s="28">
        <f>[9]U3_Falls!H189</f>
        <v>8416.945825618548</v>
      </c>
      <c r="R41" s="28">
        <f>[9]U3_Falls!I189</f>
        <v>9963.7431224390202</v>
      </c>
      <c r="S41" s="28">
        <f>[9]U3_Falls!J189</f>
        <v>9743.1866121723924</v>
      </c>
      <c r="T41" s="20">
        <f t="shared" si="8"/>
        <v>55460.862081946318</v>
      </c>
      <c r="U41" s="21">
        <f t="shared" si="9"/>
        <v>129572.72098949653</v>
      </c>
      <c r="V41" s="11">
        <f t="shared" si="10"/>
        <v>3</v>
      </c>
    </row>
    <row r="42" spans="2:22" x14ac:dyDescent="0.2">
      <c r="B42" s="16" t="s">
        <v>98</v>
      </c>
      <c r="C42" s="28">
        <f>[9]U4_Fires!C153</f>
        <v>161.8847093718046</v>
      </c>
      <c r="D42" s="28">
        <f>[9]U4_Fires!D153</f>
        <v>163.73663332026649</v>
      </c>
      <c r="E42" s="28">
        <f>[9]U4_Fires!E153</f>
        <v>263.26091078642423</v>
      </c>
      <c r="F42" s="28">
        <f>[9]U4_Fires!F153</f>
        <v>333.3203247832173</v>
      </c>
      <c r="G42" s="28">
        <f>[9]U4_Fires!G153</f>
        <v>418.89332476896811</v>
      </c>
      <c r="H42" s="28">
        <f>[9]U4_Fires!H153</f>
        <v>148.46127117821177</v>
      </c>
      <c r="I42" s="28">
        <f>[9]U4_Fires!I153</f>
        <v>110.53728350091149</v>
      </c>
      <c r="J42" s="28">
        <f>[9]U4_Fires!J153</f>
        <v>64.422918041657212</v>
      </c>
      <c r="K42" s="20">
        <f t="shared" si="7"/>
        <v>1664.517375751461</v>
      </c>
      <c r="L42" s="28">
        <f>[9]U4_Fires!C189</f>
        <v>83.545787167253749</v>
      </c>
      <c r="M42" s="28">
        <f>[9]U4_Fires!D189</f>
        <v>40.52012566355436</v>
      </c>
      <c r="N42" s="28">
        <f>[9]U4_Fires!E189</f>
        <v>62.597506605033431</v>
      </c>
      <c r="O42" s="28">
        <f>[9]U4_Fires!F189</f>
        <v>134.48525366252284</v>
      </c>
      <c r="P42" s="28">
        <f>[9]U4_Fires!G189</f>
        <v>169.01627157077004</v>
      </c>
      <c r="Q42" s="28">
        <f>[9]U4_Fires!H189</f>
        <v>100.86055829786643</v>
      </c>
      <c r="R42" s="28">
        <f>[9]U4_Fires!I189</f>
        <v>115.28955963432762</v>
      </c>
      <c r="S42" s="28">
        <f>[9]U4_Fires!J189</f>
        <v>96.194389280416061</v>
      </c>
      <c r="T42" s="20">
        <f t="shared" si="8"/>
        <v>802.50945188174455</v>
      </c>
      <c r="U42" s="21">
        <f t="shared" si="9"/>
        <v>2467.0268276332054</v>
      </c>
      <c r="V42" s="11">
        <f t="shared" si="10"/>
        <v>7</v>
      </c>
    </row>
    <row r="43" spans="2:22" x14ac:dyDescent="0.2">
      <c r="B43" s="16" t="s">
        <v>99</v>
      </c>
      <c r="C43" s="28">
        <f>[9]U5_Drowning!C153</f>
        <v>282.50369551770319</v>
      </c>
      <c r="D43" s="28">
        <f>[9]U5_Drowning!D153</f>
        <v>234.49548724855592</v>
      </c>
      <c r="E43" s="28">
        <f>[9]U5_Drowning!E153</f>
        <v>112.91949647051936</v>
      </c>
      <c r="F43" s="28">
        <f>[9]U5_Drowning!F153</f>
        <v>179.53737113046003</v>
      </c>
      <c r="G43" s="28">
        <f>[9]U5_Drowning!G153</f>
        <v>105.25536517703904</v>
      </c>
      <c r="H43" s="28">
        <f>[9]U5_Drowning!H153</f>
        <v>32.321398788465658</v>
      </c>
      <c r="I43" s="28">
        <f>[9]U5_Drowning!I153</f>
        <v>17.82516298182081</v>
      </c>
      <c r="J43" s="28">
        <f>[9]U5_Drowning!J153</f>
        <v>4.1117137210697079</v>
      </c>
      <c r="K43" s="20">
        <f t="shared" si="7"/>
        <v>968.96969103563367</v>
      </c>
      <c r="L43" s="28">
        <f>[9]U5_Drowning!C189</f>
        <v>201.31976749298272</v>
      </c>
      <c r="M43" s="28">
        <f>[9]U5_Drowning!D189</f>
        <v>156.8019699214878</v>
      </c>
      <c r="N43" s="28">
        <f>[9]U5_Drowning!E189</f>
        <v>50.468891100759002</v>
      </c>
      <c r="O43" s="28">
        <f>[9]U5_Drowning!F189</f>
        <v>37.641688078427549</v>
      </c>
      <c r="P43" s="28">
        <f>[9]U5_Drowning!G189</f>
        <v>30.148115034724075</v>
      </c>
      <c r="Q43" s="28">
        <f>[9]U5_Drowning!H189</f>
        <v>11.590288830474984</v>
      </c>
      <c r="R43" s="28">
        <f>[9]U5_Drowning!I189</f>
        <v>13.737720347834671</v>
      </c>
      <c r="S43" s="28">
        <f>[9]U5_Drowning!J189</f>
        <v>6.3084235002239106</v>
      </c>
      <c r="T43" s="20">
        <f t="shared" si="8"/>
        <v>508.01686430691473</v>
      </c>
      <c r="U43" s="21">
        <f t="shared" si="9"/>
        <v>1476.9865553425484</v>
      </c>
      <c r="V43" s="11">
        <f t="shared" si="10"/>
        <v>8</v>
      </c>
    </row>
    <row r="44" spans="2:22" x14ac:dyDescent="0.2">
      <c r="B44" s="16" t="s">
        <v>100</v>
      </c>
      <c r="C44" s="28">
        <f>[9]U6_Other_Unintentional!C153</f>
        <v>8223.825801509036</v>
      </c>
      <c r="D44" s="28">
        <f>[9]U6_Other_Unintentional!D153</f>
        <v>15302.366780598863</v>
      </c>
      <c r="E44" s="28">
        <f>[9]U6_Other_Unintentional!E153</f>
        <v>30959.565520706419</v>
      </c>
      <c r="F44" s="28">
        <f>[9]U6_Other_Unintentional!F153</f>
        <v>38138.169215966926</v>
      </c>
      <c r="G44" s="28">
        <f>[9]U6_Other_Unintentional!G153</f>
        <v>40120.047072062123</v>
      </c>
      <c r="H44" s="28">
        <f>[9]U6_Other_Unintentional!H153</f>
        <v>18960.512332243328</v>
      </c>
      <c r="I44" s="28">
        <f>[9]U6_Other_Unintentional!I153</f>
        <v>10133.629246106089</v>
      </c>
      <c r="J44" s="28">
        <f>[9]U6_Other_Unintentional!J153</f>
        <v>3920.6060408568374</v>
      </c>
      <c r="K44" s="20">
        <f t="shared" si="7"/>
        <v>165758.72201004959</v>
      </c>
      <c r="L44" s="28">
        <f>[9]U6_Other_Unintentional!C189</f>
        <v>5403.7950555226216</v>
      </c>
      <c r="M44" s="28">
        <f>[9]U6_Other_Unintentional!D189</f>
        <v>7035.8480037228601</v>
      </c>
      <c r="N44" s="28">
        <f>[9]U6_Other_Unintentional!E189</f>
        <v>13147.525368502833</v>
      </c>
      <c r="O44" s="28">
        <f>[9]U6_Other_Unintentional!F189</f>
        <v>20811.349384999099</v>
      </c>
      <c r="P44" s="28">
        <f>[9]U6_Other_Unintentional!G189</f>
        <v>26631.386746701039</v>
      </c>
      <c r="Q44" s="28">
        <f>[9]U6_Other_Unintentional!H189</f>
        <v>14912.714103497563</v>
      </c>
      <c r="R44" s="28">
        <f>[9]U6_Other_Unintentional!I189</f>
        <v>9666.4875914723707</v>
      </c>
      <c r="S44" s="28">
        <f>[9]U6_Other_Unintentional!J189</f>
        <v>4378.9603782475178</v>
      </c>
      <c r="T44" s="20">
        <f t="shared" si="8"/>
        <v>101988.0666326659</v>
      </c>
      <c r="U44" s="21">
        <f t="shared" si="9"/>
        <v>267746.78864271549</v>
      </c>
      <c r="V44" s="11">
        <f t="shared" si="10"/>
        <v>1</v>
      </c>
    </row>
    <row r="45" spans="2:22" x14ac:dyDescent="0.2">
      <c r="B45" s="16" t="s">
        <v>101</v>
      </c>
      <c r="C45" s="28">
        <f>[10]V1_Suicide_SelfInflicted_YLD57!C153</f>
        <v>100.50501649720559</v>
      </c>
      <c r="D45" s="28">
        <f>[10]V1_Suicide_SelfInflicted_YLD57!D153</f>
        <v>90.077802315825053</v>
      </c>
      <c r="E45" s="28">
        <f>[10]V1_Suicide_SelfInflicted_YLD57!E153</f>
        <v>3030.2553824497177</v>
      </c>
      <c r="F45" s="28">
        <f>[10]V1_Suicide_SelfInflicted_YLD57!F153</f>
        <v>2551.8342861628003</v>
      </c>
      <c r="G45" s="28">
        <f>[10]V1_Suicide_SelfInflicted_YLD57!G153</f>
        <v>1196.8307375128591</v>
      </c>
      <c r="H45" s="28">
        <f>[10]V1_Suicide_SelfInflicted_YLD57!H153</f>
        <v>411.51007497060334</v>
      </c>
      <c r="I45" s="28">
        <f>[10]V1_Suicide_SelfInflicted_YLD57!I153</f>
        <v>225.50982706115579</v>
      </c>
      <c r="J45" s="28">
        <f>[10]V1_Suicide_SelfInflicted_YLD57!J153</f>
        <v>96.962552965937761</v>
      </c>
      <c r="K45" s="20">
        <f t="shared" si="7"/>
        <v>7703.485679936105</v>
      </c>
      <c r="L45" s="28">
        <f>[10]V1_Suicide_SelfInflicted_YLD57!C189</f>
        <v>60.296540362438215</v>
      </c>
      <c r="M45" s="28">
        <f>[10]V1_Suicide_SelfInflicted_YLD57!D189</f>
        <v>322.3338729778007</v>
      </c>
      <c r="N45" s="28">
        <f>[10]V1_Suicide_SelfInflicted_YLD57!E189</f>
        <v>4454.4672019265126</v>
      </c>
      <c r="O45" s="28">
        <f>[10]V1_Suicide_SelfInflicted_YLD57!F189</f>
        <v>2567.9152923958504</v>
      </c>
      <c r="P45" s="28">
        <f>[10]V1_Suicide_SelfInflicted_YLD57!G189</f>
        <v>1424.4317248080417</v>
      </c>
      <c r="Q45" s="28">
        <f>[10]V1_Suicide_SelfInflicted_YLD57!H189</f>
        <v>336.66893879749682</v>
      </c>
      <c r="R45" s="28">
        <f>[10]V1_Suicide_SelfInflicted_YLD57!I189</f>
        <v>166.12036201504688</v>
      </c>
      <c r="S45" s="28">
        <f>[10]V1_Suicide_SelfInflicted_YLD57!J189</f>
        <v>64.578346488828359</v>
      </c>
      <c r="T45" s="20">
        <f t="shared" si="8"/>
        <v>9396.8122797720152</v>
      </c>
      <c r="U45" s="21">
        <f t="shared" si="9"/>
        <v>17100.297959708121</v>
      </c>
      <c r="V45" s="11">
        <f t="shared" si="10"/>
        <v>6</v>
      </c>
    </row>
    <row r="46" spans="2:22" x14ac:dyDescent="0.2">
      <c r="B46" s="16" t="s">
        <v>102</v>
      </c>
      <c r="C46" s="28">
        <f>[10]V2_HomicideViolence!C153</f>
        <v>126.40339755372389</v>
      </c>
      <c r="D46" s="28">
        <f>[10]V2_HomicideViolence!D153</f>
        <v>760.73251403356278</v>
      </c>
      <c r="E46" s="28">
        <f>[10]V2_HomicideViolence!E153</f>
        <v>17153.322181040952</v>
      </c>
      <c r="F46" s="28">
        <f>[10]V2_HomicideViolence!F153</f>
        <v>10968.450580966337</v>
      </c>
      <c r="G46" s="28">
        <f>[10]V2_HomicideViolence!G153</f>
        <v>4867.5127670767497</v>
      </c>
      <c r="H46" s="28">
        <f>[10]V2_HomicideViolence!H153</f>
        <v>843.52124188433675</v>
      </c>
      <c r="I46" s="28">
        <f>[10]V2_HomicideViolence!I153</f>
        <v>273.1546904181298</v>
      </c>
      <c r="J46" s="28">
        <f>[10]V2_HomicideViolence!J153</f>
        <v>76.223068895257342</v>
      </c>
      <c r="K46" s="20">
        <f t="shared" si="7"/>
        <v>35069.320441869044</v>
      </c>
      <c r="L46" s="28">
        <f>[10]V2_HomicideViolence!C189</f>
        <v>91.001282987356973</v>
      </c>
      <c r="M46" s="28">
        <f>[10]V2_HomicideViolence!D189</f>
        <v>282.61546819329055</v>
      </c>
      <c r="N46" s="28">
        <f>[10]V2_HomicideViolence!E189</f>
        <v>2791.6833803826894</v>
      </c>
      <c r="O46" s="28">
        <f>[10]V2_HomicideViolence!F189</f>
        <v>2921.010750103997</v>
      </c>
      <c r="P46" s="28">
        <f>[10]V2_HomicideViolence!G189</f>
        <v>1816.019969914297</v>
      </c>
      <c r="Q46" s="28">
        <f>[10]V2_HomicideViolence!H189</f>
        <v>359.51931403931695</v>
      </c>
      <c r="R46" s="28">
        <f>[10]V2_HomicideViolence!I189</f>
        <v>146.36614691869337</v>
      </c>
      <c r="S46" s="28">
        <f>[10]V2_HomicideViolence!J189</f>
        <v>46.827309236947791</v>
      </c>
      <c r="T46" s="20">
        <f t="shared" si="8"/>
        <v>8455.0436217765891</v>
      </c>
      <c r="U46" s="21">
        <f t="shared" si="9"/>
        <v>43524.364063645633</v>
      </c>
      <c r="V46" s="11">
        <f t="shared" si="10"/>
        <v>4</v>
      </c>
    </row>
    <row r="47" spans="2:22" x14ac:dyDescent="0.2">
      <c r="B47" s="16" t="s">
        <v>103</v>
      </c>
      <c r="C47" s="28">
        <f>[10]V3_War!C153</f>
        <v>0</v>
      </c>
      <c r="D47" s="28">
        <f>[10]V3_War!D153</f>
        <v>0</v>
      </c>
      <c r="E47" s="28">
        <f>[10]V3_War!E153</f>
        <v>46.105331374751579</v>
      </c>
      <c r="F47" s="28">
        <f>[10]V3_War!F153</f>
        <v>11.035047591507873</v>
      </c>
      <c r="G47" s="28">
        <f>[10]V3_War!G153</f>
        <v>13.054709376669202</v>
      </c>
      <c r="H47" s="28">
        <f>[10]V3_War!H153</f>
        <v>0</v>
      </c>
      <c r="I47" s="28">
        <f>[10]V3_War!I153</f>
        <v>0</v>
      </c>
      <c r="J47" s="28">
        <f>[10]V3_War!J153</f>
        <v>0</v>
      </c>
      <c r="K47" s="20">
        <f t="shared" si="7"/>
        <v>70.195088342928642</v>
      </c>
      <c r="L47" s="28">
        <f>[10]V3_War!C189</f>
        <v>0</v>
      </c>
      <c r="M47" s="28">
        <f>[10]V3_War!D189</f>
        <v>0</v>
      </c>
      <c r="N47" s="28">
        <f>[10]V3_War!E189</f>
        <v>0</v>
      </c>
      <c r="O47" s="28">
        <f>[10]V3_War!F189</f>
        <v>0</v>
      </c>
      <c r="P47" s="28">
        <f>[10]V3_War!G189</f>
        <v>3.2008880697178448</v>
      </c>
      <c r="Q47" s="28">
        <f>[10]V3_War!H189</f>
        <v>0</v>
      </c>
      <c r="R47" s="28">
        <f>[10]V3_War!I189</f>
        <v>0</v>
      </c>
      <c r="S47" s="28">
        <f>[10]V3_War!J189</f>
        <v>1.0062066447608615</v>
      </c>
      <c r="T47" s="20">
        <f t="shared" si="8"/>
        <v>4.2070947144787061</v>
      </c>
      <c r="U47" s="21">
        <f t="shared" si="9"/>
        <v>74.402183057407342</v>
      </c>
      <c r="V47" s="11">
        <f t="shared" si="10"/>
        <v>9</v>
      </c>
    </row>
    <row r="48" spans="2:22" x14ac:dyDescent="0.2">
      <c r="B48" s="16" t="s">
        <v>104</v>
      </c>
      <c r="C48" s="28">
        <f>[10]V4_Other_Intentional_Injuries!C153</f>
        <v>0</v>
      </c>
      <c r="D48" s="28">
        <f>[10]V4_Other_Intentional_Injuries!D153</f>
        <v>1.0027225945428435</v>
      </c>
      <c r="E48" s="28">
        <f>[10]V4_Other_Intentional_Injuries!E153</f>
        <v>31.070984187332584</v>
      </c>
      <c r="F48" s="28">
        <f>[10]V4_Other_Intentional_Injuries!F153</f>
        <v>18.921527376418457</v>
      </c>
      <c r="G48" s="28">
        <f>[10]V4_Other_Intentional_Injuries!G153</f>
        <v>6.0252504815396319</v>
      </c>
      <c r="H48" s="28">
        <f>[10]V4_Other_Intentional_Injuries!H153</f>
        <v>2.0105256055596787</v>
      </c>
      <c r="I48" s="28">
        <f>[10]V4_Other_Intentional_Injuries!I153</f>
        <v>2.9860309907785596</v>
      </c>
      <c r="J48" s="28">
        <f>[10]V4_Other_Intentional_Injuries!J153</f>
        <v>0</v>
      </c>
      <c r="K48" s="20">
        <f t="shared" si="7"/>
        <v>62.01704123617175</v>
      </c>
      <c r="L48" s="28">
        <f>[10]V4_Other_Intentional_Injuries!C189</f>
        <v>0</v>
      </c>
      <c r="M48" s="28">
        <f>[10]V4_Other_Intentional_Injuries!D189</f>
        <v>0</v>
      </c>
      <c r="N48" s="28">
        <f>[10]V4_Other_Intentional_Injuries!E189</f>
        <v>2.0055381054719787</v>
      </c>
      <c r="O48" s="28">
        <f>[10]V4_Other_Intentional_Injuries!F189</f>
        <v>4.0149711930695151</v>
      </c>
      <c r="P48" s="28">
        <f>[10]V4_Other_Intentional_Injuries!G189</f>
        <v>1.0039234786373352</v>
      </c>
      <c r="Q48" s="28">
        <f>[10]V4_Other_Intentional_Injuries!H189</f>
        <v>2.0089263157894739</v>
      </c>
      <c r="R48" s="28">
        <f>[10]V4_Other_Intentional_Injuries!I189</f>
        <v>0</v>
      </c>
      <c r="S48" s="28">
        <f>[10]V4_Other_Intentional_Injuries!J189</f>
        <v>0</v>
      </c>
      <c r="T48" s="20">
        <f t="shared" si="8"/>
        <v>9.0333590929683041</v>
      </c>
      <c r="U48" s="21">
        <f t="shared" si="9"/>
        <v>71.050400329140047</v>
      </c>
      <c r="V48" s="11">
        <f t="shared" si="10"/>
        <v>10</v>
      </c>
    </row>
    <row r="49" spans="2:22" x14ac:dyDescent="0.2">
      <c r="B49" s="11" t="s">
        <v>105</v>
      </c>
      <c r="C49" s="28">
        <f>SUM(C39:C48)</f>
        <v>15807.025182554735</v>
      </c>
      <c r="D49" s="28">
        <f t="shared" ref="D49:J49" si="11">SUM(D39:D48)</f>
        <v>34667.435013109003</v>
      </c>
      <c r="E49" s="28">
        <f t="shared" si="11"/>
        <v>102038.91656199952</v>
      </c>
      <c r="F49" s="28">
        <f t="shared" si="11"/>
        <v>104328.43497956934</v>
      </c>
      <c r="G49" s="28">
        <f t="shared" si="11"/>
        <v>84511.640739607319</v>
      </c>
      <c r="H49" s="28">
        <f t="shared" si="11"/>
        <v>34322.505069247927</v>
      </c>
      <c r="I49" s="28">
        <f t="shared" si="11"/>
        <v>19004.074751985252</v>
      </c>
      <c r="J49" s="28">
        <f t="shared" si="11"/>
        <v>8863.9807374283318</v>
      </c>
      <c r="K49" s="20">
        <f t="shared" si="7"/>
        <v>403544.01303550147</v>
      </c>
      <c r="L49" s="28">
        <f t="shared" ref="L49:S49" si="12">SUM(L39:L48)</f>
        <v>10967.930854456456</v>
      </c>
      <c r="M49" s="28">
        <f t="shared" si="12"/>
        <v>15708.351069867826</v>
      </c>
      <c r="N49" s="28">
        <f t="shared" si="12"/>
        <v>39197.522827167224</v>
      </c>
      <c r="O49" s="28">
        <f t="shared" si="12"/>
        <v>46882.163848504155</v>
      </c>
      <c r="P49" s="28">
        <f t="shared" si="12"/>
        <v>51636.035318738126</v>
      </c>
      <c r="Q49" s="28">
        <f t="shared" si="12"/>
        <v>27566.933525444245</v>
      </c>
      <c r="R49" s="28">
        <f t="shared" si="12"/>
        <v>21620.593654669203</v>
      </c>
      <c r="S49" s="28">
        <f t="shared" si="12"/>
        <v>14907.651722114664</v>
      </c>
      <c r="T49" s="20">
        <f t="shared" si="8"/>
        <v>228487.18282096193</v>
      </c>
      <c r="U49" s="21">
        <f>K49+T49</f>
        <v>632031.1958564634</v>
      </c>
    </row>
    <row r="50" spans="2:22" x14ac:dyDescent="0.2">
      <c r="C50" s="28"/>
      <c r="D50" s="28"/>
      <c r="E50" s="28"/>
      <c r="F50" s="28"/>
      <c r="G50" s="28"/>
      <c r="H50" s="28"/>
      <c r="I50" s="28"/>
      <c r="J50" s="28"/>
      <c r="K50" s="20"/>
      <c r="L50" s="28"/>
      <c r="M50" s="28"/>
      <c r="N50" s="28"/>
      <c r="O50" s="28"/>
      <c r="P50" s="28"/>
      <c r="Q50" s="28"/>
      <c r="R50" s="28"/>
      <c r="S50" s="28"/>
      <c r="T50" s="20"/>
      <c r="U50" s="21"/>
    </row>
    <row r="51" spans="2:22" x14ac:dyDescent="0.2">
      <c r="B51" s="33" t="s">
        <v>111</v>
      </c>
      <c r="C51" s="33"/>
      <c r="D51" s="33"/>
      <c r="E51" s="33"/>
      <c r="F51" s="33"/>
      <c r="K51" s="31">
        <f>admission57_BPS!L664+admission57_SSS!L664</f>
        <v>412230.31827308936</v>
      </c>
      <c r="L51" s="21">
        <f>K49+T49</f>
        <v>632031.1958564634</v>
      </c>
      <c r="T51" s="31">
        <f>admission57_BPS!L665+admission57_SSS!L665</f>
        <v>232801.88254470006</v>
      </c>
    </row>
    <row r="52" spans="2:22" x14ac:dyDescent="0.2">
      <c r="B52" s="33" t="s">
        <v>112</v>
      </c>
      <c r="K52" s="31">
        <f>K51+T51</f>
        <v>645032.20081778942</v>
      </c>
      <c r="L52" s="31">
        <f>admission57_BPS!L666+admission57_SSS!L666</f>
        <v>645032.20081778942</v>
      </c>
    </row>
    <row r="55" spans="2:22" x14ac:dyDescent="0.2">
      <c r="C55" s="35" t="s">
        <v>82</v>
      </c>
      <c r="D55" s="35"/>
      <c r="E55" s="35"/>
      <c r="F55" s="35"/>
      <c r="G55" s="35"/>
      <c r="H55" s="35"/>
      <c r="I55" s="35"/>
      <c r="J55" s="35"/>
      <c r="K55" s="35"/>
      <c r="L55" s="34" t="s">
        <v>83</v>
      </c>
      <c r="M55" s="34"/>
      <c r="N55" s="34"/>
      <c r="O55" s="34"/>
      <c r="P55" s="34"/>
      <c r="Q55" s="34"/>
      <c r="R55" s="34"/>
      <c r="S55" s="34"/>
      <c r="T55" s="34"/>
    </row>
    <row r="56" spans="2:22" x14ac:dyDescent="0.2">
      <c r="B56" s="30" t="s">
        <v>113</v>
      </c>
      <c r="C56" s="35" t="s">
        <v>84</v>
      </c>
      <c r="D56" s="35" t="s">
        <v>85</v>
      </c>
      <c r="E56" s="35" t="s">
        <v>86</v>
      </c>
      <c r="F56" s="35" t="s">
        <v>87</v>
      </c>
      <c r="G56" s="35" t="s">
        <v>88</v>
      </c>
      <c r="H56" s="35" t="s">
        <v>89</v>
      </c>
      <c r="I56" s="35" t="s">
        <v>90</v>
      </c>
      <c r="J56" s="35" t="s">
        <v>91</v>
      </c>
      <c r="K56" s="35" t="s">
        <v>92</v>
      </c>
      <c r="L56" s="34" t="s">
        <v>84</v>
      </c>
      <c r="M56" s="34" t="s">
        <v>85</v>
      </c>
      <c r="N56" s="34" t="s">
        <v>86</v>
      </c>
      <c r="O56" s="34" t="s">
        <v>87</v>
      </c>
      <c r="P56" s="34" t="s">
        <v>88</v>
      </c>
      <c r="Q56" s="34" t="s">
        <v>89</v>
      </c>
      <c r="R56" s="34" t="s">
        <v>90</v>
      </c>
      <c r="S56" s="34" t="s">
        <v>91</v>
      </c>
      <c r="T56" s="34" t="s">
        <v>92</v>
      </c>
      <c r="U56" s="11" t="s">
        <v>93</v>
      </c>
      <c r="V56" s="11" t="s">
        <v>94</v>
      </c>
    </row>
    <row r="57" spans="2:22" x14ac:dyDescent="0.2">
      <c r="B57" s="16" t="s">
        <v>95</v>
      </c>
      <c r="C57" s="28"/>
      <c r="D57" s="28"/>
      <c r="E57" s="28"/>
      <c r="F57" s="28"/>
      <c r="G57" s="28"/>
      <c r="H57" s="28"/>
      <c r="I57" s="28"/>
      <c r="J57" s="28"/>
      <c r="K57" s="20"/>
      <c r="L57" s="28"/>
      <c r="M57" s="28"/>
      <c r="N57" s="28"/>
      <c r="O57" s="28"/>
      <c r="P57" s="28"/>
      <c r="Q57" s="28"/>
      <c r="R57" s="28"/>
      <c r="S57" s="28"/>
      <c r="T57" s="20"/>
      <c r="U57" s="21">
        <f>K57+T57</f>
        <v>0</v>
      </c>
      <c r="V57" s="11">
        <f>RANK(U57,$U$57:$U$66)</f>
        <v>1</v>
      </c>
    </row>
    <row r="58" spans="2:22" x14ac:dyDescent="0.2">
      <c r="B58" s="16" t="s">
        <v>96</v>
      </c>
      <c r="C58" s="28"/>
      <c r="D58" s="28"/>
      <c r="E58" s="28"/>
      <c r="F58" s="28"/>
      <c r="G58" s="28"/>
      <c r="H58" s="28"/>
      <c r="I58" s="28"/>
      <c r="J58" s="28"/>
      <c r="K58" s="20"/>
      <c r="L58" s="28"/>
      <c r="M58" s="28"/>
      <c r="N58" s="28"/>
      <c r="O58" s="28"/>
      <c r="P58" s="28"/>
      <c r="Q58" s="28"/>
      <c r="R58" s="28"/>
      <c r="S58" s="28"/>
      <c r="T58" s="20"/>
      <c r="U58" s="21">
        <f t="shared" ref="U58:U66" si="13">K58+T58</f>
        <v>0</v>
      </c>
      <c r="V58" s="11">
        <f t="shared" ref="V58:V66" si="14">RANK(U58,$U$57:$U$66)</f>
        <v>1</v>
      </c>
    </row>
    <row r="59" spans="2:22" x14ac:dyDescent="0.2">
      <c r="B59" s="16" t="s">
        <v>97</v>
      </c>
      <c r="C59" s="28"/>
      <c r="D59" s="28"/>
      <c r="E59" s="28"/>
      <c r="F59" s="28"/>
      <c r="G59" s="28"/>
      <c r="H59" s="28"/>
      <c r="I59" s="28"/>
      <c r="J59" s="28"/>
      <c r="K59" s="20"/>
      <c r="L59" s="28"/>
      <c r="M59" s="28"/>
      <c r="N59" s="28"/>
      <c r="O59" s="28"/>
      <c r="P59" s="28"/>
      <c r="Q59" s="28"/>
      <c r="R59" s="28"/>
      <c r="S59" s="28"/>
      <c r="T59" s="20"/>
      <c r="U59" s="21">
        <f t="shared" si="13"/>
        <v>0</v>
      </c>
      <c r="V59" s="11">
        <f t="shared" si="14"/>
        <v>1</v>
      </c>
    </row>
    <row r="60" spans="2:22" x14ac:dyDescent="0.2">
      <c r="B60" s="16" t="s">
        <v>98</v>
      </c>
      <c r="C60" s="28"/>
      <c r="D60" s="28"/>
      <c r="E60" s="28"/>
      <c r="F60" s="28"/>
      <c r="G60" s="28"/>
      <c r="H60" s="28"/>
      <c r="I60" s="28"/>
      <c r="J60" s="28"/>
      <c r="K60" s="20"/>
      <c r="L60" s="28"/>
      <c r="M60" s="28"/>
      <c r="N60" s="28"/>
      <c r="O60" s="28"/>
      <c r="P60" s="28"/>
      <c r="Q60" s="28"/>
      <c r="R60" s="28"/>
      <c r="S60" s="28"/>
      <c r="T60" s="20"/>
      <c r="U60" s="21">
        <f t="shared" si="13"/>
        <v>0</v>
      </c>
      <c r="V60" s="11">
        <f t="shared" si="14"/>
        <v>1</v>
      </c>
    </row>
    <row r="61" spans="2:22" x14ac:dyDescent="0.2">
      <c r="B61" s="16" t="s">
        <v>99</v>
      </c>
      <c r="C61" s="28"/>
      <c r="D61" s="28"/>
      <c r="E61" s="28"/>
      <c r="F61" s="28"/>
      <c r="G61" s="28"/>
      <c r="H61" s="28"/>
      <c r="I61" s="28"/>
      <c r="J61" s="28"/>
      <c r="K61" s="20"/>
      <c r="L61" s="28"/>
      <c r="M61" s="28"/>
      <c r="N61" s="28"/>
      <c r="O61" s="28"/>
      <c r="P61" s="28"/>
      <c r="Q61" s="28"/>
      <c r="R61" s="28"/>
      <c r="S61" s="28"/>
      <c r="T61" s="20"/>
      <c r="U61" s="21">
        <f t="shared" si="13"/>
        <v>0</v>
      </c>
      <c r="V61" s="11">
        <f t="shared" si="14"/>
        <v>1</v>
      </c>
    </row>
    <row r="62" spans="2:22" x14ac:dyDescent="0.2">
      <c r="B62" s="16" t="s">
        <v>100</v>
      </c>
      <c r="C62" s="28"/>
      <c r="D62" s="28"/>
      <c r="E62" s="28"/>
      <c r="F62" s="28"/>
      <c r="G62" s="28"/>
      <c r="H62" s="28"/>
      <c r="I62" s="28"/>
      <c r="J62" s="28"/>
      <c r="K62" s="20"/>
      <c r="L62" s="28"/>
      <c r="M62" s="28"/>
      <c r="N62" s="28"/>
      <c r="O62" s="28"/>
      <c r="P62" s="28"/>
      <c r="Q62" s="28"/>
      <c r="R62" s="28"/>
      <c r="S62" s="28"/>
      <c r="T62" s="20"/>
      <c r="U62" s="21">
        <f t="shared" si="13"/>
        <v>0</v>
      </c>
      <c r="V62" s="11">
        <f t="shared" si="14"/>
        <v>1</v>
      </c>
    </row>
    <row r="63" spans="2:22" x14ac:dyDescent="0.2">
      <c r="B63" s="16" t="s">
        <v>101</v>
      </c>
      <c r="C63" s="28"/>
      <c r="D63" s="28"/>
      <c r="E63" s="28"/>
      <c r="F63" s="28"/>
      <c r="G63" s="28"/>
      <c r="H63" s="28"/>
      <c r="I63" s="28"/>
      <c r="J63" s="28"/>
      <c r="K63" s="20"/>
      <c r="L63" s="28"/>
      <c r="M63" s="28"/>
      <c r="N63" s="28"/>
      <c r="O63" s="28"/>
      <c r="P63" s="28"/>
      <c r="Q63" s="28"/>
      <c r="R63" s="28"/>
      <c r="S63" s="28"/>
      <c r="T63" s="20"/>
      <c r="U63" s="21">
        <f t="shared" si="13"/>
        <v>0</v>
      </c>
      <c r="V63" s="11">
        <f t="shared" si="14"/>
        <v>1</v>
      </c>
    </row>
    <row r="64" spans="2:22" x14ac:dyDescent="0.2">
      <c r="B64" s="16" t="s">
        <v>102</v>
      </c>
      <c r="C64" s="28"/>
      <c r="D64" s="28"/>
      <c r="E64" s="28"/>
      <c r="F64" s="28"/>
      <c r="G64" s="28"/>
      <c r="H64" s="28"/>
      <c r="I64" s="28"/>
      <c r="J64" s="28"/>
      <c r="K64" s="20"/>
      <c r="L64" s="28"/>
      <c r="M64" s="28"/>
      <c r="N64" s="28"/>
      <c r="O64" s="28"/>
      <c r="P64" s="28"/>
      <c r="Q64" s="28"/>
      <c r="R64" s="28"/>
      <c r="S64" s="28"/>
      <c r="T64" s="20"/>
      <c r="U64" s="21">
        <f t="shared" si="13"/>
        <v>0</v>
      </c>
      <c r="V64" s="11">
        <f t="shared" si="14"/>
        <v>1</v>
      </c>
    </row>
    <row r="65" spans="2:22" x14ac:dyDescent="0.2">
      <c r="B65" s="16" t="s">
        <v>103</v>
      </c>
      <c r="C65" s="28"/>
      <c r="D65" s="28"/>
      <c r="E65" s="28"/>
      <c r="F65" s="28"/>
      <c r="G65" s="28"/>
      <c r="H65" s="28"/>
      <c r="I65" s="28"/>
      <c r="J65" s="28"/>
      <c r="K65" s="20"/>
      <c r="L65" s="28"/>
      <c r="M65" s="28"/>
      <c r="N65" s="28"/>
      <c r="O65" s="28"/>
      <c r="P65" s="28"/>
      <c r="Q65" s="28"/>
      <c r="R65" s="28"/>
      <c r="S65" s="28"/>
      <c r="T65" s="20"/>
      <c r="U65" s="21">
        <f t="shared" si="13"/>
        <v>0</v>
      </c>
      <c r="V65" s="11">
        <f t="shared" si="14"/>
        <v>1</v>
      </c>
    </row>
    <row r="66" spans="2:22" x14ac:dyDescent="0.2">
      <c r="B66" s="16" t="s">
        <v>104</v>
      </c>
      <c r="C66" s="28"/>
      <c r="D66" s="28"/>
      <c r="E66" s="28"/>
      <c r="F66" s="28"/>
      <c r="G66" s="28"/>
      <c r="H66" s="28"/>
      <c r="I66" s="28"/>
      <c r="J66" s="28"/>
      <c r="K66" s="20"/>
      <c r="L66" s="28"/>
      <c r="M66" s="28"/>
      <c r="N66" s="28"/>
      <c r="O66" s="28"/>
      <c r="P66" s="28"/>
      <c r="Q66" s="28"/>
      <c r="R66" s="28"/>
      <c r="S66" s="28"/>
      <c r="T66" s="20"/>
      <c r="U66" s="21">
        <f t="shared" si="13"/>
        <v>0</v>
      </c>
      <c r="V66" s="11">
        <f t="shared" si="14"/>
        <v>1</v>
      </c>
    </row>
    <row r="67" spans="2:22" x14ac:dyDescent="0.2">
      <c r="B67" s="11" t="s">
        <v>105</v>
      </c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1">
        <f>K67+T67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6"/>
  <sheetViews>
    <sheetView workbookViewId="0">
      <selection activeCell="D3" sqref="D3"/>
    </sheetView>
  </sheetViews>
  <sheetFormatPr defaultRowHeight="15" x14ac:dyDescent="0.25"/>
  <cols>
    <col min="1" max="2" width="8.42578125" customWidth="1"/>
    <col min="3" max="3" width="7.140625" customWidth="1"/>
  </cols>
  <sheetData>
    <row r="1" spans="1:12" x14ac:dyDescent="0.25">
      <c r="A1" s="1"/>
      <c r="B1" s="1"/>
      <c r="C1" s="2"/>
      <c r="D1" s="2" t="s">
        <v>0</v>
      </c>
      <c r="E1" s="2"/>
      <c r="F1" s="2"/>
      <c r="G1" s="2"/>
      <c r="H1" s="2"/>
      <c r="I1" s="2"/>
      <c r="J1" s="2"/>
      <c r="K1" s="2"/>
      <c r="L1" s="1"/>
    </row>
    <row r="2" spans="1:12" x14ac:dyDescent="0.25">
      <c r="A2" t="s">
        <v>1</v>
      </c>
      <c r="B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" t="s">
        <v>12</v>
      </c>
    </row>
    <row r="3" spans="1:12" x14ac:dyDescent="0.25">
      <c r="A3" s="4" t="s">
        <v>13</v>
      </c>
      <c r="B3" s="4" t="s">
        <v>14</v>
      </c>
      <c r="C3" t="s">
        <v>15</v>
      </c>
      <c r="D3" s="5">
        <f>[13]complete_IPDdata57_bps!D3</f>
        <v>0</v>
      </c>
      <c r="E3" s="5">
        <f>[13]complete_IPDdata57_bps!E3</f>
        <v>0</v>
      </c>
      <c r="F3" s="5">
        <f>[13]complete_IPDdata57_bps!F3</f>
        <v>3.3979061668606021</v>
      </c>
      <c r="G3" s="5">
        <f>[13]complete_IPDdata57_bps!G3</f>
        <v>3.3108526309441912</v>
      </c>
      <c r="H3" s="5">
        <f>[13]complete_IPDdata57_bps!H3</f>
        <v>0</v>
      </c>
      <c r="I3" s="5">
        <f>[13]complete_IPDdata57_bps!I3</f>
        <v>0</v>
      </c>
      <c r="J3" s="5">
        <f>[13]complete_IPDdata57_bps!J3</f>
        <v>0</v>
      </c>
      <c r="K3" s="5">
        <f>[13]complete_IPDdata57_bps!K3</f>
        <v>0</v>
      </c>
      <c r="L3" s="5">
        <f>SUM(D3:K3)</f>
        <v>6.7087587978047933</v>
      </c>
    </row>
    <row r="4" spans="1:12" x14ac:dyDescent="0.25">
      <c r="C4" t="s">
        <v>16</v>
      </c>
      <c r="D4" s="5">
        <f>[13]complete_IPDdata57_bps!D4</f>
        <v>0</v>
      </c>
      <c r="E4" s="5">
        <f>[13]complete_IPDdata57_bps!E4</f>
        <v>0</v>
      </c>
      <c r="F4" s="5">
        <f>[13]complete_IPDdata57_bps!F4</f>
        <v>2.2060162268493828</v>
      </c>
      <c r="G4" s="5">
        <f>[13]complete_IPDdata57_bps!G4</f>
        <v>1.1036175436480637</v>
      </c>
      <c r="H4" s="5">
        <f>[13]complete_IPDdata57_bps!H4</f>
        <v>2.210703414090081</v>
      </c>
      <c r="I4" s="5">
        <f>[13]complete_IPDdata57_bps!I4</f>
        <v>0</v>
      </c>
      <c r="J4" s="5">
        <f>[13]complete_IPDdata57_bps!J4</f>
        <v>0</v>
      </c>
      <c r="K4" s="5">
        <f>[13]complete_IPDdata57_bps!K4</f>
        <v>0</v>
      </c>
      <c r="L4" s="5">
        <f t="shared" ref="L4:L67" si="0">SUM(D4:K4)</f>
        <v>5.5203371845875271</v>
      </c>
    </row>
    <row r="5" spans="1:12" x14ac:dyDescent="0.25">
      <c r="C5" t="s">
        <v>17</v>
      </c>
      <c r="D5" s="5">
        <f>[13]complete_IPDdata57_bps!D5</f>
        <v>0</v>
      </c>
      <c r="E5" s="5">
        <f>[13]complete_IPDdata57_bps!E5</f>
        <v>0</v>
      </c>
      <c r="F5" s="5">
        <f>[13]complete_IPDdata57_bps!F5</f>
        <v>7.7210567939728403</v>
      </c>
      <c r="G5" s="5">
        <f>[13]complete_IPDdata57_bps!G5</f>
        <v>6.6217052618883825</v>
      </c>
      <c r="H5" s="5">
        <f>[13]complete_IPDdata57_bps!H5</f>
        <v>3.316055121135121</v>
      </c>
      <c r="I5" s="5">
        <f>[13]complete_IPDdata57_bps!I5</f>
        <v>2.1984784242097337</v>
      </c>
      <c r="J5" s="5">
        <f>[13]complete_IPDdata57_bps!J5</f>
        <v>2.3170222727913488</v>
      </c>
      <c r="K5" s="5">
        <f>[13]complete_IPDdata57_bps!K5</f>
        <v>0</v>
      </c>
      <c r="L5" s="5">
        <f t="shared" si="0"/>
        <v>22.174317873997424</v>
      </c>
    </row>
    <row r="6" spans="1:12" x14ac:dyDescent="0.25">
      <c r="C6" t="s">
        <v>18</v>
      </c>
      <c r="D6" s="5">
        <f>[13]complete_IPDdata57_bps!D6</f>
        <v>0</v>
      </c>
      <c r="E6" s="5">
        <f>[13]complete_IPDdata57_bps!E6</f>
        <v>0</v>
      </c>
      <c r="F6" s="5">
        <f>[13]complete_IPDdata57_bps!F6</f>
        <v>5.5150405671234575</v>
      </c>
      <c r="G6" s="5">
        <f>[13]complete_IPDdata57_bps!G6</f>
        <v>12.1397929801287</v>
      </c>
      <c r="H6" s="5">
        <f>[13]complete_IPDdata57_bps!H6</f>
        <v>2.210703414090081</v>
      </c>
      <c r="I6" s="5">
        <f>[13]complete_IPDdata57_bps!I6</f>
        <v>2.1984784242097337</v>
      </c>
      <c r="J6" s="5">
        <f>[13]complete_IPDdata57_bps!J6</f>
        <v>1.1585111363956744</v>
      </c>
      <c r="K6" s="5">
        <f>[13]complete_IPDdata57_bps!K6</f>
        <v>0</v>
      </c>
      <c r="L6" s="5">
        <f t="shared" si="0"/>
        <v>23.222526521947643</v>
      </c>
    </row>
    <row r="7" spans="1:12" x14ac:dyDescent="0.25">
      <c r="C7" t="s">
        <v>19</v>
      </c>
      <c r="D7" s="5">
        <f>[13]complete_IPDdata57_bps!D7</f>
        <v>0</v>
      </c>
      <c r="E7" s="5">
        <f>[13]complete_IPDdata57_bps!E7</f>
        <v>0</v>
      </c>
      <c r="F7" s="5">
        <f>[13]complete_IPDdata57_bps!F7</f>
        <v>0</v>
      </c>
      <c r="G7" s="5">
        <f>[13]complete_IPDdata57_bps!G7</f>
        <v>0</v>
      </c>
      <c r="H7" s="5">
        <f>[13]complete_IPDdata57_bps!H7</f>
        <v>0</v>
      </c>
      <c r="I7" s="5">
        <f>[13]complete_IPDdata57_bps!I7</f>
        <v>1.0992392121048669</v>
      </c>
      <c r="J7" s="5">
        <f>[13]complete_IPDdata57_bps!J7</f>
        <v>0</v>
      </c>
      <c r="K7" s="5">
        <f>[13]complete_IPDdata57_bps!K7</f>
        <v>0</v>
      </c>
      <c r="L7" s="5">
        <f t="shared" si="0"/>
        <v>1.0992392121048669</v>
      </c>
    </row>
    <row r="8" spans="1:12" x14ac:dyDescent="0.25">
      <c r="C8" t="s">
        <v>20</v>
      </c>
      <c r="D8" s="5">
        <f>[13]complete_IPDdata57_bps!D8</f>
        <v>0</v>
      </c>
      <c r="E8" s="5">
        <f>[13]complete_IPDdata57_bps!E8</f>
        <v>0</v>
      </c>
      <c r="F8" s="5">
        <f>[13]complete_IPDdata57_bps!F8</f>
        <v>0</v>
      </c>
      <c r="G8" s="5">
        <f>[13]complete_IPDdata57_bps!G8</f>
        <v>3.4791626283563084</v>
      </c>
      <c r="H8" s="5">
        <f>[13]complete_IPDdata57_bps!H8</f>
        <v>1.2273658388321473</v>
      </c>
      <c r="I8" s="5">
        <f>[13]complete_IPDdata57_bps!I8</f>
        <v>0</v>
      </c>
      <c r="J8" s="5">
        <f>[13]complete_IPDdata57_bps!J8</f>
        <v>0</v>
      </c>
      <c r="K8" s="5">
        <f>[13]complete_IPDdata57_bps!K8</f>
        <v>0</v>
      </c>
      <c r="L8" s="5">
        <f t="shared" si="0"/>
        <v>4.7065284671884555</v>
      </c>
    </row>
    <row r="9" spans="1:12" x14ac:dyDescent="0.25">
      <c r="C9" t="s">
        <v>21</v>
      </c>
      <c r="D9" s="5">
        <f>[13]complete_IPDdata57_bps!D9</f>
        <v>0</v>
      </c>
      <c r="E9" s="5">
        <f>[13]complete_IPDdata57_bps!E9</f>
        <v>0</v>
      </c>
      <c r="F9" s="5">
        <f>[13]complete_IPDdata57_bps!F9</f>
        <v>1.1030081134246914</v>
      </c>
      <c r="G9" s="5">
        <f>[13]complete_IPDdata57_bps!G9</f>
        <v>1.1862308436807656</v>
      </c>
      <c r="H9" s="5">
        <f>[13]complete_IPDdata57_bps!H9</f>
        <v>0</v>
      </c>
      <c r="I9" s="5">
        <f>[13]complete_IPDdata57_bps!I9</f>
        <v>0</v>
      </c>
      <c r="J9" s="5">
        <f>[13]complete_IPDdata57_bps!J9</f>
        <v>1.1585111363956744</v>
      </c>
      <c r="K9" s="5">
        <f>[13]complete_IPDdata57_bps!K9</f>
        <v>0</v>
      </c>
      <c r="L9" s="5">
        <f t="shared" si="0"/>
        <v>3.4477500935011314</v>
      </c>
    </row>
    <row r="10" spans="1:12" x14ac:dyDescent="0.25">
      <c r="C10" t="s">
        <v>22</v>
      </c>
      <c r="D10" s="5">
        <f>[13]complete_IPDdata57_bps!D10</f>
        <v>0</v>
      </c>
      <c r="E10" s="5">
        <f>[13]complete_IPDdata57_bps!E10</f>
        <v>0</v>
      </c>
      <c r="F10" s="5">
        <f>[13]complete_IPDdata57_bps!F10</f>
        <v>2.2060162268493828</v>
      </c>
      <c r="G10" s="5">
        <f>[13]complete_IPDdata57_bps!G10</f>
        <v>4.414470174592255</v>
      </c>
      <c r="H10" s="5">
        <f>[13]complete_IPDdata57_bps!H10</f>
        <v>1.1053517070450405</v>
      </c>
      <c r="I10" s="5">
        <f>[13]complete_IPDdata57_bps!I10</f>
        <v>1.0992392121048669</v>
      </c>
      <c r="J10" s="5">
        <f>[13]complete_IPDdata57_bps!J10</f>
        <v>0</v>
      </c>
      <c r="K10" s="5">
        <f>[13]complete_IPDdata57_bps!K10</f>
        <v>0</v>
      </c>
      <c r="L10" s="5">
        <f t="shared" si="0"/>
        <v>8.8250773205915465</v>
      </c>
    </row>
    <row r="11" spans="1:12" x14ac:dyDescent="0.25">
      <c r="C11" t="s">
        <v>23</v>
      </c>
      <c r="D11" s="5">
        <f>[13]complete_IPDdata57_bps!D11</f>
        <v>0</v>
      </c>
      <c r="E11" s="5">
        <f>[13]complete_IPDdata57_bps!E11</f>
        <v>1.2803996207239385</v>
      </c>
      <c r="F11" s="5">
        <f>[13]complete_IPDdata57_bps!F11</f>
        <v>22.479424862306274</v>
      </c>
      <c r="G11" s="5">
        <f>[13]complete_IPDdata57_bps!G11</f>
        <v>12.305019580194106</v>
      </c>
      <c r="H11" s="5">
        <f>[13]complete_IPDdata57_bps!H11</f>
        <v>3.316055121135121</v>
      </c>
      <c r="I11" s="5">
        <f>[13]complete_IPDdata57_bps!I11</f>
        <v>2.1984784242097337</v>
      </c>
      <c r="J11" s="5">
        <f>[13]complete_IPDdata57_bps!J11</f>
        <v>0</v>
      </c>
      <c r="K11" s="5">
        <f>[13]complete_IPDdata57_bps!K11</f>
        <v>0</v>
      </c>
      <c r="L11" s="5">
        <f t="shared" si="0"/>
        <v>41.579377608569168</v>
      </c>
    </row>
    <row r="12" spans="1:12" x14ac:dyDescent="0.25">
      <c r="C12" t="s">
        <v>24</v>
      </c>
      <c r="D12" s="5">
        <f>[13]complete_IPDdata57_bps!D12</f>
        <v>0</v>
      </c>
      <c r="E12" s="5">
        <f>[13]complete_IPDdata57_bps!E12</f>
        <v>0</v>
      </c>
      <c r="F12" s="5">
        <f>[13]complete_IPDdata57_bps!F12</f>
        <v>1.1030081134246914</v>
      </c>
      <c r="G12" s="5">
        <f>[13]complete_IPDdata57_bps!G12</f>
        <v>0</v>
      </c>
      <c r="H12" s="5">
        <f>[13]complete_IPDdata57_bps!H12</f>
        <v>4.5092416549028114</v>
      </c>
      <c r="I12" s="5">
        <f>[13]complete_IPDdata57_bps!I12</f>
        <v>0</v>
      </c>
      <c r="J12" s="5">
        <f>[13]complete_IPDdata57_bps!J12</f>
        <v>0</v>
      </c>
      <c r="K12" s="5">
        <f>[13]complete_IPDdata57_bps!K12</f>
        <v>0</v>
      </c>
      <c r="L12" s="5">
        <f t="shared" si="0"/>
        <v>5.6122497683275032</v>
      </c>
    </row>
    <row r="13" spans="1:12" x14ac:dyDescent="0.25">
      <c r="C13" t="s">
        <v>25</v>
      </c>
      <c r="D13" s="5">
        <f>[13]complete_IPDdata57_bps!D13</f>
        <v>0</v>
      </c>
      <c r="E13" s="5">
        <f>[13]complete_IPDdata57_bps!E13</f>
        <v>0</v>
      </c>
      <c r="F13" s="5">
        <f>[13]complete_IPDdata57_bps!F13</f>
        <v>0</v>
      </c>
      <c r="G13" s="5">
        <f>[13]complete_IPDdata57_bps!G13</f>
        <v>0</v>
      </c>
      <c r="H13" s="5">
        <f>[13]complete_IPDdata57_bps!H13</f>
        <v>2.210703414090081</v>
      </c>
      <c r="I13" s="5">
        <f>[13]complete_IPDdata57_bps!I13</f>
        <v>0</v>
      </c>
      <c r="J13" s="5">
        <f>[13]complete_IPDdata57_bps!J13</f>
        <v>0</v>
      </c>
      <c r="K13" s="5">
        <f>[13]complete_IPDdata57_bps!K13</f>
        <v>0</v>
      </c>
      <c r="L13" s="5">
        <f t="shared" si="0"/>
        <v>2.210703414090081</v>
      </c>
    </row>
    <row r="14" spans="1:12" x14ac:dyDescent="0.25">
      <c r="C14" t="s">
        <v>26</v>
      </c>
      <c r="D14" s="5">
        <f>[13]complete_IPDdata57_bps!D14</f>
        <v>0</v>
      </c>
      <c r="E14" s="5">
        <f>[13]complete_IPDdata57_bps!E14</f>
        <v>0</v>
      </c>
      <c r="F14" s="5">
        <f>[13]complete_IPDdata57_bps!F14</f>
        <v>0</v>
      </c>
      <c r="G14" s="5">
        <f>[13]complete_IPDdata57_bps!G14</f>
        <v>0</v>
      </c>
      <c r="H14" s="5">
        <f>[13]complete_IPDdata57_bps!H14</f>
        <v>1.1053517070450405</v>
      </c>
      <c r="I14" s="5">
        <f>[13]complete_IPDdata57_bps!I14</f>
        <v>0</v>
      </c>
      <c r="J14" s="5">
        <f>[13]complete_IPDdata57_bps!J14</f>
        <v>0</v>
      </c>
      <c r="K14" s="5">
        <f>[13]complete_IPDdata57_bps!K14</f>
        <v>0</v>
      </c>
      <c r="L14" s="5">
        <f t="shared" si="0"/>
        <v>1.1053517070450405</v>
      </c>
    </row>
    <row r="15" spans="1:12" x14ac:dyDescent="0.25">
      <c r="C15" t="s">
        <v>27</v>
      </c>
      <c r="D15" s="5">
        <f>[13]complete_IPDdata57_bps!D15</f>
        <v>0</v>
      </c>
      <c r="E15" s="5">
        <f>[13]complete_IPDdata57_bps!E15</f>
        <v>0</v>
      </c>
      <c r="F15" s="5">
        <f>[13]complete_IPDdata57_bps!F15</f>
        <v>1.1030081134246914</v>
      </c>
      <c r="G15" s="5">
        <f>[13]complete_IPDdata57_bps!G15</f>
        <v>5.5180877182403192</v>
      </c>
      <c r="H15" s="5">
        <f>[13]complete_IPDdata57_bps!H15</f>
        <v>1.1053517070450405</v>
      </c>
      <c r="I15" s="5">
        <f>[13]complete_IPDdata57_bps!I15</f>
        <v>1.0992392121048669</v>
      </c>
      <c r="J15" s="5">
        <f>[13]complete_IPDdata57_bps!J15</f>
        <v>1.1585111363956744</v>
      </c>
      <c r="K15" s="5">
        <f>[13]complete_IPDdata57_bps!K15</f>
        <v>0</v>
      </c>
      <c r="L15" s="5">
        <f t="shared" si="0"/>
        <v>9.9841978872105912</v>
      </c>
    </row>
    <row r="16" spans="1:12" x14ac:dyDescent="0.25">
      <c r="C16" t="s">
        <v>28</v>
      </c>
      <c r="D16" s="5">
        <f>[13]complete_IPDdata57_bps!D16</f>
        <v>0</v>
      </c>
      <c r="E16" s="5">
        <f>[13]complete_IPDdata57_bps!E16</f>
        <v>1.2803996207239385</v>
      </c>
      <c r="F16" s="5">
        <f>[13]complete_IPDdata57_bps!F16</f>
        <v>4.4564733669920304</v>
      </c>
      <c r="G16" s="5">
        <f>[13]complete_IPDdata57_bps!G16</f>
        <v>0</v>
      </c>
      <c r="H16" s="5">
        <f>[13]complete_IPDdata57_bps!H16</f>
        <v>1.1053517070450405</v>
      </c>
      <c r="I16" s="5">
        <f>[13]complete_IPDdata57_bps!I16</f>
        <v>1.0992392121048669</v>
      </c>
      <c r="J16" s="5">
        <f>[13]complete_IPDdata57_bps!J16</f>
        <v>0</v>
      </c>
      <c r="K16" s="5">
        <f>[13]complete_IPDdata57_bps!K16</f>
        <v>0</v>
      </c>
      <c r="L16" s="5">
        <f t="shared" si="0"/>
        <v>7.9414639068658763</v>
      </c>
    </row>
    <row r="17" spans="3:12" x14ac:dyDescent="0.25">
      <c r="C17" t="s">
        <v>29</v>
      </c>
      <c r="D17" s="5">
        <f>[13]complete_IPDdata57_bps!D17</f>
        <v>0</v>
      </c>
      <c r="E17" s="5">
        <f>[13]complete_IPDdata57_bps!E17</f>
        <v>0</v>
      </c>
      <c r="F17" s="5">
        <f>[13]complete_IPDdata57_bps!F17</f>
        <v>1.1030081134246914</v>
      </c>
      <c r="G17" s="5">
        <f>[13]complete_IPDdata57_bps!G17</f>
        <v>0</v>
      </c>
      <c r="H17" s="5">
        <f>[13]complete_IPDdata57_bps!H17</f>
        <v>0</v>
      </c>
      <c r="I17" s="5">
        <f>[13]complete_IPDdata57_bps!I17</f>
        <v>0</v>
      </c>
      <c r="J17" s="5">
        <f>[13]complete_IPDdata57_bps!J17</f>
        <v>0</v>
      </c>
      <c r="K17" s="5">
        <f>[13]complete_IPDdata57_bps!K17</f>
        <v>0</v>
      </c>
      <c r="L17" s="5">
        <f t="shared" si="0"/>
        <v>1.1030081134246914</v>
      </c>
    </row>
    <row r="18" spans="3:12" x14ac:dyDescent="0.25">
      <c r="C18" t="s">
        <v>30</v>
      </c>
      <c r="D18" s="5">
        <f>[13]complete_IPDdata57_bps!D18</f>
        <v>0</v>
      </c>
      <c r="E18" s="5">
        <f>[13]complete_IPDdata57_bps!E18</f>
        <v>1.0027225945428435</v>
      </c>
      <c r="F18" s="5">
        <f>[13]complete_IPDdata57_bps!F18</f>
        <v>5.5150405671234575</v>
      </c>
      <c r="G18" s="5">
        <f>[13]complete_IPDdata57_bps!G18</f>
        <v>7.7253228055364458</v>
      </c>
      <c r="H18" s="5">
        <f>[13]complete_IPDdata57_bps!H18</f>
        <v>3.316055121135121</v>
      </c>
      <c r="I18" s="5">
        <f>[13]complete_IPDdata57_bps!I18</f>
        <v>0</v>
      </c>
      <c r="J18" s="5">
        <f>[13]complete_IPDdata57_bps!J18</f>
        <v>2.3170222727913488</v>
      </c>
      <c r="K18" s="5">
        <f>[13]complete_IPDdata57_bps!K18</f>
        <v>0</v>
      </c>
      <c r="L18" s="5">
        <f t="shared" si="0"/>
        <v>19.876163361129215</v>
      </c>
    </row>
    <row r="19" spans="3:12" x14ac:dyDescent="0.25">
      <c r="C19" t="s">
        <v>31</v>
      </c>
      <c r="D19" s="5">
        <f>[13]complete_IPDdata57_bps!D19</f>
        <v>0</v>
      </c>
      <c r="E19" s="5">
        <f>[13]complete_IPDdata57_bps!E19</f>
        <v>1.2803996207239385</v>
      </c>
      <c r="F19" s="5">
        <f>[13]complete_IPDdata57_bps!F19</f>
        <v>21.001595068362398</v>
      </c>
      <c r="G19" s="5">
        <f>[13]complete_IPDdata57_bps!G19</f>
        <v>31.231744422276591</v>
      </c>
      <c r="H19" s="5">
        <f>[13]complete_IPDdata57_bps!H19</f>
        <v>7.8594760811023896</v>
      </c>
      <c r="I19" s="5">
        <f>[13]complete_IPDdata57_bps!I19</f>
        <v>2.1984784242097337</v>
      </c>
      <c r="J19" s="5">
        <f>[13]complete_IPDdata57_bps!J19</f>
        <v>1.1585111363956744</v>
      </c>
      <c r="K19" s="5">
        <f>[13]complete_IPDdata57_bps!K19</f>
        <v>0</v>
      </c>
      <c r="L19" s="5">
        <f t="shared" si="0"/>
        <v>64.730204753070723</v>
      </c>
    </row>
    <row r="20" spans="3:12" x14ac:dyDescent="0.25">
      <c r="C20" t="s">
        <v>32</v>
      </c>
      <c r="D20" s="5">
        <f>[13]complete_IPDdata57_bps!D20</f>
        <v>0</v>
      </c>
      <c r="E20" s="5">
        <f>[13]complete_IPDdata57_bps!E20</f>
        <v>0</v>
      </c>
      <c r="F20" s="5">
        <f>[13]complete_IPDdata57_bps!F20</f>
        <v>46.017416924743976</v>
      </c>
      <c r="G20" s="5">
        <f>[13]complete_IPDdata57_bps!G20</f>
        <v>51.347783505386559</v>
      </c>
      <c r="H20" s="5">
        <f>[13]complete_IPDdata57_bps!H20</f>
        <v>14.735614586946845</v>
      </c>
      <c r="I20" s="5">
        <f>[13]complete_IPDdata57_bps!I20</f>
        <v>2.1984784242097337</v>
      </c>
      <c r="J20" s="5">
        <f>[13]complete_IPDdata57_bps!J20</f>
        <v>2.3170222727913488</v>
      </c>
      <c r="K20" s="5">
        <f>[13]complete_IPDdata57_bps!K20</f>
        <v>4.37586082398406</v>
      </c>
      <c r="L20" s="5">
        <f t="shared" si="0"/>
        <v>120.99217653806251</v>
      </c>
    </row>
    <row r="21" spans="3:12" x14ac:dyDescent="0.25">
      <c r="C21" t="s">
        <v>33</v>
      </c>
      <c r="D21" s="5">
        <f>[13]complete_IPDdata57_bps!D21</f>
        <v>0</v>
      </c>
      <c r="E21" s="5">
        <f>[13]complete_IPDdata57_bps!E21</f>
        <v>1.2803996207239385</v>
      </c>
      <c r="F21" s="5">
        <f>[13]complete_IPDdata57_bps!F21</f>
        <v>223.84322212675872</v>
      </c>
      <c r="G21" s="5">
        <f>[13]complete_IPDdata57_bps!G21</f>
        <v>232.40327951251891</v>
      </c>
      <c r="H21" s="5">
        <f>[13]complete_IPDdata57_bps!H21</f>
        <v>45.773297210930629</v>
      </c>
      <c r="I21" s="5">
        <f>[13]complete_IPDdata57_bps!I21</f>
        <v>10.992392121048669</v>
      </c>
      <c r="J21" s="5">
        <f>[13]complete_IPDdata57_bps!J21</f>
        <v>3.4661653946070041</v>
      </c>
      <c r="K21" s="5">
        <f>[13]complete_IPDdata57_bps!K21</f>
        <v>5.4949065757153885</v>
      </c>
      <c r="L21" s="5">
        <f t="shared" si="0"/>
        <v>523.25366256230325</v>
      </c>
    </row>
    <row r="22" spans="3:12" x14ac:dyDescent="0.25">
      <c r="C22" t="s">
        <v>34</v>
      </c>
      <c r="D22" s="5">
        <f>[13]complete_IPDdata57_bps!D22</f>
        <v>0</v>
      </c>
      <c r="E22" s="5">
        <f>[13]complete_IPDdata57_bps!E22</f>
        <v>0</v>
      </c>
      <c r="F22" s="5">
        <f>[13]complete_IPDdata57_bps!F22</f>
        <v>1.1030081134246914</v>
      </c>
      <c r="G22" s="5">
        <f>[13]complete_IPDdata57_bps!G22</f>
        <v>1.1036175436480637</v>
      </c>
      <c r="H22" s="5">
        <f>[13]complete_IPDdata57_bps!H22</f>
        <v>1.1053517070450405</v>
      </c>
      <c r="I22" s="5">
        <f>[13]complete_IPDdata57_bps!I22</f>
        <v>0</v>
      </c>
      <c r="J22" s="5">
        <f>[13]complete_IPDdata57_bps!J22</f>
        <v>1.1585111363956744</v>
      </c>
      <c r="K22" s="5">
        <f>[13]complete_IPDdata57_bps!K22</f>
        <v>0</v>
      </c>
      <c r="L22" s="5">
        <f t="shared" si="0"/>
        <v>4.4704885005134702</v>
      </c>
    </row>
    <row r="23" spans="3:12" x14ac:dyDescent="0.25">
      <c r="C23" t="s">
        <v>35</v>
      </c>
      <c r="D23" s="5">
        <f>[13]complete_IPDdata57_bps!D23</f>
        <v>0</v>
      </c>
      <c r="E23" s="5">
        <f>[13]complete_IPDdata57_bps!E23</f>
        <v>0</v>
      </c>
      <c r="F23" s="5">
        <f>[13]complete_IPDdata57_bps!F23</f>
        <v>0</v>
      </c>
      <c r="G23" s="5">
        <f>[13]complete_IPDdata57_bps!G23</f>
        <v>0</v>
      </c>
      <c r="H23" s="5">
        <f>[13]complete_IPDdata57_bps!H23</f>
        <v>1.1053517070450405</v>
      </c>
      <c r="I23" s="5">
        <f>[13]complete_IPDdata57_bps!I23</f>
        <v>0</v>
      </c>
      <c r="J23" s="5">
        <f>[13]complete_IPDdata57_bps!J23</f>
        <v>1.1585111363956744</v>
      </c>
      <c r="K23" s="5">
        <f>[13]complete_IPDdata57_bps!K23</f>
        <v>0</v>
      </c>
      <c r="L23" s="5">
        <f t="shared" si="0"/>
        <v>2.2638628434407151</v>
      </c>
    </row>
    <row r="24" spans="3:12" x14ac:dyDescent="0.25">
      <c r="C24" t="s">
        <v>36</v>
      </c>
      <c r="D24" s="5">
        <f>[13]complete_IPDdata57_bps!D24</f>
        <v>0</v>
      </c>
      <c r="E24" s="5">
        <f>[13]complete_IPDdata57_bps!E24</f>
        <v>0</v>
      </c>
      <c r="F24" s="5">
        <f>[13]complete_IPDdata57_bps!F24</f>
        <v>3.3090243402740747</v>
      </c>
      <c r="G24" s="5">
        <f>[13]complete_IPDdata57_bps!G24</f>
        <v>4.414470174592255</v>
      </c>
      <c r="H24" s="5">
        <f>[13]complete_IPDdata57_bps!H24</f>
        <v>2.210703414090081</v>
      </c>
      <c r="I24" s="5">
        <f>[13]complete_IPDdata57_bps!I24</f>
        <v>0</v>
      </c>
      <c r="J24" s="5">
        <f>[13]complete_IPDdata57_bps!J24</f>
        <v>0</v>
      </c>
      <c r="K24" s="5">
        <f>[13]complete_IPDdata57_bps!K24</f>
        <v>0</v>
      </c>
      <c r="L24" s="5">
        <f t="shared" si="0"/>
        <v>9.9341979289564115</v>
      </c>
    </row>
    <row r="25" spans="3:12" x14ac:dyDescent="0.25">
      <c r="C25" t="s">
        <v>37</v>
      </c>
      <c r="D25" s="5">
        <f>[13]complete_IPDdata57_bps!D25</f>
        <v>0</v>
      </c>
      <c r="E25" s="5">
        <f>[13]complete_IPDdata57_bps!E25</f>
        <v>0</v>
      </c>
      <c r="F25" s="5">
        <f>[13]complete_IPDdata57_bps!F25</f>
        <v>0</v>
      </c>
      <c r="G25" s="5">
        <f>[13]complete_IPDdata57_bps!G25</f>
        <v>0</v>
      </c>
      <c r="H25" s="5">
        <f>[13]complete_IPDdata57_bps!H25</f>
        <v>0</v>
      </c>
      <c r="I25" s="5">
        <f>[13]complete_IPDdata57_bps!I25</f>
        <v>0</v>
      </c>
      <c r="J25" s="5">
        <f>[13]complete_IPDdata57_bps!J25</f>
        <v>0</v>
      </c>
      <c r="K25" s="5">
        <f>[13]complete_IPDdata57_bps!K25</f>
        <v>0</v>
      </c>
      <c r="L25" s="5">
        <f t="shared" si="0"/>
        <v>0</v>
      </c>
    </row>
    <row r="26" spans="3:12" x14ac:dyDescent="0.25">
      <c r="C26" t="s">
        <v>38</v>
      </c>
      <c r="D26" s="5">
        <f>[13]complete_IPDdata57_bps!D26</f>
        <v>0</v>
      </c>
      <c r="E26" s="5">
        <f>[13]complete_IPDdata57_bps!E26</f>
        <v>0</v>
      </c>
      <c r="F26" s="5">
        <f>[13]complete_IPDdata57_bps!F26</f>
        <v>1.1030081134246914</v>
      </c>
      <c r="G26" s="5">
        <f>[13]complete_IPDdata57_bps!G26</f>
        <v>0</v>
      </c>
      <c r="H26" s="5">
        <f>[13]complete_IPDdata57_bps!H26</f>
        <v>0</v>
      </c>
      <c r="I26" s="5">
        <f>[13]complete_IPDdata57_bps!I26</f>
        <v>0</v>
      </c>
      <c r="J26" s="5">
        <f>[13]complete_IPDdata57_bps!J26</f>
        <v>0</v>
      </c>
      <c r="K26" s="5">
        <f>[13]complete_IPDdata57_bps!K26</f>
        <v>0</v>
      </c>
      <c r="L26" s="5">
        <f t="shared" si="0"/>
        <v>1.1030081134246914</v>
      </c>
    </row>
    <row r="27" spans="3:12" x14ac:dyDescent="0.25">
      <c r="C27" t="s">
        <v>39</v>
      </c>
      <c r="D27" s="5">
        <f>[13]complete_IPDdata57_bps!D27</f>
        <v>0</v>
      </c>
      <c r="E27" s="5">
        <f>[13]complete_IPDdata57_bps!E27</f>
        <v>0</v>
      </c>
      <c r="F27" s="5">
        <f>[13]complete_IPDdata57_bps!F27</f>
        <v>0</v>
      </c>
      <c r="G27" s="5">
        <f>[13]complete_IPDdata57_bps!G27</f>
        <v>0</v>
      </c>
      <c r="H27" s="5">
        <f>[13]complete_IPDdata57_bps!H27</f>
        <v>0</v>
      </c>
      <c r="I27" s="5">
        <f>[13]complete_IPDdata57_bps!I27</f>
        <v>0</v>
      </c>
      <c r="J27" s="5">
        <f>[13]complete_IPDdata57_bps!J27</f>
        <v>0</v>
      </c>
      <c r="K27" s="5">
        <f>[13]complete_IPDdata57_bps!K27</f>
        <v>0</v>
      </c>
      <c r="L27" s="5">
        <f t="shared" si="0"/>
        <v>0</v>
      </c>
    </row>
    <row r="28" spans="3:12" x14ac:dyDescent="0.25">
      <c r="C28" t="s">
        <v>40</v>
      </c>
      <c r="D28" s="5">
        <f>[13]complete_IPDdata57_bps!D28</f>
        <v>0</v>
      </c>
      <c r="E28" s="5">
        <f>[13]complete_IPDdata57_bps!E28</f>
        <v>0</v>
      </c>
      <c r="F28" s="5">
        <f>[13]complete_IPDdata57_bps!F28</f>
        <v>0</v>
      </c>
      <c r="G28" s="5">
        <f>[13]complete_IPDdata57_bps!G28</f>
        <v>0</v>
      </c>
      <c r="H28" s="5">
        <f>[13]complete_IPDdata57_bps!H28</f>
        <v>0</v>
      </c>
      <c r="I28" s="5">
        <f>[13]complete_IPDdata57_bps!I28</f>
        <v>0</v>
      </c>
      <c r="J28" s="5">
        <f>[13]complete_IPDdata57_bps!J28</f>
        <v>0</v>
      </c>
      <c r="K28" s="5">
        <f>[13]complete_IPDdata57_bps!K28</f>
        <v>0</v>
      </c>
      <c r="L28" s="5">
        <f t="shared" si="0"/>
        <v>0</v>
      </c>
    </row>
    <row r="29" spans="3:12" x14ac:dyDescent="0.25">
      <c r="C29" t="s">
        <v>41</v>
      </c>
      <c r="D29" s="5">
        <f>[13]complete_IPDdata57_bps!D29</f>
        <v>0</v>
      </c>
      <c r="E29" s="5">
        <f>[13]complete_IPDdata57_bps!E29</f>
        <v>0</v>
      </c>
      <c r="F29" s="5">
        <f>[13]complete_IPDdata57_bps!F29</f>
        <v>2.2060162268493828</v>
      </c>
      <c r="G29" s="5">
        <f>[13]complete_IPDdata57_bps!G29</f>
        <v>0</v>
      </c>
      <c r="H29" s="5">
        <f>[13]complete_IPDdata57_bps!H29</f>
        <v>0</v>
      </c>
      <c r="I29" s="5">
        <f>[13]complete_IPDdata57_bps!I29</f>
        <v>0</v>
      </c>
      <c r="J29" s="5">
        <f>[13]complete_IPDdata57_bps!J29</f>
        <v>0</v>
      </c>
      <c r="K29" s="5">
        <f>[13]complete_IPDdata57_bps!K29</f>
        <v>0</v>
      </c>
      <c r="L29" s="5">
        <f t="shared" si="0"/>
        <v>2.2060162268493828</v>
      </c>
    </row>
    <row r="30" spans="3:12" x14ac:dyDescent="0.25">
      <c r="C30" t="s">
        <v>42</v>
      </c>
      <c r="D30" s="5">
        <f>[13]complete_IPDdata57_bps!D30</f>
        <v>0</v>
      </c>
      <c r="E30" s="5">
        <f>[13]complete_IPDdata57_bps!E30</f>
        <v>1.2803996207239385</v>
      </c>
      <c r="F30" s="5">
        <f>[13]complete_IPDdata57_bps!F30</f>
        <v>15.442113587945681</v>
      </c>
      <c r="G30" s="5">
        <f>[13]complete_IPDdata57_bps!G30</f>
        <v>14.515338064836945</v>
      </c>
      <c r="H30" s="5">
        <f>[13]complete_IPDdata57_bps!H30</f>
        <v>7.737461949315283</v>
      </c>
      <c r="I30" s="5">
        <f>[13]complete_IPDdata57_bps!I30</f>
        <v>0</v>
      </c>
      <c r="J30" s="5">
        <f>[13]complete_IPDdata57_bps!J30</f>
        <v>1.1585111363956744</v>
      </c>
      <c r="K30" s="5">
        <f>[13]complete_IPDdata57_bps!K30</f>
        <v>0</v>
      </c>
      <c r="L30" s="5">
        <f t="shared" si="0"/>
        <v>40.13382435921752</v>
      </c>
    </row>
    <row r="31" spans="3:12" x14ac:dyDescent="0.25">
      <c r="C31" t="s">
        <v>43</v>
      </c>
      <c r="D31" s="5">
        <f>[13]complete_IPDdata57_bps!D31</f>
        <v>1.1469396000269341</v>
      </c>
      <c r="E31" s="5">
        <f>[13]complete_IPDdata57_bps!E31</f>
        <v>1.2803996207239385</v>
      </c>
      <c r="F31" s="5">
        <f>[13]complete_IPDdata57_bps!F31</f>
        <v>3.3534652535673382</v>
      </c>
      <c r="G31" s="5">
        <f>[13]complete_IPDdata57_bps!G31</f>
        <v>15.450645611072892</v>
      </c>
      <c r="H31" s="5">
        <f>[13]complete_IPDdata57_bps!H31</f>
        <v>5.526758535225202</v>
      </c>
      <c r="I31" s="5">
        <f>[13]complete_IPDdata57_bps!I31</f>
        <v>1.0992392121048669</v>
      </c>
      <c r="J31" s="5">
        <f>[13]complete_IPDdata57_bps!J31</f>
        <v>1.1585111363956744</v>
      </c>
      <c r="K31" s="5">
        <f>[13]complete_IPDdata57_bps!K31</f>
        <v>0</v>
      </c>
      <c r="L31" s="5">
        <f t="shared" si="0"/>
        <v>29.015958969116845</v>
      </c>
    </row>
    <row r="32" spans="3:12" x14ac:dyDescent="0.25">
      <c r="C32" t="s">
        <v>44</v>
      </c>
      <c r="D32" s="5">
        <f>[13]complete_IPDdata57_bps!D32</f>
        <v>0</v>
      </c>
      <c r="E32" s="5">
        <f>[13]complete_IPDdata57_bps!E32</f>
        <v>0</v>
      </c>
      <c r="F32" s="5">
        <f>[13]complete_IPDdata57_bps!F32</f>
        <v>1.1030081134246914</v>
      </c>
      <c r="G32" s="5">
        <f>[13]complete_IPDdata57_bps!G32</f>
        <v>8.82894034918451</v>
      </c>
      <c r="H32" s="5">
        <f>[13]complete_IPDdata57_bps!H32</f>
        <v>3.316055121135121</v>
      </c>
      <c r="I32" s="5">
        <f>[13]complete_IPDdata57_bps!I32</f>
        <v>2.2050786531910718</v>
      </c>
      <c r="J32" s="5">
        <f>[13]complete_IPDdata57_bps!J32</f>
        <v>0</v>
      </c>
      <c r="K32" s="5">
        <f>[13]complete_IPDdata57_bps!K32</f>
        <v>0</v>
      </c>
      <c r="L32" s="5">
        <f t="shared" si="0"/>
        <v>15.453082236935392</v>
      </c>
    </row>
    <row r="33" spans="1:12" x14ac:dyDescent="0.25">
      <c r="C33" t="s">
        <v>45</v>
      </c>
      <c r="D33" s="5">
        <f>[13]complete_IPDdata57_bps!D33</f>
        <v>0</v>
      </c>
      <c r="E33" s="5">
        <f>[13]complete_IPDdata57_bps!E33</f>
        <v>0</v>
      </c>
      <c r="F33" s="5">
        <f>[13]complete_IPDdata57_bps!F33</f>
        <v>37.832656623665429</v>
      </c>
      <c r="G33" s="5">
        <f>[13]complete_IPDdata57_bps!G33</f>
        <v>16.636876454753658</v>
      </c>
      <c r="H33" s="5">
        <f>[13]complete_IPDdata57_bps!H33</f>
        <v>4.5434209599672686</v>
      </c>
      <c r="I33" s="5">
        <f>[13]complete_IPDdata57_bps!I33</f>
        <v>0</v>
      </c>
      <c r="J33" s="5">
        <f>[13]complete_IPDdata57_bps!J33</f>
        <v>0</v>
      </c>
      <c r="K33" s="5">
        <f>[13]complete_IPDdata57_bps!K33</f>
        <v>0</v>
      </c>
      <c r="L33" s="5">
        <f t="shared" si="0"/>
        <v>59.012954038386361</v>
      </c>
    </row>
    <row r="34" spans="1:12" x14ac:dyDescent="0.25">
      <c r="C34" t="s">
        <v>46</v>
      </c>
      <c r="D34" s="5">
        <f>[13]complete_IPDdata57_bps!D34</f>
        <v>99.358076897178648</v>
      </c>
      <c r="E34" s="5">
        <f>[13]complete_IPDdata57_bps!E34</f>
        <v>81.392681996938578</v>
      </c>
      <c r="F34" s="5">
        <f>[13]complete_IPDdata57_bps!F34</f>
        <v>2515.8110069207692</v>
      </c>
      <c r="G34" s="5">
        <f>[13]complete_IPDdata57_bps!G34</f>
        <v>1976.1069956455162</v>
      </c>
      <c r="H34" s="5">
        <f>[13]complete_IPDdata57_bps!H34</f>
        <v>1029.807169871141</v>
      </c>
      <c r="I34" s="5">
        <f>[13]complete_IPDdata57_bps!I34</f>
        <v>380.81777310900168</v>
      </c>
      <c r="J34" s="5">
        <f>[13]complete_IPDdata57_bps!J34</f>
        <v>205.82450575700935</v>
      </c>
      <c r="K34" s="5">
        <f>[13]complete_IPDdata57_bps!K34</f>
        <v>87.091785566238315</v>
      </c>
      <c r="L34" s="5">
        <f t="shared" si="0"/>
        <v>6376.2099957637929</v>
      </c>
    </row>
    <row r="35" spans="1:12" x14ac:dyDescent="0.25">
      <c r="C35" t="s">
        <v>47</v>
      </c>
      <c r="D35" s="5">
        <f>[13]complete_IPDdata57_bps!D35</f>
        <v>0</v>
      </c>
      <c r="E35" s="5">
        <f>[13]complete_IPDdata57_bps!E35</f>
        <v>2.5607992414478771</v>
      </c>
      <c r="F35" s="5">
        <f>[13]complete_IPDdata57_bps!F35</f>
        <v>50.871695957415596</v>
      </c>
      <c r="G35" s="5">
        <f>[13]complete_IPDdata57_bps!G35</f>
        <v>21.133959929378616</v>
      </c>
      <c r="H35" s="5">
        <f>[13]complete_IPDdata57_bps!H35</f>
        <v>11.053517070450404</v>
      </c>
      <c r="I35" s="5">
        <f>[13]complete_IPDdata57_bps!I35</f>
        <v>2.2050786531910718</v>
      </c>
      <c r="J35" s="5">
        <f>[13]complete_IPDdata57_bps!J35</f>
        <v>2.3170222727913488</v>
      </c>
      <c r="K35" s="5">
        <f>[13]complete_IPDdata57_bps!K35</f>
        <v>1.093965205996015</v>
      </c>
      <c r="L35" s="5">
        <f t="shared" si="0"/>
        <v>91.236038330670922</v>
      </c>
    </row>
    <row r="36" spans="1:12" x14ac:dyDescent="0.25">
      <c r="A36" s="4" t="s">
        <v>13</v>
      </c>
      <c r="B36" s="4" t="s">
        <v>48</v>
      </c>
      <c r="C36" t="s">
        <v>15</v>
      </c>
      <c r="D36" s="5">
        <f>[13]complete_IPDdata57_bps!D36</f>
        <v>4.0895144643690537</v>
      </c>
      <c r="E36" s="5">
        <f>[13]complete_IPDdata57_bps!E36</f>
        <v>26.043863026729909</v>
      </c>
      <c r="F36" s="5">
        <f>[13]complete_IPDdata57_bps!F36</f>
        <v>517.87552528983531</v>
      </c>
      <c r="G36" s="5">
        <f>[13]complete_IPDdata57_bps!G36</f>
        <v>303.51719648630512</v>
      </c>
      <c r="H36" s="5">
        <f>[13]complete_IPDdata57_bps!H36</f>
        <v>127.4290549307771</v>
      </c>
      <c r="I36" s="5">
        <f>[13]complete_IPDdata57_bps!I36</f>
        <v>26.469131150162255</v>
      </c>
      <c r="J36" s="5">
        <f>[13]complete_IPDdata57_bps!J36</f>
        <v>5.5739686751112636</v>
      </c>
      <c r="K36" s="5">
        <f>[13]complete_IPDdata57_bps!K36</f>
        <v>4.6378319280401543</v>
      </c>
      <c r="L36" s="5">
        <f t="shared" si="0"/>
        <v>1015.6360859513301</v>
      </c>
    </row>
    <row r="37" spans="1:12" x14ac:dyDescent="0.25">
      <c r="C37" t="s">
        <v>16</v>
      </c>
      <c r="D37" s="5">
        <f>[13]complete_IPDdata57_bps!D37</f>
        <v>0</v>
      </c>
      <c r="E37" s="5">
        <f>[13]complete_IPDdata57_bps!E37</f>
        <v>68.173749056136529</v>
      </c>
      <c r="F37" s="5">
        <f>[13]complete_IPDdata57_bps!F37</f>
        <v>1057.6651635272724</v>
      </c>
      <c r="G37" s="5">
        <f>[13]complete_IPDdata57_bps!G37</f>
        <v>640.32702176583473</v>
      </c>
      <c r="H37" s="5">
        <f>[13]complete_IPDdata57_bps!H37</f>
        <v>307.94489358886824</v>
      </c>
      <c r="I37" s="5">
        <f>[13]complete_IPDdata57_bps!I37</f>
        <v>42.655380708250455</v>
      </c>
      <c r="J37" s="5">
        <f>[13]complete_IPDdata57_bps!J37</f>
        <v>10.033143615200274</v>
      </c>
      <c r="K37" s="5">
        <f>[13]complete_IPDdata57_bps!K37</f>
        <v>8.1162058740702712</v>
      </c>
      <c r="L37" s="5">
        <f t="shared" si="0"/>
        <v>2134.9155581356326</v>
      </c>
    </row>
    <row r="38" spans="1:12" x14ac:dyDescent="0.25">
      <c r="C38" t="s">
        <v>17</v>
      </c>
      <c r="D38" s="5">
        <f>[13]complete_IPDdata57_bps!D38</f>
        <v>0</v>
      </c>
      <c r="E38" s="5">
        <f>[13]complete_IPDdata57_bps!E38</f>
        <v>1.2179761032103591</v>
      </c>
      <c r="F38" s="5">
        <f>[13]complete_IPDdata57_bps!F38</f>
        <v>33.924585568108824</v>
      </c>
      <c r="G38" s="5">
        <f>[13]complete_IPDdata57_bps!G38</f>
        <v>18.390310511425167</v>
      </c>
      <c r="H38" s="5">
        <f>[13]complete_IPDdata57_bps!H38</f>
        <v>12.978356446396663</v>
      </c>
      <c r="I38" s="5">
        <f>[13]complete_IPDdata57_bps!I38</f>
        <v>2.3127406886738711</v>
      </c>
      <c r="J38" s="5">
        <f>[13]complete_IPDdata57_bps!J38</f>
        <v>3.3443812050667581</v>
      </c>
      <c r="K38" s="5">
        <f>[13]complete_IPDdata57_bps!K38</f>
        <v>1.1594579820100386</v>
      </c>
      <c r="L38" s="5">
        <f t="shared" si="0"/>
        <v>73.327808504891678</v>
      </c>
    </row>
    <row r="39" spans="1:12" x14ac:dyDescent="0.25">
      <c r="C39" t="s">
        <v>18</v>
      </c>
      <c r="D39" s="5">
        <f>[13]complete_IPDdata57_bps!D39</f>
        <v>0</v>
      </c>
      <c r="E39" s="5">
        <f>[13]complete_IPDdata57_bps!E39</f>
        <v>0</v>
      </c>
      <c r="F39" s="5">
        <f>[13]complete_IPDdata57_bps!F39</f>
        <v>105.40278848516192</v>
      </c>
      <c r="G39" s="5">
        <f>[13]complete_IPDdata57_bps!G39</f>
        <v>33.550843753230133</v>
      </c>
      <c r="H39" s="5">
        <f>[13]complete_IPDdata57_bps!H39</f>
        <v>20.58754887426198</v>
      </c>
      <c r="I39" s="5">
        <f>[13]complete_IPDdata57_bps!I39</f>
        <v>1.1563703443369355</v>
      </c>
      <c r="J39" s="5">
        <f>[13]complete_IPDdata57_bps!J39</f>
        <v>0</v>
      </c>
      <c r="K39" s="5">
        <f>[13]complete_IPDdata57_bps!K39</f>
        <v>0</v>
      </c>
      <c r="L39" s="5">
        <f t="shared" si="0"/>
        <v>160.69755145699099</v>
      </c>
    </row>
    <row r="40" spans="1:12" x14ac:dyDescent="0.25">
      <c r="C40" t="s">
        <v>19</v>
      </c>
      <c r="D40" s="5">
        <f>[13]complete_IPDdata57_bps!D40</f>
        <v>0</v>
      </c>
      <c r="E40" s="5">
        <f>[13]complete_IPDdata57_bps!E40</f>
        <v>2.4359522064207182</v>
      </c>
      <c r="F40" s="5">
        <f>[13]complete_IPDdata57_bps!F40</f>
        <v>86.162478757664559</v>
      </c>
      <c r="G40" s="5">
        <f>[13]complete_IPDdata57_bps!G40</f>
        <v>160.94172086474094</v>
      </c>
      <c r="H40" s="5">
        <f>[13]complete_IPDdata57_bps!H40</f>
        <v>142.91486707936795</v>
      </c>
      <c r="I40" s="5">
        <f>[13]complete_IPDdata57_bps!I40</f>
        <v>35.783787289651364</v>
      </c>
      <c r="J40" s="5">
        <f>[13]complete_IPDdata57_bps!J40</f>
        <v>16.721906025333791</v>
      </c>
      <c r="K40" s="5">
        <f>[13]complete_IPDdata57_bps!K40</f>
        <v>3.478373946030116</v>
      </c>
      <c r="L40" s="5">
        <f t="shared" si="0"/>
        <v>448.43908616920942</v>
      </c>
    </row>
    <row r="41" spans="1:12" x14ac:dyDescent="0.25">
      <c r="C41" t="s">
        <v>20</v>
      </c>
      <c r="D41" s="5">
        <f>[13]complete_IPDdata57_bps!D41</f>
        <v>0</v>
      </c>
      <c r="E41" s="5">
        <f>[13]complete_IPDdata57_bps!E41</f>
        <v>2.3976497438489988</v>
      </c>
      <c r="F41" s="5">
        <f>[13]complete_IPDdata57_bps!F41</f>
        <v>22.087851021153245</v>
      </c>
      <c r="G41" s="5">
        <f>[13]complete_IPDdata57_bps!G41</f>
        <v>24.873930318913935</v>
      </c>
      <c r="H41" s="5">
        <f>[13]complete_IPDdata57_bps!H41</f>
        <v>3.2317609446656341</v>
      </c>
      <c r="I41" s="5">
        <f>[13]complete_IPDdata57_bps!I41</f>
        <v>3.4691110330108064</v>
      </c>
      <c r="J41" s="5">
        <f>[13]complete_IPDdata57_bps!J41</f>
        <v>0</v>
      </c>
      <c r="K41" s="5">
        <f>[13]complete_IPDdata57_bps!K41</f>
        <v>0</v>
      </c>
      <c r="L41" s="5">
        <f t="shared" si="0"/>
        <v>56.06030306159262</v>
      </c>
    </row>
    <row r="42" spans="1:12" x14ac:dyDescent="0.25">
      <c r="C42" t="s">
        <v>21</v>
      </c>
      <c r="D42" s="5">
        <f>[13]complete_IPDdata57_bps!D42</f>
        <v>1.3631714881230181</v>
      </c>
      <c r="E42" s="5">
        <f>[13]complete_IPDdata57_bps!E42</f>
        <v>17.150789255600191</v>
      </c>
      <c r="F42" s="5">
        <f>[13]complete_IPDdata57_bps!F42</f>
        <v>253.44844913585354</v>
      </c>
      <c r="G42" s="5">
        <f>[13]complete_IPDdata57_bps!G42</f>
        <v>119.68303568143543</v>
      </c>
      <c r="H42" s="5">
        <f>[13]complete_IPDdata57_bps!H42</f>
        <v>73.640717304189025</v>
      </c>
      <c r="I42" s="5">
        <f>[13]complete_IPDdata57_bps!I42</f>
        <v>18.438232124597334</v>
      </c>
      <c r="J42" s="5">
        <f>[13]complete_IPDdata57_bps!J42</f>
        <v>7.8953626880399543</v>
      </c>
      <c r="K42" s="5">
        <f>[13]complete_IPDdata57_bps!K42</f>
        <v>0</v>
      </c>
      <c r="L42" s="5">
        <f t="shared" si="0"/>
        <v>491.61975767783844</v>
      </c>
    </row>
    <row r="43" spans="1:12" x14ac:dyDescent="0.25">
      <c r="C43" t="s">
        <v>22</v>
      </c>
      <c r="D43" s="5">
        <f>[13]complete_IPDdata57_bps!D43</f>
        <v>1.3631714881230181</v>
      </c>
      <c r="E43" s="5">
        <f>[13]complete_IPDdata57_bps!E43</f>
        <v>37.005647955623139</v>
      </c>
      <c r="F43" s="5">
        <f>[13]complete_IPDdata57_bps!F43</f>
        <v>648.77520102461006</v>
      </c>
      <c r="G43" s="5">
        <f>[13]complete_IPDdata57_bps!G43</f>
        <v>322.854232558256</v>
      </c>
      <c r="H43" s="5">
        <f>[13]complete_IPDdata57_bps!H43</f>
        <v>207.16324149596892</v>
      </c>
      <c r="I43" s="5">
        <f>[13]complete_IPDdata57_bps!I43</f>
        <v>54.783518826875799</v>
      </c>
      <c r="J43" s="5">
        <f>[13]complete_IPDdata57_bps!J43</f>
        <v>13.377524820267032</v>
      </c>
      <c r="K43" s="5">
        <f>[13]complete_IPDdata57_bps!K43</f>
        <v>3.478373946030116</v>
      </c>
      <c r="L43" s="5">
        <f t="shared" si="0"/>
        <v>1288.800912115754</v>
      </c>
    </row>
    <row r="44" spans="1:12" x14ac:dyDescent="0.25">
      <c r="C44" t="s">
        <v>23</v>
      </c>
      <c r="D44" s="5">
        <f>[13]complete_IPDdata57_bps!D44</f>
        <v>2.7263429762460363</v>
      </c>
      <c r="E44" s="5">
        <f>[13]complete_IPDdata57_bps!E44</f>
        <v>51.544756269004012</v>
      </c>
      <c r="F44" s="5">
        <f>[13]complete_IPDdata57_bps!F44</f>
        <v>533.22093761369001</v>
      </c>
      <c r="G44" s="5">
        <f>[13]complete_IPDdata57_bps!G44</f>
        <v>215.4548962111746</v>
      </c>
      <c r="H44" s="5">
        <f>[13]complete_IPDdata57_bps!H44</f>
        <v>108.89208380909807</v>
      </c>
      <c r="I44" s="5">
        <f>[13]complete_IPDdata57_bps!I44</f>
        <v>39.565494721372531</v>
      </c>
      <c r="J44" s="5">
        <f>[13]complete_IPDdata57_bps!J44</f>
        <v>11.239743893106713</v>
      </c>
      <c r="K44" s="5">
        <f>[13]complete_IPDdata57_bps!K44</f>
        <v>0</v>
      </c>
      <c r="L44" s="5">
        <f t="shared" si="0"/>
        <v>962.64425549369196</v>
      </c>
    </row>
    <row r="45" spans="1:12" x14ac:dyDescent="0.25">
      <c r="C45" t="s">
        <v>24</v>
      </c>
      <c r="D45" s="5">
        <f>[13]complete_IPDdata57_bps!D45</f>
        <v>2.7263429762460363</v>
      </c>
      <c r="E45" s="5">
        <f>[13]complete_IPDdata57_bps!E45</f>
        <v>4.8719044128414364</v>
      </c>
      <c r="F45" s="5">
        <f>[13]complete_IPDdata57_bps!F45</f>
        <v>73.008512277294102</v>
      </c>
      <c r="G45" s="5">
        <f>[13]complete_IPDdata57_bps!G45</f>
        <v>63.422705801677267</v>
      </c>
      <c r="H45" s="5">
        <f>[13]complete_IPDdata57_bps!H45</f>
        <v>23.973247822130002</v>
      </c>
      <c r="I45" s="5">
        <f>[13]complete_IPDdata57_bps!I45</f>
        <v>4.6254813773477421</v>
      </c>
      <c r="J45" s="5">
        <f>[13]complete_IPDdata57_bps!J45</f>
        <v>3.3443812050667581</v>
      </c>
      <c r="K45" s="5">
        <f>[13]complete_IPDdata57_bps!K45</f>
        <v>2.3189159640200772</v>
      </c>
      <c r="L45" s="5">
        <f t="shared" si="0"/>
        <v>178.29149183662341</v>
      </c>
    </row>
    <row r="46" spans="1:12" x14ac:dyDescent="0.25">
      <c r="C46" t="s">
        <v>25</v>
      </c>
      <c r="D46" s="5">
        <f>[13]complete_IPDdata57_bps!D46</f>
        <v>1.3631714881230181</v>
      </c>
      <c r="E46" s="5">
        <f>[13]complete_IPDdata57_bps!E46</f>
        <v>22.175903518728507</v>
      </c>
      <c r="F46" s="5">
        <f>[13]complete_IPDdata57_bps!F46</f>
        <v>172.85728463457752</v>
      </c>
      <c r="G46" s="5">
        <f>[13]complete_IPDdata57_bps!G46</f>
        <v>73.86930636673641</v>
      </c>
      <c r="H46" s="5">
        <f>[13]complete_IPDdata57_bps!H46</f>
        <v>46.954763108928333</v>
      </c>
      <c r="I46" s="5">
        <f>[13]complete_IPDdata57_bps!I46</f>
        <v>10.407333099032419</v>
      </c>
      <c r="J46" s="5">
        <f>[13]complete_IPDdata57_bps!J46</f>
        <v>5.5739686751112636</v>
      </c>
      <c r="K46" s="5">
        <f>[13]complete_IPDdata57_bps!K46</f>
        <v>0</v>
      </c>
      <c r="L46" s="5">
        <f t="shared" si="0"/>
        <v>333.20173089123745</v>
      </c>
    </row>
    <row r="47" spans="1:12" x14ac:dyDescent="0.25">
      <c r="C47" t="s">
        <v>26</v>
      </c>
      <c r="D47" s="5">
        <f>[13]complete_IPDdata57_bps!D47</f>
        <v>0</v>
      </c>
      <c r="E47" s="5">
        <f>[13]complete_IPDdata57_bps!E47</f>
        <v>0</v>
      </c>
      <c r="F47" s="5">
        <f>[13]complete_IPDdata57_bps!F47</f>
        <v>13.224052804861541</v>
      </c>
      <c r="G47" s="5">
        <f>[13]complete_IPDdata57_bps!G47</f>
        <v>6.483619807488771</v>
      </c>
      <c r="H47" s="5">
        <f>[13]complete_IPDdata57_bps!H47</f>
        <v>1.0943578707999206</v>
      </c>
      <c r="I47" s="5">
        <f>[13]complete_IPDdata57_bps!I47</f>
        <v>0</v>
      </c>
      <c r="J47" s="5">
        <f>[13]complete_IPDdata57_bps!J47</f>
        <v>0</v>
      </c>
      <c r="K47" s="5">
        <f>[13]complete_IPDdata57_bps!K47</f>
        <v>0</v>
      </c>
      <c r="L47" s="5">
        <f t="shared" si="0"/>
        <v>20.802030483150233</v>
      </c>
    </row>
    <row r="48" spans="1:12" x14ac:dyDescent="0.25">
      <c r="C48" t="s">
        <v>27</v>
      </c>
      <c r="D48" s="5">
        <f>[13]complete_IPDdata57_bps!D48</f>
        <v>0</v>
      </c>
      <c r="E48" s="5">
        <f>[13]complete_IPDdata57_bps!E48</f>
        <v>6.089880516051795</v>
      </c>
      <c r="F48" s="5">
        <f>[13]complete_IPDdata57_bps!F48</f>
        <v>84.453390290800456</v>
      </c>
      <c r="G48" s="5">
        <f>[13]complete_IPDdata57_bps!G48</f>
        <v>30.345131751858307</v>
      </c>
      <c r="H48" s="5">
        <f>[13]complete_IPDdata57_bps!H48</f>
        <v>18.604083803598652</v>
      </c>
      <c r="I48" s="5">
        <f>[13]complete_IPDdata57_bps!I48</f>
        <v>1.1563703443369355</v>
      </c>
      <c r="J48" s="5">
        <f>[13]complete_IPDdata57_bps!J48</f>
        <v>1.1147937350222528</v>
      </c>
      <c r="K48" s="5">
        <f>[13]complete_IPDdata57_bps!K48</f>
        <v>0</v>
      </c>
      <c r="L48" s="5">
        <f t="shared" si="0"/>
        <v>141.7636504416684</v>
      </c>
    </row>
    <row r="49" spans="3:12" x14ac:dyDescent="0.25">
      <c r="C49" t="s">
        <v>28</v>
      </c>
      <c r="D49" s="5">
        <f>[13]complete_IPDdata57_bps!D49</f>
        <v>0</v>
      </c>
      <c r="E49" s="5">
        <f>[13]complete_IPDdata57_bps!E49</f>
        <v>3.6539283096310768</v>
      </c>
      <c r="F49" s="5">
        <f>[13]complete_IPDdata57_bps!F49</f>
        <v>39.619370218603542</v>
      </c>
      <c r="G49" s="5">
        <f>[13]complete_IPDdata57_bps!G49</f>
        <v>20.607669406500964</v>
      </c>
      <c r="H49" s="5">
        <f>[13]complete_IPDdata57_bps!H49</f>
        <v>10.892266040265078</v>
      </c>
      <c r="I49" s="5">
        <f>[13]complete_IPDdata57_bps!I49</f>
        <v>4.6254813773477421</v>
      </c>
      <c r="J49" s="5">
        <f>[13]complete_IPDdata57_bps!J49</f>
        <v>2.2295874700445055</v>
      </c>
      <c r="K49" s="5">
        <f>[13]complete_IPDdata57_bps!K49</f>
        <v>1.1594579820100386</v>
      </c>
      <c r="L49" s="5">
        <f t="shared" si="0"/>
        <v>82.78776080440295</v>
      </c>
    </row>
    <row r="50" spans="3:12" x14ac:dyDescent="0.25">
      <c r="C50" t="s">
        <v>29</v>
      </c>
      <c r="D50" s="5">
        <f>[13]complete_IPDdata57_bps!D50</f>
        <v>1.3631714881230181</v>
      </c>
      <c r="E50" s="5">
        <f>[13]complete_IPDdata57_bps!E50</f>
        <v>6.089880516051795</v>
      </c>
      <c r="F50" s="5">
        <f>[13]complete_IPDdata57_bps!F50</f>
        <v>30.577090832505757</v>
      </c>
      <c r="G50" s="5">
        <f>[13]complete_IPDdata57_bps!G50</f>
        <v>26.738345851820437</v>
      </c>
      <c r="H50" s="5">
        <f>[13]complete_IPDdata57_bps!H50</f>
        <v>3.2830736123997619</v>
      </c>
      <c r="I50" s="5">
        <f>[13]complete_IPDdata57_bps!I50</f>
        <v>2.3127406886738711</v>
      </c>
      <c r="J50" s="5">
        <f>[13]complete_IPDdata57_bps!J50</f>
        <v>0</v>
      </c>
      <c r="K50" s="5">
        <f>[13]complete_IPDdata57_bps!K50</f>
        <v>0</v>
      </c>
      <c r="L50" s="5">
        <f t="shared" si="0"/>
        <v>70.364302989574639</v>
      </c>
    </row>
    <row r="51" spans="3:12" x14ac:dyDescent="0.25">
      <c r="C51" t="s">
        <v>30</v>
      </c>
      <c r="D51" s="5">
        <f>[13]complete_IPDdata57_bps!D51</f>
        <v>3.5742818510615413</v>
      </c>
      <c r="E51" s="5">
        <f>[13]complete_IPDdata57_bps!E51</f>
        <v>12.17976103210359</v>
      </c>
      <c r="F51" s="5">
        <f>[13]complete_IPDdata57_bps!F51</f>
        <v>60.92291229922435</v>
      </c>
      <c r="G51" s="5">
        <f>[13]complete_IPDdata57_bps!G51</f>
        <v>42.98349327291492</v>
      </c>
      <c r="H51" s="5">
        <f>[13]complete_IPDdata57_bps!H51</f>
        <v>19.69844167439857</v>
      </c>
      <c r="I51" s="5">
        <f>[13]complete_IPDdata57_bps!I51</f>
        <v>4.6254813773477421</v>
      </c>
      <c r="J51" s="5">
        <f>[13]complete_IPDdata57_bps!J51</f>
        <v>0</v>
      </c>
      <c r="K51" s="5">
        <f>[13]complete_IPDdata57_bps!K51</f>
        <v>0</v>
      </c>
      <c r="L51" s="5">
        <f t="shared" si="0"/>
        <v>143.9843715070507</v>
      </c>
    </row>
    <row r="52" spans="3:12" x14ac:dyDescent="0.25">
      <c r="C52" t="s">
        <v>31</v>
      </c>
      <c r="D52" s="5">
        <f>[13]complete_IPDdata57_bps!D52</f>
        <v>59.797019125613275</v>
      </c>
      <c r="E52" s="5">
        <f>[13]complete_IPDdata57_bps!E52</f>
        <v>184.30415151893314</v>
      </c>
      <c r="F52" s="5">
        <f>[13]complete_IPDdata57_bps!F52</f>
        <v>3102.8750450694497</v>
      </c>
      <c r="G52" s="5">
        <f>[13]complete_IPDdata57_bps!G52</f>
        <v>2077.1619250288463</v>
      </c>
      <c r="H52" s="5">
        <f>[13]complete_IPDdata57_bps!H52</f>
        <v>1171.2758201345496</v>
      </c>
      <c r="I52" s="5">
        <f>[13]complete_IPDdata57_bps!I52</f>
        <v>223.17067066914183</v>
      </c>
      <c r="J52" s="5">
        <f>[13]complete_IPDdata57_bps!J52</f>
        <v>81.331966639491114</v>
      </c>
      <c r="K52" s="5">
        <f>[13]complete_IPDdata57_bps!K52</f>
        <v>23.189159640200771</v>
      </c>
      <c r="L52" s="5">
        <f t="shared" si="0"/>
        <v>6923.1057578262262</v>
      </c>
    </row>
    <row r="53" spans="3:12" x14ac:dyDescent="0.25">
      <c r="C53" t="s">
        <v>32</v>
      </c>
      <c r="D53" s="5">
        <f>[13]complete_IPDdata57_bps!D53</f>
        <v>7.663796315430595</v>
      </c>
      <c r="E53" s="5">
        <f>[13]complete_IPDdata57_bps!E53</f>
        <v>47.890827959372935</v>
      </c>
      <c r="F53" s="5">
        <f>[13]complete_IPDdata57_bps!F53</f>
        <v>1503.8289939545484</v>
      </c>
      <c r="G53" s="5">
        <f>[13]complete_IPDdata57_bps!G53</f>
        <v>691.08901960274022</v>
      </c>
      <c r="H53" s="5">
        <f>[13]complete_IPDdata57_bps!H53</f>
        <v>284.59723829891914</v>
      </c>
      <c r="I53" s="5">
        <f>[13]complete_IPDdata57_bps!I53</f>
        <v>60.192016027685384</v>
      </c>
      <c r="J53" s="5">
        <f>[13]complete_IPDdata57_bps!J53</f>
        <v>11.123949341655862</v>
      </c>
      <c r="K53" s="5">
        <f>[13]complete_IPDdata57_bps!K53</f>
        <v>2.1683370053174746</v>
      </c>
      <c r="L53" s="5">
        <f t="shared" si="0"/>
        <v>2608.5541785056703</v>
      </c>
    </row>
    <row r="54" spans="3:12" x14ac:dyDescent="0.25">
      <c r="C54" t="s">
        <v>33</v>
      </c>
      <c r="D54" s="5">
        <f>[13]complete_IPDdata57_bps!D54</f>
        <v>14.9948863693532</v>
      </c>
      <c r="E54" s="5">
        <f>[13]complete_IPDdata57_bps!E54</f>
        <v>200.34147822090631</v>
      </c>
      <c r="F54" s="5">
        <f>[13]complete_IPDdata57_bps!F54</f>
        <v>4715.7006491310067</v>
      </c>
      <c r="G54" s="5">
        <f>[13]complete_IPDdata57_bps!G54</f>
        <v>2351.8269254467887</v>
      </c>
      <c r="H54" s="5">
        <f>[13]complete_IPDdata57_bps!H54</f>
        <v>1117.7836206388333</v>
      </c>
      <c r="I54" s="5">
        <f>[13]complete_IPDdata57_bps!I54</f>
        <v>207.29408224713512</v>
      </c>
      <c r="J54" s="5">
        <f>[13]complete_IPDdata57_bps!J54</f>
        <v>81.375797165241977</v>
      </c>
      <c r="K54" s="5">
        <f>[13]complete_IPDdata57_bps!K54</f>
        <v>26.516954627528285</v>
      </c>
      <c r="L54" s="5">
        <f t="shared" si="0"/>
        <v>8715.8343938467933</v>
      </c>
    </row>
    <row r="55" spans="3:12" x14ac:dyDescent="0.25">
      <c r="C55" t="s">
        <v>34</v>
      </c>
      <c r="D55" s="5">
        <f>[13]complete_IPDdata57_bps!D55</f>
        <v>5.4526859524920726</v>
      </c>
      <c r="E55" s="5">
        <f>[13]complete_IPDdata57_bps!E55</f>
        <v>47.715099223574327</v>
      </c>
      <c r="F55" s="5">
        <f>[13]complete_IPDdata57_bps!F55</f>
        <v>161.28671364724613</v>
      </c>
      <c r="G55" s="5">
        <f>[13]complete_IPDdata57_bps!G55</f>
        <v>122.20367473135384</v>
      </c>
      <c r="H55" s="5">
        <f>[13]complete_IPDdata57_bps!H55</f>
        <v>70.203705688586879</v>
      </c>
      <c r="I55" s="5">
        <f>[13]complete_IPDdata57_bps!I55</f>
        <v>23.376309900655443</v>
      </c>
      <c r="J55" s="5">
        <f>[13]complete_IPDdata57_bps!J55</f>
        <v>5.6657752179954493</v>
      </c>
      <c r="K55" s="5">
        <f>[13]complete_IPDdata57_bps!K55</f>
        <v>0</v>
      </c>
      <c r="L55" s="5">
        <f t="shared" si="0"/>
        <v>435.90396436190412</v>
      </c>
    </row>
    <row r="56" spans="3:12" x14ac:dyDescent="0.25">
      <c r="C56" t="s">
        <v>35</v>
      </c>
      <c r="D56" s="5">
        <f>[13]complete_IPDdata57_bps!D56</f>
        <v>0</v>
      </c>
      <c r="E56" s="5">
        <f>[13]complete_IPDdata57_bps!E56</f>
        <v>0</v>
      </c>
      <c r="F56" s="5">
        <f>[13]complete_IPDdata57_bps!F56</f>
        <v>3.2393978271050829</v>
      </c>
      <c r="G56" s="5">
        <f>[13]complete_IPDdata57_bps!G56</f>
        <v>1.0846141792895243</v>
      </c>
      <c r="H56" s="5">
        <f>[13]complete_IPDdata57_bps!H56</f>
        <v>0</v>
      </c>
      <c r="I56" s="5">
        <f>[13]complete_IPDdata57_bps!I56</f>
        <v>0</v>
      </c>
      <c r="J56" s="5">
        <f>[13]complete_IPDdata57_bps!J56</f>
        <v>0</v>
      </c>
      <c r="K56" s="5">
        <f>[13]complete_IPDdata57_bps!K56</f>
        <v>0</v>
      </c>
      <c r="L56" s="5">
        <f t="shared" si="0"/>
        <v>4.3240120063946073</v>
      </c>
    </row>
    <row r="57" spans="3:12" x14ac:dyDescent="0.25">
      <c r="C57" t="s">
        <v>36</v>
      </c>
      <c r="D57" s="5">
        <f>[13]complete_IPDdata57_bps!D57</f>
        <v>0</v>
      </c>
      <c r="E57" s="5">
        <f>[13]complete_IPDdata57_bps!E57</f>
        <v>1.2179761032103591</v>
      </c>
      <c r="F57" s="5">
        <f>[13]complete_IPDdata57_bps!F57</f>
        <v>17.549115262777324</v>
      </c>
      <c r="G57" s="5">
        <f>[13]complete_IPDdata57_bps!G57</f>
        <v>4.3384567171580972</v>
      </c>
      <c r="H57" s="5">
        <f>[13]complete_IPDdata57_bps!H57</f>
        <v>2.1887157415998413</v>
      </c>
      <c r="I57" s="5">
        <f>[13]complete_IPDdata57_bps!I57</f>
        <v>3.4691110330108064</v>
      </c>
      <c r="J57" s="5">
        <f>[13]complete_IPDdata57_bps!J57</f>
        <v>0</v>
      </c>
      <c r="K57" s="5">
        <f>[13]complete_IPDdata57_bps!K57</f>
        <v>0</v>
      </c>
      <c r="L57" s="5">
        <f t="shared" si="0"/>
        <v>28.763374857756425</v>
      </c>
    </row>
    <row r="58" spans="3:12" x14ac:dyDescent="0.25">
      <c r="C58" t="s">
        <v>37</v>
      </c>
      <c r="D58" s="5">
        <f>[13]complete_IPDdata57_bps!D58</f>
        <v>0</v>
      </c>
      <c r="E58" s="5">
        <f>[13]complete_IPDdata57_bps!E58</f>
        <v>1.1796736406386394</v>
      </c>
      <c r="F58" s="5">
        <f>[13]complete_IPDdata57_bps!F58</f>
        <v>7.5468642196938429</v>
      </c>
      <c r="G58" s="5">
        <f>[13]complete_IPDdata57_bps!G58</f>
        <v>0</v>
      </c>
      <c r="H58" s="5">
        <f>[13]complete_IPDdata57_bps!H58</f>
        <v>2.1887157415998413</v>
      </c>
      <c r="I58" s="5">
        <f>[13]complete_IPDdata57_bps!I58</f>
        <v>0</v>
      </c>
      <c r="J58" s="5">
        <f>[13]complete_IPDdata57_bps!J58</f>
        <v>0</v>
      </c>
      <c r="K58" s="5">
        <f>[13]complete_IPDdata57_bps!K58</f>
        <v>0</v>
      </c>
      <c r="L58" s="5">
        <f t="shared" si="0"/>
        <v>10.915253601932324</v>
      </c>
    </row>
    <row r="59" spans="3:12" x14ac:dyDescent="0.25">
      <c r="C59" t="s">
        <v>38</v>
      </c>
      <c r="D59" s="5">
        <f>[13]complete_IPDdata57_bps!D59</f>
        <v>0</v>
      </c>
      <c r="E59" s="5">
        <f>[13]complete_IPDdata57_bps!E59</f>
        <v>0</v>
      </c>
      <c r="F59" s="5">
        <f>[13]complete_IPDdata57_bps!F59</f>
        <v>0</v>
      </c>
      <c r="G59" s="5">
        <f>[13]complete_IPDdata57_bps!G59</f>
        <v>0</v>
      </c>
      <c r="H59" s="5">
        <f>[13]complete_IPDdata57_bps!H59</f>
        <v>0</v>
      </c>
      <c r="I59" s="5">
        <f>[13]complete_IPDdata57_bps!I59</f>
        <v>0</v>
      </c>
      <c r="J59" s="5">
        <f>[13]complete_IPDdata57_bps!J59</f>
        <v>0</v>
      </c>
      <c r="K59" s="5">
        <f>[13]complete_IPDdata57_bps!K59</f>
        <v>0</v>
      </c>
      <c r="L59" s="5">
        <f t="shared" si="0"/>
        <v>0</v>
      </c>
    </row>
    <row r="60" spans="3:12" x14ac:dyDescent="0.25">
      <c r="C60" t="s">
        <v>39</v>
      </c>
      <c r="D60" s="5">
        <f>[13]complete_IPDdata57_bps!D60</f>
        <v>0</v>
      </c>
      <c r="E60" s="5">
        <f>[13]complete_IPDdata57_bps!E60</f>
        <v>0</v>
      </c>
      <c r="F60" s="5">
        <f>[13]complete_IPDdata57_bps!F60</f>
        <v>2.171329261621405</v>
      </c>
      <c r="G60" s="5">
        <f>[13]complete_IPDdata57_bps!G60</f>
        <v>0</v>
      </c>
      <c r="H60" s="5">
        <f>[13]complete_IPDdata57_bps!H60</f>
        <v>0</v>
      </c>
      <c r="I60" s="5">
        <f>[13]complete_IPDdata57_bps!I60</f>
        <v>0</v>
      </c>
      <c r="J60" s="5">
        <f>[13]complete_IPDdata57_bps!J60</f>
        <v>0</v>
      </c>
      <c r="K60" s="5">
        <f>[13]complete_IPDdata57_bps!K60</f>
        <v>0</v>
      </c>
      <c r="L60" s="5">
        <f t="shared" si="0"/>
        <v>2.171329261621405</v>
      </c>
    </row>
    <row r="61" spans="3:12" x14ac:dyDescent="0.25">
      <c r="C61" t="s">
        <v>40</v>
      </c>
      <c r="D61" s="5">
        <f>[13]complete_IPDdata57_bps!D61</f>
        <v>0</v>
      </c>
      <c r="E61" s="5">
        <f>[13]complete_IPDdata57_bps!E61</f>
        <v>0</v>
      </c>
      <c r="F61" s="5">
        <f>[13]complete_IPDdata57_bps!F61</f>
        <v>0</v>
      </c>
      <c r="G61" s="5">
        <f>[13]complete_IPDdata57_bps!G61</f>
        <v>0</v>
      </c>
      <c r="H61" s="5">
        <f>[13]complete_IPDdata57_bps!H61</f>
        <v>0</v>
      </c>
      <c r="I61" s="5">
        <f>[13]complete_IPDdata57_bps!I61</f>
        <v>0</v>
      </c>
      <c r="J61" s="5">
        <f>[13]complete_IPDdata57_bps!J61</f>
        <v>0</v>
      </c>
      <c r="K61" s="5">
        <f>[13]complete_IPDdata57_bps!K61</f>
        <v>0</v>
      </c>
      <c r="L61" s="5">
        <f t="shared" si="0"/>
        <v>0</v>
      </c>
    </row>
    <row r="62" spans="3:12" x14ac:dyDescent="0.25">
      <c r="C62" t="s">
        <v>41</v>
      </c>
      <c r="D62" s="5">
        <f>[13]complete_IPDdata57_bps!D62</f>
        <v>0</v>
      </c>
      <c r="E62" s="5">
        <f>[13]complete_IPDdata57_bps!E62</f>
        <v>0</v>
      </c>
      <c r="F62" s="5">
        <f>[13]complete_IPDdata57_bps!F62</f>
        <v>7.5996524156749174</v>
      </c>
      <c r="G62" s="5">
        <f>[13]complete_IPDdata57_bps!G62</f>
        <v>5.3990056281992462</v>
      </c>
      <c r="H62" s="5">
        <f>[13]complete_IPDdata57_bps!H62</f>
        <v>1.0943578707999206</v>
      </c>
      <c r="I62" s="5">
        <f>[13]complete_IPDdata57_bps!I62</f>
        <v>0</v>
      </c>
      <c r="J62" s="5">
        <f>[13]complete_IPDdata57_bps!J62</f>
        <v>0</v>
      </c>
      <c r="K62" s="5">
        <f>[13]complete_IPDdata57_bps!K62</f>
        <v>0</v>
      </c>
      <c r="L62" s="5">
        <f t="shared" si="0"/>
        <v>14.093015914674083</v>
      </c>
    </row>
    <row r="63" spans="3:12" x14ac:dyDescent="0.25">
      <c r="C63" t="s">
        <v>42</v>
      </c>
      <c r="D63" s="5">
        <f>[13]complete_IPDdata57_bps!D63</f>
        <v>1.3631714881230181</v>
      </c>
      <c r="E63" s="5">
        <f>[13]complete_IPDdata57_bps!E63</f>
        <v>1.2179761032103591</v>
      </c>
      <c r="F63" s="5">
        <f>[13]complete_IPDdata57_bps!F63</f>
        <v>2.171329261621405</v>
      </c>
      <c r="G63" s="5">
        <f>[13]complete_IPDdata57_bps!G63</f>
        <v>2.1692283585790486</v>
      </c>
      <c r="H63" s="5">
        <f>[13]complete_IPDdata57_bps!H63</f>
        <v>2.1887157415998413</v>
      </c>
      <c r="I63" s="5">
        <f>[13]complete_IPDdata57_bps!I63</f>
        <v>0</v>
      </c>
      <c r="J63" s="5">
        <f>[13]complete_IPDdata57_bps!J63</f>
        <v>0</v>
      </c>
      <c r="K63" s="5">
        <f>[13]complete_IPDdata57_bps!K63</f>
        <v>0</v>
      </c>
      <c r="L63" s="5">
        <f t="shared" si="0"/>
        <v>9.1104209531336728</v>
      </c>
    </row>
    <row r="64" spans="3:12" x14ac:dyDescent="0.25">
      <c r="C64" t="s">
        <v>43</v>
      </c>
      <c r="D64" s="5">
        <f>[13]complete_IPDdata57_bps!D64</f>
        <v>5.4526859524920726</v>
      </c>
      <c r="E64" s="5">
        <f>[13]complete_IPDdata57_bps!E64</f>
        <v>3.6539283096310768</v>
      </c>
      <c r="F64" s="5">
        <f>[13]complete_IPDdata57_bps!F64</f>
        <v>16.267373396833513</v>
      </c>
      <c r="G64" s="5">
        <f>[13]complete_IPDdata57_bps!G64</f>
        <v>25.181994639949682</v>
      </c>
      <c r="H64" s="5">
        <f>[13]complete_IPDdata57_bps!H64</f>
        <v>13.502347077927521</v>
      </c>
      <c r="I64" s="5">
        <f>[13]complete_IPDdata57_bps!I64</f>
        <v>4.5617879925541098</v>
      </c>
      <c r="J64" s="5">
        <f>[13]complete_IPDdata57_bps!J64</f>
        <v>2.2295874700445055</v>
      </c>
      <c r="K64" s="5">
        <f>[13]complete_IPDdata57_bps!K64</f>
        <v>0</v>
      </c>
      <c r="L64" s="5">
        <f t="shared" si="0"/>
        <v>70.849704839432491</v>
      </c>
    </row>
    <row r="65" spans="1:12" x14ac:dyDescent="0.25">
      <c r="C65" t="s">
        <v>44</v>
      </c>
      <c r="D65" s="5">
        <f>[13]complete_IPDdata57_bps!D65</f>
        <v>0</v>
      </c>
      <c r="E65" s="5">
        <f>[13]complete_IPDdata57_bps!E65</f>
        <v>0</v>
      </c>
      <c r="F65" s="5">
        <f>[13]complete_IPDdata57_bps!F65</f>
        <v>1.0856646308107025</v>
      </c>
      <c r="G65" s="5">
        <f>[13]complete_IPDdata57_bps!G65</f>
        <v>3.2538425378685734</v>
      </c>
      <c r="H65" s="5">
        <f>[13]complete_IPDdata57_bps!H65</f>
        <v>6.5148345570653969</v>
      </c>
      <c r="I65" s="5">
        <f>[13]complete_IPDdata57_bps!I65</f>
        <v>1.1563703443369355</v>
      </c>
      <c r="J65" s="5">
        <f>[13]complete_IPDdata57_bps!J65</f>
        <v>1.1147937350222528</v>
      </c>
      <c r="K65" s="5">
        <f>[13]complete_IPDdata57_bps!K65</f>
        <v>0</v>
      </c>
      <c r="L65" s="5">
        <f t="shared" si="0"/>
        <v>13.125505805103861</v>
      </c>
    </row>
    <row r="66" spans="1:12" x14ac:dyDescent="0.25">
      <c r="C66" t="s">
        <v>45</v>
      </c>
      <c r="D66" s="5">
        <f>[13]complete_IPDdata57_bps!D66</f>
        <v>4.9309552010668272</v>
      </c>
      <c r="E66" s="5">
        <f>[13]complete_IPDdata57_bps!E66</f>
        <v>9.7438088256828728</v>
      </c>
      <c r="F66" s="5">
        <f>[13]complete_IPDdata57_bps!F66</f>
        <v>399.20657374360803</v>
      </c>
      <c r="G66" s="5">
        <f>[13]complete_IPDdata57_bps!G66</f>
        <v>166.00706423282614</v>
      </c>
      <c r="H66" s="5">
        <f>[13]complete_IPDdata57_bps!H66</f>
        <v>67.239372036781461</v>
      </c>
      <c r="I66" s="5">
        <f>[13]complete_IPDdata57_bps!I66</f>
        <v>8.0308990255649171</v>
      </c>
      <c r="J66" s="5">
        <f>[13]complete_IPDdata57_bps!J66</f>
        <v>2.2295874700445055</v>
      </c>
      <c r="K66" s="5">
        <f>[13]complete_IPDdata57_bps!K66</f>
        <v>0</v>
      </c>
      <c r="L66" s="5">
        <f t="shared" si="0"/>
        <v>657.38826053557477</v>
      </c>
    </row>
    <row r="67" spans="1:12" x14ac:dyDescent="0.25">
      <c r="C67" t="s">
        <v>46</v>
      </c>
      <c r="D67" s="5">
        <f>[13]complete_IPDdata57_bps!D67</f>
        <v>8.1790289287381075</v>
      </c>
      <c r="E67" s="5">
        <f>[13]complete_IPDdata57_bps!E67</f>
        <v>2.4359522064207182</v>
      </c>
      <c r="F67" s="5">
        <f>[13]complete_IPDdata57_bps!F67</f>
        <v>7.7957296508080276</v>
      </c>
      <c r="G67" s="5">
        <f>[13]complete_IPDdata57_bps!G67</f>
        <v>6.5076850757371467</v>
      </c>
      <c r="H67" s="5">
        <f>[13]complete_IPDdata57_bps!H67</f>
        <v>2.1887157415998413</v>
      </c>
      <c r="I67" s="5">
        <f>[13]complete_IPDdata57_bps!I67</f>
        <v>3.4691110330108064</v>
      </c>
      <c r="J67" s="5">
        <f>[13]complete_IPDdata57_bps!J67</f>
        <v>6.6647744015668513</v>
      </c>
      <c r="K67" s="5">
        <f>[13]complete_IPDdata57_bps!K67</f>
        <v>0</v>
      </c>
      <c r="L67" s="5">
        <f t="shared" si="0"/>
        <v>37.240997037881499</v>
      </c>
    </row>
    <row r="68" spans="1:12" x14ac:dyDescent="0.25">
      <c r="C68" t="s">
        <v>47</v>
      </c>
      <c r="D68" s="5">
        <f>[13]complete_IPDdata57_bps!D68</f>
        <v>5.4526859524920726</v>
      </c>
      <c r="E68" s="5">
        <f>[13]complete_IPDdata57_bps!E68</f>
        <v>32.808749861536256</v>
      </c>
      <c r="F68" s="5">
        <f>[13]complete_IPDdata57_bps!F68</f>
        <v>295.63070721271066</v>
      </c>
      <c r="G68" s="5">
        <f>[13]complete_IPDdata57_bps!G68</f>
        <v>151.05986690989334</v>
      </c>
      <c r="H68" s="5">
        <f>[13]complete_IPDdata57_bps!H68</f>
        <v>70.522445649181236</v>
      </c>
      <c r="I68" s="5">
        <f>[13]complete_IPDdata57_bps!I68</f>
        <v>15.157265983338528</v>
      </c>
      <c r="J68" s="5">
        <f>[13]complete_IPDdata57_bps!J68</f>
        <v>7.8953626880399543</v>
      </c>
      <c r="K68" s="5">
        <f>[13]complete_IPDdata57_bps!K68</f>
        <v>3.478373946030116</v>
      </c>
      <c r="L68" s="5">
        <f t="shared" ref="L68:L131" si="1">SUM(D68:K68)</f>
        <v>582.00545820322225</v>
      </c>
    </row>
    <row r="69" spans="1:12" x14ac:dyDescent="0.25">
      <c r="A69" s="4" t="s">
        <v>13</v>
      </c>
      <c r="B69" s="4" t="s">
        <v>49</v>
      </c>
      <c r="C69" t="s">
        <v>15</v>
      </c>
      <c r="D69" s="5">
        <f>[13]complete_IPDdata57_bps!D69</f>
        <v>0</v>
      </c>
      <c r="E69" s="5">
        <f>[13]complete_IPDdata57_bps!E69</f>
        <v>0</v>
      </c>
      <c r="F69" s="5">
        <f>[13]complete_IPDdata57_bps!F69</f>
        <v>0</v>
      </c>
      <c r="G69" s="5">
        <f>[13]complete_IPDdata57_bps!G69</f>
        <v>0</v>
      </c>
      <c r="H69" s="5">
        <f>[13]complete_IPDdata57_bps!H69</f>
        <v>0</v>
      </c>
      <c r="I69" s="5">
        <f>[13]complete_IPDdata57_bps!I69</f>
        <v>0</v>
      </c>
      <c r="J69" s="5">
        <f>[13]complete_IPDdata57_bps!J69</f>
        <v>0</v>
      </c>
      <c r="K69" s="5">
        <f>[13]complete_IPDdata57_bps!K69</f>
        <v>0</v>
      </c>
      <c r="L69" s="5">
        <f t="shared" si="1"/>
        <v>0</v>
      </c>
    </row>
    <row r="70" spans="1:12" x14ac:dyDescent="0.25">
      <c r="C70" t="s">
        <v>16</v>
      </c>
      <c r="D70" s="5">
        <f>[13]complete_IPDdata57_bps!D70</f>
        <v>0</v>
      </c>
      <c r="E70" s="5">
        <f>[13]complete_IPDdata57_bps!E70</f>
        <v>0</v>
      </c>
      <c r="F70" s="5">
        <f>[13]complete_IPDdata57_bps!F70</f>
        <v>0</v>
      </c>
      <c r="G70" s="5">
        <f>[13]complete_IPDdata57_bps!G70</f>
        <v>0</v>
      </c>
      <c r="H70" s="5">
        <f>[13]complete_IPDdata57_bps!H70</f>
        <v>0</v>
      </c>
      <c r="I70" s="5">
        <f>[13]complete_IPDdata57_bps!I70</f>
        <v>0</v>
      </c>
      <c r="J70" s="5">
        <f>[13]complete_IPDdata57_bps!J70</f>
        <v>0</v>
      </c>
      <c r="K70" s="5">
        <f>[13]complete_IPDdata57_bps!K70</f>
        <v>0</v>
      </c>
      <c r="L70" s="5">
        <f t="shared" si="1"/>
        <v>0</v>
      </c>
    </row>
    <row r="71" spans="1:12" x14ac:dyDescent="0.25">
      <c r="C71" t="s">
        <v>17</v>
      </c>
      <c r="D71" s="5">
        <f>[13]complete_IPDdata57_bps!D71</f>
        <v>0</v>
      </c>
      <c r="E71" s="5">
        <f>[13]complete_IPDdata57_bps!E71</f>
        <v>0</v>
      </c>
      <c r="F71" s="5">
        <f>[13]complete_IPDdata57_bps!F71</f>
        <v>1.0738819419584995</v>
      </c>
      <c r="G71" s="5">
        <f>[13]complete_IPDdata57_bps!G71</f>
        <v>0</v>
      </c>
      <c r="H71" s="5">
        <f>[13]complete_IPDdata57_bps!H71</f>
        <v>1.0042084135899387</v>
      </c>
      <c r="I71" s="5">
        <f>[13]complete_IPDdata57_bps!I71</f>
        <v>0</v>
      </c>
      <c r="J71" s="5">
        <f>[13]complete_IPDdata57_bps!J71</f>
        <v>0</v>
      </c>
      <c r="K71" s="5">
        <f>[13]complete_IPDdata57_bps!K71</f>
        <v>0</v>
      </c>
      <c r="L71" s="5">
        <f t="shared" si="1"/>
        <v>2.0780903555484382</v>
      </c>
    </row>
    <row r="72" spans="1:12" x14ac:dyDescent="0.25">
      <c r="C72" t="s">
        <v>18</v>
      </c>
      <c r="D72" s="5">
        <f>[13]complete_IPDdata57_bps!D72</f>
        <v>0</v>
      </c>
      <c r="E72" s="5">
        <f>[13]complete_IPDdata57_bps!E72</f>
        <v>0</v>
      </c>
      <c r="F72" s="5">
        <f>[13]complete_IPDdata57_bps!F72</f>
        <v>0</v>
      </c>
      <c r="G72" s="5">
        <f>[13]complete_IPDdata57_bps!G72</f>
        <v>0</v>
      </c>
      <c r="H72" s="5">
        <f>[13]complete_IPDdata57_bps!H72</f>
        <v>0</v>
      </c>
      <c r="I72" s="5">
        <f>[13]complete_IPDdata57_bps!I72</f>
        <v>0</v>
      </c>
      <c r="J72" s="5">
        <f>[13]complete_IPDdata57_bps!J72</f>
        <v>0</v>
      </c>
      <c r="K72" s="5">
        <f>[13]complete_IPDdata57_bps!K72</f>
        <v>0</v>
      </c>
      <c r="L72" s="5">
        <f t="shared" si="1"/>
        <v>0</v>
      </c>
    </row>
    <row r="73" spans="1:12" x14ac:dyDescent="0.25">
      <c r="C73" t="s">
        <v>19</v>
      </c>
      <c r="D73" s="5">
        <f>[13]complete_IPDdata57_bps!D73</f>
        <v>0</v>
      </c>
      <c r="E73" s="5">
        <f>[13]complete_IPDdata57_bps!E73</f>
        <v>0</v>
      </c>
      <c r="F73" s="5">
        <f>[13]complete_IPDdata57_bps!F73</f>
        <v>1.0738819419584995</v>
      </c>
      <c r="G73" s="5">
        <f>[13]complete_IPDdata57_bps!G73</f>
        <v>0</v>
      </c>
      <c r="H73" s="5">
        <f>[13]complete_IPDdata57_bps!H73</f>
        <v>0</v>
      </c>
      <c r="I73" s="5">
        <f>[13]complete_IPDdata57_bps!I73</f>
        <v>0</v>
      </c>
      <c r="J73" s="5">
        <f>[13]complete_IPDdata57_bps!J73</f>
        <v>0</v>
      </c>
      <c r="K73" s="5">
        <f>[13]complete_IPDdata57_bps!K73</f>
        <v>0</v>
      </c>
      <c r="L73" s="5">
        <f t="shared" si="1"/>
        <v>1.0738819419584995</v>
      </c>
    </row>
    <row r="74" spans="1:12" x14ac:dyDescent="0.25">
      <c r="C74" t="s">
        <v>20</v>
      </c>
      <c r="D74" s="5">
        <f>[13]complete_IPDdata57_bps!D74</f>
        <v>0</v>
      </c>
      <c r="E74" s="5">
        <f>[13]complete_IPDdata57_bps!E74</f>
        <v>0</v>
      </c>
      <c r="F74" s="5">
        <f>[13]complete_IPDdata57_bps!F74</f>
        <v>0</v>
      </c>
      <c r="G74" s="5">
        <f>[13]complete_IPDdata57_bps!G74</f>
        <v>0</v>
      </c>
      <c r="H74" s="5">
        <f>[13]complete_IPDdata57_bps!H74</f>
        <v>0</v>
      </c>
      <c r="I74" s="5">
        <f>[13]complete_IPDdata57_bps!I74</f>
        <v>0</v>
      </c>
      <c r="J74" s="5">
        <f>[13]complete_IPDdata57_bps!J74</f>
        <v>0</v>
      </c>
      <c r="K74" s="5">
        <f>[13]complete_IPDdata57_bps!K74</f>
        <v>0</v>
      </c>
      <c r="L74" s="5">
        <f t="shared" si="1"/>
        <v>0</v>
      </c>
    </row>
    <row r="75" spans="1:12" x14ac:dyDescent="0.25">
      <c r="C75" t="s">
        <v>21</v>
      </c>
      <c r="D75" s="5">
        <f>[13]complete_IPDdata57_bps!D75</f>
        <v>0</v>
      </c>
      <c r="E75" s="5">
        <f>[13]complete_IPDdata57_bps!E75</f>
        <v>0</v>
      </c>
      <c r="F75" s="5">
        <f>[13]complete_IPDdata57_bps!F75</f>
        <v>1.0738819419584995</v>
      </c>
      <c r="G75" s="5">
        <f>[13]complete_IPDdata57_bps!G75</f>
        <v>0</v>
      </c>
      <c r="H75" s="5">
        <f>[13]complete_IPDdata57_bps!H75</f>
        <v>0</v>
      </c>
      <c r="I75" s="5">
        <f>[13]complete_IPDdata57_bps!I75</f>
        <v>0</v>
      </c>
      <c r="J75" s="5">
        <f>[13]complete_IPDdata57_bps!J75</f>
        <v>0</v>
      </c>
      <c r="K75" s="5">
        <f>[13]complete_IPDdata57_bps!K75</f>
        <v>0</v>
      </c>
      <c r="L75" s="5">
        <f t="shared" si="1"/>
        <v>1.0738819419584995</v>
      </c>
    </row>
    <row r="76" spans="1:12" x14ac:dyDescent="0.25">
      <c r="C76" t="s">
        <v>22</v>
      </c>
      <c r="D76" s="5">
        <f>[13]complete_IPDdata57_bps!D76</f>
        <v>0</v>
      </c>
      <c r="E76" s="5">
        <f>[13]complete_IPDdata57_bps!E76</f>
        <v>0</v>
      </c>
      <c r="F76" s="5">
        <f>[13]complete_IPDdata57_bps!F76</f>
        <v>5.3694097097924969</v>
      </c>
      <c r="G76" s="5">
        <f>[13]complete_IPDdata57_bps!G76</f>
        <v>0</v>
      </c>
      <c r="H76" s="5">
        <f>[13]complete_IPDdata57_bps!H76</f>
        <v>0</v>
      </c>
      <c r="I76" s="5">
        <f>[13]complete_IPDdata57_bps!I76</f>
        <v>0</v>
      </c>
      <c r="J76" s="5">
        <f>[13]complete_IPDdata57_bps!J76</f>
        <v>0</v>
      </c>
      <c r="K76" s="5">
        <f>[13]complete_IPDdata57_bps!K76</f>
        <v>0</v>
      </c>
      <c r="L76" s="5">
        <f t="shared" si="1"/>
        <v>5.3694097097924969</v>
      </c>
    </row>
    <row r="77" spans="1:12" x14ac:dyDescent="0.25">
      <c r="C77" t="s">
        <v>23</v>
      </c>
      <c r="D77" s="5">
        <f>[13]complete_IPDdata57_bps!D77</f>
        <v>0</v>
      </c>
      <c r="E77" s="5">
        <f>[13]complete_IPDdata57_bps!E77</f>
        <v>0</v>
      </c>
      <c r="F77" s="5">
        <f>[13]complete_IPDdata57_bps!F77</f>
        <v>1.0738819419584995</v>
      </c>
      <c r="G77" s="5">
        <f>[13]complete_IPDdata57_bps!G77</f>
        <v>0</v>
      </c>
      <c r="H77" s="5">
        <f>[13]complete_IPDdata57_bps!H77</f>
        <v>0</v>
      </c>
      <c r="I77" s="5">
        <f>[13]complete_IPDdata57_bps!I77</f>
        <v>0</v>
      </c>
      <c r="J77" s="5">
        <f>[13]complete_IPDdata57_bps!J77</f>
        <v>0</v>
      </c>
      <c r="K77" s="5">
        <f>[13]complete_IPDdata57_bps!K77</f>
        <v>0</v>
      </c>
      <c r="L77" s="5">
        <f t="shared" si="1"/>
        <v>1.0738819419584995</v>
      </c>
    </row>
    <row r="78" spans="1:12" x14ac:dyDescent="0.25">
      <c r="C78" t="s">
        <v>24</v>
      </c>
      <c r="D78" s="5">
        <f>[13]complete_IPDdata57_bps!D78</f>
        <v>0</v>
      </c>
      <c r="E78" s="5">
        <f>[13]complete_IPDdata57_bps!E78</f>
        <v>0</v>
      </c>
      <c r="F78" s="5">
        <f>[13]complete_IPDdata57_bps!F78</f>
        <v>1.0738819419584995</v>
      </c>
      <c r="G78" s="5">
        <f>[13]complete_IPDdata57_bps!G78</f>
        <v>2.0074675816136032</v>
      </c>
      <c r="H78" s="5">
        <f>[13]complete_IPDdata57_bps!H78</f>
        <v>0</v>
      </c>
      <c r="I78" s="5">
        <f>[13]complete_IPDdata57_bps!I78</f>
        <v>0</v>
      </c>
      <c r="J78" s="5">
        <f>[13]complete_IPDdata57_bps!J78</f>
        <v>0</v>
      </c>
      <c r="K78" s="5">
        <f>[13]complete_IPDdata57_bps!K78</f>
        <v>0</v>
      </c>
      <c r="L78" s="5">
        <f t="shared" si="1"/>
        <v>3.0813495235721025</v>
      </c>
    </row>
    <row r="79" spans="1:12" x14ac:dyDescent="0.25">
      <c r="C79" t="s">
        <v>25</v>
      </c>
      <c r="D79" s="5">
        <f>[13]complete_IPDdata57_bps!D79</f>
        <v>0</v>
      </c>
      <c r="E79" s="5">
        <f>[13]complete_IPDdata57_bps!E79</f>
        <v>0</v>
      </c>
      <c r="F79" s="5">
        <f>[13]complete_IPDdata57_bps!F79</f>
        <v>12.886583303501995</v>
      </c>
      <c r="G79" s="5">
        <f>[13]complete_IPDdata57_bps!G79</f>
        <v>2.0074675816136032</v>
      </c>
      <c r="H79" s="5">
        <f>[13]complete_IPDdata57_bps!H79</f>
        <v>1.0042084135899387</v>
      </c>
      <c r="I79" s="5">
        <f>[13]complete_IPDdata57_bps!I79</f>
        <v>0</v>
      </c>
      <c r="J79" s="5">
        <f>[13]complete_IPDdata57_bps!J79</f>
        <v>0</v>
      </c>
      <c r="K79" s="5">
        <f>[13]complete_IPDdata57_bps!K79</f>
        <v>0</v>
      </c>
      <c r="L79" s="5">
        <f t="shared" si="1"/>
        <v>15.898259298705538</v>
      </c>
    </row>
    <row r="80" spans="1:12" x14ac:dyDescent="0.25">
      <c r="C80" t="s">
        <v>26</v>
      </c>
      <c r="D80" s="5">
        <f>[13]complete_IPDdata57_bps!D80</f>
        <v>0</v>
      </c>
      <c r="E80" s="5">
        <f>[13]complete_IPDdata57_bps!E80</f>
        <v>0</v>
      </c>
      <c r="F80" s="5">
        <f>[13]complete_IPDdata57_bps!F80</f>
        <v>1.0738819419584995</v>
      </c>
      <c r="G80" s="5">
        <f>[13]complete_IPDdata57_bps!G80</f>
        <v>0</v>
      </c>
      <c r="H80" s="5">
        <f>[13]complete_IPDdata57_bps!H80</f>
        <v>0</v>
      </c>
      <c r="I80" s="5">
        <f>[13]complete_IPDdata57_bps!I80</f>
        <v>0</v>
      </c>
      <c r="J80" s="5">
        <f>[13]complete_IPDdata57_bps!J80</f>
        <v>0</v>
      </c>
      <c r="K80" s="5">
        <f>[13]complete_IPDdata57_bps!K80</f>
        <v>0</v>
      </c>
      <c r="L80" s="5">
        <f t="shared" si="1"/>
        <v>1.0738819419584995</v>
      </c>
    </row>
    <row r="81" spans="3:12" x14ac:dyDescent="0.25">
      <c r="C81" t="s">
        <v>27</v>
      </c>
      <c r="D81" s="5">
        <f>[13]complete_IPDdata57_bps!D81</f>
        <v>0</v>
      </c>
      <c r="E81" s="5">
        <f>[13]complete_IPDdata57_bps!E81</f>
        <v>0</v>
      </c>
      <c r="F81" s="5">
        <f>[13]complete_IPDdata57_bps!F81</f>
        <v>0</v>
      </c>
      <c r="G81" s="5">
        <f>[13]complete_IPDdata57_bps!G81</f>
        <v>0</v>
      </c>
      <c r="H81" s="5">
        <f>[13]complete_IPDdata57_bps!H81</f>
        <v>0</v>
      </c>
      <c r="I81" s="5">
        <f>[13]complete_IPDdata57_bps!I81</f>
        <v>0</v>
      </c>
      <c r="J81" s="5">
        <f>[13]complete_IPDdata57_bps!J81</f>
        <v>0</v>
      </c>
      <c r="K81" s="5">
        <f>[13]complete_IPDdata57_bps!K81</f>
        <v>0</v>
      </c>
      <c r="L81" s="5">
        <f t="shared" si="1"/>
        <v>0</v>
      </c>
    </row>
    <row r="82" spans="3:12" x14ac:dyDescent="0.25">
      <c r="C82" t="s">
        <v>28</v>
      </c>
      <c r="D82" s="5">
        <f>[13]complete_IPDdata57_bps!D82</f>
        <v>0</v>
      </c>
      <c r="E82" s="5">
        <f>[13]complete_IPDdata57_bps!E82</f>
        <v>0</v>
      </c>
      <c r="F82" s="5">
        <f>[13]complete_IPDdata57_bps!F82</f>
        <v>0</v>
      </c>
      <c r="G82" s="5">
        <f>[13]complete_IPDdata57_bps!G82</f>
        <v>0</v>
      </c>
      <c r="H82" s="5">
        <f>[13]complete_IPDdata57_bps!H82</f>
        <v>0</v>
      </c>
      <c r="I82" s="5">
        <f>[13]complete_IPDdata57_bps!I82</f>
        <v>0</v>
      </c>
      <c r="J82" s="5">
        <f>[13]complete_IPDdata57_bps!J82</f>
        <v>0</v>
      </c>
      <c r="K82" s="5">
        <f>[13]complete_IPDdata57_bps!K82</f>
        <v>0</v>
      </c>
      <c r="L82" s="5">
        <f t="shared" si="1"/>
        <v>0</v>
      </c>
    </row>
    <row r="83" spans="3:12" x14ac:dyDescent="0.25">
      <c r="C83" t="s">
        <v>29</v>
      </c>
      <c r="D83" s="5">
        <f>[13]complete_IPDdata57_bps!D83</f>
        <v>0</v>
      </c>
      <c r="E83" s="5">
        <f>[13]complete_IPDdata57_bps!E83</f>
        <v>0</v>
      </c>
      <c r="F83" s="5">
        <f>[13]complete_IPDdata57_bps!F83</f>
        <v>0</v>
      </c>
      <c r="G83" s="5">
        <f>[13]complete_IPDdata57_bps!G83</f>
        <v>0</v>
      </c>
      <c r="H83" s="5">
        <f>[13]complete_IPDdata57_bps!H83</f>
        <v>0</v>
      </c>
      <c r="I83" s="5">
        <f>[13]complete_IPDdata57_bps!I83</f>
        <v>0</v>
      </c>
      <c r="J83" s="5">
        <f>[13]complete_IPDdata57_bps!J83</f>
        <v>0</v>
      </c>
      <c r="K83" s="5">
        <f>[13]complete_IPDdata57_bps!K83</f>
        <v>0</v>
      </c>
      <c r="L83" s="5">
        <f t="shared" si="1"/>
        <v>0</v>
      </c>
    </row>
    <row r="84" spans="3:12" x14ac:dyDescent="0.25">
      <c r="C84" t="s">
        <v>30</v>
      </c>
      <c r="D84" s="5">
        <f>[13]complete_IPDdata57_bps!D84</f>
        <v>0</v>
      </c>
      <c r="E84" s="5">
        <f>[13]complete_IPDdata57_bps!E84</f>
        <v>0</v>
      </c>
      <c r="F84" s="5">
        <f>[13]complete_IPDdata57_bps!F84</f>
        <v>0</v>
      </c>
      <c r="G84" s="5">
        <f>[13]complete_IPDdata57_bps!G84</f>
        <v>0</v>
      </c>
      <c r="H84" s="5">
        <f>[13]complete_IPDdata57_bps!H84</f>
        <v>0</v>
      </c>
      <c r="I84" s="5">
        <f>[13]complete_IPDdata57_bps!I84</f>
        <v>0</v>
      </c>
      <c r="J84" s="5">
        <f>[13]complete_IPDdata57_bps!J84</f>
        <v>0</v>
      </c>
      <c r="K84" s="5">
        <f>[13]complete_IPDdata57_bps!K84</f>
        <v>0</v>
      </c>
      <c r="L84" s="5">
        <f t="shared" si="1"/>
        <v>0</v>
      </c>
    </row>
    <row r="85" spans="3:12" x14ac:dyDescent="0.25">
      <c r="C85" t="s">
        <v>31</v>
      </c>
      <c r="D85" s="5">
        <f>[13]complete_IPDdata57_bps!D85</f>
        <v>0</v>
      </c>
      <c r="E85" s="5">
        <f>[13]complete_IPDdata57_bps!E85</f>
        <v>0</v>
      </c>
      <c r="F85" s="5">
        <f>[13]complete_IPDdata57_bps!F85</f>
        <v>1.0738819419584995</v>
      </c>
      <c r="G85" s="5">
        <f>[13]complete_IPDdata57_bps!G85</f>
        <v>0</v>
      </c>
      <c r="H85" s="5">
        <f>[13]complete_IPDdata57_bps!H85</f>
        <v>9.0378757223094475</v>
      </c>
      <c r="I85" s="5">
        <f>[13]complete_IPDdata57_bps!I85</f>
        <v>0</v>
      </c>
      <c r="J85" s="5">
        <f>[13]complete_IPDdata57_bps!J85</f>
        <v>0</v>
      </c>
      <c r="K85" s="5">
        <f>[13]complete_IPDdata57_bps!K85</f>
        <v>0</v>
      </c>
      <c r="L85" s="5">
        <f t="shared" si="1"/>
        <v>10.111757664267946</v>
      </c>
    </row>
    <row r="86" spans="3:12" x14ac:dyDescent="0.25">
      <c r="C86" t="s">
        <v>32</v>
      </c>
      <c r="D86" s="5">
        <f>[13]complete_IPDdata57_bps!D86</f>
        <v>0</v>
      </c>
      <c r="E86" s="5">
        <f>[13]complete_IPDdata57_bps!E86</f>
        <v>0</v>
      </c>
      <c r="F86" s="5">
        <f>[13]complete_IPDdata57_bps!F86</f>
        <v>1.0738819419584995</v>
      </c>
      <c r="G86" s="5">
        <f>[13]complete_IPDdata57_bps!G86</f>
        <v>0</v>
      </c>
      <c r="H86" s="5">
        <f>[13]complete_IPDdata57_bps!H86</f>
        <v>0</v>
      </c>
      <c r="I86" s="5">
        <f>[13]complete_IPDdata57_bps!I86</f>
        <v>0</v>
      </c>
      <c r="J86" s="5">
        <f>[13]complete_IPDdata57_bps!J86</f>
        <v>0</v>
      </c>
      <c r="K86" s="5">
        <f>[13]complete_IPDdata57_bps!K86</f>
        <v>0</v>
      </c>
      <c r="L86" s="5">
        <f t="shared" si="1"/>
        <v>1.0738819419584995</v>
      </c>
    </row>
    <row r="87" spans="3:12" x14ac:dyDescent="0.25">
      <c r="C87" t="s">
        <v>33</v>
      </c>
      <c r="D87" s="5">
        <f>[13]complete_IPDdata57_bps!D87</f>
        <v>0</v>
      </c>
      <c r="E87" s="5">
        <f>[13]complete_IPDdata57_bps!E87</f>
        <v>0</v>
      </c>
      <c r="F87" s="5">
        <f>[13]complete_IPDdata57_bps!F87</f>
        <v>16.036636999913593</v>
      </c>
      <c r="G87" s="5">
        <f>[13]complete_IPDdata57_bps!G87</f>
        <v>4.0149351632272063</v>
      </c>
      <c r="H87" s="5">
        <f>[13]complete_IPDdata57_bps!H87</f>
        <v>2.0084168271798775</v>
      </c>
      <c r="I87" s="5">
        <f>[13]complete_IPDdata57_bps!I87</f>
        <v>0</v>
      </c>
      <c r="J87" s="5">
        <f>[13]complete_IPDdata57_bps!J87</f>
        <v>0</v>
      </c>
      <c r="K87" s="5">
        <f>[13]complete_IPDdata57_bps!K87</f>
        <v>0</v>
      </c>
      <c r="L87" s="5">
        <f t="shared" si="1"/>
        <v>22.059988990320679</v>
      </c>
    </row>
    <row r="88" spans="3:12" x14ac:dyDescent="0.25">
      <c r="C88" t="s">
        <v>34</v>
      </c>
      <c r="D88" s="5">
        <f>[13]complete_IPDdata57_bps!D88</f>
        <v>0</v>
      </c>
      <c r="E88" s="5">
        <f>[13]complete_IPDdata57_bps!E88</f>
        <v>0</v>
      </c>
      <c r="F88" s="5">
        <f>[13]complete_IPDdata57_bps!F88</f>
        <v>0</v>
      </c>
      <c r="G88" s="5">
        <f>[13]complete_IPDdata57_bps!G88</f>
        <v>0</v>
      </c>
      <c r="H88" s="5">
        <f>[13]complete_IPDdata57_bps!H88</f>
        <v>0</v>
      </c>
      <c r="I88" s="5">
        <f>[13]complete_IPDdata57_bps!I88</f>
        <v>0</v>
      </c>
      <c r="J88" s="5">
        <f>[13]complete_IPDdata57_bps!J88</f>
        <v>0</v>
      </c>
      <c r="K88" s="5">
        <f>[13]complete_IPDdata57_bps!K88</f>
        <v>0</v>
      </c>
      <c r="L88" s="5">
        <f t="shared" si="1"/>
        <v>0</v>
      </c>
    </row>
    <row r="89" spans="3:12" x14ac:dyDescent="0.25">
      <c r="C89" t="s">
        <v>35</v>
      </c>
      <c r="D89" s="5">
        <f>[13]complete_IPDdata57_bps!D89</f>
        <v>0</v>
      </c>
      <c r="E89" s="5">
        <f>[13]complete_IPDdata57_bps!E89</f>
        <v>0</v>
      </c>
      <c r="F89" s="5">
        <f>[13]complete_IPDdata57_bps!F89</f>
        <v>0</v>
      </c>
      <c r="G89" s="5">
        <f>[13]complete_IPDdata57_bps!G89</f>
        <v>0</v>
      </c>
      <c r="H89" s="5">
        <f>[13]complete_IPDdata57_bps!H89</f>
        <v>0</v>
      </c>
      <c r="I89" s="5">
        <f>[13]complete_IPDdata57_bps!I89</f>
        <v>0</v>
      </c>
      <c r="J89" s="5">
        <f>[13]complete_IPDdata57_bps!J89</f>
        <v>0</v>
      </c>
      <c r="K89" s="5">
        <f>[13]complete_IPDdata57_bps!K89</f>
        <v>0</v>
      </c>
      <c r="L89" s="5">
        <f t="shared" si="1"/>
        <v>0</v>
      </c>
    </row>
    <row r="90" spans="3:12" x14ac:dyDescent="0.25">
      <c r="C90" t="s">
        <v>36</v>
      </c>
      <c r="D90" s="5">
        <f>[13]complete_IPDdata57_bps!D90</f>
        <v>0</v>
      </c>
      <c r="E90" s="5">
        <f>[13]complete_IPDdata57_bps!E90</f>
        <v>0</v>
      </c>
      <c r="F90" s="5">
        <f>[13]complete_IPDdata57_bps!F90</f>
        <v>0</v>
      </c>
      <c r="G90" s="5">
        <f>[13]complete_IPDdata57_bps!G90</f>
        <v>0</v>
      </c>
      <c r="H90" s="5">
        <f>[13]complete_IPDdata57_bps!H90</f>
        <v>0</v>
      </c>
      <c r="I90" s="5">
        <f>[13]complete_IPDdata57_bps!I90</f>
        <v>0</v>
      </c>
      <c r="J90" s="5">
        <f>[13]complete_IPDdata57_bps!J90</f>
        <v>0</v>
      </c>
      <c r="K90" s="5">
        <f>[13]complete_IPDdata57_bps!K90</f>
        <v>0</v>
      </c>
      <c r="L90" s="5">
        <f t="shared" si="1"/>
        <v>0</v>
      </c>
    </row>
    <row r="91" spans="3:12" x14ac:dyDescent="0.25">
      <c r="C91" t="s">
        <v>37</v>
      </c>
      <c r="D91" s="5">
        <f>[13]complete_IPDdata57_bps!D91</f>
        <v>0</v>
      </c>
      <c r="E91" s="5">
        <f>[13]complete_IPDdata57_bps!E91</f>
        <v>0</v>
      </c>
      <c r="F91" s="5">
        <f>[13]complete_IPDdata57_bps!F91</f>
        <v>0</v>
      </c>
      <c r="G91" s="5">
        <f>[13]complete_IPDdata57_bps!G91</f>
        <v>0</v>
      </c>
      <c r="H91" s="5">
        <f>[13]complete_IPDdata57_bps!H91</f>
        <v>0</v>
      </c>
      <c r="I91" s="5">
        <f>[13]complete_IPDdata57_bps!I91</f>
        <v>0</v>
      </c>
      <c r="J91" s="5">
        <f>[13]complete_IPDdata57_bps!J91</f>
        <v>0</v>
      </c>
      <c r="K91" s="5">
        <f>[13]complete_IPDdata57_bps!K91</f>
        <v>0</v>
      </c>
      <c r="L91" s="5">
        <f t="shared" si="1"/>
        <v>0</v>
      </c>
    </row>
    <row r="92" spans="3:12" x14ac:dyDescent="0.25">
      <c r="C92" t="s">
        <v>38</v>
      </c>
      <c r="D92" s="5">
        <f>[13]complete_IPDdata57_bps!D92</f>
        <v>0</v>
      </c>
      <c r="E92" s="5">
        <f>[13]complete_IPDdata57_bps!E92</f>
        <v>0</v>
      </c>
      <c r="F92" s="5">
        <f>[13]complete_IPDdata57_bps!F92</f>
        <v>0</v>
      </c>
      <c r="G92" s="5">
        <f>[13]complete_IPDdata57_bps!G92</f>
        <v>0</v>
      </c>
      <c r="H92" s="5">
        <f>[13]complete_IPDdata57_bps!H92</f>
        <v>0</v>
      </c>
      <c r="I92" s="5">
        <f>[13]complete_IPDdata57_bps!I92</f>
        <v>0</v>
      </c>
      <c r="J92" s="5">
        <f>[13]complete_IPDdata57_bps!J92</f>
        <v>0</v>
      </c>
      <c r="K92" s="5">
        <f>[13]complete_IPDdata57_bps!K92</f>
        <v>0</v>
      </c>
      <c r="L92" s="5">
        <f t="shared" si="1"/>
        <v>0</v>
      </c>
    </row>
    <row r="93" spans="3:12" x14ac:dyDescent="0.25">
      <c r="C93" t="s">
        <v>39</v>
      </c>
      <c r="D93" s="5">
        <f>[13]complete_IPDdata57_bps!D93</f>
        <v>0</v>
      </c>
      <c r="E93" s="5">
        <f>[13]complete_IPDdata57_bps!E93</f>
        <v>0</v>
      </c>
      <c r="F93" s="5">
        <f>[13]complete_IPDdata57_bps!F93</f>
        <v>0</v>
      </c>
      <c r="G93" s="5">
        <f>[13]complete_IPDdata57_bps!G93</f>
        <v>0</v>
      </c>
      <c r="H93" s="5">
        <f>[13]complete_IPDdata57_bps!H93</f>
        <v>0</v>
      </c>
      <c r="I93" s="5">
        <f>[13]complete_IPDdata57_bps!I93</f>
        <v>0</v>
      </c>
      <c r="J93" s="5">
        <f>[13]complete_IPDdata57_bps!J93</f>
        <v>0</v>
      </c>
      <c r="K93" s="5">
        <f>[13]complete_IPDdata57_bps!K93</f>
        <v>0</v>
      </c>
      <c r="L93" s="5">
        <f t="shared" si="1"/>
        <v>0</v>
      </c>
    </row>
    <row r="94" spans="3:12" x14ac:dyDescent="0.25">
      <c r="C94" t="s">
        <v>40</v>
      </c>
      <c r="D94" s="5">
        <f>[13]complete_IPDdata57_bps!D94</f>
        <v>0</v>
      </c>
      <c r="E94" s="5">
        <f>[13]complete_IPDdata57_bps!E94</f>
        <v>0</v>
      </c>
      <c r="F94" s="5">
        <f>[13]complete_IPDdata57_bps!F94</f>
        <v>1.0738819419584995</v>
      </c>
      <c r="G94" s="5">
        <f>[13]complete_IPDdata57_bps!G94</f>
        <v>0</v>
      </c>
      <c r="H94" s="5">
        <f>[13]complete_IPDdata57_bps!H94</f>
        <v>0</v>
      </c>
      <c r="I94" s="5">
        <f>[13]complete_IPDdata57_bps!I94</f>
        <v>0</v>
      </c>
      <c r="J94" s="5">
        <f>[13]complete_IPDdata57_bps!J94</f>
        <v>0</v>
      </c>
      <c r="K94" s="5">
        <f>[13]complete_IPDdata57_bps!K94</f>
        <v>0</v>
      </c>
      <c r="L94" s="5">
        <f t="shared" si="1"/>
        <v>1.0738819419584995</v>
      </c>
    </row>
    <row r="95" spans="3:12" x14ac:dyDescent="0.25">
      <c r="C95" t="s">
        <v>41</v>
      </c>
      <c r="D95" s="5">
        <f>[13]complete_IPDdata57_bps!D95</f>
        <v>0</v>
      </c>
      <c r="E95" s="5">
        <f>[13]complete_IPDdata57_bps!E95</f>
        <v>0</v>
      </c>
      <c r="F95" s="5">
        <f>[13]complete_IPDdata57_bps!F95</f>
        <v>0</v>
      </c>
      <c r="G95" s="5">
        <f>[13]complete_IPDdata57_bps!G95</f>
        <v>0</v>
      </c>
      <c r="H95" s="5">
        <f>[13]complete_IPDdata57_bps!H95</f>
        <v>0</v>
      </c>
      <c r="I95" s="5">
        <f>[13]complete_IPDdata57_bps!I95</f>
        <v>0</v>
      </c>
      <c r="J95" s="5">
        <f>[13]complete_IPDdata57_bps!J95</f>
        <v>0</v>
      </c>
      <c r="K95" s="5">
        <f>[13]complete_IPDdata57_bps!K95</f>
        <v>0</v>
      </c>
      <c r="L95" s="5">
        <f t="shared" si="1"/>
        <v>0</v>
      </c>
    </row>
    <row r="96" spans="3:12" x14ac:dyDescent="0.25">
      <c r="C96" t="s">
        <v>42</v>
      </c>
      <c r="D96" s="5">
        <f>[13]complete_IPDdata57_bps!D96</f>
        <v>0</v>
      </c>
      <c r="E96" s="5">
        <f>[13]complete_IPDdata57_bps!E96</f>
        <v>0</v>
      </c>
      <c r="F96" s="5">
        <f>[13]complete_IPDdata57_bps!F96</f>
        <v>0</v>
      </c>
      <c r="G96" s="5">
        <f>[13]complete_IPDdata57_bps!G96</f>
        <v>0</v>
      </c>
      <c r="H96" s="5">
        <f>[13]complete_IPDdata57_bps!H96</f>
        <v>0</v>
      </c>
      <c r="I96" s="5">
        <f>[13]complete_IPDdata57_bps!I96</f>
        <v>0</v>
      </c>
      <c r="J96" s="5">
        <f>[13]complete_IPDdata57_bps!J96</f>
        <v>0</v>
      </c>
      <c r="K96" s="5">
        <f>[13]complete_IPDdata57_bps!K96</f>
        <v>0</v>
      </c>
      <c r="L96" s="5">
        <f t="shared" si="1"/>
        <v>0</v>
      </c>
    </row>
    <row r="97" spans="1:12" x14ac:dyDescent="0.25">
      <c r="C97" t="s">
        <v>43</v>
      </c>
      <c r="D97" s="5">
        <f>[13]complete_IPDdata57_bps!D97</f>
        <v>0</v>
      </c>
      <c r="E97" s="5">
        <f>[13]complete_IPDdata57_bps!E97</f>
        <v>0</v>
      </c>
      <c r="F97" s="5">
        <f>[13]complete_IPDdata57_bps!F97</f>
        <v>0</v>
      </c>
      <c r="G97" s="5">
        <f>[13]complete_IPDdata57_bps!G97</f>
        <v>0</v>
      </c>
      <c r="H97" s="5">
        <f>[13]complete_IPDdata57_bps!H97</f>
        <v>0</v>
      </c>
      <c r="I97" s="5">
        <f>[13]complete_IPDdata57_bps!I97</f>
        <v>0</v>
      </c>
      <c r="J97" s="5">
        <f>[13]complete_IPDdata57_bps!J97</f>
        <v>0</v>
      </c>
      <c r="K97" s="5">
        <f>[13]complete_IPDdata57_bps!K97</f>
        <v>0</v>
      </c>
      <c r="L97" s="5">
        <f t="shared" si="1"/>
        <v>0</v>
      </c>
    </row>
    <row r="98" spans="1:12" x14ac:dyDescent="0.25">
      <c r="C98" t="s">
        <v>44</v>
      </c>
      <c r="D98" s="5">
        <f>[13]complete_IPDdata57_bps!D98</f>
        <v>0</v>
      </c>
      <c r="E98" s="5">
        <f>[13]complete_IPDdata57_bps!E98</f>
        <v>0</v>
      </c>
      <c r="F98" s="5">
        <f>[13]complete_IPDdata57_bps!F98</f>
        <v>0</v>
      </c>
      <c r="G98" s="5">
        <f>[13]complete_IPDdata57_bps!G98</f>
        <v>0</v>
      </c>
      <c r="H98" s="5">
        <f>[13]complete_IPDdata57_bps!H98</f>
        <v>0</v>
      </c>
      <c r="I98" s="5">
        <f>[13]complete_IPDdata57_bps!I98</f>
        <v>0</v>
      </c>
      <c r="J98" s="5">
        <f>[13]complete_IPDdata57_bps!J98</f>
        <v>0</v>
      </c>
      <c r="K98" s="5">
        <f>[13]complete_IPDdata57_bps!K98</f>
        <v>0</v>
      </c>
      <c r="L98" s="5">
        <f t="shared" si="1"/>
        <v>0</v>
      </c>
    </row>
    <row r="99" spans="1:12" x14ac:dyDescent="0.25">
      <c r="C99" t="s">
        <v>45</v>
      </c>
      <c r="D99" s="5">
        <f>[13]complete_IPDdata57_bps!D99</f>
        <v>0</v>
      </c>
      <c r="E99" s="5">
        <f>[13]complete_IPDdata57_bps!E99</f>
        <v>0</v>
      </c>
      <c r="F99" s="5">
        <f>[13]complete_IPDdata57_bps!F99</f>
        <v>2.147763883916999</v>
      </c>
      <c r="G99" s="5">
        <f>[13]complete_IPDdata57_bps!G99</f>
        <v>0</v>
      </c>
      <c r="H99" s="5">
        <f>[13]complete_IPDdata57_bps!H99</f>
        <v>0</v>
      </c>
      <c r="I99" s="5">
        <f>[13]complete_IPDdata57_bps!I99</f>
        <v>0</v>
      </c>
      <c r="J99" s="5">
        <f>[13]complete_IPDdata57_bps!J99</f>
        <v>0</v>
      </c>
      <c r="K99" s="5">
        <f>[13]complete_IPDdata57_bps!K99</f>
        <v>0</v>
      </c>
      <c r="L99" s="5">
        <f t="shared" si="1"/>
        <v>2.147763883916999</v>
      </c>
    </row>
    <row r="100" spans="1:12" x14ac:dyDescent="0.25">
      <c r="C100" t="s">
        <v>46</v>
      </c>
      <c r="D100" s="5">
        <f>[13]complete_IPDdata57_bps!D100</f>
        <v>0</v>
      </c>
      <c r="E100" s="5">
        <f>[13]complete_IPDdata57_bps!E100</f>
        <v>0</v>
      </c>
      <c r="F100" s="5">
        <f>[13]complete_IPDdata57_bps!F100</f>
        <v>0</v>
      </c>
      <c r="G100" s="5">
        <f>[13]complete_IPDdata57_bps!G100</f>
        <v>0</v>
      </c>
      <c r="H100" s="5">
        <f>[13]complete_IPDdata57_bps!H100</f>
        <v>0</v>
      </c>
      <c r="I100" s="5">
        <f>[13]complete_IPDdata57_bps!I100</f>
        <v>0</v>
      </c>
      <c r="J100" s="5">
        <f>[13]complete_IPDdata57_bps!J100</f>
        <v>0</v>
      </c>
      <c r="K100" s="5">
        <f>[13]complete_IPDdata57_bps!K100</f>
        <v>0</v>
      </c>
      <c r="L100" s="5">
        <f t="shared" si="1"/>
        <v>0</v>
      </c>
    </row>
    <row r="101" spans="1:12" x14ac:dyDescent="0.25">
      <c r="C101" t="s">
        <v>47</v>
      </c>
      <c r="D101" s="5">
        <f>[13]complete_IPDdata57_bps!D101</f>
        <v>0</v>
      </c>
      <c r="E101" s="5">
        <f>[13]complete_IPDdata57_bps!E101</f>
        <v>0</v>
      </c>
      <c r="F101" s="5">
        <f>[13]complete_IPDdata57_bps!F101</f>
        <v>0</v>
      </c>
      <c r="G101" s="5">
        <f>[13]complete_IPDdata57_bps!G101</f>
        <v>0</v>
      </c>
      <c r="H101" s="5">
        <f>[13]complete_IPDdata57_bps!H101</f>
        <v>0</v>
      </c>
      <c r="I101" s="5">
        <f>[13]complete_IPDdata57_bps!I101</f>
        <v>0</v>
      </c>
      <c r="J101" s="5">
        <f>[13]complete_IPDdata57_bps!J101</f>
        <v>0</v>
      </c>
      <c r="K101" s="5">
        <f>[13]complete_IPDdata57_bps!K101</f>
        <v>0</v>
      </c>
      <c r="L101" s="5">
        <f t="shared" si="1"/>
        <v>0</v>
      </c>
    </row>
    <row r="102" spans="1:12" x14ac:dyDescent="0.25">
      <c r="A102" s="4" t="s">
        <v>13</v>
      </c>
      <c r="B102" s="4" t="s">
        <v>50</v>
      </c>
      <c r="C102" t="s">
        <v>15</v>
      </c>
      <c r="D102" s="5">
        <f>[13]complete_IPDdata57_bps!D102</f>
        <v>0</v>
      </c>
      <c r="E102" s="5">
        <f>[13]complete_IPDdata57_bps!E102</f>
        <v>0</v>
      </c>
      <c r="F102" s="5">
        <f>[13]complete_IPDdata57_bps!F102</f>
        <v>2.2273106944324432</v>
      </c>
      <c r="G102" s="5">
        <f>[13]complete_IPDdata57_bps!G102</f>
        <v>0</v>
      </c>
      <c r="H102" s="5">
        <f>[13]complete_IPDdata57_bps!H102</f>
        <v>0</v>
      </c>
      <c r="I102" s="5">
        <f>[13]complete_IPDdata57_bps!I102</f>
        <v>0</v>
      </c>
      <c r="J102" s="5">
        <f>[13]complete_IPDdata57_bps!J102</f>
        <v>3.0469703987536317E-2</v>
      </c>
      <c r="K102" s="5">
        <f>[13]complete_IPDdata57_bps!K102</f>
        <v>0</v>
      </c>
      <c r="L102" s="5">
        <f t="shared" si="1"/>
        <v>2.2577803984199796</v>
      </c>
    </row>
    <row r="103" spans="1:12" x14ac:dyDescent="0.25">
      <c r="C103" t="s">
        <v>16</v>
      </c>
      <c r="D103" s="5">
        <f>[13]complete_IPDdata57_bps!D103</f>
        <v>0</v>
      </c>
      <c r="E103" s="5">
        <f>[13]complete_IPDdata57_bps!E103</f>
        <v>0</v>
      </c>
      <c r="F103" s="5">
        <f>[13]complete_IPDdata57_bps!F103</f>
        <v>1.0022898124945996</v>
      </c>
      <c r="G103" s="5">
        <f>[13]complete_IPDdata57_bps!G103</f>
        <v>1.1292005146576518</v>
      </c>
      <c r="H103" s="5">
        <f>[13]complete_IPDdata57_bps!H103</f>
        <v>0</v>
      </c>
      <c r="I103" s="5">
        <f>[13]complete_IPDdata57_bps!I103</f>
        <v>0</v>
      </c>
      <c r="J103" s="5">
        <f>[13]complete_IPDdata57_bps!J103</f>
        <v>3.0469703987536317E-2</v>
      </c>
      <c r="K103" s="5">
        <f>[13]complete_IPDdata57_bps!K103</f>
        <v>0</v>
      </c>
      <c r="L103" s="5">
        <f t="shared" si="1"/>
        <v>2.1619600311397877</v>
      </c>
    </row>
    <row r="104" spans="1:12" x14ac:dyDescent="0.25">
      <c r="C104" t="s">
        <v>17</v>
      </c>
      <c r="D104" s="5">
        <f>[13]complete_IPDdata57_bps!D104</f>
        <v>0</v>
      </c>
      <c r="E104" s="5">
        <f>[13]complete_IPDdata57_bps!E104</f>
        <v>0</v>
      </c>
      <c r="F104" s="5">
        <f>[13]complete_IPDdata57_bps!F104</f>
        <v>0</v>
      </c>
      <c r="G104" s="5">
        <f>[13]complete_IPDdata57_bps!G104</f>
        <v>0</v>
      </c>
      <c r="H104" s="5">
        <f>[13]complete_IPDdata57_bps!H104</f>
        <v>0</v>
      </c>
      <c r="I104" s="5">
        <f>[13]complete_IPDdata57_bps!I104</f>
        <v>0</v>
      </c>
      <c r="J104" s="5">
        <f>[13]complete_IPDdata57_bps!J104</f>
        <v>3.0469703987536317E-2</v>
      </c>
      <c r="K104" s="5">
        <f>[13]complete_IPDdata57_bps!K104</f>
        <v>0</v>
      </c>
      <c r="L104" s="5">
        <f t="shared" si="1"/>
        <v>3.0469703987536317E-2</v>
      </c>
    </row>
    <row r="105" spans="1:12" x14ac:dyDescent="0.25">
      <c r="C105" t="s">
        <v>18</v>
      </c>
      <c r="D105" s="5">
        <f>[13]complete_IPDdata57_bps!D105</f>
        <v>0</v>
      </c>
      <c r="E105" s="5">
        <f>[13]complete_IPDdata57_bps!E105</f>
        <v>0</v>
      </c>
      <c r="F105" s="5">
        <f>[13]complete_IPDdata57_bps!F105</f>
        <v>0</v>
      </c>
      <c r="G105" s="5">
        <f>[13]complete_IPDdata57_bps!G105</f>
        <v>0</v>
      </c>
      <c r="H105" s="5">
        <f>[13]complete_IPDdata57_bps!H105</f>
        <v>0</v>
      </c>
      <c r="I105" s="5">
        <f>[13]complete_IPDdata57_bps!I105</f>
        <v>0</v>
      </c>
      <c r="J105" s="5">
        <f>[13]complete_IPDdata57_bps!J105</f>
        <v>3.0469703987536317E-2</v>
      </c>
      <c r="K105" s="5">
        <f>[13]complete_IPDdata57_bps!K105</f>
        <v>0</v>
      </c>
      <c r="L105" s="5">
        <f t="shared" si="1"/>
        <v>3.0469703987536317E-2</v>
      </c>
    </row>
    <row r="106" spans="1:12" x14ac:dyDescent="0.25">
      <c r="C106" t="s">
        <v>19</v>
      </c>
      <c r="D106" s="5">
        <f>[13]complete_IPDdata57_bps!D106</f>
        <v>0</v>
      </c>
      <c r="E106" s="5">
        <f>[13]complete_IPDdata57_bps!E106</f>
        <v>0</v>
      </c>
      <c r="F106" s="5">
        <f>[13]complete_IPDdata57_bps!F106</f>
        <v>0</v>
      </c>
      <c r="G106" s="5">
        <f>[13]complete_IPDdata57_bps!G106</f>
        <v>0</v>
      </c>
      <c r="H106" s="5">
        <f>[13]complete_IPDdata57_bps!H106</f>
        <v>0</v>
      </c>
      <c r="I106" s="5">
        <f>[13]complete_IPDdata57_bps!I106</f>
        <v>0</v>
      </c>
      <c r="J106" s="5">
        <f>[13]complete_IPDdata57_bps!J106</f>
        <v>3.0469703987536317E-2</v>
      </c>
      <c r="K106" s="5">
        <f>[13]complete_IPDdata57_bps!K106</f>
        <v>0</v>
      </c>
      <c r="L106" s="5">
        <f t="shared" si="1"/>
        <v>3.0469703987536317E-2</v>
      </c>
    </row>
    <row r="107" spans="1:12" x14ac:dyDescent="0.25">
      <c r="C107" t="s">
        <v>20</v>
      </c>
      <c r="D107" s="5">
        <f>[13]complete_IPDdata57_bps!D107</f>
        <v>0</v>
      </c>
      <c r="E107" s="5">
        <f>[13]complete_IPDdata57_bps!E107</f>
        <v>0</v>
      </c>
      <c r="F107" s="5">
        <f>[13]complete_IPDdata57_bps!F107</f>
        <v>0</v>
      </c>
      <c r="G107" s="5">
        <f>[13]complete_IPDdata57_bps!G107</f>
        <v>0</v>
      </c>
      <c r="H107" s="5">
        <f>[13]complete_IPDdata57_bps!H107</f>
        <v>0</v>
      </c>
      <c r="I107" s="5">
        <f>[13]complete_IPDdata57_bps!I107</f>
        <v>0</v>
      </c>
      <c r="J107" s="5">
        <f>[13]complete_IPDdata57_bps!J107</f>
        <v>3.0469703987536317E-2</v>
      </c>
      <c r="K107" s="5">
        <f>[13]complete_IPDdata57_bps!K107</f>
        <v>0</v>
      </c>
      <c r="L107" s="5">
        <f t="shared" si="1"/>
        <v>3.0469703987536317E-2</v>
      </c>
    </row>
    <row r="108" spans="1:12" x14ac:dyDescent="0.25">
      <c r="C108" t="s">
        <v>21</v>
      </c>
      <c r="D108" s="5">
        <f>[13]complete_IPDdata57_bps!D108</f>
        <v>0</v>
      </c>
      <c r="E108" s="5">
        <f>[13]complete_IPDdata57_bps!E108</f>
        <v>0</v>
      </c>
      <c r="F108" s="5">
        <f>[13]complete_IPDdata57_bps!F108</f>
        <v>0</v>
      </c>
      <c r="G108" s="5">
        <f>[13]complete_IPDdata57_bps!G108</f>
        <v>0</v>
      </c>
      <c r="H108" s="5">
        <f>[13]complete_IPDdata57_bps!H108</f>
        <v>1.506312620384908</v>
      </c>
      <c r="I108" s="5">
        <f>[13]complete_IPDdata57_bps!I108</f>
        <v>0</v>
      </c>
      <c r="J108" s="5">
        <f>[13]complete_IPDdata57_bps!J108</f>
        <v>3.0469703987536317E-2</v>
      </c>
      <c r="K108" s="5">
        <f>[13]complete_IPDdata57_bps!K108</f>
        <v>0</v>
      </c>
      <c r="L108" s="5">
        <f t="shared" si="1"/>
        <v>1.5367823243724443</v>
      </c>
    </row>
    <row r="109" spans="1:12" x14ac:dyDescent="0.25">
      <c r="C109" t="s">
        <v>22</v>
      </c>
      <c r="D109" s="5">
        <f>[13]complete_IPDdata57_bps!D109</f>
        <v>0</v>
      </c>
      <c r="E109" s="5">
        <f>[13]complete_IPDdata57_bps!E109</f>
        <v>0</v>
      </c>
      <c r="F109" s="5">
        <f>[13]complete_IPDdata57_bps!F109</f>
        <v>0</v>
      </c>
      <c r="G109" s="5">
        <f>[13]complete_IPDdata57_bps!G109</f>
        <v>0</v>
      </c>
      <c r="H109" s="5">
        <f>[13]complete_IPDdata57_bps!H109</f>
        <v>0</v>
      </c>
      <c r="I109" s="5">
        <f>[13]complete_IPDdata57_bps!I109</f>
        <v>0</v>
      </c>
      <c r="J109" s="5">
        <f>[13]complete_IPDdata57_bps!J109</f>
        <v>3.0469703987536317E-2</v>
      </c>
      <c r="K109" s="5">
        <f>[13]complete_IPDdata57_bps!K109</f>
        <v>0</v>
      </c>
      <c r="L109" s="5">
        <f t="shared" si="1"/>
        <v>3.0469703987536317E-2</v>
      </c>
    </row>
    <row r="110" spans="1:12" x14ac:dyDescent="0.25">
      <c r="C110" t="s">
        <v>23</v>
      </c>
      <c r="D110" s="5">
        <f>[13]complete_IPDdata57_bps!D110</f>
        <v>0</v>
      </c>
      <c r="E110" s="5">
        <f>[13]complete_IPDdata57_bps!E110</f>
        <v>0</v>
      </c>
      <c r="F110" s="5">
        <f>[13]complete_IPDdata57_bps!F110</f>
        <v>0</v>
      </c>
      <c r="G110" s="5">
        <f>[13]complete_IPDdata57_bps!G110</f>
        <v>0</v>
      </c>
      <c r="H110" s="5">
        <f>[13]complete_IPDdata57_bps!H110</f>
        <v>0</v>
      </c>
      <c r="I110" s="5">
        <f>[13]complete_IPDdata57_bps!I110</f>
        <v>0</v>
      </c>
      <c r="J110" s="5">
        <f>[13]complete_IPDdata57_bps!J110</f>
        <v>3.0469703987536317E-2</v>
      </c>
      <c r="K110" s="5">
        <f>[13]complete_IPDdata57_bps!K110</f>
        <v>0</v>
      </c>
      <c r="L110" s="5">
        <f t="shared" si="1"/>
        <v>3.0469703987536317E-2</v>
      </c>
    </row>
    <row r="111" spans="1:12" x14ac:dyDescent="0.25">
      <c r="C111" t="s">
        <v>24</v>
      </c>
      <c r="D111" s="5">
        <f>[13]complete_IPDdata57_bps!D111</f>
        <v>0</v>
      </c>
      <c r="E111" s="5">
        <f>[13]complete_IPDdata57_bps!E111</f>
        <v>0</v>
      </c>
      <c r="F111" s="5">
        <f>[13]complete_IPDdata57_bps!F111</f>
        <v>1.2250208819378439</v>
      </c>
      <c r="G111" s="5">
        <f>[13]complete_IPDdata57_bps!G111</f>
        <v>0</v>
      </c>
      <c r="H111" s="5">
        <f>[13]complete_IPDdata57_bps!H111</f>
        <v>0</v>
      </c>
      <c r="I111" s="5">
        <f>[13]complete_IPDdata57_bps!I111</f>
        <v>0</v>
      </c>
      <c r="J111" s="5">
        <f>[13]complete_IPDdata57_bps!J111</f>
        <v>3.0469703987536317E-2</v>
      </c>
      <c r="K111" s="5">
        <f>[13]complete_IPDdata57_bps!K111</f>
        <v>0</v>
      </c>
      <c r="L111" s="5">
        <f t="shared" si="1"/>
        <v>1.2554905859253802</v>
      </c>
    </row>
    <row r="112" spans="1:12" x14ac:dyDescent="0.25">
      <c r="C112" t="s">
        <v>25</v>
      </c>
      <c r="D112" s="5">
        <f>[13]complete_IPDdata57_bps!D112</f>
        <v>0</v>
      </c>
      <c r="E112" s="5">
        <f>[13]complete_IPDdata57_bps!E112</f>
        <v>0</v>
      </c>
      <c r="F112" s="5">
        <f>[13]complete_IPDdata57_bps!F112</f>
        <v>1.0022898124945996</v>
      </c>
      <c r="G112" s="5">
        <f>[13]complete_IPDdata57_bps!G112</f>
        <v>2.276324847008282</v>
      </c>
      <c r="H112" s="5">
        <f>[13]complete_IPDdata57_bps!H112</f>
        <v>1.506312620384908</v>
      </c>
      <c r="I112" s="5">
        <f>[13]complete_IPDdata57_bps!I112</f>
        <v>0</v>
      </c>
      <c r="J112" s="5">
        <f>[13]complete_IPDdata57_bps!J112</f>
        <v>1.0359699355762348</v>
      </c>
      <c r="K112" s="5">
        <f>[13]complete_IPDdata57_bps!K112</f>
        <v>0</v>
      </c>
      <c r="L112" s="5">
        <f t="shared" si="1"/>
        <v>5.8208972154640248</v>
      </c>
    </row>
    <row r="113" spans="3:12" x14ac:dyDescent="0.25">
      <c r="C113" t="s">
        <v>26</v>
      </c>
      <c r="D113" s="5">
        <f>[13]complete_IPDdata57_bps!D113</f>
        <v>0</v>
      </c>
      <c r="E113" s="5">
        <f>[13]complete_IPDdata57_bps!E113</f>
        <v>0</v>
      </c>
      <c r="F113" s="5">
        <f>[13]complete_IPDdata57_bps!F113</f>
        <v>0</v>
      </c>
      <c r="G113" s="5">
        <f>[13]complete_IPDdata57_bps!G113</f>
        <v>0</v>
      </c>
      <c r="H113" s="5">
        <f>[13]complete_IPDdata57_bps!H113</f>
        <v>0</v>
      </c>
      <c r="I113" s="5">
        <f>[13]complete_IPDdata57_bps!I113</f>
        <v>0</v>
      </c>
      <c r="J113" s="5">
        <f>[13]complete_IPDdata57_bps!J113</f>
        <v>3.0469703987536317E-2</v>
      </c>
      <c r="K113" s="5">
        <f>[13]complete_IPDdata57_bps!K113</f>
        <v>0</v>
      </c>
      <c r="L113" s="5">
        <f t="shared" si="1"/>
        <v>3.0469703987536317E-2</v>
      </c>
    </row>
    <row r="114" spans="3:12" x14ac:dyDescent="0.25">
      <c r="C114" t="s">
        <v>27</v>
      </c>
      <c r="D114" s="5">
        <f>[13]complete_IPDdata57_bps!D114</f>
        <v>0</v>
      </c>
      <c r="E114" s="5">
        <f>[13]complete_IPDdata57_bps!E114</f>
        <v>1.0027225945428435</v>
      </c>
      <c r="F114" s="5">
        <f>[13]complete_IPDdata57_bps!F114</f>
        <v>2.2273106944324432</v>
      </c>
      <c r="G114" s="5">
        <f>[13]complete_IPDdata57_bps!G114</f>
        <v>1.1292005146576518</v>
      </c>
      <c r="H114" s="5">
        <f>[13]complete_IPDdata57_bps!H114</f>
        <v>0</v>
      </c>
      <c r="I114" s="5">
        <f>[13]complete_IPDdata57_bps!I114</f>
        <v>1.0052628027798394</v>
      </c>
      <c r="J114" s="5">
        <f>[13]complete_IPDdata57_bps!J114</f>
        <v>3.0469703987536317E-2</v>
      </c>
      <c r="K114" s="5">
        <f>[13]complete_IPDdata57_bps!K114</f>
        <v>0</v>
      </c>
      <c r="L114" s="5">
        <f t="shared" si="1"/>
        <v>5.3949663104003136</v>
      </c>
    </row>
    <row r="115" spans="3:12" x14ac:dyDescent="0.25">
      <c r="C115" t="s">
        <v>28</v>
      </c>
      <c r="D115" s="5">
        <f>[13]complete_IPDdata57_bps!D115</f>
        <v>0</v>
      </c>
      <c r="E115" s="5">
        <f>[13]complete_IPDdata57_bps!E115</f>
        <v>0</v>
      </c>
      <c r="F115" s="5">
        <f>[13]complete_IPDdata57_bps!F115</f>
        <v>0</v>
      </c>
      <c r="G115" s="5">
        <f>[13]complete_IPDdata57_bps!G115</f>
        <v>0</v>
      </c>
      <c r="H115" s="5">
        <f>[13]complete_IPDdata57_bps!H115</f>
        <v>0</v>
      </c>
      <c r="I115" s="5">
        <f>[13]complete_IPDdata57_bps!I115</f>
        <v>0</v>
      </c>
      <c r="J115" s="5">
        <f>[13]complete_IPDdata57_bps!J115</f>
        <v>3.0469703987536317E-2</v>
      </c>
      <c r="K115" s="5">
        <f>[13]complete_IPDdata57_bps!K115</f>
        <v>0</v>
      </c>
      <c r="L115" s="5">
        <f t="shared" si="1"/>
        <v>3.0469703987536317E-2</v>
      </c>
    </row>
    <row r="116" spans="3:12" x14ac:dyDescent="0.25">
      <c r="C116" t="s">
        <v>29</v>
      </c>
      <c r="D116" s="5">
        <f>[13]complete_IPDdata57_bps!D116</f>
        <v>0</v>
      </c>
      <c r="E116" s="5">
        <f>[13]complete_IPDdata57_bps!E116</f>
        <v>0</v>
      </c>
      <c r="F116" s="5">
        <f>[13]complete_IPDdata57_bps!F116</f>
        <v>0</v>
      </c>
      <c r="G116" s="5">
        <f>[13]complete_IPDdata57_bps!G116</f>
        <v>0</v>
      </c>
      <c r="H116" s="5">
        <f>[13]complete_IPDdata57_bps!H116</f>
        <v>0</v>
      </c>
      <c r="I116" s="5">
        <f>[13]complete_IPDdata57_bps!I116</f>
        <v>0</v>
      </c>
      <c r="J116" s="5">
        <f>[13]complete_IPDdata57_bps!J116</f>
        <v>3.0469703987536317E-2</v>
      </c>
      <c r="K116" s="5">
        <f>[13]complete_IPDdata57_bps!K116</f>
        <v>0</v>
      </c>
      <c r="L116" s="5">
        <f t="shared" si="1"/>
        <v>3.0469703987536317E-2</v>
      </c>
    </row>
    <row r="117" spans="3:12" x14ac:dyDescent="0.25">
      <c r="C117" t="s">
        <v>30</v>
      </c>
      <c r="D117" s="5">
        <f>[13]complete_IPDdata57_bps!D117</f>
        <v>0</v>
      </c>
      <c r="E117" s="5">
        <f>[13]complete_IPDdata57_bps!E117</f>
        <v>0</v>
      </c>
      <c r="F117" s="5">
        <f>[13]complete_IPDdata57_bps!F117</f>
        <v>0</v>
      </c>
      <c r="G117" s="5">
        <f>[13]complete_IPDdata57_bps!G117</f>
        <v>0</v>
      </c>
      <c r="H117" s="5">
        <f>[13]complete_IPDdata57_bps!H117</f>
        <v>0</v>
      </c>
      <c r="I117" s="5">
        <f>[13]complete_IPDdata57_bps!I117</f>
        <v>0</v>
      </c>
      <c r="J117" s="5">
        <f>[13]complete_IPDdata57_bps!J117</f>
        <v>3.0469703987536317E-2</v>
      </c>
      <c r="K117" s="5">
        <f>[13]complete_IPDdata57_bps!K117</f>
        <v>0</v>
      </c>
      <c r="L117" s="5">
        <f t="shared" si="1"/>
        <v>3.0469703987536317E-2</v>
      </c>
    </row>
    <row r="118" spans="3:12" x14ac:dyDescent="0.25">
      <c r="C118" t="s">
        <v>31</v>
      </c>
      <c r="D118" s="5">
        <f>[13]complete_IPDdata57_bps!D118</f>
        <v>0</v>
      </c>
      <c r="E118" s="5">
        <f>[13]complete_IPDdata57_bps!E118</f>
        <v>0</v>
      </c>
      <c r="F118" s="5">
        <f>[13]complete_IPDdata57_bps!F118</f>
        <v>5.2341801319162418</v>
      </c>
      <c r="G118" s="5">
        <f>[13]complete_IPDdata57_bps!G118</f>
        <v>1.1292005146576518</v>
      </c>
      <c r="H118" s="5">
        <f>[13]complete_IPDdata57_bps!H118</f>
        <v>0</v>
      </c>
      <c r="I118" s="5">
        <f>[13]complete_IPDdata57_bps!I118</f>
        <v>0</v>
      </c>
      <c r="J118" s="5">
        <f>[13]complete_IPDdata57_bps!J118</f>
        <v>3.0469703987536317E-2</v>
      </c>
      <c r="K118" s="5">
        <f>[13]complete_IPDdata57_bps!K118</f>
        <v>0</v>
      </c>
      <c r="L118" s="5">
        <f t="shared" si="1"/>
        <v>6.3938503505614293</v>
      </c>
    </row>
    <row r="119" spans="3:12" x14ac:dyDescent="0.25">
      <c r="C119" t="s">
        <v>32</v>
      </c>
      <c r="D119" s="5">
        <f>[13]complete_IPDdata57_bps!D119</f>
        <v>0</v>
      </c>
      <c r="E119" s="5">
        <f>[13]complete_IPDdata57_bps!E119</f>
        <v>0</v>
      </c>
      <c r="F119" s="5">
        <f>[13]complete_IPDdata57_bps!F119</f>
        <v>4.2318903194216428</v>
      </c>
      <c r="G119" s="5">
        <f>[13]complete_IPDdata57_bps!G119</f>
        <v>0</v>
      </c>
      <c r="H119" s="5">
        <f>[13]complete_IPDdata57_bps!H119</f>
        <v>1.0042084135899387</v>
      </c>
      <c r="I119" s="5">
        <f>[13]complete_IPDdata57_bps!I119</f>
        <v>0</v>
      </c>
      <c r="J119" s="5">
        <f>[13]complete_IPDdata57_bps!J119</f>
        <v>3.0469703987536317E-2</v>
      </c>
      <c r="K119" s="5">
        <f>[13]complete_IPDdata57_bps!K119</f>
        <v>0</v>
      </c>
      <c r="L119" s="5">
        <f t="shared" si="1"/>
        <v>5.2665684369991173</v>
      </c>
    </row>
    <row r="120" spans="3:12" x14ac:dyDescent="0.25">
      <c r="C120" t="s">
        <v>33</v>
      </c>
      <c r="D120" s="5">
        <f>[13]complete_IPDdata57_bps!D120</f>
        <v>0</v>
      </c>
      <c r="E120" s="5">
        <f>[13]complete_IPDdata57_bps!E120</f>
        <v>0</v>
      </c>
      <c r="F120" s="5">
        <f>[13]complete_IPDdata57_bps!F120</f>
        <v>7.906952965235174</v>
      </c>
      <c r="G120" s="5">
        <f>[13]complete_IPDdata57_bps!G120</f>
        <v>7.9940226910684551</v>
      </c>
      <c r="H120" s="5">
        <f>[13]complete_IPDdata57_bps!H120</f>
        <v>1.0042084135899387</v>
      </c>
      <c r="I120" s="5">
        <f>[13]complete_IPDdata57_bps!I120</f>
        <v>0</v>
      </c>
      <c r="J120" s="5">
        <f>[13]complete_IPDdata57_bps!J120</f>
        <v>3.0469703987536317E-2</v>
      </c>
      <c r="K120" s="5">
        <f>[13]complete_IPDdata57_bps!K120</f>
        <v>0</v>
      </c>
      <c r="L120" s="5">
        <f t="shared" si="1"/>
        <v>16.935653773881103</v>
      </c>
    </row>
    <row r="121" spans="3:12" x14ac:dyDescent="0.25">
      <c r="C121" t="s">
        <v>34</v>
      </c>
      <c r="D121" s="5">
        <f>[13]complete_IPDdata57_bps!D121</f>
        <v>0</v>
      </c>
      <c r="E121" s="5">
        <f>[13]complete_IPDdata57_bps!E121</f>
        <v>0</v>
      </c>
      <c r="F121" s="5">
        <f>[13]complete_IPDdata57_bps!F121</f>
        <v>1.0022898124945996</v>
      </c>
      <c r="G121" s="5">
        <f>[13]complete_IPDdata57_bps!G121</f>
        <v>2.2584010293153036</v>
      </c>
      <c r="H121" s="5">
        <f>[13]complete_IPDdata57_bps!H121</f>
        <v>0</v>
      </c>
      <c r="I121" s="5">
        <f>[13]complete_IPDdata57_bps!I121</f>
        <v>0</v>
      </c>
      <c r="J121" s="5">
        <f>[13]complete_IPDdata57_bps!J121</f>
        <v>3.0469703987536317E-2</v>
      </c>
      <c r="K121" s="5">
        <f>[13]complete_IPDdata57_bps!K121</f>
        <v>0</v>
      </c>
      <c r="L121" s="5">
        <f t="shared" si="1"/>
        <v>3.2911605457974393</v>
      </c>
    </row>
    <row r="122" spans="3:12" x14ac:dyDescent="0.25">
      <c r="C122" t="s">
        <v>35</v>
      </c>
      <c r="D122" s="5">
        <f>[13]complete_IPDdata57_bps!D122</f>
        <v>0</v>
      </c>
      <c r="E122" s="5">
        <f>[13]complete_IPDdata57_bps!E122</f>
        <v>0</v>
      </c>
      <c r="F122" s="5">
        <f>[13]complete_IPDdata57_bps!F122</f>
        <v>0</v>
      </c>
      <c r="G122" s="5">
        <f>[13]complete_IPDdata57_bps!G122</f>
        <v>0</v>
      </c>
      <c r="H122" s="5">
        <f>[13]complete_IPDdata57_bps!H122</f>
        <v>0</v>
      </c>
      <c r="I122" s="5">
        <f>[13]complete_IPDdata57_bps!I122</f>
        <v>0</v>
      </c>
      <c r="J122" s="5">
        <f>[13]complete_IPDdata57_bps!J122</f>
        <v>3.0469703987536317E-2</v>
      </c>
      <c r="K122" s="5">
        <f>[13]complete_IPDdata57_bps!K122</f>
        <v>0</v>
      </c>
      <c r="L122" s="5">
        <f t="shared" si="1"/>
        <v>3.0469703987536317E-2</v>
      </c>
    </row>
    <row r="123" spans="3:12" x14ac:dyDescent="0.25">
      <c r="C123" t="s">
        <v>36</v>
      </c>
      <c r="D123" s="5">
        <f>[13]complete_IPDdata57_bps!D123</f>
        <v>0</v>
      </c>
      <c r="E123" s="5">
        <f>[13]complete_IPDdata57_bps!E123</f>
        <v>0</v>
      </c>
      <c r="F123" s="5">
        <f>[13]complete_IPDdata57_bps!F123</f>
        <v>0</v>
      </c>
      <c r="G123" s="5">
        <f>[13]complete_IPDdata57_bps!G123</f>
        <v>0</v>
      </c>
      <c r="H123" s="5">
        <f>[13]complete_IPDdata57_bps!H123</f>
        <v>0</v>
      </c>
      <c r="I123" s="5">
        <f>[13]complete_IPDdata57_bps!I123</f>
        <v>0</v>
      </c>
      <c r="J123" s="5">
        <f>[13]complete_IPDdata57_bps!J123</f>
        <v>3.0469703987536317E-2</v>
      </c>
      <c r="K123" s="5">
        <f>[13]complete_IPDdata57_bps!K123</f>
        <v>0</v>
      </c>
      <c r="L123" s="5">
        <f t="shared" si="1"/>
        <v>3.0469703987536317E-2</v>
      </c>
    </row>
    <row r="124" spans="3:12" x14ac:dyDescent="0.25">
      <c r="C124" t="s">
        <v>37</v>
      </c>
      <c r="D124" s="5">
        <f>[13]complete_IPDdata57_bps!D124</f>
        <v>0</v>
      </c>
      <c r="E124" s="5">
        <f>[13]complete_IPDdata57_bps!E124</f>
        <v>0</v>
      </c>
      <c r="F124" s="5">
        <f>[13]complete_IPDdata57_bps!F124</f>
        <v>0</v>
      </c>
      <c r="G124" s="5">
        <f>[13]complete_IPDdata57_bps!G124</f>
        <v>0</v>
      </c>
      <c r="H124" s="5">
        <f>[13]complete_IPDdata57_bps!H124</f>
        <v>0</v>
      </c>
      <c r="I124" s="5">
        <f>[13]complete_IPDdata57_bps!I124</f>
        <v>0</v>
      </c>
      <c r="J124" s="5">
        <f>[13]complete_IPDdata57_bps!J124</f>
        <v>3.0469703987536317E-2</v>
      </c>
      <c r="K124" s="5">
        <f>[13]complete_IPDdata57_bps!K124</f>
        <v>0</v>
      </c>
      <c r="L124" s="5">
        <f t="shared" si="1"/>
        <v>3.0469703987536317E-2</v>
      </c>
    </row>
    <row r="125" spans="3:12" x14ac:dyDescent="0.25">
      <c r="C125" t="s">
        <v>38</v>
      </c>
      <c r="D125" s="5">
        <f>[13]complete_IPDdata57_bps!D125</f>
        <v>0</v>
      </c>
      <c r="E125" s="5">
        <f>[13]complete_IPDdata57_bps!E125</f>
        <v>0</v>
      </c>
      <c r="F125" s="5">
        <f>[13]complete_IPDdata57_bps!F125</f>
        <v>0</v>
      </c>
      <c r="G125" s="5">
        <f>[13]complete_IPDdata57_bps!G125</f>
        <v>0</v>
      </c>
      <c r="H125" s="5">
        <f>[13]complete_IPDdata57_bps!H125</f>
        <v>0</v>
      </c>
      <c r="I125" s="5">
        <f>[13]complete_IPDdata57_bps!I125</f>
        <v>0</v>
      </c>
      <c r="J125" s="5">
        <f>[13]complete_IPDdata57_bps!J125</f>
        <v>3.0469703987536317E-2</v>
      </c>
      <c r="K125" s="5">
        <f>[13]complete_IPDdata57_bps!K125</f>
        <v>0</v>
      </c>
      <c r="L125" s="5">
        <f t="shared" si="1"/>
        <v>3.0469703987536317E-2</v>
      </c>
    </row>
    <row r="126" spans="3:12" x14ac:dyDescent="0.25">
      <c r="C126" t="s">
        <v>39</v>
      </c>
      <c r="D126" s="5">
        <f>[13]complete_IPDdata57_bps!D126</f>
        <v>0</v>
      </c>
      <c r="E126" s="5">
        <f>[13]complete_IPDdata57_bps!E126</f>
        <v>0</v>
      </c>
      <c r="F126" s="5">
        <f>[13]complete_IPDdata57_bps!F126</f>
        <v>0</v>
      </c>
      <c r="G126" s="5">
        <f>[13]complete_IPDdata57_bps!G126</f>
        <v>0</v>
      </c>
      <c r="H126" s="5">
        <f>[13]complete_IPDdata57_bps!H126</f>
        <v>0</v>
      </c>
      <c r="I126" s="5">
        <f>[13]complete_IPDdata57_bps!I126</f>
        <v>0</v>
      </c>
      <c r="J126" s="5">
        <f>[13]complete_IPDdata57_bps!J126</f>
        <v>3.0469703987536317E-2</v>
      </c>
      <c r="K126" s="5">
        <f>[13]complete_IPDdata57_bps!K126</f>
        <v>0</v>
      </c>
      <c r="L126" s="5">
        <f t="shared" si="1"/>
        <v>3.0469703987536317E-2</v>
      </c>
    </row>
    <row r="127" spans="3:12" x14ac:dyDescent="0.25">
      <c r="C127" t="s">
        <v>40</v>
      </c>
      <c r="D127" s="5">
        <f>[13]complete_IPDdata57_bps!D127</f>
        <v>0</v>
      </c>
      <c r="E127" s="5">
        <f>[13]complete_IPDdata57_bps!E127</f>
        <v>0</v>
      </c>
      <c r="F127" s="5">
        <f>[13]complete_IPDdata57_bps!F127</f>
        <v>0</v>
      </c>
      <c r="G127" s="5">
        <f>[13]complete_IPDdata57_bps!G127</f>
        <v>0</v>
      </c>
      <c r="H127" s="5">
        <f>[13]complete_IPDdata57_bps!H127</f>
        <v>0</v>
      </c>
      <c r="I127" s="5">
        <f>[13]complete_IPDdata57_bps!I127</f>
        <v>0</v>
      </c>
      <c r="J127" s="5">
        <f>[13]complete_IPDdata57_bps!J127</f>
        <v>3.0469703987536317E-2</v>
      </c>
      <c r="K127" s="5">
        <f>[13]complete_IPDdata57_bps!K127</f>
        <v>0</v>
      </c>
      <c r="L127" s="5">
        <f t="shared" si="1"/>
        <v>3.0469703987536317E-2</v>
      </c>
    </row>
    <row r="128" spans="3:12" x14ac:dyDescent="0.25">
      <c r="C128" t="s">
        <v>41</v>
      </c>
      <c r="D128" s="5">
        <f>[13]complete_IPDdata57_bps!D128</f>
        <v>0</v>
      </c>
      <c r="E128" s="5">
        <f>[13]complete_IPDdata57_bps!E128</f>
        <v>0</v>
      </c>
      <c r="F128" s="5">
        <f>[13]complete_IPDdata57_bps!F128</f>
        <v>0</v>
      </c>
      <c r="G128" s="5">
        <f>[13]complete_IPDdata57_bps!G128</f>
        <v>0</v>
      </c>
      <c r="H128" s="5">
        <f>[13]complete_IPDdata57_bps!H128</f>
        <v>0</v>
      </c>
      <c r="I128" s="5">
        <f>[13]complete_IPDdata57_bps!I128</f>
        <v>0</v>
      </c>
      <c r="J128" s="5">
        <f>[13]complete_IPDdata57_bps!J128</f>
        <v>3.0469703987536317E-2</v>
      </c>
      <c r="K128" s="5">
        <f>[13]complete_IPDdata57_bps!K128</f>
        <v>0</v>
      </c>
      <c r="L128" s="5">
        <f t="shared" si="1"/>
        <v>3.0469703987536317E-2</v>
      </c>
    </row>
    <row r="129" spans="1:12" x14ac:dyDescent="0.25">
      <c r="C129" t="s">
        <v>42</v>
      </c>
      <c r="D129" s="5">
        <f>[13]complete_IPDdata57_bps!D129</f>
        <v>0</v>
      </c>
      <c r="E129" s="5">
        <f>[13]complete_IPDdata57_bps!E129</f>
        <v>0</v>
      </c>
      <c r="F129" s="5">
        <f>[13]complete_IPDdata57_bps!F129</f>
        <v>0</v>
      </c>
      <c r="G129" s="5">
        <f>[13]complete_IPDdata57_bps!G129</f>
        <v>0</v>
      </c>
      <c r="H129" s="5">
        <f>[13]complete_IPDdata57_bps!H129</f>
        <v>0</v>
      </c>
      <c r="I129" s="5">
        <f>[13]complete_IPDdata57_bps!I129</f>
        <v>0</v>
      </c>
      <c r="J129" s="5">
        <f>[13]complete_IPDdata57_bps!J129</f>
        <v>3.0469703987536317E-2</v>
      </c>
      <c r="K129" s="5">
        <f>[13]complete_IPDdata57_bps!K129</f>
        <v>0</v>
      </c>
      <c r="L129" s="5">
        <f t="shared" si="1"/>
        <v>3.0469703987536317E-2</v>
      </c>
    </row>
    <row r="130" spans="1:12" x14ac:dyDescent="0.25">
      <c r="C130" t="s">
        <v>43</v>
      </c>
      <c r="D130" s="5">
        <f>[13]complete_IPDdata57_bps!D130</f>
        <v>0</v>
      </c>
      <c r="E130" s="5">
        <f>[13]complete_IPDdata57_bps!E130</f>
        <v>0</v>
      </c>
      <c r="F130" s="5">
        <f>[13]complete_IPDdata57_bps!F130</f>
        <v>2.0045796249891992</v>
      </c>
      <c r="G130" s="5">
        <f>[13]complete_IPDdata57_bps!G130</f>
        <v>0</v>
      </c>
      <c r="H130" s="5">
        <f>[13]complete_IPDdata57_bps!H130</f>
        <v>0</v>
      </c>
      <c r="I130" s="5">
        <f>[13]complete_IPDdata57_bps!I130</f>
        <v>1.0052628027798394</v>
      </c>
      <c r="J130" s="5">
        <f>[13]complete_IPDdata57_bps!J130</f>
        <v>3.0469703987536317E-2</v>
      </c>
      <c r="K130" s="5">
        <f>[13]complete_IPDdata57_bps!K130</f>
        <v>0</v>
      </c>
      <c r="L130" s="5">
        <f t="shared" si="1"/>
        <v>3.0403121317565751</v>
      </c>
    </row>
    <row r="131" spans="1:12" x14ac:dyDescent="0.25">
      <c r="C131" t="s">
        <v>44</v>
      </c>
      <c r="D131" s="5">
        <f>[13]complete_IPDdata57_bps!D131</f>
        <v>0</v>
      </c>
      <c r="E131" s="5">
        <f>[13]complete_IPDdata57_bps!E131</f>
        <v>0</v>
      </c>
      <c r="F131" s="5">
        <f>[13]complete_IPDdata57_bps!F131</f>
        <v>0</v>
      </c>
      <c r="G131" s="5">
        <f>[13]complete_IPDdata57_bps!G131</f>
        <v>0</v>
      </c>
      <c r="H131" s="5">
        <f>[13]complete_IPDdata57_bps!H131</f>
        <v>0</v>
      </c>
      <c r="I131" s="5">
        <f>[13]complete_IPDdata57_bps!I131</f>
        <v>0</v>
      </c>
      <c r="J131" s="5">
        <f>[13]complete_IPDdata57_bps!J131</f>
        <v>3.0469703987536317E-2</v>
      </c>
      <c r="K131" s="5">
        <f>[13]complete_IPDdata57_bps!K131</f>
        <v>0</v>
      </c>
      <c r="L131" s="5">
        <f t="shared" si="1"/>
        <v>3.0469703987536317E-2</v>
      </c>
    </row>
    <row r="132" spans="1:12" x14ac:dyDescent="0.25">
      <c r="C132" t="s">
        <v>45</v>
      </c>
      <c r="D132" s="5">
        <f>[13]complete_IPDdata57_bps!D132</f>
        <v>0</v>
      </c>
      <c r="E132" s="5">
        <f>[13]complete_IPDdata57_bps!E132</f>
        <v>0</v>
      </c>
      <c r="F132" s="5">
        <f>[13]complete_IPDdata57_bps!F132</f>
        <v>3.0068694374837985</v>
      </c>
      <c r="G132" s="5">
        <f>[13]complete_IPDdata57_bps!G132</f>
        <v>0</v>
      </c>
      <c r="H132" s="5">
        <f>[13]complete_IPDdata57_bps!H132</f>
        <v>1.0042084135899387</v>
      </c>
      <c r="I132" s="5">
        <f>[13]complete_IPDdata57_bps!I132</f>
        <v>0</v>
      </c>
      <c r="J132" s="5">
        <f>[13]complete_IPDdata57_bps!J132</f>
        <v>1.0359699355762348</v>
      </c>
      <c r="K132" s="5">
        <f>[13]complete_IPDdata57_bps!K132</f>
        <v>0</v>
      </c>
      <c r="L132" s="5">
        <f t="shared" ref="L132:L195" si="2">SUM(D132:K132)</f>
        <v>5.0470477866499719</v>
      </c>
    </row>
    <row r="133" spans="1:12" x14ac:dyDescent="0.25">
      <c r="C133" t="s">
        <v>46</v>
      </c>
      <c r="D133" s="5">
        <f>[13]complete_IPDdata57_bps!D133</f>
        <v>0</v>
      </c>
      <c r="E133" s="5">
        <f>[13]complete_IPDdata57_bps!E133</f>
        <v>0</v>
      </c>
      <c r="F133" s="5">
        <f>[13]complete_IPDdata57_bps!F133</f>
        <v>0</v>
      </c>
      <c r="G133" s="5">
        <f>[13]complete_IPDdata57_bps!G133</f>
        <v>0</v>
      </c>
      <c r="H133" s="5">
        <f>[13]complete_IPDdata57_bps!H133</f>
        <v>0</v>
      </c>
      <c r="I133" s="5">
        <f>[13]complete_IPDdata57_bps!I133</f>
        <v>0</v>
      </c>
      <c r="J133" s="5">
        <f>[13]complete_IPDdata57_bps!J133</f>
        <v>3.0469703987536317E-2</v>
      </c>
      <c r="K133" s="5">
        <f>[13]complete_IPDdata57_bps!K133</f>
        <v>0</v>
      </c>
      <c r="L133" s="5">
        <f t="shared" si="2"/>
        <v>3.0469703987536317E-2</v>
      </c>
    </row>
    <row r="134" spans="1:12" x14ac:dyDescent="0.25">
      <c r="C134" t="s">
        <v>47</v>
      </c>
      <c r="D134" s="5">
        <f>[13]complete_IPDdata57_bps!D134</f>
        <v>0</v>
      </c>
      <c r="E134" s="5">
        <f>[13]complete_IPDdata57_bps!E134</f>
        <v>1.0027225945428435</v>
      </c>
      <c r="F134" s="5">
        <f>[13]complete_IPDdata57_bps!F134</f>
        <v>0</v>
      </c>
      <c r="G134" s="5">
        <f>[13]complete_IPDdata57_bps!G134</f>
        <v>1.1471243323506304</v>
      </c>
      <c r="H134" s="5">
        <f>[13]complete_IPDdata57_bps!H134</f>
        <v>0</v>
      </c>
      <c r="I134" s="5">
        <f>[13]complete_IPDdata57_bps!I134</f>
        <v>0</v>
      </c>
      <c r="J134" s="5">
        <f>[13]complete_IPDdata57_bps!J134</f>
        <v>3.0469703987536317E-2</v>
      </c>
      <c r="K134" s="5">
        <f>[13]complete_IPDdata57_bps!K134</f>
        <v>0</v>
      </c>
      <c r="L134" s="5">
        <f t="shared" si="2"/>
        <v>2.1803166308810105</v>
      </c>
    </row>
    <row r="135" spans="1:12" x14ac:dyDescent="0.25">
      <c r="A135" s="4" t="s">
        <v>13</v>
      </c>
      <c r="B135" s="4" t="s">
        <v>51</v>
      </c>
      <c r="C135" t="s">
        <v>15</v>
      </c>
      <c r="D135" s="5">
        <f>[13]complete_IPDdata57_bps!D135</f>
        <v>23.292591779111312</v>
      </c>
      <c r="E135" s="5">
        <f>[13]complete_IPDdata57_bps!E135</f>
        <v>81.738189037319557</v>
      </c>
      <c r="F135" s="5">
        <f>[13]complete_IPDdata57_bps!F135</f>
        <v>445.44869821301165</v>
      </c>
      <c r="G135" s="5">
        <f>[13]complete_IPDdata57_bps!G135</f>
        <v>210.75860942488464</v>
      </c>
      <c r="H135" s="5">
        <f>[13]complete_IPDdata57_bps!H135</f>
        <v>153.12402441902847</v>
      </c>
      <c r="I135" s="5">
        <f>[13]complete_IPDdata57_bps!I135</f>
        <v>46.301439573139184</v>
      </c>
      <c r="J135" s="5">
        <f>[13]complete_IPDdata57_bps!J135</f>
        <v>17.000093520617519</v>
      </c>
      <c r="K135" s="5">
        <f>[13]complete_IPDdata57_bps!K135</f>
        <v>3.3871948299119792</v>
      </c>
      <c r="L135" s="5">
        <f t="shared" si="2"/>
        <v>981.05084079702431</v>
      </c>
    </row>
    <row r="136" spans="1:12" x14ac:dyDescent="0.25">
      <c r="C136" t="s">
        <v>16</v>
      </c>
      <c r="D136" s="5">
        <f>[13]complete_IPDdata57_bps!D136</f>
        <v>9.3370343279032788</v>
      </c>
      <c r="E136" s="5">
        <f>[13]complete_IPDdata57_bps!E136</f>
        <v>134.28244706159322</v>
      </c>
      <c r="F136" s="5">
        <f>[13]complete_IPDdata57_bps!F136</f>
        <v>1375.9786320000355</v>
      </c>
      <c r="G136" s="5">
        <f>[13]complete_IPDdata57_bps!G136</f>
        <v>672.44596030761397</v>
      </c>
      <c r="H136" s="5">
        <f>[13]complete_IPDdata57_bps!H136</f>
        <v>396.03720728453658</v>
      </c>
      <c r="I136" s="5">
        <f>[13]complete_IPDdata57_bps!I136</f>
        <v>123.55039299980501</v>
      </c>
      <c r="J136" s="5">
        <f>[13]complete_IPDdata57_bps!J136</f>
        <v>33.403405925110889</v>
      </c>
      <c r="K136" s="5">
        <f>[13]complete_IPDdata57_bps!K136</f>
        <v>4.5162597732159728</v>
      </c>
      <c r="L136" s="5">
        <f t="shared" si="2"/>
        <v>2749.5513396798142</v>
      </c>
    </row>
    <row r="137" spans="1:12" x14ac:dyDescent="0.25">
      <c r="C137" t="s">
        <v>17</v>
      </c>
      <c r="D137" s="5">
        <f>[13]complete_IPDdata57_bps!D137</f>
        <v>1.1796278011496311</v>
      </c>
      <c r="E137" s="5">
        <f>[13]complete_IPDdata57_bps!E137</f>
        <v>12.130688199379314</v>
      </c>
      <c r="F137" s="5">
        <f>[13]complete_IPDdata57_bps!F137</f>
        <v>215.61213753432307</v>
      </c>
      <c r="G137" s="5">
        <f>[13]complete_IPDdata57_bps!G137</f>
        <v>226.73973763997438</v>
      </c>
      <c r="H137" s="5">
        <f>[13]complete_IPDdata57_bps!H137</f>
        <v>209.46455180993871</v>
      </c>
      <c r="I137" s="5">
        <f>[13]complete_IPDdata57_bps!I137</f>
        <v>94.451222419301658</v>
      </c>
      <c r="J137" s="5">
        <f>[13]complete_IPDdata57_bps!J137</f>
        <v>56.477283832514232</v>
      </c>
      <c r="K137" s="5">
        <f>[13]complete_IPDdata57_bps!K137</f>
        <v>10.092570740145231</v>
      </c>
      <c r="L137" s="5">
        <f t="shared" si="2"/>
        <v>826.14781997672617</v>
      </c>
    </row>
    <row r="138" spans="1:12" x14ac:dyDescent="0.25">
      <c r="C138" t="s">
        <v>18</v>
      </c>
      <c r="D138" s="5">
        <f>[13]complete_IPDdata57_bps!D138</f>
        <v>5.6981628431606151</v>
      </c>
      <c r="E138" s="5">
        <f>[13]complete_IPDdata57_bps!E138</f>
        <v>20.935353796747304</v>
      </c>
      <c r="F138" s="5">
        <f>[13]complete_IPDdata57_bps!F138</f>
        <v>222.56852432893021</v>
      </c>
      <c r="G138" s="5">
        <f>[13]complete_IPDdata57_bps!G138</f>
        <v>327.95297932390031</v>
      </c>
      <c r="H138" s="5">
        <f>[13]complete_IPDdata57_bps!H138</f>
        <v>377.37808145463214</v>
      </c>
      <c r="I138" s="5">
        <f>[13]complete_IPDdata57_bps!I138</f>
        <v>183.44693349585353</v>
      </c>
      <c r="J138" s="5">
        <f>[13]complete_IPDdata57_bps!J138</f>
        <v>59.141097897669091</v>
      </c>
      <c r="K138" s="5">
        <f>[13]complete_IPDdata57_bps!K138</f>
        <v>6.7743896598239584</v>
      </c>
      <c r="L138" s="5">
        <f t="shared" si="2"/>
        <v>1203.8955228007173</v>
      </c>
    </row>
    <row r="139" spans="1:12" x14ac:dyDescent="0.25">
      <c r="C139" t="s">
        <v>19</v>
      </c>
      <c r="D139" s="5">
        <f>[13]complete_IPDdata57_bps!D139</f>
        <v>7.6358197300043926</v>
      </c>
      <c r="E139" s="5">
        <f>[13]complete_IPDdata57_bps!E139</f>
        <v>19.831303025219402</v>
      </c>
      <c r="F139" s="5">
        <f>[13]complete_IPDdata57_bps!F139</f>
        <v>216.31655005483358</v>
      </c>
      <c r="G139" s="5">
        <f>[13]complete_IPDdata57_bps!G139</f>
        <v>385.08624537672955</v>
      </c>
      <c r="H139" s="5">
        <f>[13]complete_IPDdata57_bps!H139</f>
        <v>559.48525295951447</v>
      </c>
      <c r="I139" s="5">
        <f>[13]complete_IPDdata57_bps!I139</f>
        <v>310.12082558941091</v>
      </c>
      <c r="J139" s="5">
        <f>[13]complete_IPDdata57_bps!J139</f>
        <v>126.93871288018148</v>
      </c>
      <c r="K139" s="5">
        <f>[13]complete_IPDdata57_bps!K139</f>
        <v>26.890517390523705</v>
      </c>
      <c r="L139" s="5">
        <f t="shared" si="2"/>
        <v>1652.3052270064177</v>
      </c>
    </row>
    <row r="140" spans="1:12" x14ac:dyDescent="0.25">
      <c r="C140" t="s">
        <v>20</v>
      </c>
      <c r="D140" s="5">
        <f>[13]complete_IPDdata57_bps!D140</f>
        <v>7.7358078112981623</v>
      </c>
      <c r="E140" s="5">
        <f>[13]complete_IPDdata57_bps!E140</f>
        <v>17.650942057018824</v>
      </c>
      <c r="F140" s="5">
        <f>[13]complete_IPDdata57_bps!F140</f>
        <v>227.68042705096144</v>
      </c>
      <c r="G140" s="5">
        <f>[13]complete_IPDdata57_bps!G140</f>
        <v>157.04394832759999</v>
      </c>
      <c r="H140" s="5">
        <f>[13]complete_IPDdata57_bps!H140</f>
        <v>157.13195594729919</v>
      </c>
      <c r="I140" s="5">
        <f>[13]complete_IPDdata57_bps!I140</f>
        <v>59.167967342972894</v>
      </c>
      <c r="J140" s="5">
        <f>[13]complete_IPDdata57_bps!J140</f>
        <v>30.249938385685155</v>
      </c>
      <c r="K140" s="5">
        <f>[13]complete_IPDdata57_bps!K140</f>
        <v>6.7743896598239584</v>
      </c>
      <c r="L140" s="5">
        <f t="shared" si="2"/>
        <v>663.43537658265973</v>
      </c>
    </row>
    <row r="141" spans="1:12" x14ac:dyDescent="0.25">
      <c r="C141" t="s">
        <v>21</v>
      </c>
      <c r="D141" s="5">
        <f>[13]complete_IPDdata57_bps!D141</f>
        <v>113.43883563465344</v>
      </c>
      <c r="E141" s="5">
        <f>[13]complete_IPDdata57_bps!E141</f>
        <v>538.96893622689015</v>
      </c>
      <c r="F141" s="5">
        <f>[13]complete_IPDdata57_bps!F141</f>
        <v>721.24528779004481</v>
      </c>
      <c r="G141" s="5">
        <f>[13]complete_IPDdata57_bps!G141</f>
        <v>474.63659582638741</v>
      </c>
      <c r="H141" s="5">
        <f>[13]complete_IPDdata57_bps!H141</f>
        <v>363.60502578510301</v>
      </c>
      <c r="I141" s="5">
        <f>[13]complete_IPDdata57_bps!I141</f>
        <v>142.13546324377657</v>
      </c>
      <c r="J141" s="5">
        <f>[13]complete_IPDdata57_bps!J141</f>
        <v>58.716684289394649</v>
      </c>
      <c r="K141" s="5">
        <f>[13]complete_IPDdata57_bps!K141</f>
        <v>9.0325195464319457</v>
      </c>
      <c r="L141" s="5">
        <f t="shared" si="2"/>
        <v>2421.7793483426822</v>
      </c>
    </row>
    <row r="142" spans="1:12" x14ac:dyDescent="0.25">
      <c r="C142" t="s">
        <v>22</v>
      </c>
      <c r="D142" s="5">
        <f>[13]complete_IPDdata57_bps!D142</f>
        <v>58.881401976187789</v>
      </c>
      <c r="E142" s="5">
        <f>[13]complete_IPDdata57_bps!E142</f>
        <v>861.8233232609025</v>
      </c>
      <c r="F142" s="5">
        <f>[13]complete_IPDdata57_bps!F142</f>
        <v>1389.1959287951975</v>
      </c>
      <c r="G142" s="5">
        <f>[13]complete_IPDdata57_bps!G142</f>
        <v>679.60395099095115</v>
      </c>
      <c r="H142" s="5">
        <f>[13]complete_IPDdata57_bps!H142</f>
        <v>448.25784120633926</v>
      </c>
      <c r="I142" s="5">
        <f>[13]complete_IPDdata57_bps!I142</f>
        <v>142.09598148294529</v>
      </c>
      <c r="J142" s="5">
        <f>[13]complete_IPDdata57_bps!J142</f>
        <v>52.440140802651143</v>
      </c>
      <c r="K142" s="5">
        <f>[13]complete_IPDdata57_bps!K142</f>
        <v>18.065039092863891</v>
      </c>
      <c r="L142" s="5">
        <f t="shared" si="2"/>
        <v>3650.3636076080388</v>
      </c>
    </row>
    <row r="143" spans="1:12" x14ac:dyDescent="0.25">
      <c r="C143" t="s">
        <v>23</v>
      </c>
      <c r="D143" s="5">
        <f>[13]complete_IPDdata57_bps!D143</f>
        <v>48.72281660765394</v>
      </c>
      <c r="E143" s="5">
        <f>[13]complete_IPDdata57_bps!E143</f>
        <v>122.19336972449675</v>
      </c>
      <c r="F143" s="5">
        <f>[13]complete_IPDdata57_bps!F143</f>
        <v>707.09692269665641</v>
      </c>
      <c r="G143" s="5">
        <f>[13]complete_IPDdata57_bps!G143</f>
        <v>456.26877797742736</v>
      </c>
      <c r="H143" s="5">
        <f>[13]complete_IPDdata57_bps!H143</f>
        <v>429.31003945336045</v>
      </c>
      <c r="I143" s="5">
        <f>[13]complete_IPDdata57_bps!I143</f>
        <v>185.61115025658256</v>
      </c>
      <c r="J143" s="5">
        <f>[13]complete_IPDdata57_bps!J143</f>
        <v>87.258763468327103</v>
      </c>
      <c r="K143" s="5">
        <f>[13]complete_IPDdata57_bps!K143</f>
        <v>10.865772276814804</v>
      </c>
      <c r="L143" s="5">
        <f t="shared" si="2"/>
        <v>2047.3276124613194</v>
      </c>
    </row>
    <row r="144" spans="1:12" x14ac:dyDescent="0.25">
      <c r="C144" t="s">
        <v>24</v>
      </c>
      <c r="D144" s="5">
        <f>[13]complete_IPDdata57_bps!D144</f>
        <v>84.484547138738876</v>
      </c>
      <c r="E144" s="5">
        <f>[13]complete_IPDdata57_bps!E144</f>
        <v>659.44799055771819</v>
      </c>
      <c r="F144" s="5">
        <f>[13]complete_IPDdata57_bps!F144</f>
        <v>2693.7686809612615</v>
      </c>
      <c r="G144" s="5">
        <f>[13]complete_IPDdata57_bps!G144</f>
        <v>894.03769912202972</v>
      </c>
      <c r="H144" s="5">
        <f>[13]complete_IPDdata57_bps!H144</f>
        <v>645.72218486956046</v>
      </c>
      <c r="I144" s="5">
        <f>[13]complete_IPDdata57_bps!I144</f>
        <v>300.01486465456787</v>
      </c>
      <c r="J144" s="5">
        <f>[13]complete_IPDdata57_bps!J144</f>
        <v>205.52946307991641</v>
      </c>
      <c r="K144" s="5">
        <f>[13]complete_IPDdata57_bps!K144</f>
        <v>71.915087623502018</v>
      </c>
      <c r="L144" s="5">
        <f t="shared" si="2"/>
        <v>5554.920518007295</v>
      </c>
    </row>
    <row r="145" spans="3:12" x14ac:dyDescent="0.25">
      <c r="C145" t="s">
        <v>25</v>
      </c>
      <c r="D145" s="5">
        <f>[13]complete_IPDdata57_bps!D145</f>
        <v>59.57590910694551</v>
      </c>
      <c r="E145" s="5">
        <f>[13]complete_IPDdata57_bps!E145</f>
        <v>484.05013321042935</v>
      </c>
      <c r="F145" s="5">
        <f>[13]complete_IPDdata57_bps!F145</f>
        <v>1845.5484119941125</v>
      </c>
      <c r="G145" s="5">
        <f>[13]complete_IPDdata57_bps!G145</f>
        <v>1068.8682915147547</v>
      </c>
      <c r="H145" s="5">
        <f>[13]complete_IPDdata57_bps!H145</f>
        <v>1036.8738264470262</v>
      </c>
      <c r="I145" s="5">
        <f>[13]complete_IPDdata57_bps!I145</f>
        <v>458.39674850533407</v>
      </c>
      <c r="J145" s="5">
        <f>[13]complete_IPDdata57_bps!J145</f>
        <v>228.91897582100512</v>
      </c>
      <c r="K145" s="5">
        <f>[13]complete_IPDdata57_bps!K145</f>
        <v>48.480778812480992</v>
      </c>
      <c r="L145" s="5">
        <f t="shared" si="2"/>
        <v>5230.713075412089</v>
      </c>
    </row>
    <row r="146" spans="3:12" x14ac:dyDescent="0.25">
      <c r="C146" t="s">
        <v>26</v>
      </c>
      <c r="D146" s="5">
        <f>[13]complete_IPDdata57_bps!D146</f>
        <v>0</v>
      </c>
      <c r="E146" s="5">
        <f>[13]complete_IPDdata57_bps!E146</f>
        <v>41.230706118459942</v>
      </c>
      <c r="F146" s="5">
        <f>[13]complete_IPDdata57_bps!F146</f>
        <v>264.105975902409</v>
      </c>
      <c r="G146" s="5">
        <f>[13]complete_IPDdata57_bps!G146</f>
        <v>144.06662272575389</v>
      </c>
      <c r="H146" s="5">
        <f>[13]complete_IPDdata57_bps!H146</f>
        <v>142.32300684819012</v>
      </c>
      <c r="I146" s="5">
        <f>[13]complete_IPDdata57_bps!I146</f>
        <v>71.419748775377798</v>
      </c>
      <c r="J146" s="5">
        <f>[13]complete_IPDdata57_bps!J146</f>
        <v>39.235237620698499</v>
      </c>
      <c r="K146" s="5">
        <f>[13]complete_IPDdata57_bps!K146</f>
        <v>6.7743896598239584</v>
      </c>
      <c r="L146" s="5">
        <f t="shared" si="2"/>
        <v>709.15568765071316</v>
      </c>
    </row>
    <row r="147" spans="3:12" x14ac:dyDescent="0.25">
      <c r="C147" t="s">
        <v>27</v>
      </c>
      <c r="D147" s="5">
        <f>[13]complete_IPDdata57_bps!D147</f>
        <v>68.218436304091071</v>
      </c>
      <c r="E147" s="5">
        <f>[13]complete_IPDdata57_bps!E147</f>
        <v>231.2320432846239</v>
      </c>
      <c r="F147" s="5">
        <f>[13]complete_IPDdata57_bps!F147</f>
        <v>652.47617174327036</v>
      </c>
      <c r="G147" s="5">
        <f>[13]complete_IPDdata57_bps!G147</f>
        <v>404.00900740173802</v>
      </c>
      <c r="H147" s="5">
        <f>[13]complete_IPDdata57_bps!H147</f>
        <v>362.12639653418967</v>
      </c>
      <c r="I147" s="5">
        <f>[13]complete_IPDdata57_bps!I147</f>
        <v>181.86717944330562</v>
      </c>
      <c r="J147" s="5">
        <f>[13]complete_IPDdata57_bps!J147</f>
        <v>86.586649076979995</v>
      </c>
      <c r="K147" s="5">
        <f>[13]complete_IPDdata57_bps!K147</f>
        <v>21.452233922775871</v>
      </c>
      <c r="L147" s="5">
        <f t="shared" si="2"/>
        <v>2007.9681177109742</v>
      </c>
    </row>
    <row r="148" spans="3:12" x14ac:dyDescent="0.25">
      <c r="C148" t="s">
        <v>28</v>
      </c>
      <c r="D148" s="5">
        <f>[13]complete_IPDdata57_bps!D148</f>
        <v>4.7185112045985242</v>
      </c>
      <c r="E148" s="5">
        <f>[13]complete_IPDdata57_bps!E148</f>
        <v>26.864175801169608</v>
      </c>
      <c r="F148" s="5">
        <f>[13]complete_IPDdata57_bps!F148</f>
        <v>94.271897959549477</v>
      </c>
      <c r="G148" s="5">
        <f>[13]complete_IPDdata57_bps!G148</f>
        <v>85.939388757324878</v>
      </c>
      <c r="H148" s="5">
        <f>[13]complete_IPDdata57_bps!H148</f>
        <v>73.757432333396949</v>
      </c>
      <c r="I148" s="5">
        <f>[13]complete_IPDdata57_bps!I148</f>
        <v>25.532649390022751</v>
      </c>
      <c r="J148" s="5">
        <f>[13]complete_IPDdata57_bps!J148</f>
        <v>6.7009570950179436</v>
      </c>
      <c r="K148" s="5">
        <f>[13]complete_IPDdata57_bps!K148</f>
        <v>7.903454603127952</v>
      </c>
      <c r="L148" s="5">
        <f t="shared" si="2"/>
        <v>325.68846714420806</v>
      </c>
    </row>
    <row r="149" spans="3:12" x14ac:dyDescent="0.25">
      <c r="C149" t="s">
        <v>29</v>
      </c>
      <c r="D149" s="5">
        <f>[13]complete_IPDdata57_bps!D149</f>
        <v>3.4388953221551231</v>
      </c>
      <c r="E149" s="5">
        <f>[13]complete_IPDdata57_bps!E149</f>
        <v>19.845173312647017</v>
      </c>
      <c r="F149" s="5">
        <f>[13]complete_IPDdata57_bps!F149</f>
        <v>135.92429449936031</v>
      </c>
      <c r="G149" s="5">
        <f>[13]complete_IPDdata57_bps!G149</f>
        <v>90.666647761370967</v>
      </c>
      <c r="H149" s="5">
        <f>[13]complete_IPDdata57_bps!H149</f>
        <v>84.821691939606922</v>
      </c>
      <c r="I149" s="5">
        <f>[13]complete_IPDdata57_bps!I149</f>
        <v>41.646846918198477</v>
      </c>
      <c r="J149" s="5">
        <f>[13]complete_IPDdata57_bps!J149</f>
        <v>8.9346094600239248</v>
      </c>
      <c r="K149" s="5">
        <f>[13]complete_IPDdata57_bps!K149</f>
        <v>3.3871948299119792</v>
      </c>
      <c r="L149" s="5">
        <f t="shared" si="2"/>
        <v>388.66535404327476</v>
      </c>
    </row>
    <row r="150" spans="3:12" x14ac:dyDescent="0.25">
      <c r="C150" t="s">
        <v>30</v>
      </c>
      <c r="D150" s="5">
        <f>[13]complete_IPDdata57_bps!D150</f>
        <v>3.0172966066996376</v>
      </c>
      <c r="E150" s="5">
        <f>[13]complete_IPDdata57_bps!E150</f>
        <v>41.310748924997576</v>
      </c>
      <c r="F150" s="5">
        <f>[13]complete_IPDdata57_bps!F150</f>
        <v>149.05386032460507</v>
      </c>
      <c r="G150" s="5">
        <f>[13]complete_IPDdata57_bps!G150</f>
        <v>111.97609942024978</v>
      </c>
      <c r="H150" s="5">
        <f>[13]complete_IPDdata57_bps!H150</f>
        <v>59.011872514762189</v>
      </c>
      <c r="I150" s="5">
        <f>[13]complete_IPDdata57_bps!I150</f>
        <v>36.391305123204354</v>
      </c>
      <c r="J150" s="5">
        <f>[13]complete_IPDdata57_bps!J150</f>
        <v>14.518740372538879</v>
      </c>
      <c r="K150" s="5">
        <f>[13]complete_IPDdata57_bps!K150</f>
        <v>3.3871948299119792</v>
      </c>
      <c r="L150" s="5">
        <f t="shared" si="2"/>
        <v>418.6671181169695</v>
      </c>
    </row>
    <row r="151" spans="3:12" x14ac:dyDescent="0.25">
      <c r="C151" t="s">
        <v>31</v>
      </c>
      <c r="D151" s="5">
        <f>[13]complete_IPDdata57_bps!D151</f>
        <v>273.14665363166648</v>
      </c>
      <c r="E151" s="5">
        <f>[13]complete_IPDdata57_bps!E151</f>
        <v>1652.8634062198937</v>
      </c>
      <c r="F151" s="5">
        <f>[13]complete_IPDdata57_bps!F151</f>
        <v>7623.1144772476</v>
      </c>
      <c r="G151" s="5">
        <f>[13]complete_IPDdata57_bps!G151</f>
        <v>4810.9475745914342</v>
      </c>
      <c r="H151" s="5">
        <f>[13]complete_IPDdata57_bps!H151</f>
        <v>4058.4180397864511</v>
      </c>
      <c r="I151" s="5">
        <f>[13]complete_IPDdata57_bps!I151</f>
        <v>1765.9189409614135</v>
      </c>
      <c r="J151" s="5">
        <f>[13]complete_IPDdata57_bps!J151</f>
        <v>810.36265442952458</v>
      </c>
      <c r="K151" s="5">
        <f>[13]complete_IPDdata57_bps!K151</f>
        <v>145.93948297574971</v>
      </c>
      <c r="L151" s="5">
        <f t="shared" si="2"/>
        <v>21140.711229843735</v>
      </c>
    </row>
    <row r="152" spans="3:12" x14ac:dyDescent="0.25">
      <c r="C152" t="s">
        <v>32</v>
      </c>
      <c r="D152" s="5">
        <f>[13]complete_IPDdata57_bps!D152</f>
        <v>17.594428935950699</v>
      </c>
      <c r="E152" s="5">
        <f>[13]complete_IPDdata57_bps!E152</f>
        <v>180.31018383809231</v>
      </c>
      <c r="F152" s="5">
        <f>[13]complete_IPDdata57_bps!F152</f>
        <v>584.46958019016006</v>
      </c>
      <c r="G152" s="5">
        <f>[13]complete_IPDdata57_bps!G152</f>
        <v>394.69494554766317</v>
      </c>
      <c r="H152" s="5">
        <f>[13]complete_IPDdata57_bps!H152</f>
        <v>321.74911129249836</v>
      </c>
      <c r="I152" s="5">
        <f>[13]complete_IPDdata57_bps!I152</f>
        <v>153.75299516033678</v>
      </c>
      <c r="J152" s="5">
        <f>[13]complete_IPDdata57_bps!J152</f>
        <v>42.388705160124232</v>
      </c>
      <c r="K152" s="5">
        <f>[13]complete_IPDdata57_bps!K152</f>
        <v>15.382032050030777</v>
      </c>
      <c r="L152" s="5">
        <f t="shared" si="2"/>
        <v>1710.3419821748562</v>
      </c>
    </row>
    <row r="153" spans="3:12" x14ac:dyDescent="0.25">
      <c r="C153" t="s">
        <v>33</v>
      </c>
      <c r="D153" s="5">
        <f>[13]complete_IPDdata57_bps!D153</f>
        <v>163.03448914537228</v>
      </c>
      <c r="E153" s="5">
        <f>[13]complete_IPDdata57_bps!E153</f>
        <v>490.35778650874067</v>
      </c>
      <c r="F153" s="5">
        <f>[13]complete_IPDdata57_bps!F153</f>
        <v>1089.8517853542701</v>
      </c>
      <c r="G153" s="5">
        <f>[13]complete_IPDdata57_bps!G153</f>
        <v>741.19397197582055</v>
      </c>
      <c r="H153" s="5">
        <f>[13]complete_IPDdata57_bps!H153</f>
        <v>631.3786824636328</v>
      </c>
      <c r="I153" s="5">
        <f>[13]complete_IPDdata57_bps!I153</f>
        <v>276.24449340968079</v>
      </c>
      <c r="J153" s="5">
        <f>[13]complete_IPDdata57_bps!J153</f>
        <v>142.0542343688445</v>
      </c>
      <c r="K153" s="5">
        <f>[13]complete_IPDdata57_bps!K153</f>
        <v>39.517273015639759</v>
      </c>
      <c r="L153" s="5">
        <f t="shared" si="2"/>
        <v>3573.6327162420012</v>
      </c>
    </row>
    <row r="154" spans="3:12" x14ac:dyDescent="0.25">
      <c r="C154" t="s">
        <v>34</v>
      </c>
      <c r="D154" s="5">
        <f>[13]complete_IPDdata57_bps!D154</f>
        <v>0</v>
      </c>
      <c r="E154" s="5">
        <f>[13]complete_IPDdata57_bps!E154</f>
        <v>7.7283554006953157</v>
      </c>
      <c r="F154" s="5">
        <f>[13]complete_IPDdata57_bps!F154</f>
        <v>25.41946609381181</v>
      </c>
      <c r="G154" s="5">
        <f>[13]complete_IPDdata57_bps!G154</f>
        <v>22.249353621036409</v>
      </c>
      <c r="H154" s="5">
        <f>[13]complete_IPDdata57_bps!H154</f>
        <v>12.950021188597562</v>
      </c>
      <c r="I154" s="5">
        <f>[13]complete_IPDdata57_bps!I154</f>
        <v>4.4193038102565092</v>
      </c>
      <c r="J154" s="5">
        <f>[13]complete_IPDdata57_bps!J154</f>
        <v>2.2336523650059812</v>
      </c>
      <c r="K154" s="5">
        <f>[13]complete_IPDdata57_bps!K154</f>
        <v>1.1290649433039932</v>
      </c>
      <c r="L154" s="5">
        <f t="shared" si="2"/>
        <v>76.129217422707569</v>
      </c>
    </row>
    <row r="155" spans="3:12" x14ac:dyDescent="0.25">
      <c r="C155" t="s">
        <v>35</v>
      </c>
      <c r="D155" s="5">
        <f>[13]complete_IPDdata57_bps!D155</f>
        <v>0</v>
      </c>
      <c r="E155" s="5">
        <f>[13]complete_IPDdata57_bps!E155</f>
        <v>1.1040507715279022</v>
      </c>
      <c r="F155" s="5">
        <f>[13]complete_IPDdata57_bps!F155</f>
        <v>3.1653275980696027</v>
      </c>
      <c r="G155" s="5">
        <f>[13]complete_IPDdata57_bps!G155</f>
        <v>0</v>
      </c>
      <c r="H155" s="5">
        <f>[13]complete_IPDdata57_bps!H155</f>
        <v>1.0802865020446346</v>
      </c>
      <c r="I155" s="5">
        <f>[13]complete_IPDdata57_bps!I155</f>
        <v>3.0303030303030304E-2</v>
      </c>
      <c r="J155" s="5">
        <f>[13]complete_IPDdata57_bps!J155</f>
        <v>0</v>
      </c>
      <c r="K155" s="5">
        <f>[13]complete_IPDdata57_bps!K155</f>
        <v>0</v>
      </c>
      <c r="L155" s="5">
        <f t="shared" si="2"/>
        <v>5.3799679019451698</v>
      </c>
    </row>
    <row r="156" spans="3:12" x14ac:dyDescent="0.25">
      <c r="C156" t="s">
        <v>36</v>
      </c>
      <c r="D156" s="5">
        <f>[13]complete_IPDdata57_bps!D156</f>
        <v>7.9574303641661057</v>
      </c>
      <c r="E156" s="5">
        <f>[13]complete_IPDdata57_bps!E156</f>
        <v>11.012767140423797</v>
      </c>
      <c r="F156" s="5">
        <f>[13]complete_IPDdata57_bps!F156</f>
        <v>33.485476289121401</v>
      </c>
      <c r="G156" s="5">
        <f>[13]complete_IPDdata57_bps!G156</f>
        <v>14.840923826396077</v>
      </c>
      <c r="H156" s="5">
        <f>[13]complete_IPDdata57_bps!H156</f>
        <v>25.705731971121782</v>
      </c>
      <c r="I156" s="5">
        <f>[13]complete_IPDdata57_bps!I156</f>
        <v>7.7110543952216188</v>
      </c>
      <c r="J156" s="5">
        <f>[13]complete_IPDdata57_bps!J156</f>
        <v>1.1168261825029906</v>
      </c>
      <c r="K156" s="5">
        <f>[13]complete_IPDdata57_bps!K156</f>
        <v>1.1290649433039932</v>
      </c>
      <c r="L156" s="5">
        <f t="shared" si="2"/>
        <v>102.95927511225776</v>
      </c>
    </row>
    <row r="157" spans="3:12" x14ac:dyDescent="0.25">
      <c r="C157" t="s">
        <v>37</v>
      </c>
      <c r="D157" s="5">
        <f>[13]complete_IPDdata57_bps!D157</f>
        <v>0</v>
      </c>
      <c r="E157" s="5">
        <f>[13]complete_IPDdata57_bps!E157</f>
        <v>0</v>
      </c>
      <c r="F157" s="5">
        <f>[13]complete_IPDdata57_bps!F157</f>
        <v>1.0753112195585541</v>
      </c>
      <c r="G157" s="5">
        <f>[13]complete_IPDdata57_bps!G157</f>
        <v>1.0600659875997198</v>
      </c>
      <c r="H157" s="5">
        <f>[13]complete_IPDdata57_bps!H157</f>
        <v>2.1471561681512132</v>
      </c>
      <c r="I157" s="5">
        <f>[13]complete_IPDdata57_bps!I157</f>
        <v>1.1275532252914</v>
      </c>
      <c r="J157" s="5">
        <f>[13]complete_IPDdata57_bps!J157</f>
        <v>0</v>
      </c>
      <c r="K157" s="5">
        <f>[13]complete_IPDdata57_bps!K157</f>
        <v>0</v>
      </c>
      <c r="L157" s="5">
        <f t="shared" si="2"/>
        <v>5.4100866006008879</v>
      </c>
    </row>
    <row r="158" spans="3:12" x14ac:dyDescent="0.25">
      <c r="C158" t="s">
        <v>38</v>
      </c>
      <c r="D158" s="5">
        <f>[13]complete_IPDdata57_bps!D158</f>
        <v>25.751835462704346</v>
      </c>
      <c r="E158" s="5">
        <f>[13]complete_IPDdata57_bps!E158</f>
        <v>29.809370831253357</v>
      </c>
      <c r="F158" s="5">
        <f>[13]complete_IPDdata57_bps!F158</f>
        <v>19.144446557398133</v>
      </c>
      <c r="G158" s="5">
        <f>[13]complete_IPDdata57_bps!G158</f>
        <v>11.648693745039211</v>
      </c>
      <c r="H158" s="5">
        <f>[13]complete_IPDdata57_bps!H158</f>
        <v>9.7225785184017113</v>
      </c>
      <c r="I158" s="5">
        <f>[13]complete_IPDdata57_bps!I158</f>
        <v>3.3220536152681395</v>
      </c>
      <c r="J158" s="5">
        <f>[13]complete_IPDdata57_bps!J158</f>
        <v>1.1168261825029906</v>
      </c>
      <c r="K158" s="5">
        <f>[13]complete_IPDdata57_bps!K158</f>
        <v>0</v>
      </c>
      <c r="L158" s="5">
        <f t="shared" si="2"/>
        <v>100.51580491256789</v>
      </c>
    </row>
    <row r="159" spans="3:12" x14ac:dyDescent="0.25">
      <c r="C159" t="s">
        <v>39</v>
      </c>
      <c r="D159" s="5">
        <f>[13]complete_IPDdata57_bps!D159</f>
        <v>1.1796278011496311</v>
      </c>
      <c r="E159" s="5">
        <f>[13]complete_IPDdata57_bps!E159</f>
        <v>1.1040507715279022</v>
      </c>
      <c r="F159" s="5">
        <f>[13]complete_IPDdata57_bps!F159</f>
        <v>1.0753112195585541</v>
      </c>
      <c r="G159" s="5">
        <f>[13]complete_IPDdata57_bps!G159</f>
        <v>2.1201319751994396</v>
      </c>
      <c r="H159" s="5">
        <f>[13]complete_IPDdata57_bps!H159</f>
        <v>1.0802865020446346</v>
      </c>
      <c r="I159" s="5">
        <f>[13]complete_IPDdata57_bps!I159</f>
        <v>1.1275532252914</v>
      </c>
      <c r="J159" s="5">
        <f>[13]complete_IPDdata57_bps!J159</f>
        <v>1.1168261825029906</v>
      </c>
      <c r="K159" s="5">
        <f>[13]complete_IPDdata57_bps!K159</f>
        <v>0</v>
      </c>
      <c r="L159" s="5">
        <f t="shared" si="2"/>
        <v>8.8037876772745509</v>
      </c>
    </row>
    <row r="160" spans="3:12" x14ac:dyDescent="0.25">
      <c r="C160" t="s">
        <v>40</v>
      </c>
      <c r="D160" s="5">
        <f>[13]complete_IPDdata57_bps!D160</f>
        <v>0</v>
      </c>
      <c r="E160" s="5">
        <f>[13]complete_IPDdata57_bps!E160</f>
        <v>0</v>
      </c>
      <c r="F160" s="5">
        <f>[13]complete_IPDdata57_bps!F160</f>
        <v>1.0753112195585541</v>
      </c>
      <c r="G160" s="5">
        <f>[13]complete_IPDdata57_bps!G160</f>
        <v>4.2402639503988793</v>
      </c>
      <c r="H160" s="5">
        <f>[13]complete_IPDdata57_bps!H160</f>
        <v>0</v>
      </c>
      <c r="I160" s="5">
        <f>[13]complete_IPDdata57_bps!I160</f>
        <v>1.1275532252914</v>
      </c>
      <c r="J160" s="5">
        <f>[13]complete_IPDdata57_bps!J160</f>
        <v>0</v>
      </c>
      <c r="K160" s="5">
        <f>[13]complete_IPDdata57_bps!K160</f>
        <v>0</v>
      </c>
      <c r="L160" s="5">
        <f t="shared" si="2"/>
        <v>6.4431283952488343</v>
      </c>
    </row>
    <row r="161" spans="1:12" x14ac:dyDescent="0.25">
      <c r="C161" t="s">
        <v>41</v>
      </c>
      <c r="D161" s="5">
        <f>[13]complete_IPDdata57_bps!D161</f>
        <v>1.1796278011496311</v>
      </c>
      <c r="E161" s="5">
        <f>[13]complete_IPDdata57_bps!E161</f>
        <v>4.4162030861116088</v>
      </c>
      <c r="F161" s="5">
        <f>[13]complete_IPDdata57_bps!F161</f>
        <v>19.144446557398133</v>
      </c>
      <c r="G161" s="5">
        <f>[13]complete_IPDdata57_bps!G161</f>
        <v>13.329959140822258</v>
      </c>
      <c r="H161" s="5">
        <f>[13]complete_IPDdata57_bps!H161</f>
        <v>6.481719012267809</v>
      </c>
      <c r="I161" s="5">
        <f>[13]complete_IPDdata57_bps!I161</f>
        <v>5.782145880232096</v>
      </c>
      <c r="J161" s="5">
        <f>[13]complete_IPDdata57_bps!J161</f>
        <v>1.1168261825029906</v>
      </c>
      <c r="K161" s="5">
        <f>[13]complete_IPDdata57_bps!K161</f>
        <v>0</v>
      </c>
      <c r="L161" s="5">
        <f t="shared" si="2"/>
        <v>51.450927660484524</v>
      </c>
    </row>
    <row r="162" spans="1:12" x14ac:dyDescent="0.25">
      <c r="C162" t="s">
        <v>42</v>
      </c>
      <c r="D162" s="5">
        <f>[13]complete_IPDdata57_bps!D162</f>
        <v>0</v>
      </c>
      <c r="E162" s="5">
        <f>[13]complete_IPDdata57_bps!E162</f>
        <v>0</v>
      </c>
      <c r="F162" s="5">
        <f>[13]complete_IPDdata57_bps!F162</f>
        <v>3.0303030303030304E-2</v>
      </c>
      <c r="G162" s="5">
        <f>[13]complete_IPDdata57_bps!G162</f>
        <v>2.1201319751994396</v>
      </c>
      <c r="H162" s="5">
        <f>[13]complete_IPDdata57_bps!H162</f>
        <v>1.0802865020446346</v>
      </c>
      <c r="I162" s="5">
        <f>[13]complete_IPDdata57_bps!I162</f>
        <v>1.1275532252914</v>
      </c>
      <c r="J162" s="5">
        <f>[13]complete_IPDdata57_bps!J162</f>
        <v>0</v>
      </c>
      <c r="K162" s="5">
        <f>[13]complete_IPDdata57_bps!K162</f>
        <v>0</v>
      </c>
      <c r="L162" s="5">
        <f t="shared" si="2"/>
        <v>4.3582747328385043</v>
      </c>
    </row>
    <row r="163" spans="1:12" x14ac:dyDescent="0.25">
      <c r="C163" t="s">
        <v>43</v>
      </c>
      <c r="D163" s="5">
        <f>[13]complete_IPDdata57_bps!D163</f>
        <v>3.5388834034488936</v>
      </c>
      <c r="E163" s="5">
        <f>[13]complete_IPDdata57_bps!E163</f>
        <v>1.1040507715279022</v>
      </c>
      <c r="F163" s="5">
        <f>[13]complete_IPDdata57_bps!F163</f>
        <v>18.099438368142607</v>
      </c>
      <c r="G163" s="5">
        <f>[13]complete_IPDdata57_bps!G163</f>
        <v>8.4805279007977585</v>
      </c>
      <c r="H163" s="5">
        <f>[13]complete_IPDdata57_bps!H163</f>
        <v>4.3211460081785384</v>
      </c>
      <c r="I163" s="5">
        <f>[13]complete_IPDdata57_bps!I163</f>
        <v>2.2248034202797697</v>
      </c>
      <c r="J163" s="5">
        <f>[13]complete_IPDdata57_bps!J163</f>
        <v>1.1168261825029906</v>
      </c>
      <c r="K163" s="5">
        <f>[13]complete_IPDdata57_bps!K163</f>
        <v>0</v>
      </c>
      <c r="L163" s="5">
        <f t="shared" si="2"/>
        <v>38.885676054878459</v>
      </c>
    </row>
    <row r="164" spans="1:12" x14ac:dyDescent="0.25">
      <c r="C164" t="s">
        <v>44</v>
      </c>
      <c r="D164" s="5">
        <f>[13]complete_IPDdata57_bps!D164</f>
        <v>1.1796278011496311</v>
      </c>
      <c r="E164" s="5">
        <f>[13]complete_IPDdata57_bps!E164</f>
        <v>3.2982820271560946</v>
      </c>
      <c r="F164" s="5">
        <f>[13]complete_IPDdata57_bps!F164</f>
        <v>24.075432184941146</v>
      </c>
      <c r="G164" s="5">
        <f>[13]complete_IPDdata57_bps!G164</f>
        <v>12.720791851196639</v>
      </c>
      <c r="H164" s="5">
        <f>[13]complete_IPDdata57_bps!H164</f>
        <v>6.481719012267809</v>
      </c>
      <c r="I164" s="5">
        <f>[13]complete_IPDdata57_bps!I164</f>
        <v>2.1853216594484706</v>
      </c>
      <c r="J164" s="5">
        <f>[13]complete_IPDdata57_bps!J164</f>
        <v>3.3504785475089718</v>
      </c>
      <c r="K164" s="5">
        <f>[13]complete_IPDdata57_bps!K164</f>
        <v>0</v>
      </c>
      <c r="L164" s="5">
        <f t="shared" si="2"/>
        <v>53.291653083668763</v>
      </c>
    </row>
    <row r="165" spans="1:12" x14ac:dyDescent="0.25">
      <c r="C165" t="s">
        <v>45</v>
      </c>
      <c r="D165" s="5">
        <f>[13]complete_IPDdata57_bps!D165</f>
        <v>5.6981628431606151</v>
      </c>
      <c r="E165" s="5">
        <f>[13]complete_IPDdata57_bps!E165</f>
        <v>25.323816308003689</v>
      </c>
      <c r="F165" s="5">
        <f>[13]complete_IPDdata57_bps!F165</f>
        <v>220.52939295523038</v>
      </c>
      <c r="G165" s="5">
        <f>[13]complete_IPDdata57_bps!G165</f>
        <v>102.95651872289888</v>
      </c>
      <c r="H165" s="5">
        <f>[13]complete_IPDdata57_bps!H165</f>
        <v>70.449488647572764</v>
      </c>
      <c r="I165" s="5">
        <f>[13]complete_IPDdata57_bps!I165</f>
        <v>22.161935283395046</v>
      </c>
      <c r="J165" s="5">
        <f>[13]complete_IPDdata57_bps!J165</f>
        <v>10.000745867537498</v>
      </c>
      <c r="K165" s="5">
        <f>[13]complete_IPDdata57_bps!K165</f>
        <v>0</v>
      </c>
      <c r="L165" s="5">
        <f t="shared" si="2"/>
        <v>457.12006062779886</v>
      </c>
    </row>
    <row r="166" spans="1:12" x14ac:dyDescent="0.25">
      <c r="C166" t="s">
        <v>46</v>
      </c>
      <c r="D166" s="5">
        <f>[13]complete_IPDdata57_bps!D166</f>
        <v>0</v>
      </c>
      <c r="E166" s="5">
        <f>[13]complete_IPDdata57_bps!E166</f>
        <v>1.1040507715279022</v>
      </c>
      <c r="F166" s="5">
        <f>[13]complete_IPDdata57_bps!F166</f>
        <v>4.5093615069402606</v>
      </c>
      <c r="G166" s="5">
        <f>[13]complete_IPDdata57_bps!G166</f>
        <v>6.3603959255983193</v>
      </c>
      <c r="H166" s="5">
        <f>[13]complete_IPDdata57_bps!H166</f>
        <v>3.2408595061339045</v>
      </c>
      <c r="I166" s="5">
        <f>[13]complete_IPDdata57_bps!I166</f>
        <v>3.0303030303030304E-2</v>
      </c>
      <c r="J166" s="5">
        <f>[13]complete_IPDdata57_bps!J166</f>
        <v>0</v>
      </c>
      <c r="K166" s="5">
        <f>[13]complete_IPDdata57_bps!K166</f>
        <v>0</v>
      </c>
      <c r="L166" s="5">
        <f t="shared" si="2"/>
        <v>15.244970740503419</v>
      </c>
    </row>
    <row r="167" spans="1:12" x14ac:dyDescent="0.25">
      <c r="C167" t="s">
        <v>47</v>
      </c>
      <c r="D167" s="5">
        <f>[13]complete_IPDdata57_bps!D167</f>
        <v>9.2573946080474183</v>
      </c>
      <c r="E167" s="5">
        <f>[13]complete_IPDdata57_bps!E167</f>
        <v>56.306589347923008</v>
      </c>
      <c r="F167" s="5">
        <f>[13]complete_IPDdata57_bps!F167</f>
        <v>120.28893486757173</v>
      </c>
      <c r="G167" s="5">
        <f>[13]complete_IPDdata57_bps!G167</f>
        <v>98.313484548756733</v>
      </c>
      <c r="H167" s="5">
        <f>[13]complete_IPDdata57_bps!H167</f>
        <v>70.684049561460256</v>
      </c>
      <c r="I167" s="5">
        <f>[13]complete_IPDdata57_bps!I167</f>
        <v>26.59041782417982</v>
      </c>
      <c r="J167" s="5">
        <f>[13]complete_IPDdata57_bps!J167</f>
        <v>18.98604510255084</v>
      </c>
      <c r="K167" s="5">
        <f>[13]complete_IPDdata57_bps!K167</f>
        <v>3.3871948299119792</v>
      </c>
      <c r="L167" s="5">
        <f t="shared" si="2"/>
        <v>403.81411069040183</v>
      </c>
    </row>
    <row r="168" spans="1:12" x14ac:dyDescent="0.25">
      <c r="A168" s="4" t="s">
        <v>13</v>
      </c>
      <c r="B168" s="4" t="s">
        <v>52</v>
      </c>
      <c r="C168" t="s">
        <v>15</v>
      </c>
      <c r="D168" s="5">
        <f>[13]complete_IPDdata57_bps!D168</f>
        <v>0</v>
      </c>
      <c r="E168" s="5">
        <f>[13]complete_IPDdata57_bps!E168</f>
        <v>0</v>
      </c>
      <c r="F168" s="5">
        <f>[13]complete_IPDdata57_bps!F168</f>
        <v>0</v>
      </c>
      <c r="G168" s="5">
        <f>[13]complete_IPDdata57_bps!G168</f>
        <v>0</v>
      </c>
      <c r="H168" s="5">
        <f>[13]complete_IPDdata57_bps!H168</f>
        <v>0</v>
      </c>
      <c r="I168" s="5">
        <f>[13]complete_IPDdata57_bps!I168</f>
        <v>0</v>
      </c>
      <c r="J168" s="5">
        <f>[13]complete_IPDdata57_bps!J168</f>
        <v>0</v>
      </c>
      <c r="K168" s="5">
        <f>[13]complete_IPDdata57_bps!K168</f>
        <v>0</v>
      </c>
      <c r="L168" s="5">
        <f t="shared" si="2"/>
        <v>0</v>
      </c>
    </row>
    <row r="169" spans="1:12" x14ac:dyDescent="0.25">
      <c r="C169" t="s">
        <v>16</v>
      </c>
      <c r="D169" s="5">
        <f>[13]complete_IPDdata57_bps!D169</f>
        <v>0</v>
      </c>
      <c r="E169" s="5">
        <f>[13]complete_IPDdata57_bps!E169</f>
        <v>0</v>
      </c>
      <c r="F169" s="5">
        <f>[13]complete_IPDdata57_bps!F169</f>
        <v>0</v>
      </c>
      <c r="G169" s="5">
        <f>[13]complete_IPDdata57_bps!G169</f>
        <v>0</v>
      </c>
      <c r="H169" s="5">
        <f>[13]complete_IPDdata57_bps!H169</f>
        <v>2.936684187586037</v>
      </c>
      <c r="I169" s="5">
        <f>[13]complete_IPDdata57_bps!I169</f>
        <v>0</v>
      </c>
      <c r="J169" s="5">
        <f>[13]complete_IPDdata57_bps!J169</f>
        <v>0</v>
      </c>
      <c r="K169" s="5">
        <f>[13]complete_IPDdata57_bps!K169</f>
        <v>0</v>
      </c>
      <c r="L169" s="5">
        <f t="shared" si="2"/>
        <v>2.936684187586037</v>
      </c>
    </row>
    <row r="170" spans="1:12" x14ac:dyDescent="0.25">
      <c r="C170" t="s">
        <v>17</v>
      </c>
      <c r="D170" s="5">
        <f>[13]complete_IPDdata57_bps!D170</f>
        <v>0</v>
      </c>
      <c r="E170" s="5">
        <f>[13]complete_IPDdata57_bps!E170</f>
        <v>0</v>
      </c>
      <c r="F170" s="5">
        <f>[13]complete_IPDdata57_bps!F170</f>
        <v>0</v>
      </c>
      <c r="G170" s="5">
        <f>[13]complete_IPDdata57_bps!G170</f>
        <v>1.5510989445539325</v>
      </c>
      <c r="H170" s="5">
        <f>[13]complete_IPDdata57_bps!H170</f>
        <v>0</v>
      </c>
      <c r="I170" s="5">
        <f>[13]complete_IPDdata57_bps!I170</f>
        <v>0</v>
      </c>
      <c r="J170" s="5">
        <f>[13]complete_IPDdata57_bps!J170</f>
        <v>0</v>
      </c>
      <c r="K170" s="5">
        <f>[13]complete_IPDdata57_bps!K170</f>
        <v>0</v>
      </c>
      <c r="L170" s="5">
        <f t="shared" si="2"/>
        <v>1.5510989445539325</v>
      </c>
    </row>
    <row r="171" spans="1:12" x14ac:dyDescent="0.25">
      <c r="C171" t="s">
        <v>18</v>
      </c>
      <c r="D171" s="5">
        <f>[13]complete_IPDdata57_bps!D171</f>
        <v>0</v>
      </c>
      <c r="E171" s="5">
        <f>[13]complete_IPDdata57_bps!E171</f>
        <v>0</v>
      </c>
      <c r="F171" s="5">
        <f>[13]complete_IPDdata57_bps!F171</f>
        <v>0</v>
      </c>
      <c r="G171" s="5">
        <f>[13]complete_IPDdata57_bps!G171</f>
        <v>0</v>
      </c>
      <c r="H171" s="5">
        <f>[13]complete_IPDdata57_bps!H171</f>
        <v>0</v>
      </c>
      <c r="I171" s="5">
        <f>[13]complete_IPDdata57_bps!I171</f>
        <v>0</v>
      </c>
      <c r="J171" s="5">
        <f>[13]complete_IPDdata57_bps!J171</f>
        <v>0</v>
      </c>
      <c r="K171" s="5">
        <f>[13]complete_IPDdata57_bps!K171</f>
        <v>0</v>
      </c>
      <c r="L171" s="5">
        <f t="shared" si="2"/>
        <v>0</v>
      </c>
    </row>
    <row r="172" spans="1:12" x14ac:dyDescent="0.25">
      <c r="C172" t="s">
        <v>19</v>
      </c>
      <c r="D172" s="5">
        <f>[13]complete_IPDdata57_bps!D172</f>
        <v>0</v>
      </c>
      <c r="E172" s="5">
        <f>[13]complete_IPDdata57_bps!E172</f>
        <v>0</v>
      </c>
      <c r="F172" s="5">
        <f>[13]complete_IPDdata57_bps!F172</f>
        <v>0</v>
      </c>
      <c r="G172" s="5">
        <f>[13]complete_IPDdata57_bps!G172</f>
        <v>0</v>
      </c>
      <c r="H172" s="5">
        <f>[13]complete_IPDdata57_bps!H172</f>
        <v>1.5193613529403676</v>
      </c>
      <c r="I172" s="5">
        <f>[13]complete_IPDdata57_bps!I172</f>
        <v>0</v>
      </c>
      <c r="J172" s="5">
        <f>[13]complete_IPDdata57_bps!J172</f>
        <v>0</v>
      </c>
      <c r="K172" s="5">
        <f>[13]complete_IPDdata57_bps!K172</f>
        <v>0</v>
      </c>
      <c r="L172" s="5">
        <f t="shared" si="2"/>
        <v>1.5193613529403676</v>
      </c>
    </row>
    <row r="173" spans="1:12" x14ac:dyDescent="0.25">
      <c r="C173" t="s">
        <v>20</v>
      </c>
      <c r="D173" s="5">
        <f>[13]complete_IPDdata57_bps!D173</f>
        <v>0</v>
      </c>
      <c r="E173" s="5">
        <f>[13]complete_IPDdata57_bps!E173</f>
        <v>0</v>
      </c>
      <c r="F173" s="5">
        <f>[13]complete_IPDdata57_bps!F173</f>
        <v>0</v>
      </c>
      <c r="G173" s="5">
        <f>[13]complete_IPDdata57_bps!G173</f>
        <v>0</v>
      </c>
      <c r="H173" s="5">
        <f>[13]complete_IPDdata57_bps!H173</f>
        <v>0</v>
      </c>
      <c r="I173" s="5">
        <f>[13]complete_IPDdata57_bps!I173</f>
        <v>0</v>
      </c>
      <c r="J173" s="5">
        <f>[13]complete_IPDdata57_bps!J173</f>
        <v>0</v>
      </c>
      <c r="K173" s="5">
        <f>[13]complete_IPDdata57_bps!K173</f>
        <v>0</v>
      </c>
      <c r="L173" s="5">
        <f t="shared" si="2"/>
        <v>0</v>
      </c>
    </row>
    <row r="174" spans="1:12" x14ac:dyDescent="0.25">
      <c r="C174" t="s">
        <v>21</v>
      </c>
      <c r="D174" s="5">
        <f>[13]complete_IPDdata57_bps!D174</f>
        <v>0</v>
      </c>
      <c r="E174" s="5">
        <f>[13]complete_IPDdata57_bps!E174</f>
        <v>1.8151260504201681</v>
      </c>
      <c r="F174" s="5">
        <f>[13]complete_IPDdata57_bps!F174</f>
        <v>0</v>
      </c>
      <c r="G174" s="5">
        <f>[13]complete_IPDdata57_bps!G174</f>
        <v>0</v>
      </c>
      <c r="H174" s="5">
        <f>[13]complete_IPDdata57_bps!H174</f>
        <v>0</v>
      </c>
      <c r="I174" s="5">
        <f>[13]complete_IPDdata57_bps!I174</f>
        <v>0</v>
      </c>
      <c r="J174" s="5">
        <f>[13]complete_IPDdata57_bps!J174</f>
        <v>0</v>
      </c>
      <c r="K174" s="5">
        <f>[13]complete_IPDdata57_bps!K174</f>
        <v>0</v>
      </c>
      <c r="L174" s="5">
        <f t="shared" si="2"/>
        <v>1.8151260504201681</v>
      </c>
    </row>
    <row r="175" spans="1:12" x14ac:dyDescent="0.25">
      <c r="C175" t="s">
        <v>22</v>
      </c>
      <c r="D175" s="5">
        <f>[13]complete_IPDdata57_bps!D175</f>
        <v>0</v>
      </c>
      <c r="E175" s="5">
        <f>[13]complete_IPDdata57_bps!E175</f>
        <v>0</v>
      </c>
      <c r="F175" s="5">
        <f>[13]complete_IPDdata57_bps!F175</f>
        <v>0</v>
      </c>
      <c r="G175" s="5">
        <f>[13]complete_IPDdata57_bps!G175</f>
        <v>1.5510989445539325</v>
      </c>
      <c r="H175" s="5">
        <f>[13]complete_IPDdata57_bps!H175</f>
        <v>4.2674299476410216</v>
      </c>
      <c r="I175" s="5">
        <f>[13]complete_IPDdata57_bps!I175</f>
        <v>0</v>
      </c>
      <c r="J175" s="5">
        <f>[13]complete_IPDdata57_bps!J175</f>
        <v>0</v>
      </c>
      <c r="K175" s="5">
        <f>[13]complete_IPDdata57_bps!K175</f>
        <v>0</v>
      </c>
      <c r="L175" s="5">
        <f t="shared" si="2"/>
        <v>5.8185288921949541</v>
      </c>
    </row>
    <row r="176" spans="1:12" x14ac:dyDescent="0.25">
      <c r="C176" t="s">
        <v>23</v>
      </c>
      <c r="D176" s="5">
        <f>[13]complete_IPDdata57_bps!D176</f>
        <v>0</v>
      </c>
      <c r="E176" s="5">
        <f>[13]complete_IPDdata57_bps!E176</f>
        <v>0</v>
      </c>
      <c r="F176" s="5">
        <f>[13]complete_IPDdata57_bps!F176</f>
        <v>1.9826398923044004</v>
      </c>
      <c r="G176" s="5">
        <f>[13]complete_IPDdata57_bps!G176</f>
        <v>2.5064102564102564</v>
      </c>
      <c r="H176" s="5">
        <f>[13]complete_IPDdata57_bps!H176</f>
        <v>0</v>
      </c>
      <c r="I176" s="5">
        <f>[13]complete_IPDdata57_bps!I176</f>
        <v>0</v>
      </c>
      <c r="J176" s="5">
        <f>[13]complete_IPDdata57_bps!J176</f>
        <v>0</v>
      </c>
      <c r="K176" s="5">
        <f>[13]complete_IPDdata57_bps!K176</f>
        <v>0</v>
      </c>
      <c r="L176" s="5">
        <f t="shared" si="2"/>
        <v>4.4890501487146572</v>
      </c>
    </row>
    <row r="177" spans="3:12" x14ac:dyDescent="0.25">
      <c r="C177" t="s">
        <v>24</v>
      </c>
      <c r="D177" s="5">
        <f>[13]complete_IPDdata57_bps!D177</f>
        <v>0</v>
      </c>
      <c r="E177" s="5">
        <f>[13]complete_IPDdata57_bps!E177</f>
        <v>0</v>
      </c>
      <c r="F177" s="5">
        <f>[13]complete_IPDdata57_bps!F177</f>
        <v>0</v>
      </c>
      <c r="G177" s="5">
        <f>[13]complete_IPDdata57_bps!G177</f>
        <v>0</v>
      </c>
      <c r="H177" s="5">
        <f>[13]complete_IPDdata57_bps!H177</f>
        <v>0</v>
      </c>
      <c r="I177" s="5">
        <f>[13]complete_IPDdata57_bps!I177</f>
        <v>0</v>
      </c>
      <c r="J177" s="5">
        <f>[13]complete_IPDdata57_bps!J177</f>
        <v>0</v>
      </c>
      <c r="K177" s="5">
        <f>[13]complete_IPDdata57_bps!K177</f>
        <v>2.4991935427942336</v>
      </c>
      <c r="L177" s="5">
        <f t="shared" si="2"/>
        <v>2.4991935427942336</v>
      </c>
    </row>
    <row r="178" spans="3:12" x14ac:dyDescent="0.25">
      <c r="C178" t="s">
        <v>25</v>
      </c>
      <c r="D178" s="5">
        <f>[13]complete_IPDdata57_bps!D178</f>
        <v>0</v>
      </c>
      <c r="E178" s="5">
        <f>[13]complete_IPDdata57_bps!E178</f>
        <v>2.1900825121956924</v>
      </c>
      <c r="F178" s="5">
        <f>[13]complete_IPDdata57_bps!F178</f>
        <v>0</v>
      </c>
      <c r="G178" s="5">
        <f>[13]complete_IPDdata57_bps!G178</f>
        <v>0</v>
      </c>
      <c r="H178" s="5">
        <f>[13]complete_IPDdata57_bps!H178</f>
        <v>0</v>
      </c>
      <c r="I178" s="5">
        <f>[13]complete_IPDdata57_bps!I178</f>
        <v>0</v>
      </c>
      <c r="J178" s="5">
        <f>[13]complete_IPDdata57_bps!J178</f>
        <v>0</v>
      </c>
      <c r="K178" s="5">
        <f>[13]complete_IPDdata57_bps!K178</f>
        <v>0</v>
      </c>
      <c r="L178" s="5">
        <f t="shared" si="2"/>
        <v>2.1900825121956924</v>
      </c>
    </row>
    <row r="179" spans="3:12" x14ac:dyDescent="0.25">
      <c r="C179" t="s">
        <v>26</v>
      </c>
      <c r="D179" s="5">
        <f>[13]complete_IPDdata57_bps!D179</f>
        <v>0</v>
      </c>
      <c r="E179" s="5">
        <f>[13]complete_IPDdata57_bps!E179</f>
        <v>0</v>
      </c>
      <c r="F179" s="5">
        <f>[13]complete_IPDdata57_bps!F179</f>
        <v>0</v>
      </c>
      <c r="G179" s="5">
        <f>[13]complete_IPDdata57_bps!G179</f>
        <v>0</v>
      </c>
      <c r="H179" s="5">
        <f>[13]complete_IPDdata57_bps!H179</f>
        <v>0</v>
      </c>
      <c r="I179" s="5">
        <f>[13]complete_IPDdata57_bps!I179</f>
        <v>0</v>
      </c>
      <c r="J179" s="5">
        <f>[13]complete_IPDdata57_bps!J179</f>
        <v>0</v>
      </c>
      <c r="K179" s="5">
        <f>[13]complete_IPDdata57_bps!K179</f>
        <v>0</v>
      </c>
      <c r="L179" s="5">
        <f t="shared" si="2"/>
        <v>0</v>
      </c>
    </row>
    <row r="180" spans="3:12" x14ac:dyDescent="0.25">
      <c r="C180" t="s">
        <v>27</v>
      </c>
      <c r="D180" s="5">
        <f>[13]complete_IPDdata57_bps!D180</f>
        <v>0</v>
      </c>
      <c r="E180" s="5">
        <f>[13]complete_IPDdata57_bps!E180</f>
        <v>0</v>
      </c>
      <c r="F180" s="5">
        <f>[13]complete_IPDdata57_bps!F180</f>
        <v>0</v>
      </c>
      <c r="G180" s="5">
        <f>[13]complete_IPDdata57_bps!G180</f>
        <v>0</v>
      </c>
      <c r="H180" s="5">
        <f>[13]complete_IPDdata57_bps!H180</f>
        <v>0</v>
      </c>
      <c r="I180" s="5">
        <f>[13]complete_IPDdata57_bps!I180</f>
        <v>0</v>
      </c>
      <c r="J180" s="5">
        <f>[13]complete_IPDdata57_bps!J180</f>
        <v>1.2830188679245282</v>
      </c>
      <c r="K180" s="5">
        <f>[13]complete_IPDdata57_bps!K180</f>
        <v>0</v>
      </c>
      <c r="L180" s="5">
        <f t="shared" si="2"/>
        <v>1.2830188679245282</v>
      </c>
    </row>
    <row r="181" spans="3:12" x14ac:dyDescent="0.25">
      <c r="C181" t="s">
        <v>28</v>
      </c>
      <c r="D181" s="5">
        <f>[13]complete_IPDdata57_bps!D181</f>
        <v>0</v>
      </c>
      <c r="E181" s="5">
        <f>[13]complete_IPDdata57_bps!E181</f>
        <v>0</v>
      </c>
      <c r="F181" s="5">
        <f>[13]complete_IPDdata57_bps!F181</f>
        <v>0</v>
      </c>
      <c r="G181" s="5">
        <f>[13]complete_IPDdata57_bps!G181</f>
        <v>0</v>
      </c>
      <c r="H181" s="5">
        <f>[13]complete_IPDdata57_bps!H181</f>
        <v>1.5193613529403676</v>
      </c>
      <c r="I181" s="5">
        <f>[13]complete_IPDdata57_bps!I181</f>
        <v>0</v>
      </c>
      <c r="J181" s="5">
        <f>[13]complete_IPDdata57_bps!J181</f>
        <v>0</v>
      </c>
      <c r="K181" s="5">
        <f>[13]complete_IPDdata57_bps!K181</f>
        <v>0</v>
      </c>
      <c r="L181" s="5">
        <f t="shared" si="2"/>
        <v>1.5193613529403676</v>
      </c>
    </row>
    <row r="182" spans="3:12" x14ac:dyDescent="0.25">
      <c r="C182" t="s">
        <v>29</v>
      </c>
      <c r="D182" s="5">
        <f>[13]complete_IPDdata57_bps!D182</f>
        <v>0</v>
      </c>
      <c r="E182" s="5">
        <f>[13]complete_IPDdata57_bps!E182</f>
        <v>0</v>
      </c>
      <c r="F182" s="5">
        <f>[13]complete_IPDdata57_bps!F182</f>
        <v>0</v>
      </c>
      <c r="G182" s="5">
        <f>[13]complete_IPDdata57_bps!G182</f>
        <v>0</v>
      </c>
      <c r="H182" s="5">
        <f>[13]complete_IPDdata57_bps!H182</f>
        <v>0</v>
      </c>
      <c r="I182" s="5">
        <f>[13]complete_IPDdata57_bps!I182</f>
        <v>0</v>
      </c>
      <c r="J182" s="5">
        <f>[13]complete_IPDdata57_bps!J182</f>
        <v>0</v>
      </c>
      <c r="K182" s="5">
        <f>[13]complete_IPDdata57_bps!K182</f>
        <v>0</v>
      </c>
      <c r="L182" s="5">
        <f t="shared" si="2"/>
        <v>0</v>
      </c>
    </row>
    <row r="183" spans="3:12" x14ac:dyDescent="0.25">
      <c r="C183" t="s">
        <v>30</v>
      </c>
      <c r="D183" s="5">
        <f>[13]complete_IPDdata57_bps!D183</f>
        <v>1.2710119815056253</v>
      </c>
      <c r="E183" s="5">
        <f>[13]complete_IPDdata57_bps!E183</f>
        <v>2.1900825121956924</v>
      </c>
      <c r="F183" s="5">
        <f>[13]complete_IPDdata57_bps!F183</f>
        <v>0</v>
      </c>
      <c r="G183" s="5">
        <f>[13]complete_IPDdata57_bps!G183</f>
        <v>0</v>
      </c>
      <c r="H183" s="5">
        <f>[13]complete_IPDdata57_bps!H183</f>
        <v>1.4173228346456692</v>
      </c>
      <c r="I183" s="5">
        <f>[13]complete_IPDdata57_bps!I183</f>
        <v>0</v>
      </c>
      <c r="J183" s="5">
        <f>[13]complete_IPDdata57_bps!J183</f>
        <v>0</v>
      </c>
      <c r="K183" s="5">
        <f>[13]complete_IPDdata57_bps!K183</f>
        <v>0</v>
      </c>
      <c r="L183" s="5">
        <f t="shared" si="2"/>
        <v>4.8784173283469867</v>
      </c>
    </row>
    <row r="184" spans="3:12" x14ac:dyDescent="0.25">
      <c r="C184" t="s">
        <v>31</v>
      </c>
      <c r="D184" s="5">
        <f>[13]complete_IPDdata57_bps!D184</f>
        <v>1.2710119815056253</v>
      </c>
      <c r="E184" s="5">
        <f>[13]complete_IPDdata57_bps!E184</f>
        <v>6.1952910748115526</v>
      </c>
      <c r="F184" s="5">
        <f>[13]complete_IPDdata57_bps!F184</f>
        <v>0</v>
      </c>
      <c r="G184" s="5">
        <f>[13]complete_IPDdata57_bps!G184</f>
        <v>9.3065936673235967</v>
      </c>
      <c r="H184" s="5">
        <f>[13]complete_IPDdata57_bps!H184</f>
        <v>4.4560455405264046</v>
      </c>
      <c r="I184" s="5">
        <f>[13]complete_IPDdata57_bps!I184</f>
        <v>1.5422246616346145</v>
      </c>
      <c r="J184" s="5">
        <f>[13]complete_IPDdata57_bps!J184</f>
        <v>1.3073912026022412</v>
      </c>
      <c r="K184" s="5">
        <f>[13]complete_IPDdata57_bps!K184</f>
        <v>0</v>
      </c>
      <c r="L184" s="5">
        <f t="shared" si="2"/>
        <v>24.078558128404033</v>
      </c>
    </row>
    <row r="185" spans="3:12" x14ac:dyDescent="0.25">
      <c r="C185" t="s">
        <v>32</v>
      </c>
      <c r="D185" s="5">
        <f>[13]complete_IPDdata57_bps!D185</f>
        <v>0</v>
      </c>
      <c r="E185" s="5">
        <f>[13]complete_IPDdata57_bps!E185</f>
        <v>0</v>
      </c>
      <c r="F185" s="5">
        <f>[13]complete_IPDdata57_bps!F185</f>
        <v>4.7499670850828224</v>
      </c>
      <c r="G185" s="5">
        <f>[13]complete_IPDdata57_bps!G185</f>
        <v>2.8043040727590607</v>
      </c>
      <c r="H185" s="5">
        <f>[13]complete_IPDdata57_bps!H185</f>
        <v>4.4560455405264046</v>
      </c>
      <c r="I185" s="5">
        <f>[13]complete_IPDdata57_bps!I185</f>
        <v>1.5422246616346145</v>
      </c>
      <c r="J185" s="5">
        <f>[13]complete_IPDdata57_bps!J185</f>
        <v>5.205192475731252</v>
      </c>
      <c r="K185" s="5">
        <f>[13]complete_IPDdata57_bps!K185</f>
        <v>0</v>
      </c>
      <c r="L185" s="5">
        <f t="shared" si="2"/>
        <v>18.757733835734157</v>
      </c>
    </row>
    <row r="186" spans="3:12" x14ac:dyDescent="0.25">
      <c r="C186" t="s">
        <v>33</v>
      </c>
      <c r="D186" s="5">
        <f>[13]complete_IPDdata57_bps!D186</f>
        <v>1.2710119815056253</v>
      </c>
      <c r="E186" s="5">
        <f>[13]complete_IPDdata57_bps!E186</f>
        <v>10.950412560978462</v>
      </c>
      <c r="F186" s="5">
        <f>[13]complete_IPDdata57_bps!F186</f>
        <v>19.993634044524203</v>
      </c>
      <c r="G186" s="5">
        <f>[13]complete_IPDdata57_bps!G186</f>
        <v>12.963003923733854</v>
      </c>
      <c r="H186" s="5">
        <f>[13]complete_IPDdata57_bps!H186</f>
        <v>22.586343257516116</v>
      </c>
      <c r="I186" s="5">
        <f>[13]complete_IPDdata57_bps!I186</f>
        <v>3.0844493232692289</v>
      </c>
      <c r="J186" s="5">
        <f>[13]complete_IPDdata57_bps!J186</f>
        <v>0</v>
      </c>
      <c r="K186" s="5">
        <f>[13]complete_IPDdata57_bps!K186</f>
        <v>3.7487903141913503</v>
      </c>
      <c r="L186" s="5">
        <f t="shared" si="2"/>
        <v>74.597645405718836</v>
      </c>
    </row>
    <row r="187" spans="3:12" x14ac:dyDescent="0.25">
      <c r="C187" t="s">
        <v>34</v>
      </c>
      <c r="D187" s="5">
        <f>[13]complete_IPDdata57_bps!D187</f>
        <v>8.3227261362034035</v>
      </c>
      <c r="E187" s="5">
        <f>[13]complete_IPDdata57_bps!E187</f>
        <v>11.650545408857566</v>
      </c>
      <c r="F187" s="5">
        <f>[13]complete_IPDdata57_bps!F187</f>
        <v>54.461717510577955</v>
      </c>
      <c r="G187" s="5">
        <f>[13]complete_IPDdata57_bps!G187</f>
        <v>33.069289583228716</v>
      </c>
      <c r="H187" s="5">
        <f>[13]complete_IPDdata57_bps!H187</f>
        <v>35.231022291641843</v>
      </c>
      <c r="I187" s="5">
        <f>[13]complete_IPDdata57_bps!I187</f>
        <v>8.6304160055000381</v>
      </c>
      <c r="J187" s="5">
        <f>[13]complete_IPDdata57_bps!J187</f>
        <v>1.3073912026022412</v>
      </c>
      <c r="K187" s="5">
        <f>[13]complete_IPDdata57_bps!K187</f>
        <v>0</v>
      </c>
      <c r="L187" s="5">
        <f t="shared" si="2"/>
        <v>152.67310813861175</v>
      </c>
    </row>
    <row r="188" spans="3:12" x14ac:dyDescent="0.25">
      <c r="C188" t="s">
        <v>35</v>
      </c>
      <c r="D188" s="5">
        <f>[13]complete_IPDdata57_bps!D188</f>
        <v>0</v>
      </c>
      <c r="E188" s="5">
        <f>[13]complete_IPDdata57_bps!E188</f>
        <v>0</v>
      </c>
      <c r="F188" s="5">
        <f>[13]complete_IPDdata57_bps!F188</f>
        <v>0</v>
      </c>
      <c r="G188" s="5">
        <f>[13]complete_IPDdata57_bps!G188</f>
        <v>0</v>
      </c>
      <c r="H188" s="5">
        <f>[13]complete_IPDdata57_bps!H188</f>
        <v>0</v>
      </c>
      <c r="I188" s="5">
        <f>[13]complete_IPDdata57_bps!I188</f>
        <v>0</v>
      </c>
      <c r="J188" s="5">
        <f>[13]complete_IPDdata57_bps!J188</f>
        <v>0</v>
      </c>
      <c r="K188" s="5">
        <f>[13]complete_IPDdata57_bps!K188</f>
        <v>0</v>
      </c>
      <c r="L188" s="5">
        <f t="shared" si="2"/>
        <v>0</v>
      </c>
    </row>
    <row r="189" spans="3:12" x14ac:dyDescent="0.25">
      <c r="C189" t="s">
        <v>36</v>
      </c>
      <c r="D189" s="5">
        <f>[13]complete_IPDdata57_bps!D189</f>
        <v>0</v>
      </c>
      <c r="E189" s="5">
        <f>[13]complete_IPDdata57_bps!E189</f>
        <v>0</v>
      </c>
      <c r="F189" s="5">
        <f>[13]complete_IPDdata57_bps!F189</f>
        <v>0</v>
      </c>
      <c r="G189" s="5">
        <f>[13]complete_IPDdata57_bps!G189</f>
        <v>0</v>
      </c>
      <c r="H189" s="5">
        <f>[13]complete_IPDdata57_bps!H189</f>
        <v>0</v>
      </c>
      <c r="I189" s="5">
        <f>[13]complete_IPDdata57_bps!I189</f>
        <v>0</v>
      </c>
      <c r="J189" s="5">
        <f>[13]complete_IPDdata57_bps!J189</f>
        <v>0</v>
      </c>
      <c r="K189" s="5">
        <f>[13]complete_IPDdata57_bps!K189</f>
        <v>0</v>
      </c>
      <c r="L189" s="5">
        <f t="shared" si="2"/>
        <v>0</v>
      </c>
    </row>
    <row r="190" spans="3:12" x14ac:dyDescent="0.25">
      <c r="C190" t="s">
        <v>37</v>
      </c>
      <c r="D190" s="5">
        <f>[13]complete_IPDdata57_bps!D190</f>
        <v>0</v>
      </c>
      <c r="E190" s="5">
        <f>[13]complete_IPDdata57_bps!E190</f>
        <v>0</v>
      </c>
      <c r="F190" s="5">
        <f>[13]complete_IPDdata57_bps!F190</f>
        <v>0</v>
      </c>
      <c r="G190" s="5">
        <f>[13]complete_IPDdata57_bps!G190</f>
        <v>0</v>
      </c>
      <c r="H190" s="5">
        <f>[13]complete_IPDdata57_bps!H190</f>
        <v>0</v>
      </c>
      <c r="I190" s="5">
        <f>[13]complete_IPDdata57_bps!I190</f>
        <v>0</v>
      </c>
      <c r="J190" s="5">
        <f>[13]complete_IPDdata57_bps!J190</f>
        <v>0</v>
      </c>
      <c r="K190" s="5">
        <f>[13]complete_IPDdata57_bps!K190</f>
        <v>0</v>
      </c>
      <c r="L190" s="5">
        <f t="shared" si="2"/>
        <v>0</v>
      </c>
    </row>
    <row r="191" spans="3:12" x14ac:dyDescent="0.25">
      <c r="C191" t="s">
        <v>38</v>
      </c>
      <c r="D191" s="5">
        <f>[13]complete_IPDdata57_bps!D191</f>
        <v>0</v>
      </c>
      <c r="E191" s="5">
        <f>[13]complete_IPDdata57_bps!E191</f>
        <v>0</v>
      </c>
      <c r="F191" s="5">
        <f>[13]complete_IPDdata57_bps!F191</f>
        <v>0</v>
      </c>
      <c r="G191" s="5">
        <f>[13]complete_IPDdata57_bps!G191</f>
        <v>0</v>
      </c>
      <c r="H191" s="5">
        <f>[13]complete_IPDdata57_bps!H191</f>
        <v>0</v>
      </c>
      <c r="I191" s="5">
        <f>[13]complete_IPDdata57_bps!I191</f>
        <v>0</v>
      </c>
      <c r="J191" s="5">
        <f>[13]complete_IPDdata57_bps!J191</f>
        <v>0</v>
      </c>
      <c r="K191" s="5">
        <f>[13]complete_IPDdata57_bps!K191</f>
        <v>0</v>
      </c>
      <c r="L191" s="5">
        <f t="shared" si="2"/>
        <v>0</v>
      </c>
    </row>
    <row r="192" spans="3:12" x14ac:dyDescent="0.25">
      <c r="C192" t="s">
        <v>39</v>
      </c>
      <c r="D192" s="5">
        <f>[13]complete_IPDdata57_bps!D192</f>
        <v>0</v>
      </c>
      <c r="E192" s="5">
        <f>[13]complete_IPDdata57_bps!E192</f>
        <v>0</v>
      </c>
      <c r="F192" s="5">
        <f>[13]complete_IPDdata57_bps!F192</f>
        <v>0</v>
      </c>
      <c r="G192" s="5">
        <f>[13]complete_IPDdata57_bps!G192</f>
        <v>0</v>
      </c>
      <c r="H192" s="5">
        <f>[13]complete_IPDdata57_bps!H192</f>
        <v>0</v>
      </c>
      <c r="I192" s="5">
        <f>[13]complete_IPDdata57_bps!I192</f>
        <v>0</v>
      </c>
      <c r="J192" s="5">
        <f>[13]complete_IPDdata57_bps!J192</f>
        <v>0</v>
      </c>
      <c r="K192" s="5">
        <f>[13]complete_IPDdata57_bps!K192</f>
        <v>0</v>
      </c>
      <c r="L192" s="5">
        <f t="shared" si="2"/>
        <v>0</v>
      </c>
    </row>
    <row r="193" spans="1:12" x14ac:dyDescent="0.25">
      <c r="C193" t="s">
        <v>40</v>
      </c>
      <c r="D193" s="5">
        <f>[13]complete_IPDdata57_bps!D193</f>
        <v>0</v>
      </c>
      <c r="E193" s="5">
        <f>[13]complete_IPDdata57_bps!E193</f>
        <v>0</v>
      </c>
      <c r="F193" s="5">
        <f>[13]complete_IPDdata57_bps!F193</f>
        <v>0</v>
      </c>
      <c r="G193" s="5">
        <f>[13]complete_IPDdata57_bps!G193</f>
        <v>0</v>
      </c>
      <c r="H193" s="5">
        <f>[13]complete_IPDdata57_bps!H193</f>
        <v>0</v>
      </c>
      <c r="I193" s="5">
        <f>[13]complete_IPDdata57_bps!I193</f>
        <v>0</v>
      </c>
      <c r="J193" s="5">
        <f>[13]complete_IPDdata57_bps!J193</f>
        <v>0</v>
      </c>
      <c r="K193" s="5">
        <f>[13]complete_IPDdata57_bps!K193</f>
        <v>0</v>
      </c>
      <c r="L193" s="5">
        <f t="shared" si="2"/>
        <v>0</v>
      </c>
    </row>
    <row r="194" spans="1:12" x14ac:dyDescent="0.25">
      <c r="C194" t="s">
        <v>41</v>
      </c>
      <c r="D194" s="5">
        <f>[13]complete_IPDdata57_bps!D194</f>
        <v>0</v>
      </c>
      <c r="E194" s="5">
        <f>[13]complete_IPDdata57_bps!E194</f>
        <v>0</v>
      </c>
      <c r="F194" s="5">
        <f>[13]complete_IPDdata57_bps!F194</f>
        <v>0</v>
      </c>
      <c r="G194" s="5">
        <f>[13]complete_IPDdata57_bps!G194</f>
        <v>0</v>
      </c>
      <c r="H194" s="5">
        <f>[13]complete_IPDdata57_bps!H194</f>
        <v>0</v>
      </c>
      <c r="I194" s="5">
        <f>[13]complete_IPDdata57_bps!I194</f>
        <v>0</v>
      </c>
      <c r="J194" s="5">
        <f>[13]complete_IPDdata57_bps!J194</f>
        <v>0</v>
      </c>
      <c r="K194" s="5">
        <f>[13]complete_IPDdata57_bps!K194</f>
        <v>0</v>
      </c>
      <c r="L194" s="5">
        <f t="shared" si="2"/>
        <v>0</v>
      </c>
    </row>
    <row r="195" spans="1:12" x14ac:dyDescent="0.25">
      <c r="C195" t="s">
        <v>42</v>
      </c>
      <c r="D195" s="5">
        <f>[13]complete_IPDdata57_bps!D195</f>
        <v>19.0781246604075</v>
      </c>
      <c r="E195" s="5">
        <f>[13]complete_IPDdata57_bps!E195</f>
        <v>4.3801650243913848</v>
      </c>
      <c r="F195" s="5">
        <f>[13]complete_IPDdata57_bps!F195</f>
        <v>18.262669551628065</v>
      </c>
      <c r="G195" s="5">
        <f>[13]complete_IPDdata57_bps!G195</f>
        <v>19.866392462852321</v>
      </c>
      <c r="H195" s="5">
        <f>[13]complete_IPDdata57_bps!H195</f>
        <v>15.091575011108977</v>
      </c>
      <c r="I195" s="5">
        <f>[13]complete_IPDdata57_bps!I195</f>
        <v>10.484106649288478</v>
      </c>
      <c r="J195" s="5">
        <f>[13]complete_IPDdata57_bps!J195</f>
        <v>2.6147824052044824</v>
      </c>
      <c r="K195" s="5">
        <f>[13]complete_IPDdata57_bps!K195</f>
        <v>1.2495967713971168</v>
      </c>
      <c r="L195" s="5">
        <f t="shared" si="2"/>
        <v>91.02741253627832</v>
      </c>
    </row>
    <row r="196" spans="1:12" x14ac:dyDescent="0.25">
      <c r="C196" t="s">
        <v>44</v>
      </c>
      <c r="D196" s="5">
        <f>[13]complete_IPDdata57_bps!D196</f>
        <v>6.3088498193434628</v>
      </c>
      <c r="E196" s="5">
        <f>[13]complete_IPDdata57_bps!E196</f>
        <v>0</v>
      </c>
      <c r="F196" s="5">
        <f>[13]complete_IPDdata57_bps!F196</f>
        <v>1.9826398923044004</v>
      </c>
      <c r="G196" s="5">
        <f>[13]complete_IPDdata57_bps!G196</f>
        <v>3.102197889107865</v>
      </c>
      <c r="H196" s="5">
        <f>[13]complete_IPDdata57_bps!H196</f>
        <v>7.1020756169323613</v>
      </c>
      <c r="I196" s="5">
        <f>[13]complete_IPDdata57_bps!I196</f>
        <v>1.3731343283582089</v>
      </c>
      <c r="J196" s="5">
        <f>[13]complete_IPDdata57_bps!J196</f>
        <v>0</v>
      </c>
      <c r="K196" s="5">
        <f>[13]complete_IPDdata57_bps!K196</f>
        <v>0</v>
      </c>
      <c r="L196" s="5">
        <f t="shared" ref="L196:L259" si="3">SUM(D196:K196)</f>
        <v>19.868897546046298</v>
      </c>
    </row>
    <row r="197" spans="1:12" x14ac:dyDescent="0.25">
      <c r="C197" t="s">
        <v>43</v>
      </c>
      <c r="D197" s="5">
        <f>[13]complete_IPDdata57_bps!D197</f>
        <v>8.8970838705393778</v>
      </c>
      <c r="E197" s="5">
        <f>[13]complete_IPDdata57_bps!E197</f>
        <v>6.5702475365870772</v>
      </c>
      <c r="F197" s="5">
        <f>[13]complete_IPDdata57_bps!F197</f>
        <v>25.774318599957208</v>
      </c>
      <c r="G197" s="5">
        <f>[13]complete_IPDdata57_bps!G197</f>
        <v>9.3065936673235967</v>
      </c>
      <c r="H197" s="5">
        <f>[13]complete_IPDdata57_bps!H197</f>
        <v>18.232336235284414</v>
      </c>
      <c r="I197" s="5">
        <f>[13]complete_IPDdata57_bps!I197</f>
        <v>3.0844493232692289</v>
      </c>
      <c r="J197" s="5">
        <f>[13]complete_IPDdata57_bps!J197</f>
        <v>1.3073912026022412</v>
      </c>
      <c r="K197" s="5">
        <f>[13]complete_IPDdata57_bps!K197</f>
        <v>0</v>
      </c>
      <c r="L197" s="5">
        <f t="shared" si="3"/>
        <v>73.172420435563154</v>
      </c>
    </row>
    <row r="198" spans="1:12" x14ac:dyDescent="0.25">
      <c r="C198" t="s">
        <v>45</v>
      </c>
      <c r="D198" s="5">
        <f>[13]complete_IPDdata57_bps!D198</f>
        <v>0</v>
      </c>
      <c r="E198" s="5">
        <f>[13]complete_IPDdata57_bps!E198</f>
        <v>0</v>
      </c>
      <c r="F198" s="5">
        <f>[13]complete_IPDdata57_bps!F198</f>
        <v>0</v>
      </c>
      <c r="G198" s="5">
        <f>[13]complete_IPDdata57_bps!G198</f>
        <v>0</v>
      </c>
      <c r="H198" s="5">
        <f>[13]complete_IPDdata57_bps!H198</f>
        <v>0</v>
      </c>
      <c r="I198" s="5">
        <f>[13]complete_IPDdata57_bps!I198</f>
        <v>0</v>
      </c>
      <c r="J198" s="5">
        <f>[13]complete_IPDdata57_bps!J198</f>
        <v>0</v>
      </c>
      <c r="K198" s="5">
        <f>[13]complete_IPDdata57_bps!K198</f>
        <v>0</v>
      </c>
      <c r="L198" s="5">
        <f t="shared" si="3"/>
        <v>0</v>
      </c>
    </row>
    <row r="199" spans="1:12" x14ac:dyDescent="0.25">
      <c r="C199" t="s">
        <v>46</v>
      </c>
      <c r="D199" s="5">
        <f>[13]complete_IPDdata57_bps!D199</f>
        <v>2112.8285904575746</v>
      </c>
      <c r="E199" s="5">
        <f>[13]complete_IPDdata57_bps!E199</f>
        <v>1571.4012586432648</v>
      </c>
      <c r="F199" s="5">
        <f>[13]complete_IPDdata57_bps!F199</f>
        <v>2069.1595353944967</v>
      </c>
      <c r="G199" s="5">
        <f>[13]complete_IPDdata57_bps!G199</f>
        <v>1762.9596204461398</v>
      </c>
      <c r="H199" s="5">
        <f>[13]complete_IPDdata57_bps!H199</f>
        <v>1739.6571950149462</v>
      </c>
      <c r="I199" s="5">
        <f>[13]complete_IPDdata57_bps!I199</f>
        <v>898.19493355803309</v>
      </c>
      <c r="J199" s="5">
        <f>[13]complete_IPDdata57_bps!J199</f>
        <v>538.68912062300842</v>
      </c>
      <c r="K199" s="5">
        <f>[13]complete_IPDdata57_bps!K199</f>
        <v>253.34922102662077</v>
      </c>
      <c r="L199" s="5">
        <f t="shared" si="3"/>
        <v>10946.239475164086</v>
      </c>
    </row>
    <row r="200" spans="1:12" x14ac:dyDescent="0.25">
      <c r="C200" t="s">
        <v>47</v>
      </c>
      <c r="D200" s="5">
        <f>[13]complete_IPDdata57_bps!D200</f>
        <v>0</v>
      </c>
      <c r="E200" s="5">
        <f>[13]complete_IPDdata57_bps!E200</f>
        <v>0</v>
      </c>
      <c r="F200" s="5">
        <f>[13]complete_IPDdata57_bps!F200</f>
        <v>1.9826398923044004</v>
      </c>
      <c r="G200" s="5">
        <f>[13]complete_IPDdata57_bps!G200</f>
        <v>4.3554030173129936</v>
      </c>
      <c r="H200" s="5">
        <f>[13]complete_IPDdata57_bps!H200</f>
        <v>1.5193613529403676</v>
      </c>
      <c r="I200" s="5">
        <f>[13]complete_IPDdata57_bps!I200</f>
        <v>0</v>
      </c>
      <c r="J200" s="5">
        <f>[13]complete_IPDdata57_bps!J200</f>
        <v>0</v>
      </c>
      <c r="K200" s="5">
        <f>[13]complete_IPDdata57_bps!K200</f>
        <v>0</v>
      </c>
      <c r="L200" s="5">
        <f t="shared" si="3"/>
        <v>7.857404262557762</v>
      </c>
    </row>
    <row r="201" spans="1:12" x14ac:dyDescent="0.25">
      <c r="A201" s="4" t="s">
        <v>13</v>
      </c>
      <c r="B201" s="4" t="s">
        <v>53</v>
      </c>
      <c r="C201" t="s">
        <v>15</v>
      </c>
      <c r="D201" s="5">
        <f>[13]complete_IPDdata57_bps!D201</f>
        <v>97.827083749518764</v>
      </c>
      <c r="E201" s="5">
        <f>[13]complete_IPDdata57_bps!E201</f>
        <v>62.752667861348186</v>
      </c>
      <c r="F201" s="5">
        <f>[13]complete_IPDdata57_bps!F201</f>
        <v>57.100491792667583</v>
      </c>
      <c r="G201" s="5">
        <f>[13]complete_IPDdata57_bps!G201</f>
        <v>98.186027966500461</v>
      </c>
      <c r="H201" s="5">
        <f>[13]complete_IPDdata57_bps!H201</f>
        <v>111.85763296076851</v>
      </c>
      <c r="I201" s="5">
        <f>[13]complete_IPDdata57_bps!I201</f>
        <v>42.717449876865139</v>
      </c>
      <c r="J201" s="5">
        <f>[13]complete_IPDdata57_bps!J201</f>
        <v>28.941596453869902</v>
      </c>
      <c r="K201" s="5">
        <f>[13]complete_IPDdata57_bps!K201</f>
        <v>17.928841536674557</v>
      </c>
      <c r="L201" s="5">
        <f t="shared" si="3"/>
        <v>517.31179219821308</v>
      </c>
    </row>
    <row r="202" spans="1:12" x14ac:dyDescent="0.25">
      <c r="C202" t="s">
        <v>16</v>
      </c>
      <c r="D202" s="5">
        <f>[13]complete_IPDdata57_bps!D202</f>
        <v>47.230419607853605</v>
      </c>
      <c r="E202" s="5">
        <f>[13]complete_IPDdata57_bps!E202</f>
        <v>66.313881873102801</v>
      </c>
      <c r="F202" s="5">
        <f>[13]complete_IPDdata57_bps!F202</f>
        <v>226.08454494688007</v>
      </c>
      <c r="G202" s="5">
        <f>[13]complete_IPDdata57_bps!G202</f>
        <v>217.24682615913366</v>
      </c>
      <c r="H202" s="5">
        <f>[13]complete_IPDdata57_bps!H202</f>
        <v>179.36166115968012</v>
      </c>
      <c r="I202" s="5">
        <f>[13]complete_IPDdata57_bps!I202</f>
        <v>67.795612133503624</v>
      </c>
      <c r="J202" s="5">
        <f>[13]complete_IPDdata57_bps!J202</f>
        <v>52.16947206711442</v>
      </c>
      <c r="K202" s="5">
        <f>[13]complete_IPDdata57_bps!K202</f>
        <v>30.199242783054217</v>
      </c>
      <c r="L202" s="5">
        <f t="shared" si="3"/>
        <v>886.40166073032242</v>
      </c>
    </row>
    <row r="203" spans="1:12" x14ac:dyDescent="0.25">
      <c r="C203" t="s">
        <v>17</v>
      </c>
      <c r="D203" s="5">
        <f>[13]complete_IPDdata57_bps!D203</f>
        <v>3.8011231160969414</v>
      </c>
      <c r="E203" s="5">
        <f>[13]complete_IPDdata57_bps!E203</f>
        <v>27.694602137634675</v>
      </c>
      <c r="F203" s="5">
        <f>[13]complete_IPDdata57_bps!F203</f>
        <v>379.01385987499947</v>
      </c>
      <c r="G203" s="5">
        <f>[13]complete_IPDdata57_bps!G203</f>
        <v>819.09222856066913</v>
      </c>
      <c r="H203" s="5">
        <f>[13]complete_IPDdata57_bps!H203</f>
        <v>1191.0538865085985</v>
      </c>
      <c r="I203" s="5">
        <f>[13]complete_IPDdata57_bps!I203</f>
        <v>571.14286946980064</v>
      </c>
      <c r="J203" s="5">
        <f>[13]complete_IPDdata57_bps!J203</f>
        <v>356.915847863556</v>
      </c>
      <c r="K203" s="5">
        <f>[13]complete_IPDdata57_bps!K203</f>
        <v>182.80872830395401</v>
      </c>
      <c r="L203" s="5">
        <f t="shared" si="3"/>
        <v>3531.5231458353092</v>
      </c>
    </row>
    <row r="204" spans="1:12" x14ac:dyDescent="0.25">
      <c r="C204" t="s">
        <v>18</v>
      </c>
      <c r="D204" s="5">
        <f>[13]complete_IPDdata57_bps!D204</f>
        <v>0</v>
      </c>
      <c r="E204" s="5">
        <f>[13]complete_IPDdata57_bps!E204</f>
        <v>3.2954713098749258</v>
      </c>
      <c r="F204" s="5">
        <f>[13]complete_IPDdata57_bps!F204</f>
        <v>65.559225032526513</v>
      </c>
      <c r="G204" s="5">
        <f>[13]complete_IPDdata57_bps!G204</f>
        <v>201.73733232378106</v>
      </c>
      <c r="H204" s="5">
        <f>[13]complete_IPDdata57_bps!H204</f>
        <v>335.22240922340075</v>
      </c>
      <c r="I204" s="5">
        <f>[13]complete_IPDdata57_bps!I204</f>
        <v>154.91090418646564</v>
      </c>
      <c r="J204" s="5">
        <f>[13]complete_IPDdata57_bps!J204</f>
        <v>82.580492115728504</v>
      </c>
      <c r="K204" s="5">
        <f>[13]complete_IPDdata57_bps!K204</f>
        <v>14.322515089838806</v>
      </c>
      <c r="L204" s="5">
        <f t="shared" si="3"/>
        <v>857.62834928161624</v>
      </c>
    </row>
    <row r="205" spans="1:12" x14ac:dyDescent="0.25">
      <c r="C205" t="s">
        <v>19</v>
      </c>
      <c r="D205" s="5">
        <f>[13]complete_IPDdata57_bps!D205</f>
        <v>2.5340820773979611</v>
      </c>
      <c r="E205" s="5">
        <f>[13]complete_IPDdata57_bps!E205</f>
        <v>15.550064907915136</v>
      </c>
      <c r="F205" s="5">
        <f>[13]complete_IPDdata57_bps!F205</f>
        <v>67.272063043490007</v>
      </c>
      <c r="G205" s="5">
        <f>[13]complete_IPDdata57_bps!G205</f>
        <v>487.10811935060713</v>
      </c>
      <c r="H205" s="5">
        <f>[13]complete_IPDdata57_bps!H205</f>
        <v>942.29392911794093</v>
      </c>
      <c r="I205" s="5">
        <f>[13]complete_IPDdata57_bps!I205</f>
        <v>542.26157331372144</v>
      </c>
      <c r="J205" s="5">
        <f>[13]complete_IPDdata57_bps!J205</f>
        <v>335.95732887123279</v>
      </c>
      <c r="K205" s="5">
        <f>[13]complete_IPDdata57_bps!K205</f>
        <v>192.81651829732417</v>
      </c>
      <c r="L205" s="5">
        <f t="shared" si="3"/>
        <v>2585.7936789796295</v>
      </c>
    </row>
    <row r="206" spans="1:12" x14ac:dyDescent="0.25">
      <c r="C206" t="s">
        <v>20</v>
      </c>
      <c r="D206" s="5">
        <f>[13]complete_IPDdata57_bps!D206</f>
        <v>0</v>
      </c>
      <c r="E206" s="5">
        <f>[13]complete_IPDdata57_bps!E206</f>
        <v>12.181222685826432</v>
      </c>
      <c r="F206" s="5">
        <f>[13]complete_IPDdata57_bps!F206</f>
        <v>72.638532042194626</v>
      </c>
      <c r="G206" s="5">
        <f>[13]complete_IPDdata57_bps!G206</f>
        <v>179.22173285614343</v>
      </c>
      <c r="H206" s="5">
        <f>[13]complete_IPDdata57_bps!H206</f>
        <v>210.66155472451302</v>
      </c>
      <c r="I206" s="5">
        <f>[13]complete_IPDdata57_bps!I206</f>
        <v>101.96852241375711</v>
      </c>
      <c r="J206" s="5">
        <f>[13]complete_IPDdata57_bps!J206</f>
        <v>70.162169607603644</v>
      </c>
      <c r="K206" s="5">
        <f>[13]complete_IPDdata57_bps!K206</f>
        <v>46.830848460112676</v>
      </c>
      <c r="L206" s="5">
        <f t="shared" si="3"/>
        <v>693.66458279015092</v>
      </c>
    </row>
    <row r="207" spans="1:12" x14ac:dyDescent="0.25">
      <c r="C207" t="s">
        <v>21</v>
      </c>
      <c r="D207" s="5">
        <f>[13]complete_IPDdata57_bps!D207</f>
        <v>929.96381850198134</v>
      </c>
      <c r="E207" s="5">
        <f>[13]complete_IPDdata57_bps!E207</f>
        <v>2325.2506532402954</v>
      </c>
      <c r="F207" s="5">
        <f>[13]complete_IPDdata57_bps!F207</f>
        <v>351.92068985198745</v>
      </c>
      <c r="G207" s="5">
        <f>[13]complete_IPDdata57_bps!G207</f>
        <v>398.78291737298952</v>
      </c>
      <c r="H207" s="5">
        <f>[13]complete_IPDdata57_bps!H207</f>
        <v>467.16960423638676</v>
      </c>
      <c r="I207" s="5">
        <f>[13]complete_IPDdata57_bps!I207</f>
        <v>228.30810170706616</v>
      </c>
      <c r="J207" s="5">
        <f>[13]complete_IPDdata57_bps!J207</f>
        <v>135.08025779180096</v>
      </c>
      <c r="K207" s="5">
        <f>[13]complete_IPDdata57_bps!K207</f>
        <v>94.10892775199423</v>
      </c>
      <c r="L207" s="5">
        <f t="shared" si="3"/>
        <v>4930.5849704545017</v>
      </c>
    </row>
    <row r="208" spans="1:12" x14ac:dyDescent="0.25">
      <c r="C208" t="s">
        <v>22</v>
      </c>
      <c r="D208" s="5">
        <f>[13]complete_IPDdata57_bps!D208</f>
        <v>489.01147582077562</v>
      </c>
      <c r="E208" s="5">
        <f>[13]complete_IPDdata57_bps!E208</f>
        <v>4662.5533945068182</v>
      </c>
      <c r="F208" s="5">
        <f>[13]complete_IPDdata57_bps!F208</f>
        <v>1441.8413882594341</v>
      </c>
      <c r="G208" s="5">
        <f>[13]complete_IPDdata57_bps!G208</f>
        <v>921.76221989068006</v>
      </c>
      <c r="H208" s="5">
        <f>[13]complete_IPDdata57_bps!H208</f>
        <v>1207.4993985958126</v>
      </c>
      <c r="I208" s="5">
        <f>[13]complete_IPDdata57_bps!I208</f>
        <v>426.34378994695925</v>
      </c>
      <c r="J208" s="5">
        <f>[13]complete_IPDdata57_bps!J208</f>
        <v>179.06680124602067</v>
      </c>
      <c r="K208" s="5">
        <f>[13]complete_IPDdata57_bps!K208</f>
        <v>100.02434478604962</v>
      </c>
      <c r="L208" s="5">
        <f t="shared" si="3"/>
        <v>9428.1028130525501</v>
      </c>
    </row>
    <row r="209" spans="3:12" x14ac:dyDescent="0.25">
      <c r="C209" t="s">
        <v>23</v>
      </c>
      <c r="D209" s="5">
        <f>[13]complete_IPDdata57_bps!D209</f>
        <v>21.539697657882673</v>
      </c>
      <c r="E209" s="5">
        <f>[13]complete_IPDdata57_bps!E209</f>
        <v>207.55073093177808</v>
      </c>
      <c r="F209" s="5">
        <f>[13]complete_IPDdata57_bps!F209</f>
        <v>390.11080862313531</v>
      </c>
      <c r="G209" s="5">
        <f>[13]complete_IPDdata57_bps!G209</f>
        <v>219.89802690993093</v>
      </c>
      <c r="H209" s="5">
        <f>[13]complete_IPDdata57_bps!H209</f>
        <v>139.27242683817184</v>
      </c>
      <c r="I209" s="5">
        <f>[13]complete_IPDdata57_bps!I209</f>
        <v>62.764218713720147</v>
      </c>
      <c r="J209" s="5">
        <f>[13]complete_IPDdata57_bps!J209</f>
        <v>41.759885475083337</v>
      </c>
      <c r="K209" s="5">
        <f>[13]complete_IPDdata57_bps!K209</f>
        <v>15.627414602954927</v>
      </c>
      <c r="L209" s="5">
        <f t="shared" si="3"/>
        <v>1098.5232097526573</v>
      </c>
    </row>
    <row r="210" spans="3:12" x14ac:dyDescent="0.25">
      <c r="C210" t="s">
        <v>24</v>
      </c>
      <c r="D210" s="5">
        <f>[13]complete_IPDdata57_bps!D210</f>
        <v>162.73363779787528</v>
      </c>
      <c r="E210" s="5">
        <f>[13]complete_IPDdata57_bps!E210</f>
        <v>241.71925366418117</v>
      </c>
      <c r="F210" s="5">
        <f>[13]complete_IPDdata57_bps!F210</f>
        <v>266.49180282814217</v>
      </c>
      <c r="G210" s="5">
        <f>[13]complete_IPDdata57_bps!G210</f>
        <v>416.37602911611253</v>
      </c>
      <c r="H210" s="5">
        <f>[13]complete_IPDdata57_bps!H210</f>
        <v>797.62970138957894</v>
      </c>
      <c r="I210" s="5">
        <f>[13]complete_IPDdata57_bps!I210</f>
        <v>838.65657991135447</v>
      </c>
      <c r="J210" s="5">
        <f>[13]complete_IPDdata57_bps!J210</f>
        <v>1360.2459114132569</v>
      </c>
      <c r="K210" s="5">
        <f>[13]complete_IPDdata57_bps!K210</f>
        <v>1696.3842080209952</v>
      </c>
      <c r="L210" s="5">
        <f t="shared" si="3"/>
        <v>5780.2371241414967</v>
      </c>
    </row>
    <row r="211" spans="3:12" x14ac:dyDescent="0.25">
      <c r="C211" t="s">
        <v>25</v>
      </c>
      <c r="D211" s="5">
        <f>[13]complete_IPDdata57_bps!D211</f>
        <v>131.75184798868446</v>
      </c>
      <c r="E211" s="5">
        <f>[13]complete_IPDdata57_bps!E211</f>
        <v>527.28605183741456</v>
      </c>
      <c r="F211" s="5">
        <f>[13]complete_IPDdata57_bps!F211</f>
        <v>477.40894328128525</v>
      </c>
      <c r="G211" s="5">
        <f>[13]complete_IPDdata57_bps!G211</f>
        <v>572.45041702005187</v>
      </c>
      <c r="H211" s="5">
        <f>[13]complete_IPDdata57_bps!H211</f>
        <v>685.21515069629868</v>
      </c>
      <c r="I211" s="5">
        <f>[13]complete_IPDdata57_bps!I211</f>
        <v>276.01244255137618</v>
      </c>
      <c r="J211" s="5">
        <f>[13]complete_IPDdata57_bps!J211</f>
        <v>170.91740371386734</v>
      </c>
      <c r="K211" s="5">
        <f>[13]complete_IPDdata57_bps!K211</f>
        <v>55.641445652412855</v>
      </c>
      <c r="L211" s="5">
        <f t="shared" si="3"/>
        <v>2896.6837027413912</v>
      </c>
    </row>
    <row r="212" spans="3:12" x14ac:dyDescent="0.25">
      <c r="C212" t="s">
        <v>26</v>
      </c>
      <c r="D212" s="5">
        <f>[13]complete_IPDdata57_bps!D212</f>
        <v>3.8011231160969414</v>
      </c>
      <c r="E212" s="5">
        <f>[13]complete_IPDdata57_bps!E212</f>
        <v>45.870708100755621</v>
      </c>
      <c r="F212" s="5">
        <f>[13]complete_IPDdata57_bps!F212</f>
        <v>120.10648494561623</v>
      </c>
      <c r="G212" s="5">
        <f>[13]complete_IPDdata57_bps!G212</f>
        <v>111.3170818737631</v>
      </c>
      <c r="H212" s="5">
        <f>[13]complete_IPDdata57_bps!H212</f>
        <v>138.45882551961779</v>
      </c>
      <c r="I212" s="5">
        <f>[13]complete_IPDdata57_bps!I212</f>
        <v>41.223721545938425</v>
      </c>
      <c r="J212" s="5">
        <f>[13]complete_IPDdata57_bps!J212</f>
        <v>24.10638489420316</v>
      </c>
      <c r="K212" s="5">
        <f>[13]complete_IPDdata57_bps!K212</f>
        <v>2.3014269337196311</v>
      </c>
      <c r="L212" s="5">
        <f t="shared" si="3"/>
        <v>487.18575692971092</v>
      </c>
    </row>
    <row r="213" spans="3:12" x14ac:dyDescent="0.25">
      <c r="C213" t="s">
        <v>27</v>
      </c>
      <c r="D213" s="5">
        <f>[13]complete_IPDdata57_bps!D213</f>
        <v>16.47153350308675</v>
      </c>
      <c r="E213" s="5">
        <f>[13]complete_IPDdata57_bps!E213</f>
        <v>117.13424392628346</v>
      </c>
      <c r="F213" s="5">
        <f>[13]complete_IPDdata57_bps!F213</f>
        <v>259.90737492938331</v>
      </c>
      <c r="G213" s="5">
        <f>[13]complete_IPDdata57_bps!G213</f>
        <v>592.31638184832696</v>
      </c>
      <c r="H213" s="5">
        <f>[13]complete_IPDdata57_bps!H213</f>
        <v>590.21984124257801</v>
      </c>
      <c r="I213" s="5">
        <f>[13]complete_IPDdata57_bps!I213</f>
        <v>207.76469763898353</v>
      </c>
      <c r="J213" s="5">
        <f>[13]complete_IPDdata57_bps!J213</f>
        <v>99.64307838282312</v>
      </c>
      <c r="K213" s="5">
        <f>[13]complete_IPDdata57_bps!K213</f>
        <v>49.235066091336513</v>
      </c>
      <c r="L213" s="5">
        <f t="shared" si="3"/>
        <v>1932.6922175628017</v>
      </c>
    </row>
    <row r="214" spans="3:12" x14ac:dyDescent="0.25">
      <c r="C214" t="s">
        <v>28</v>
      </c>
      <c r="D214" s="5">
        <f>[13]complete_IPDdata57_bps!D214</f>
        <v>13.709442712262469</v>
      </c>
      <c r="E214" s="5">
        <f>[13]complete_IPDdata57_bps!E214</f>
        <v>60.979484341345938</v>
      </c>
      <c r="F214" s="5">
        <f>[13]complete_IPDdata57_bps!F214</f>
        <v>136.2286362217105</v>
      </c>
      <c r="G214" s="5">
        <f>[13]complete_IPDdata57_bps!G214</f>
        <v>118.95110271439621</v>
      </c>
      <c r="H214" s="5">
        <f>[13]complete_IPDdata57_bps!H214</f>
        <v>126.18117497423299</v>
      </c>
      <c r="I214" s="5">
        <f>[13]complete_IPDdata57_bps!I214</f>
        <v>55.737926360063781</v>
      </c>
      <c r="J214" s="5">
        <f>[13]complete_IPDdata57_bps!J214</f>
        <v>30.810986561702659</v>
      </c>
      <c r="K214" s="5">
        <f>[13]complete_IPDdata57_bps!K214</f>
        <v>13.223196971731092</v>
      </c>
      <c r="L214" s="5">
        <f t="shared" si="3"/>
        <v>555.8219508574457</v>
      </c>
    </row>
    <row r="215" spans="3:12" x14ac:dyDescent="0.25">
      <c r="C215" t="s">
        <v>29</v>
      </c>
      <c r="D215" s="5">
        <f>[13]complete_IPDdata57_bps!D215</f>
        <v>21.534592648880292</v>
      </c>
      <c r="E215" s="5">
        <f>[13]complete_IPDdata57_bps!E215</f>
        <v>160.94418732080035</v>
      </c>
      <c r="F215" s="5">
        <f>[13]complete_IPDdata57_bps!F215</f>
        <v>299.34255079190837</v>
      </c>
      <c r="G215" s="5">
        <f>[13]complete_IPDdata57_bps!G215</f>
        <v>254.58470208886467</v>
      </c>
      <c r="H215" s="5">
        <f>[13]complete_IPDdata57_bps!H215</f>
        <v>220.14858347323678</v>
      </c>
      <c r="I215" s="5">
        <f>[13]complete_IPDdata57_bps!I215</f>
        <v>98.332781676785999</v>
      </c>
      <c r="J215" s="5">
        <f>[13]complete_IPDdata57_bps!J215</f>
        <v>69.023039621817489</v>
      </c>
      <c r="K215" s="5">
        <f>[13]complete_IPDdata57_bps!K215</f>
        <v>18.031632234178765</v>
      </c>
      <c r="L215" s="5">
        <f t="shared" si="3"/>
        <v>1141.9420698564727</v>
      </c>
    </row>
    <row r="216" spans="3:12" x14ac:dyDescent="0.25">
      <c r="C216" t="s">
        <v>30</v>
      </c>
      <c r="D216" s="5">
        <f>[13]complete_IPDdata57_bps!D216</f>
        <v>37.778117438540725</v>
      </c>
      <c r="E216" s="5">
        <f>[13]complete_IPDdata57_bps!E216</f>
        <v>137.67852955781984</v>
      </c>
      <c r="F216" s="5">
        <f>[13]complete_IPDdata57_bps!F216</f>
        <v>353.07111970755329</v>
      </c>
      <c r="G216" s="5">
        <f>[13]complete_IPDdata57_bps!G216</f>
        <v>287.48676461444694</v>
      </c>
      <c r="H216" s="5">
        <f>[13]complete_IPDdata57_bps!H216</f>
        <v>280.87990992197666</v>
      </c>
      <c r="I216" s="5">
        <f>[13]complete_IPDdata57_bps!I216</f>
        <v>132.44162254887738</v>
      </c>
      <c r="J216" s="5">
        <f>[13]complete_IPDdata57_bps!J216</f>
        <v>86.458618139655073</v>
      </c>
      <c r="K216" s="5">
        <f>[13]complete_IPDdata57_bps!K216</f>
        <v>47.380869989385744</v>
      </c>
      <c r="L216" s="5">
        <f t="shared" si="3"/>
        <v>1363.1755519182555</v>
      </c>
    </row>
    <row r="217" spans="3:12" x14ac:dyDescent="0.25">
      <c r="C217" t="s">
        <v>31</v>
      </c>
      <c r="D217" s="5">
        <f>[13]complete_IPDdata57_bps!D217</f>
        <v>1210.6899004244435</v>
      </c>
      <c r="E217" s="5">
        <f>[13]complete_IPDdata57_bps!E217</f>
        <v>1461.8915674277669</v>
      </c>
      <c r="F217" s="5">
        <f>[13]complete_IPDdata57_bps!F217</f>
        <v>1530.7705163715702</v>
      </c>
      <c r="G217" s="5">
        <f>[13]complete_IPDdata57_bps!G217</f>
        <v>3086.4013204448233</v>
      </c>
      <c r="H217" s="5">
        <f>[13]complete_IPDdata57_bps!H217</f>
        <v>4227.3184846009799</v>
      </c>
      <c r="I217" s="5">
        <f>[13]complete_IPDdata57_bps!I217</f>
        <v>2111.0662092490479</v>
      </c>
      <c r="J217" s="5">
        <f>[13]complete_IPDdata57_bps!J217</f>
        <v>1444.3432188300249</v>
      </c>
      <c r="K217" s="5">
        <f>[13]complete_IPDdata57_bps!K217</f>
        <v>868.91135323447509</v>
      </c>
      <c r="L217" s="5">
        <f t="shared" si="3"/>
        <v>15941.39257058313</v>
      </c>
    </row>
    <row r="218" spans="3:12" x14ac:dyDescent="0.25">
      <c r="C218" t="s">
        <v>32</v>
      </c>
      <c r="D218" s="5">
        <f>[13]complete_IPDdata57_bps!D218</f>
        <v>5.0630591457935434</v>
      </c>
      <c r="E218" s="5">
        <f>[13]complete_IPDdata57_bps!E218</f>
        <v>63.605525396551741</v>
      </c>
      <c r="F218" s="5">
        <f>[13]complete_IPDdata57_bps!F218</f>
        <v>90.428442664261595</v>
      </c>
      <c r="G218" s="5">
        <f>[13]complete_IPDdata57_bps!G218</f>
        <v>159.04150193260085</v>
      </c>
      <c r="H218" s="5">
        <f>[13]complete_IPDdata57_bps!H218</f>
        <v>230.90706527441608</v>
      </c>
      <c r="I218" s="5">
        <f>[13]complete_IPDdata57_bps!I218</f>
        <v>98.357300588814596</v>
      </c>
      <c r="J218" s="5">
        <f>[13]complete_IPDdata57_bps!J218</f>
        <v>57.952865811870325</v>
      </c>
      <c r="K218" s="5">
        <f>[13]complete_IPDdata57_bps!K218</f>
        <v>27.545712061569901</v>
      </c>
      <c r="L218" s="5">
        <f t="shared" si="3"/>
        <v>732.90147287587865</v>
      </c>
    </row>
    <row r="219" spans="3:12" x14ac:dyDescent="0.25">
      <c r="C219" t="s">
        <v>33</v>
      </c>
      <c r="D219" s="5">
        <f>[13]complete_IPDdata57_bps!D219</f>
        <v>516.45351139744946</v>
      </c>
      <c r="E219" s="5">
        <f>[13]complete_IPDdata57_bps!E219</f>
        <v>499.71637889579654</v>
      </c>
      <c r="F219" s="5">
        <f>[13]complete_IPDdata57_bps!F219</f>
        <v>659.78276192869259</v>
      </c>
      <c r="G219" s="5">
        <f>[13]complete_IPDdata57_bps!G219</f>
        <v>1617.5938180222004</v>
      </c>
      <c r="H219" s="5">
        <f>[13]complete_IPDdata57_bps!H219</f>
        <v>1682.9979894796604</v>
      </c>
      <c r="I219" s="5">
        <f>[13]complete_IPDdata57_bps!I219</f>
        <v>782.58256219190082</v>
      </c>
      <c r="J219" s="5">
        <f>[13]complete_IPDdata57_bps!J219</f>
        <v>644.25136964808587</v>
      </c>
      <c r="K219" s="5">
        <f>[13]complete_IPDdata57_bps!K219</f>
        <v>425.62357927039619</v>
      </c>
      <c r="L219" s="5">
        <f t="shared" si="3"/>
        <v>6829.0019708341824</v>
      </c>
    </row>
    <row r="220" spans="3:12" x14ac:dyDescent="0.25">
      <c r="C220" t="s">
        <v>34</v>
      </c>
      <c r="D220" s="5">
        <f>[13]complete_IPDdata57_bps!D220</f>
        <v>21.078575222027656</v>
      </c>
      <c r="E220" s="5">
        <f>[13]complete_IPDdata57_bps!E220</f>
        <v>20.287487438788155</v>
      </c>
      <c r="F220" s="5">
        <f>[13]complete_IPDdata57_bps!F220</f>
        <v>26.29000012941497</v>
      </c>
      <c r="G220" s="5">
        <f>[13]complete_IPDdata57_bps!G220</f>
        <v>54.109491910700584</v>
      </c>
      <c r="H220" s="5">
        <f>[13]complete_IPDdata57_bps!H220</f>
        <v>31.25588737893845</v>
      </c>
      <c r="I220" s="5">
        <f>[13]complete_IPDdata57_bps!I220</f>
        <v>25.893839494225769</v>
      </c>
      <c r="J220" s="5">
        <f>[13]complete_IPDdata57_bps!J220</f>
        <v>30.220072247917113</v>
      </c>
      <c r="K220" s="5">
        <f>[13]complete_IPDdata57_bps!K220</f>
        <v>13.223196971731092</v>
      </c>
      <c r="L220" s="5">
        <f t="shared" si="3"/>
        <v>222.35855079374377</v>
      </c>
    </row>
    <row r="221" spans="3:12" x14ac:dyDescent="0.25">
      <c r="C221" t="s">
        <v>35</v>
      </c>
      <c r="D221" s="5">
        <f>[13]complete_IPDdata57_bps!D221</f>
        <v>0</v>
      </c>
      <c r="E221" s="5">
        <f>[13]complete_IPDdata57_bps!E221</f>
        <v>0</v>
      </c>
      <c r="F221" s="5">
        <f>[13]complete_IPDdata57_bps!F221</f>
        <v>0</v>
      </c>
      <c r="G221" s="5">
        <f>[13]complete_IPDdata57_bps!G221</f>
        <v>0</v>
      </c>
      <c r="H221" s="5">
        <f>[13]complete_IPDdata57_bps!H221</f>
        <v>1.1576254584792018</v>
      </c>
      <c r="I221" s="5">
        <f>[13]complete_IPDdata57_bps!I221</f>
        <v>0</v>
      </c>
      <c r="J221" s="5">
        <f>[13]complete_IPDdata57_bps!J221</f>
        <v>0</v>
      </c>
      <c r="K221" s="5">
        <f>[13]complete_IPDdata57_bps!K221</f>
        <v>0</v>
      </c>
      <c r="L221" s="5">
        <f t="shared" si="3"/>
        <v>1.1576254584792018</v>
      </c>
    </row>
    <row r="222" spans="3:12" x14ac:dyDescent="0.25">
      <c r="C222" t="s">
        <v>36</v>
      </c>
      <c r="D222" s="5">
        <f>[13]complete_IPDdata57_bps!D222</f>
        <v>2.5340820773979611</v>
      </c>
      <c r="E222" s="5">
        <f>[13]complete_IPDdata57_bps!E222</f>
        <v>2.2214378439878764</v>
      </c>
      <c r="F222" s="5">
        <f>[13]complete_IPDdata57_bps!F222</f>
        <v>1.128726984396262</v>
      </c>
      <c r="G222" s="5">
        <f>[13]complete_IPDdata57_bps!G222</f>
        <v>0</v>
      </c>
      <c r="H222" s="5">
        <f>[13]complete_IPDdata57_bps!H222</f>
        <v>4.6305018339168074</v>
      </c>
      <c r="I222" s="5">
        <f>[13]complete_IPDdata57_bps!I222</f>
        <v>3.5376650888567656</v>
      </c>
      <c r="J222" s="5">
        <f>[13]complete_IPDdata57_bps!J222</f>
        <v>0</v>
      </c>
      <c r="K222" s="5">
        <f>[13]complete_IPDdata57_bps!K222</f>
        <v>0</v>
      </c>
      <c r="L222" s="5">
        <f t="shared" si="3"/>
        <v>14.052413828555672</v>
      </c>
    </row>
    <row r="223" spans="3:12" x14ac:dyDescent="0.25">
      <c r="C223" t="s">
        <v>37</v>
      </c>
      <c r="D223" s="5">
        <f>[13]complete_IPDdata57_bps!D223</f>
        <v>0</v>
      </c>
      <c r="E223" s="5">
        <f>[13]complete_IPDdata57_bps!E223</f>
        <v>0</v>
      </c>
      <c r="F223" s="5">
        <f>[13]complete_IPDdata57_bps!F223</f>
        <v>0</v>
      </c>
      <c r="G223" s="5">
        <f>[13]complete_IPDdata57_bps!G223</f>
        <v>0</v>
      </c>
      <c r="H223" s="5">
        <f>[13]complete_IPDdata57_bps!H223</f>
        <v>0</v>
      </c>
      <c r="I223" s="5">
        <f>[13]complete_IPDdata57_bps!I223</f>
        <v>0</v>
      </c>
      <c r="J223" s="5">
        <f>[13]complete_IPDdata57_bps!J223</f>
        <v>0</v>
      </c>
      <c r="K223" s="5">
        <f>[13]complete_IPDdata57_bps!K223</f>
        <v>0</v>
      </c>
      <c r="L223" s="5">
        <f t="shared" si="3"/>
        <v>0</v>
      </c>
    </row>
    <row r="224" spans="3:12" x14ac:dyDescent="0.25">
      <c r="C224" t="s">
        <v>38</v>
      </c>
      <c r="D224" s="5">
        <f>[13]complete_IPDdata57_bps!D224</f>
        <v>0</v>
      </c>
      <c r="E224" s="5">
        <f>[13]complete_IPDdata57_bps!E224</f>
        <v>1.1107189219939382</v>
      </c>
      <c r="F224" s="5">
        <f>[13]complete_IPDdata57_bps!F224</f>
        <v>1.1305881831471285</v>
      </c>
      <c r="G224" s="5">
        <f>[13]complete_IPDdata57_bps!G224</f>
        <v>0</v>
      </c>
      <c r="H224" s="5">
        <f>[13]complete_IPDdata57_bps!H224</f>
        <v>2.3152509169584037</v>
      </c>
      <c r="I224" s="5">
        <f>[13]complete_IPDdata57_bps!I224</f>
        <v>3.5131461768281778</v>
      </c>
      <c r="J224" s="5">
        <f>[13]complete_IPDdata57_bps!J224</f>
        <v>0</v>
      </c>
      <c r="K224" s="5">
        <f>[13]complete_IPDdata57_bps!K224</f>
        <v>1.2021088156119175</v>
      </c>
      <c r="L224" s="5">
        <f t="shared" si="3"/>
        <v>9.2718130145395641</v>
      </c>
    </row>
    <row r="225" spans="1:12" x14ac:dyDescent="0.25">
      <c r="C225" t="s">
        <v>39</v>
      </c>
      <c r="D225" s="5">
        <f>[13]complete_IPDdata57_bps!D225</f>
        <v>0</v>
      </c>
      <c r="E225" s="5">
        <f>[13]complete_IPDdata57_bps!E225</f>
        <v>0</v>
      </c>
      <c r="F225" s="5">
        <f>[13]complete_IPDdata57_bps!F225</f>
        <v>0</v>
      </c>
      <c r="G225" s="5">
        <f>[13]complete_IPDdata57_bps!G225</f>
        <v>0</v>
      </c>
      <c r="H225" s="5">
        <f>[13]complete_IPDdata57_bps!H225</f>
        <v>0</v>
      </c>
      <c r="I225" s="5">
        <f>[13]complete_IPDdata57_bps!I225</f>
        <v>0</v>
      </c>
      <c r="J225" s="5">
        <f>[13]complete_IPDdata57_bps!J225</f>
        <v>0</v>
      </c>
      <c r="K225" s="5">
        <f>[13]complete_IPDdata57_bps!K225</f>
        <v>0</v>
      </c>
      <c r="L225" s="5">
        <f t="shared" si="3"/>
        <v>0</v>
      </c>
    </row>
    <row r="226" spans="1:12" x14ac:dyDescent="0.25">
      <c r="C226" t="s">
        <v>40</v>
      </c>
      <c r="D226" s="5">
        <f>[13]complete_IPDdata57_bps!D226</f>
        <v>0</v>
      </c>
      <c r="E226" s="5">
        <f>[13]complete_IPDdata57_bps!E226</f>
        <v>0</v>
      </c>
      <c r="F226" s="5">
        <f>[13]complete_IPDdata57_bps!F226</f>
        <v>0</v>
      </c>
      <c r="G226" s="5">
        <f>[13]complete_IPDdata57_bps!G226</f>
        <v>0</v>
      </c>
      <c r="H226" s="5">
        <f>[13]complete_IPDdata57_bps!H226</f>
        <v>0</v>
      </c>
      <c r="I226" s="5">
        <f>[13]complete_IPDdata57_bps!I226</f>
        <v>0</v>
      </c>
      <c r="J226" s="5">
        <f>[13]complete_IPDdata57_bps!J226</f>
        <v>0</v>
      </c>
      <c r="K226" s="5">
        <f>[13]complete_IPDdata57_bps!K226</f>
        <v>1.2021088156119175</v>
      </c>
      <c r="L226" s="5">
        <f t="shared" si="3"/>
        <v>1.2021088156119175</v>
      </c>
    </row>
    <row r="227" spans="1:12" x14ac:dyDescent="0.25">
      <c r="C227" t="s">
        <v>41</v>
      </c>
      <c r="D227" s="5">
        <f>[13]complete_IPDdata57_bps!D227</f>
        <v>1.2670410386989805</v>
      </c>
      <c r="E227" s="5">
        <f>[13]complete_IPDdata57_bps!E227</f>
        <v>6.6643135319636295</v>
      </c>
      <c r="F227" s="5">
        <f>[13]complete_IPDdata57_bps!F227</f>
        <v>1.1305881831471285</v>
      </c>
      <c r="G227" s="5">
        <f>[13]complete_IPDdata57_bps!G227</f>
        <v>3.4904934053015935</v>
      </c>
      <c r="H227" s="5">
        <f>[13]complete_IPDdata57_bps!H227</f>
        <v>6.9413729644249296</v>
      </c>
      <c r="I227" s="5">
        <f>[13]complete_IPDdata57_bps!I227</f>
        <v>3.5376650888567656</v>
      </c>
      <c r="J227" s="5">
        <f>[13]complete_IPDdata57_bps!J227</f>
        <v>3.6264086697500537</v>
      </c>
      <c r="K227" s="5">
        <f>[13]complete_IPDdata57_bps!K227</f>
        <v>2.404217631223835</v>
      </c>
      <c r="L227" s="5">
        <f t="shared" si="3"/>
        <v>29.062100513366914</v>
      </c>
    </row>
    <row r="228" spans="1:12" x14ac:dyDescent="0.25">
      <c r="C228" t="s">
        <v>42</v>
      </c>
      <c r="D228" s="5">
        <f>[13]complete_IPDdata57_bps!D228</f>
        <v>1.2670410386989805</v>
      </c>
      <c r="E228" s="5">
        <f>[13]complete_IPDdata57_bps!E228</f>
        <v>0</v>
      </c>
      <c r="F228" s="5">
        <f>[13]complete_IPDdata57_bps!F228</f>
        <v>3.3899033506905187</v>
      </c>
      <c r="G228" s="5">
        <f>[13]complete_IPDdata57_bps!G228</f>
        <v>1.1634978017671977</v>
      </c>
      <c r="H228" s="5">
        <f>[13]complete_IPDdata57_bps!H228</f>
        <v>3.4728763754376053</v>
      </c>
      <c r="I228" s="5">
        <f>[13]complete_IPDdata57_bps!I228</f>
        <v>1.1792216962855884</v>
      </c>
      <c r="J228" s="5">
        <f>[13]complete_IPDdata57_bps!J228</f>
        <v>1.2088028899166847</v>
      </c>
      <c r="K228" s="5">
        <f>[13]complete_IPDdata57_bps!K228</f>
        <v>1.2021088156119175</v>
      </c>
      <c r="L228" s="5">
        <f t="shared" si="3"/>
        <v>12.883451968408494</v>
      </c>
    </row>
    <row r="229" spans="1:12" x14ac:dyDescent="0.25">
      <c r="C229" t="s">
        <v>43</v>
      </c>
      <c r="D229" s="5">
        <f>[13]complete_IPDdata57_bps!D229</f>
        <v>9.9083195961655264</v>
      </c>
      <c r="E229" s="5">
        <f>[13]complete_IPDdata57_bps!E229</f>
        <v>3.3321567659818148</v>
      </c>
      <c r="F229" s="5">
        <f>[13]complete_IPDdata57_bps!F229</f>
        <v>19.218137914750319</v>
      </c>
      <c r="G229" s="5">
        <f>[13]complete_IPDdata57_bps!G229</f>
        <v>10.40329001022797</v>
      </c>
      <c r="H229" s="5">
        <f>[13]complete_IPDdata57_bps!H229</f>
        <v>17.360002090737744</v>
      </c>
      <c r="I229" s="5">
        <f>[13]complete_IPDdata57_bps!I229</f>
        <v>2.3584433925711767</v>
      </c>
      <c r="J229" s="5">
        <f>[13]complete_IPDdata57_bps!J229</f>
        <v>2.4176057798333694</v>
      </c>
      <c r="K229" s="5">
        <f>[13]complete_IPDdata57_bps!K229</f>
        <v>0</v>
      </c>
      <c r="L229" s="5">
        <f t="shared" si="3"/>
        <v>64.997955550267918</v>
      </c>
    </row>
    <row r="230" spans="1:12" x14ac:dyDescent="0.25">
      <c r="C230" t="s">
        <v>44</v>
      </c>
      <c r="D230" s="5">
        <f>[13]complete_IPDdata57_bps!D230</f>
        <v>0</v>
      </c>
      <c r="E230" s="5">
        <f>[13]complete_IPDdata57_bps!E230</f>
        <v>0</v>
      </c>
      <c r="F230" s="5">
        <f>[13]complete_IPDdata57_bps!F230</f>
        <v>4.5204915338376468</v>
      </c>
      <c r="G230" s="5">
        <f>[13]complete_IPDdata57_bps!G230</f>
        <v>11.566787811995166</v>
      </c>
      <c r="H230" s="5">
        <f>[13]complete_IPDdata57_bps!H230</f>
        <v>3.4728763754376053</v>
      </c>
      <c r="I230" s="5">
        <f>[13]complete_IPDdata57_bps!I230</f>
        <v>3.5376650888567656</v>
      </c>
      <c r="J230" s="5">
        <f>[13]complete_IPDdata57_bps!J230</f>
        <v>0</v>
      </c>
      <c r="K230" s="5">
        <f>[13]complete_IPDdata57_bps!K230</f>
        <v>1.1507134668598156</v>
      </c>
      <c r="L230" s="5">
        <f t="shared" si="3"/>
        <v>24.248534276986998</v>
      </c>
    </row>
    <row r="231" spans="1:12" x14ac:dyDescent="0.25">
      <c r="C231" t="s">
        <v>45</v>
      </c>
      <c r="D231" s="5">
        <f>[13]complete_IPDdata57_bps!D231</f>
        <v>5.0681641547959222</v>
      </c>
      <c r="E231" s="5">
        <f>[13]complete_IPDdata57_bps!E231</f>
        <v>38.801791357574054</v>
      </c>
      <c r="F231" s="5">
        <f>[13]complete_IPDdata57_bps!F231</f>
        <v>55.118342548400882</v>
      </c>
      <c r="G231" s="5">
        <f>[13]complete_IPDdata57_bps!G231</f>
        <v>64.444591715251732</v>
      </c>
      <c r="H231" s="5">
        <f>[13]complete_IPDdata57_bps!H231</f>
        <v>55.158178481459991</v>
      </c>
      <c r="I231" s="5">
        <f>[13]complete_IPDdata57_bps!I231</f>
        <v>21.201471621112006</v>
      </c>
      <c r="J231" s="5">
        <f>[13]complete_IPDdata57_bps!J231</f>
        <v>8.3919473252862655</v>
      </c>
      <c r="K231" s="5">
        <f>[13]complete_IPDdata57_bps!K231</f>
        <v>5.057748352708149</v>
      </c>
      <c r="L231" s="5">
        <f t="shared" si="3"/>
        <v>253.24223555658901</v>
      </c>
    </row>
    <row r="232" spans="1:12" x14ac:dyDescent="0.25">
      <c r="C232" t="s">
        <v>46</v>
      </c>
      <c r="D232" s="5">
        <f>[13]complete_IPDdata57_bps!D232</f>
        <v>0</v>
      </c>
      <c r="E232" s="5">
        <f>[13]complete_IPDdata57_bps!E232</f>
        <v>2.2214378439878764</v>
      </c>
      <c r="F232" s="5">
        <f>[13]complete_IPDdata57_bps!F232</f>
        <v>10.459904366604306</v>
      </c>
      <c r="G232" s="5">
        <f>[13]complete_IPDdata57_bps!G232</f>
        <v>4.653991207068791</v>
      </c>
      <c r="H232" s="5">
        <f>[13]complete_IPDdata57_bps!H232</f>
        <v>5.788127292396009</v>
      </c>
      <c r="I232" s="5">
        <f>[13]complete_IPDdata57_bps!I232</f>
        <v>7.3898368123546643</v>
      </c>
      <c r="J232" s="5">
        <f>[13]complete_IPDdata57_bps!J232</f>
        <v>6.0440144495834227</v>
      </c>
      <c r="K232" s="5">
        <f>[13]complete_IPDdata57_bps!K232</f>
        <v>1.2021088156119175</v>
      </c>
      <c r="L232" s="5">
        <f t="shared" si="3"/>
        <v>37.759420787606985</v>
      </c>
    </row>
    <row r="233" spans="1:12" x14ac:dyDescent="0.25">
      <c r="C233" t="s">
        <v>47</v>
      </c>
      <c r="D233" s="5">
        <f>[13]complete_IPDdata57_bps!D233</f>
        <v>29.13683888107418</v>
      </c>
      <c r="E233" s="5">
        <f>[13]complete_IPDdata57_bps!E233</f>
        <v>91.704730745404362</v>
      </c>
      <c r="F233" s="5">
        <f>[13]complete_IPDdata57_bps!F233</f>
        <v>138.76139491502886</v>
      </c>
      <c r="G233" s="5">
        <f>[13]complete_IPDdata57_bps!G233</f>
        <v>156.29272784918359</v>
      </c>
      <c r="H233" s="5">
        <f>[13]complete_IPDdata57_bps!H233</f>
        <v>140.03972791691049</v>
      </c>
      <c r="I233" s="5">
        <f>[13]complete_IPDdata57_bps!I233</f>
        <v>82.260779123571822</v>
      </c>
      <c r="J233" s="5">
        <f>[13]complete_IPDdata57_bps!J233</f>
        <v>48.352115596667382</v>
      </c>
      <c r="K233" s="5">
        <f>[13]complete_IPDdata57_bps!K233</f>
        <v>29.099924664946499</v>
      </c>
      <c r="L233" s="5">
        <f t="shared" si="3"/>
        <v>715.64823969278723</v>
      </c>
    </row>
    <row r="234" spans="1:12" x14ac:dyDescent="0.25">
      <c r="A234" s="4" t="s">
        <v>13</v>
      </c>
      <c r="B234" s="4" t="s">
        <v>54</v>
      </c>
      <c r="C234" t="s">
        <v>15</v>
      </c>
      <c r="D234" s="5">
        <f>[13]complete_IPDdata57_bps!D234</f>
        <v>0</v>
      </c>
      <c r="E234" s="5">
        <f>[13]complete_IPDdata57_bps!E234</f>
        <v>0</v>
      </c>
      <c r="F234" s="5">
        <f>[13]complete_IPDdata57_bps!F234</f>
        <v>0</v>
      </c>
      <c r="G234" s="5">
        <f>[13]complete_IPDdata57_bps!G234</f>
        <v>2.1302385031436635</v>
      </c>
      <c r="H234" s="5">
        <f>[13]complete_IPDdata57_bps!H234</f>
        <v>1.1836523556779377</v>
      </c>
      <c r="I234" s="5">
        <f>[13]complete_IPDdata57_bps!I234</f>
        <v>0</v>
      </c>
      <c r="J234" s="5">
        <f>[13]complete_IPDdata57_bps!J234</f>
        <v>0</v>
      </c>
      <c r="K234" s="5">
        <f>[13]complete_IPDdata57_bps!K234</f>
        <v>0</v>
      </c>
      <c r="L234" s="5">
        <f t="shared" si="3"/>
        <v>3.3138908588216012</v>
      </c>
    </row>
    <row r="235" spans="1:12" x14ac:dyDescent="0.25">
      <c r="C235" t="s">
        <v>16</v>
      </c>
      <c r="D235" s="5">
        <f>[13]complete_IPDdata57_bps!D235</f>
        <v>0</v>
      </c>
      <c r="E235" s="5">
        <f>[13]complete_IPDdata57_bps!E235</f>
        <v>0</v>
      </c>
      <c r="F235" s="5">
        <f>[13]complete_IPDdata57_bps!F235</f>
        <v>1.0652742241923641</v>
      </c>
      <c r="G235" s="5">
        <f>[13]complete_IPDdata57_bps!G235</f>
        <v>0</v>
      </c>
      <c r="H235" s="5">
        <f>[13]complete_IPDdata57_bps!H235</f>
        <v>2.3673047113558754</v>
      </c>
      <c r="I235" s="5">
        <f>[13]complete_IPDdata57_bps!I235</f>
        <v>0</v>
      </c>
      <c r="J235" s="5">
        <f>[13]complete_IPDdata57_bps!J235</f>
        <v>0</v>
      </c>
      <c r="K235" s="5">
        <f>[13]complete_IPDdata57_bps!K235</f>
        <v>0</v>
      </c>
      <c r="L235" s="5">
        <f t="shared" si="3"/>
        <v>3.4325789355482392</v>
      </c>
    </row>
    <row r="236" spans="1:12" x14ac:dyDescent="0.25">
      <c r="C236" t="s">
        <v>17</v>
      </c>
      <c r="D236" s="5">
        <f>[13]complete_IPDdata57_bps!D236</f>
        <v>0</v>
      </c>
      <c r="E236" s="5">
        <f>[13]complete_IPDdata57_bps!E236</f>
        <v>0</v>
      </c>
      <c r="F236" s="5">
        <f>[13]complete_IPDdata57_bps!F236</f>
        <v>0</v>
      </c>
      <c r="G236" s="5">
        <f>[13]complete_IPDdata57_bps!G236</f>
        <v>0</v>
      </c>
      <c r="H236" s="5">
        <f>[13]complete_IPDdata57_bps!H236</f>
        <v>0</v>
      </c>
      <c r="I236" s="5">
        <f>[13]complete_IPDdata57_bps!I236</f>
        <v>0</v>
      </c>
      <c r="J236" s="5">
        <f>[13]complete_IPDdata57_bps!J236</f>
        <v>0</v>
      </c>
      <c r="K236" s="5">
        <f>[13]complete_IPDdata57_bps!K236</f>
        <v>0</v>
      </c>
      <c r="L236" s="5">
        <f t="shared" si="3"/>
        <v>0</v>
      </c>
    </row>
    <row r="237" spans="1:12" x14ac:dyDescent="0.25">
      <c r="C237" t="s">
        <v>18</v>
      </c>
      <c r="D237" s="5">
        <f>[13]complete_IPDdata57_bps!D237</f>
        <v>0</v>
      </c>
      <c r="E237" s="5">
        <f>[13]complete_IPDdata57_bps!E237</f>
        <v>0</v>
      </c>
      <c r="F237" s="5">
        <f>[13]complete_IPDdata57_bps!F237</f>
        <v>0</v>
      </c>
      <c r="G237" s="5">
        <f>[13]complete_IPDdata57_bps!G237</f>
        <v>0</v>
      </c>
      <c r="H237" s="5">
        <f>[13]complete_IPDdata57_bps!H237</f>
        <v>0</v>
      </c>
      <c r="I237" s="5">
        <f>[13]complete_IPDdata57_bps!I237</f>
        <v>0</v>
      </c>
      <c r="J237" s="5">
        <f>[13]complete_IPDdata57_bps!J237</f>
        <v>0</v>
      </c>
      <c r="K237" s="5">
        <f>[13]complete_IPDdata57_bps!K237</f>
        <v>0</v>
      </c>
      <c r="L237" s="5">
        <f t="shared" si="3"/>
        <v>0</v>
      </c>
    </row>
    <row r="238" spans="1:12" x14ac:dyDescent="0.25">
      <c r="C238" t="s">
        <v>19</v>
      </c>
      <c r="D238" s="5">
        <f>[13]complete_IPDdata57_bps!D238</f>
        <v>0</v>
      </c>
      <c r="E238" s="5">
        <f>[13]complete_IPDdata57_bps!E238</f>
        <v>0</v>
      </c>
      <c r="F238" s="5">
        <f>[13]complete_IPDdata57_bps!F238</f>
        <v>0</v>
      </c>
      <c r="G238" s="5">
        <f>[13]complete_IPDdata57_bps!G238</f>
        <v>0</v>
      </c>
      <c r="H238" s="5">
        <f>[13]complete_IPDdata57_bps!H238</f>
        <v>0</v>
      </c>
      <c r="I238" s="5">
        <f>[13]complete_IPDdata57_bps!I238</f>
        <v>0</v>
      </c>
      <c r="J238" s="5">
        <f>[13]complete_IPDdata57_bps!J238</f>
        <v>0</v>
      </c>
      <c r="K238" s="5">
        <f>[13]complete_IPDdata57_bps!K238</f>
        <v>0</v>
      </c>
      <c r="L238" s="5">
        <f t="shared" si="3"/>
        <v>0</v>
      </c>
    </row>
    <row r="239" spans="1:12" x14ac:dyDescent="0.25">
      <c r="C239" t="s">
        <v>20</v>
      </c>
      <c r="D239" s="5">
        <f>[13]complete_IPDdata57_bps!D239</f>
        <v>0</v>
      </c>
      <c r="E239" s="5">
        <f>[13]complete_IPDdata57_bps!E239</f>
        <v>0</v>
      </c>
      <c r="F239" s="5">
        <f>[13]complete_IPDdata57_bps!F239</f>
        <v>0</v>
      </c>
      <c r="G239" s="5">
        <f>[13]complete_IPDdata57_bps!G239</f>
        <v>0</v>
      </c>
      <c r="H239" s="5">
        <f>[13]complete_IPDdata57_bps!H239</f>
        <v>0</v>
      </c>
      <c r="I239" s="5">
        <f>[13]complete_IPDdata57_bps!I239</f>
        <v>0</v>
      </c>
      <c r="J239" s="5">
        <f>[13]complete_IPDdata57_bps!J239</f>
        <v>0</v>
      </c>
      <c r="K239" s="5">
        <f>[13]complete_IPDdata57_bps!K239</f>
        <v>0</v>
      </c>
      <c r="L239" s="5">
        <f t="shared" si="3"/>
        <v>0</v>
      </c>
    </row>
    <row r="240" spans="1:12" x14ac:dyDescent="0.25">
      <c r="C240" t="s">
        <v>21</v>
      </c>
      <c r="D240" s="5">
        <f>[13]complete_IPDdata57_bps!D240</f>
        <v>0</v>
      </c>
      <c r="E240" s="5">
        <f>[13]complete_IPDdata57_bps!E240</f>
        <v>0</v>
      </c>
      <c r="F240" s="5">
        <f>[13]complete_IPDdata57_bps!F240</f>
        <v>0</v>
      </c>
      <c r="G240" s="5">
        <f>[13]complete_IPDdata57_bps!G240</f>
        <v>0</v>
      </c>
      <c r="H240" s="5">
        <f>[13]complete_IPDdata57_bps!H240</f>
        <v>0</v>
      </c>
      <c r="I240" s="5">
        <f>[13]complete_IPDdata57_bps!I240</f>
        <v>0</v>
      </c>
      <c r="J240" s="5">
        <f>[13]complete_IPDdata57_bps!J240</f>
        <v>0</v>
      </c>
      <c r="K240" s="5">
        <f>[13]complete_IPDdata57_bps!K240</f>
        <v>0</v>
      </c>
      <c r="L240" s="5">
        <f t="shared" si="3"/>
        <v>0</v>
      </c>
    </row>
    <row r="241" spans="3:12" x14ac:dyDescent="0.25">
      <c r="C241" t="s">
        <v>22</v>
      </c>
      <c r="D241" s="5">
        <f>[13]complete_IPDdata57_bps!D241</f>
        <v>0</v>
      </c>
      <c r="E241" s="5">
        <f>[13]complete_IPDdata57_bps!E241</f>
        <v>0</v>
      </c>
      <c r="F241" s="5">
        <f>[13]complete_IPDdata57_bps!F241</f>
        <v>0</v>
      </c>
      <c r="G241" s="5">
        <f>[13]complete_IPDdata57_bps!G241</f>
        <v>0</v>
      </c>
      <c r="H241" s="5">
        <f>[13]complete_IPDdata57_bps!H241</f>
        <v>0</v>
      </c>
      <c r="I241" s="5">
        <f>[13]complete_IPDdata57_bps!I241</f>
        <v>0</v>
      </c>
      <c r="J241" s="5">
        <f>[13]complete_IPDdata57_bps!J241</f>
        <v>0</v>
      </c>
      <c r="K241" s="5">
        <f>[13]complete_IPDdata57_bps!K241</f>
        <v>0</v>
      </c>
      <c r="L241" s="5">
        <f t="shared" si="3"/>
        <v>0</v>
      </c>
    </row>
    <row r="242" spans="3:12" x14ac:dyDescent="0.25">
      <c r="C242" t="s">
        <v>23</v>
      </c>
      <c r="D242" s="5">
        <f>[13]complete_IPDdata57_bps!D242</f>
        <v>0</v>
      </c>
      <c r="E242" s="5">
        <f>[13]complete_IPDdata57_bps!E242</f>
        <v>1.1208503092718698</v>
      </c>
      <c r="F242" s="5">
        <f>[13]complete_IPDdata57_bps!F242</f>
        <v>2.1305484483847281</v>
      </c>
      <c r="G242" s="5">
        <f>[13]complete_IPDdata57_bps!G242</f>
        <v>0</v>
      </c>
      <c r="H242" s="5">
        <f>[13]complete_IPDdata57_bps!H242</f>
        <v>1.1836523556779377</v>
      </c>
      <c r="I242" s="5">
        <f>[13]complete_IPDdata57_bps!I242</f>
        <v>1.2579422299034426</v>
      </c>
      <c r="J242" s="5">
        <f>[13]complete_IPDdata57_bps!J242</f>
        <v>0</v>
      </c>
      <c r="K242" s="5">
        <f>[13]complete_IPDdata57_bps!K242</f>
        <v>0</v>
      </c>
      <c r="L242" s="5">
        <f t="shared" si="3"/>
        <v>5.6929933432379789</v>
      </c>
    </row>
    <row r="243" spans="3:12" x14ac:dyDescent="0.25">
      <c r="C243" t="s">
        <v>24</v>
      </c>
      <c r="D243" s="5">
        <f>[13]complete_IPDdata57_bps!D243</f>
        <v>0</v>
      </c>
      <c r="E243" s="5">
        <f>[13]complete_IPDdata57_bps!E243</f>
        <v>0</v>
      </c>
      <c r="F243" s="5">
        <f>[13]complete_IPDdata57_bps!F243</f>
        <v>0</v>
      </c>
      <c r="G243" s="5">
        <f>[13]complete_IPDdata57_bps!G243</f>
        <v>0</v>
      </c>
      <c r="H243" s="5">
        <f>[13]complete_IPDdata57_bps!H243</f>
        <v>0</v>
      </c>
      <c r="I243" s="5">
        <f>[13]complete_IPDdata57_bps!I243</f>
        <v>0</v>
      </c>
      <c r="J243" s="5">
        <f>[13]complete_IPDdata57_bps!J243</f>
        <v>0</v>
      </c>
      <c r="K243" s="5">
        <f>[13]complete_IPDdata57_bps!K243</f>
        <v>0</v>
      </c>
      <c r="L243" s="5">
        <f t="shared" si="3"/>
        <v>0</v>
      </c>
    </row>
    <row r="244" spans="3:12" x14ac:dyDescent="0.25">
      <c r="C244" t="s">
        <v>25</v>
      </c>
      <c r="D244" s="5">
        <f>[13]complete_IPDdata57_bps!D244</f>
        <v>0</v>
      </c>
      <c r="E244" s="5">
        <f>[13]complete_IPDdata57_bps!E244</f>
        <v>0</v>
      </c>
      <c r="F244" s="5">
        <f>[13]complete_IPDdata57_bps!F244</f>
        <v>0</v>
      </c>
      <c r="G244" s="5">
        <f>[13]complete_IPDdata57_bps!G244</f>
        <v>0</v>
      </c>
      <c r="H244" s="5">
        <f>[13]complete_IPDdata57_bps!H244</f>
        <v>1.1836523556779377</v>
      </c>
      <c r="I244" s="5">
        <f>[13]complete_IPDdata57_bps!I244</f>
        <v>0</v>
      </c>
      <c r="J244" s="5">
        <f>[13]complete_IPDdata57_bps!J244</f>
        <v>1.2171070613705259</v>
      </c>
      <c r="K244" s="5">
        <f>[13]complete_IPDdata57_bps!K244</f>
        <v>0</v>
      </c>
      <c r="L244" s="5">
        <f t="shared" si="3"/>
        <v>2.4007594170484636</v>
      </c>
    </row>
    <row r="245" spans="3:12" x14ac:dyDescent="0.25">
      <c r="C245" t="s">
        <v>26</v>
      </c>
      <c r="D245" s="5">
        <f>[13]complete_IPDdata57_bps!D245</f>
        <v>0</v>
      </c>
      <c r="E245" s="5">
        <f>[13]complete_IPDdata57_bps!E245</f>
        <v>0</v>
      </c>
      <c r="F245" s="5">
        <f>[13]complete_IPDdata57_bps!F245</f>
        <v>0</v>
      </c>
      <c r="G245" s="5">
        <f>[13]complete_IPDdata57_bps!G245</f>
        <v>0</v>
      </c>
      <c r="H245" s="5">
        <f>[13]complete_IPDdata57_bps!H245</f>
        <v>0</v>
      </c>
      <c r="I245" s="5">
        <f>[13]complete_IPDdata57_bps!I245</f>
        <v>0</v>
      </c>
      <c r="J245" s="5">
        <f>[13]complete_IPDdata57_bps!J245</f>
        <v>0</v>
      </c>
      <c r="K245" s="5">
        <f>[13]complete_IPDdata57_bps!K245</f>
        <v>1.3805317871614868</v>
      </c>
      <c r="L245" s="5">
        <f t="shared" si="3"/>
        <v>1.3805317871614868</v>
      </c>
    </row>
    <row r="246" spans="3:12" x14ac:dyDescent="0.25">
      <c r="C246" t="s">
        <v>27</v>
      </c>
      <c r="D246" s="5">
        <f>[13]complete_IPDdata57_bps!D246</f>
        <v>0</v>
      </c>
      <c r="E246" s="5">
        <f>[13]complete_IPDdata57_bps!E246</f>
        <v>0</v>
      </c>
      <c r="F246" s="5">
        <f>[13]complete_IPDdata57_bps!F246</f>
        <v>0</v>
      </c>
      <c r="G246" s="5">
        <f>[13]complete_IPDdata57_bps!G246</f>
        <v>1.1048954891823981</v>
      </c>
      <c r="H246" s="5">
        <f>[13]complete_IPDdata57_bps!H246</f>
        <v>0</v>
      </c>
      <c r="I246" s="5">
        <f>[13]complete_IPDdata57_bps!I246</f>
        <v>0</v>
      </c>
      <c r="J246" s="5">
        <f>[13]complete_IPDdata57_bps!J246</f>
        <v>0</v>
      </c>
      <c r="K246" s="5">
        <f>[13]complete_IPDdata57_bps!K246</f>
        <v>0</v>
      </c>
      <c r="L246" s="5">
        <f t="shared" si="3"/>
        <v>1.1048954891823981</v>
      </c>
    </row>
    <row r="247" spans="3:12" x14ac:dyDescent="0.25">
      <c r="C247" t="s">
        <v>28</v>
      </c>
      <c r="D247" s="5">
        <f>[13]complete_IPDdata57_bps!D247</f>
        <v>0</v>
      </c>
      <c r="E247" s="5">
        <f>[13]complete_IPDdata57_bps!E247</f>
        <v>0</v>
      </c>
      <c r="F247" s="5">
        <f>[13]complete_IPDdata57_bps!F247</f>
        <v>0</v>
      </c>
      <c r="G247" s="5">
        <f>[13]complete_IPDdata57_bps!G247</f>
        <v>0</v>
      </c>
      <c r="H247" s="5">
        <f>[13]complete_IPDdata57_bps!H247</f>
        <v>0</v>
      </c>
      <c r="I247" s="5">
        <f>[13]complete_IPDdata57_bps!I247</f>
        <v>0</v>
      </c>
      <c r="J247" s="5">
        <f>[13]complete_IPDdata57_bps!J247</f>
        <v>0</v>
      </c>
      <c r="K247" s="5">
        <f>[13]complete_IPDdata57_bps!K247</f>
        <v>0</v>
      </c>
      <c r="L247" s="5">
        <f t="shared" si="3"/>
        <v>0</v>
      </c>
    </row>
    <row r="248" spans="3:12" x14ac:dyDescent="0.25">
      <c r="C248" t="s">
        <v>29</v>
      </c>
      <c r="D248" s="5">
        <f>[13]complete_IPDdata57_bps!D248</f>
        <v>0</v>
      </c>
      <c r="E248" s="5">
        <f>[13]complete_IPDdata57_bps!E248</f>
        <v>0</v>
      </c>
      <c r="F248" s="5">
        <f>[13]complete_IPDdata57_bps!F248</f>
        <v>0</v>
      </c>
      <c r="G248" s="5">
        <f>[13]complete_IPDdata57_bps!G248</f>
        <v>0</v>
      </c>
      <c r="H248" s="5">
        <f>[13]complete_IPDdata57_bps!H248</f>
        <v>0</v>
      </c>
      <c r="I248" s="5">
        <f>[13]complete_IPDdata57_bps!I248</f>
        <v>0</v>
      </c>
      <c r="J248" s="5">
        <f>[13]complete_IPDdata57_bps!J248</f>
        <v>0</v>
      </c>
      <c r="K248" s="5">
        <f>[13]complete_IPDdata57_bps!K248</f>
        <v>0</v>
      </c>
      <c r="L248" s="5">
        <f t="shared" si="3"/>
        <v>0</v>
      </c>
    </row>
    <row r="249" spans="3:12" x14ac:dyDescent="0.25">
      <c r="C249" t="s">
        <v>30</v>
      </c>
      <c r="D249" s="5">
        <f>[13]complete_IPDdata57_bps!D249</f>
        <v>0</v>
      </c>
      <c r="E249" s="5">
        <f>[13]complete_IPDdata57_bps!E249</f>
        <v>0</v>
      </c>
      <c r="F249" s="5">
        <f>[13]complete_IPDdata57_bps!F249</f>
        <v>0</v>
      </c>
      <c r="G249" s="5">
        <f>[13]complete_IPDdata57_bps!G249</f>
        <v>0</v>
      </c>
      <c r="H249" s="5">
        <f>[13]complete_IPDdata57_bps!H249</f>
        <v>0</v>
      </c>
      <c r="I249" s="5">
        <f>[13]complete_IPDdata57_bps!I249</f>
        <v>0</v>
      </c>
      <c r="J249" s="5">
        <f>[13]complete_IPDdata57_bps!J249</f>
        <v>0</v>
      </c>
      <c r="K249" s="5">
        <f>[13]complete_IPDdata57_bps!K249</f>
        <v>0</v>
      </c>
      <c r="L249" s="5">
        <f t="shared" si="3"/>
        <v>0</v>
      </c>
    </row>
    <row r="250" spans="3:12" x14ac:dyDescent="0.25">
      <c r="C250" t="s">
        <v>31</v>
      </c>
      <c r="D250" s="5">
        <f>[13]complete_IPDdata57_bps!D250</f>
        <v>0</v>
      </c>
      <c r="E250" s="5">
        <f>[13]complete_IPDdata57_bps!E250</f>
        <v>0</v>
      </c>
      <c r="F250" s="5">
        <f>[13]complete_IPDdata57_bps!F250</f>
        <v>6.3916453451541848</v>
      </c>
      <c r="G250" s="5">
        <f>[13]complete_IPDdata57_bps!G250</f>
        <v>1.1048954891823981</v>
      </c>
      <c r="H250" s="5">
        <f>[13]complete_IPDdata57_bps!H250</f>
        <v>1.1836523556779377</v>
      </c>
      <c r="I250" s="5">
        <f>[13]complete_IPDdata57_bps!I250</f>
        <v>1.2579422299034426</v>
      </c>
      <c r="J250" s="5">
        <f>[13]complete_IPDdata57_bps!J250</f>
        <v>1.2171070613705259</v>
      </c>
      <c r="K250" s="5">
        <f>[13]complete_IPDdata57_bps!K250</f>
        <v>0</v>
      </c>
      <c r="L250" s="5">
        <f t="shared" si="3"/>
        <v>11.155242481288489</v>
      </c>
    </row>
    <row r="251" spans="3:12" x14ac:dyDescent="0.25">
      <c r="C251" t="s">
        <v>32</v>
      </c>
      <c r="D251" s="5">
        <f>[13]complete_IPDdata57_bps!D251</f>
        <v>0</v>
      </c>
      <c r="E251" s="5">
        <f>[13]complete_IPDdata57_bps!E251</f>
        <v>0</v>
      </c>
      <c r="F251" s="5">
        <f>[13]complete_IPDdata57_bps!F251</f>
        <v>0</v>
      </c>
      <c r="G251" s="5">
        <f>[13]complete_IPDdata57_bps!G251</f>
        <v>0</v>
      </c>
      <c r="H251" s="5">
        <f>[13]complete_IPDdata57_bps!H251</f>
        <v>0</v>
      </c>
      <c r="I251" s="5">
        <f>[13]complete_IPDdata57_bps!I251</f>
        <v>0</v>
      </c>
      <c r="J251" s="5">
        <f>[13]complete_IPDdata57_bps!J251</f>
        <v>0</v>
      </c>
      <c r="K251" s="5">
        <f>[13]complete_IPDdata57_bps!K251</f>
        <v>0</v>
      </c>
      <c r="L251" s="5">
        <f t="shared" si="3"/>
        <v>0</v>
      </c>
    </row>
    <row r="252" spans="3:12" x14ac:dyDescent="0.25">
      <c r="C252" t="s">
        <v>33</v>
      </c>
      <c r="D252" s="5">
        <f>[13]complete_IPDdata57_bps!D252</f>
        <v>0</v>
      </c>
      <c r="E252" s="5">
        <f>[13]complete_IPDdata57_bps!E252</f>
        <v>0</v>
      </c>
      <c r="F252" s="5">
        <f>[13]complete_IPDdata57_bps!F252</f>
        <v>7.4569195693465478</v>
      </c>
      <c r="G252" s="5">
        <f>[13]complete_IPDdata57_bps!G252</f>
        <v>6.6293729350943869</v>
      </c>
      <c r="H252" s="5">
        <f>[13]complete_IPDdata57_bps!H252</f>
        <v>2.3673047113558754</v>
      </c>
      <c r="I252" s="5">
        <f>[13]complete_IPDdata57_bps!I252</f>
        <v>3.6874720489280217</v>
      </c>
      <c r="J252" s="5">
        <f>[13]complete_IPDdata57_bps!J252</f>
        <v>2.4342141227410519</v>
      </c>
      <c r="K252" s="5">
        <f>[13]complete_IPDdata57_bps!K252</f>
        <v>1.3805317871614868</v>
      </c>
      <c r="L252" s="5">
        <f t="shared" si="3"/>
        <v>23.955815174627368</v>
      </c>
    </row>
    <row r="253" spans="3:12" x14ac:dyDescent="0.25">
      <c r="C253" t="s">
        <v>34</v>
      </c>
      <c r="D253" s="5">
        <f>[13]complete_IPDdata57_bps!D253</f>
        <v>2.2326877788727337</v>
      </c>
      <c r="E253" s="5">
        <f>[13]complete_IPDdata57_bps!E253</f>
        <v>4.4834012370874792</v>
      </c>
      <c r="F253" s="5">
        <f>[13]complete_IPDdata57_bps!F253</f>
        <v>1.0652742241923641</v>
      </c>
      <c r="G253" s="5">
        <f>[13]complete_IPDdata57_bps!G253</f>
        <v>0</v>
      </c>
      <c r="H253" s="5">
        <f>[13]complete_IPDdata57_bps!H253</f>
        <v>2.3673047113558754</v>
      </c>
      <c r="I253" s="5">
        <f>[13]complete_IPDdata57_bps!I253</f>
        <v>0</v>
      </c>
      <c r="J253" s="5">
        <f>[13]complete_IPDdata57_bps!J253</f>
        <v>1.2171070613705259</v>
      </c>
      <c r="K253" s="5">
        <f>[13]complete_IPDdata57_bps!K253</f>
        <v>0</v>
      </c>
      <c r="L253" s="5">
        <f t="shared" si="3"/>
        <v>11.365775012878977</v>
      </c>
    </row>
    <row r="254" spans="3:12" x14ac:dyDescent="0.25">
      <c r="C254" t="s">
        <v>35</v>
      </c>
      <c r="D254" s="5">
        <f>[13]complete_IPDdata57_bps!D254</f>
        <v>0</v>
      </c>
      <c r="E254" s="5">
        <f>[13]complete_IPDdata57_bps!E254</f>
        <v>0</v>
      </c>
      <c r="F254" s="5">
        <f>[13]complete_IPDdata57_bps!F254</f>
        <v>0</v>
      </c>
      <c r="G254" s="5">
        <f>[13]complete_IPDdata57_bps!G254</f>
        <v>0</v>
      </c>
      <c r="H254" s="5">
        <f>[13]complete_IPDdata57_bps!H254</f>
        <v>0</v>
      </c>
      <c r="I254" s="5">
        <f>[13]complete_IPDdata57_bps!I254</f>
        <v>0</v>
      </c>
      <c r="J254" s="5">
        <f>[13]complete_IPDdata57_bps!J254</f>
        <v>0</v>
      </c>
      <c r="K254" s="5">
        <f>[13]complete_IPDdata57_bps!K254</f>
        <v>0</v>
      </c>
      <c r="L254" s="5">
        <f t="shared" si="3"/>
        <v>0</v>
      </c>
    </row>
    <row r="255" spans="3:12" x14ac:dyDescent="0.25">
      <c r="C255" t="s">
        <v>36</v>
      </c>
      <c r="D255" s="5">
        <f>[13]complete_IPDdata57_bps!D255</f>
        <v>0</v>
      </c>
      <c r="E255" s="5">
        <f>[13]complete_IPDdata57_bps!E255</f>
        <v>0</v>
      </c>
      <c r="F255" s="5">
        <f>[13]complete_IPDdata57_bps!F255</f>
        <v>1.0652742241923641</v>
      </c>
      <c r="G255" s="5">
        <f>[13]complete_IPDdata57_bps!G255</f>
        <v>0</v>
      </c>
      <c r="H255" s="5">
        <f>[13]complete_IPDdata57_bps!H255</f>
        <v>0</v>
      </c>
      <c r="I255" s="5">
        <f>[13]complete_IPDdata57_bps!I255</f>
        <v>0</v>
      </c>
      <c r="J255" s="5">
        <f>[13]complete_IPDdata57_bps!J255</f>
        <v>0</v>
      </c>
      <c r="K255" s="5">
        <f>[13]complete_IPDdata57_bps!K255</f>
        <v>0</v>
      </c>
      <c r="L255" s="5">
        <f t="shared" si="3"/>
        <v>1.0652742241923641</v>
      </c>
    </row>
    <row r="256" spans="3:12" x14ac:dyDescent="0.25">
      <c r="C256" t="s">
        <v>37</v>
      </c>
      <c r="D256" s="5">
        <f>[13]complete_IPDdata57_bps!D256</f>
        <v>0</v>
      </c>
      <c r="E256" s="5">
        <f>[13]complete_IPDdata57_bps!E256</f>
        <v>0</v>
      </c>
      <c r="F256" s="5">
        <f>[13]complete_IPDdata57_bps!F256</f>
        <v>0</v>
      </c>
      <c r="G256" s="5">
        <f>[13]complete_IPDdata57_bps!G256</f>
        <v>0</v>
      </c>
      <c r="H256" s="5">
        <f>[13]complete_IPDdata57_bps!H256</f>
        <v>0</v>
      </c>
      <c r="I256" s="5">
        <f>[13]complete_IPDdata57_bps!I256</f>
        <v>0</v>
      </c>
      <c r="J256" s="5">
        <f>[13]complete_IPDdata57_bps!J256</f>
        <v>0</v>
      </c>
      <c r="K256" s="5">
        <f>[13]complete_IPDdata57_bps!K256</f>
        <v>0</v>
      </c>
      <c r="L256" s="5">
        <f t="shared" si="3"/>
        <v>0</v>
      </c>
    </row>
    <row r="257" spans="1:12" x14ac:dyDescent="0.25">
      <c r="C257" t="s">
        <v>38</v>
      </c>
      <c r="D257" s="5">
        <f>[13]complete_IPDdata57_bps!D257</f>
        <v>0</v>
      </c>
      <c r="E257" s="5">
        <f>[13]complete_IPDdata57_bps!E257</f>
        <v>0</v>
      </c>
      <c r="F257" s="5">
        <f>[13]complete_IPDdata57_bps!F257</f>
        <v>0</v>
      </c>
      <c r="G257" s="5">
        <f>[13]complete_IPDdata57_bps!G257</f>
        <v>0</v>
      </c>
      <c r="H257" s="5">
        <f>[13]complete_IPDdata57_bps!H257</f>
        <v>0</v>
      </c>
      <c r="I257" s="5">
        <f>[13]complete_IPDdata57_bps!I257</f>
        <v>0</v>
      </c>
      <c r="J257" s="5">
        <f>[13]complete_IPDdata57_bps!J257</f>
        <v>0</v>
      </c>
      <c r="K257" s="5">
        <f>[13]complete_IPDdata57_bps!K257</f>
        <v>0</v>
      </c>
      <c r="L257" s="5">
        <f t="shared" si="3"/>
        <v>0</v>
      </c>
    </row>
    <row r="258" spans="1:12" x14ac:dyDescent="0.25">
      <c r="C258" t="s">
        <v>39</v>
      </c>
      <c r="D258" s="5">
        <f>[13]complete_IPDdata57_bps!D258</f>
        <v>0</v>
      </c>
      <c r="E258" s="5">
        <f>[13]complete_IPDdata57_bps!E258</f>
        <v>0</v>
      </c>
      <c r="F258" s="5">
        <f>[13]complete_IPDdata57_bps!F258</f>
        <v>0</v>
      </c>
      <c r="G258" s="5">
        <f>[13]complete_IPDdata57_bps!G258</f>
        <v>0</v>
      </c>
      <c r="H258" s="5">
        <f>[13]complete_IPDdata57_bps!H258</f>
        <v>0</v>
      </c>
      <c r="I258" s="5">
        <f>[13]complete_IPDdata57_bps!I258</f>
        <v>0</v>
      </c>
      <c r="J258" s="5">
        <f>[13]complete_IPDdata57_bps!J258</f>
        <v>0</v>
      </c>
      <c r="K258" s="5">
        <f>[13]complete_IPDdata57_bps!K258</f>
        <v>0</v>
      </c>
      <c r="L258" s="5">
        <f t="shared" si="3"/>
        <v>0</v>
      </c>
    </row>
    <row r="259" spans="1:12" x14ac:dyDescent="0.25">
      <c r="C259" t="s">
        <v>40</v>
      </c>
      <c r="D259" s="5">
        <f>[13]complete_IPDdata57_bps!D259</f>
        <v>0</v>
      </c>
      <c r="E259" s="5">
        <f>[13]complete_IPDdata57_bps!E259</f>
        <v>0</v>
      </c>
      <c r="F259" s="5">
        <f>[13]complete_IPDdata57_bps!F259</f>
        <v>0</v>
      </c>
      <c r="G259" s="5">
        <f>[13]complete_IPDdata57_bps!G259</f>
        <v>0</v>
      </c>
      <c r="H259" s="5">
        <f>[13]complete_IPDdata57_bps!H259</f>
        <v>0</v>
      </c>
      <c r="I259" s="5">
        <f>[13]complete_IPDdata57_bps!I259</f>
        <v>0</v>
      </c>
      <c r="J259" s="5">
        <f>[13]complete_IPDdata57_bps!J259</f>
        <v>0</v>
      </c>
      <c r="K259" s="5">
        <f>[13]complete_IPDdata57_bps!K259</f>
        <v>0</v>
      </c>
      <c r="L259" s="5">
        <f t="shared" si="3"/>
        <v>0</v>
      </c>
    </row>
    <row r="260" spans="1:12" x14ac:dyDescent="0.25">
      <c r="C260" t="s">
        <v>41</v>
      </c>
      <c r="D260" s="5">
        <f>[13]complete_IPDdata57_bps!D260</f>
        <v>0</v>
      </c>
      <c r="E260" s="5">
        <f>[13]complete_IPDdata57_bps!E260</f>
        <v>0</v>
      </c>
      <c r="F260" s="5">
        <f>[13]complete_IPDdata57_bps!F260</f>
        <v>0</v>
      </c>
      <c r="G260" s="5">
        <f>[13]complete_IPDdata57_bps!G260</f>
        <v>0</v>
      </c>
      <c r="H260" s="5">
        <f>[13]complete_IPDdata57_bps!H260</f>
        <v>0</v>
      </c>
      <c r="I260" s="5">
        <f>[13]complete_IPDdata57_bps!I260</f>
        <v>0</v>
      </c>
      <c r="J260" s="5">
        <f>[13]complete_IPDdata57_bps!J260</f>
        <v>0</v>
      </c>
      <c r="K260" s="5">
        <f>[13]complete_IPDdata57_bps!K260</f>
        <v>0</v>
      </c>
      <c r="L260" s="5">
        <f t="shared" ref="L260:L323" si="4">SUM(D260:K260)</f>
        <v>0</v>
      </c>
    </row>
    <row r="261" spans="1:12" x14ac:dyDescent="0.25">
      <c r="C261" t="s">
        <v>42</v>
      </c>
      <c r="D261" s="5">
        <f>[13]complete_IPDdata57_bps!D261</f>
        <v>14.396126673236402</v>
      </c>
      <c r="E261" s="5">
        <f>[13]complete_IPDdata57_bps!E261</f>
        <v>14.571054020534307</v>
      </c>
      <c r="F261" s="5">
        <f>[13]complete_IPDdata57_bps!F261</f>
        <v>19.02667622075537</v>
      </c>
      <c r="G261" s="5">
        <f>[13]complete_IPDdata57_bps!G261</f>
        <v>28.727282718742348</v>
      </c>
      <c r="H261" s="5">
        <f>[13]complete_IPDdata57_bps!H261</f>
        <v>24.798047113558756</v>
      </c>
      <c r="I261" s="5">
        <f>[13]complete_IPDdata57_bps!I261</f>
        <v>12.493067658252121</v>
      </c>
      <c r="J261" s="5">
        <f>[13]complete_IPDdata57_bps!J261</f>
        <v>9.7368564909642075</v>
      </c>
      <c r="K261" s="5">
        <f>[13]complete_IPDdata57_bps!K261</f>
        <v>4.1415953614844598</v>
      </c>
      <c r="L261" s="5">
        <f t="shared" si="4"/>
        <v>127.89070625752797</v>
      </c>
    </row>
    <row r="262" spans="1:12" x14ac:dyDescent="0.25">
      <c r="C262" t="s">
        <v>43</v>
      </c>
      <c r="D262" s="5">
        <f>[13]complete_IPDdata57_bps!D262</f>
        <v>130.74342435702269</v>
      </c>
      <c r="E262" s="5">
        <f>[13]complete_IPDdata57_bps!E262</f>
        <v>120.34122770334808</v>
      </c>
      <c r="F262" s="5">
        <f>[13]complete_IPDdata57_bps!F262</f>
        <v>151.06910630684075</v>
      </c>
      <c r="G262" s="5">
        <f>[13]complete_IPDdata57_bps!G262</f>
        <v>179.39773948414555</v>
      </c>
      <c r="H262" s="5">
        <f>[13]complete_IPDdata57_bps!H262</f>
        <v>255.89741022890479</v>
      </c>
      <c r="I262" s="5">
        <f>[13]complete_IPDdata57_bps!I262</f>
        <v>88.736966689103411</v>
      </c>
      <c r="J262" s="5">
        <f>[13]complete_IPDdata57_bps!J262</f>
        <v>79.32671402801887</v>
      </c>
      <c r="K262" s="5">
        <f>[13]complete_IPDdata57_bps!K262</f>
        <v>46.523203262386041</v>
      </c>
      <c r="L262" s="5">
        <f t="shared" si="4"/>
        <v>1052.0357920597701</v>
      </c>
    </row>
    <row r="263" spans="1:12" x14ac:dyDescent="0.25">
      <c r="C263" t="s">
        <v>44</v>
      </c>
      <c r="D263" s="5">
        <f>[13]complete_IPDdata57_bps!D263</f>
        <v>13.396126673236402</v>
      </c>
      <c r="E263" s="5">
        <f>[13]complete_IPDdata57_bps!E263</f>
        <v>17.812754639078044</v>
      </c>
      <c r="F263" s="5">
        <f>[13]complete_IPDdata57_bps!F263</f>
        <v>24.254207465245734</v>
      </c>
      <c r="G263" s="5">
        <f>[13]complete_IPDdata57_bps!G263</f>
        <v>60.610146954589617</v>
      </c>
      <c r="H263" s="5">
        <f>[13]complete_IPDdata57_bps!H263</f>
        <v>80.280524448943353</v>
      </c>
      <c r="I263" s="5">
        <f>[13]complete_IPDdata57_bps!I263</f>
        <v>33.560217854916552</v>
      </c>
      <c r="J263" s="5">
        <f>[13]complete_IPDdata57_bps!J263</f>
        <v>14.171070613705259</v>
      </c>
      <c r="K263" s="5">
        <f>[13]complete_IPDdata57_bps!K263</f>
        <v>10.997055843463741</v>
      </c>
      <c r="L263" s="5">
        <f t="shared" si="4"/>
        <v>255.08210449317869</v>
      </c>
    </row>
    <row r="264" spans="1:12" x14ac:dyDescent="0.25">
      <c r="C264" t="s">
        <v>45</v>
      </c>
      <c r="D264" s="5">
        <f>[13]complete_IPDdata57_bps!D264</f>
        <v>0</v>
      </c>
      <c r="E264" s="5">
        <f>[13]complete_IPDdata57_bps!E264</f>
        <v>0</v>
      </c>
      <c r="F264" s="5">
        <f>[13]complete_IPDdata57_bps!F264</f>
        <v>0</v>
      </c>
      <c r="G264" s="5">
        <f>[13]complete_IPDdata57_bps!G264</f>
        <v>0</v>
      </c>
      <c r="H264" s="5">
        <f>[13]complete_IPDdata57_bps!H264</f>
        <v>0</v>
      </c>
      <c r="I264" s="5">
        <f>[13]complete_IPDdata57_bps!I264</f>
        <v>0</v>
      </c>
      <c r="J264" s="5">
        <f>[13]complete_IPDdata57_bps!J264</f>
        <v>0</v>
      </c>
      <c r="K264" s="5">
        <f>[13]complete_IPDdata57_bps!K264</f>
        <v>0</v>
      </c>
      <c r="L264" s="5">
        <f t="shared" si="4"/>
        <v>0</v>
      </c>
    </row>
    <row r="265" spans="1:12" x14ac:dyDescent="0.25">
      <c r="C265" t="s">
        <v>46</v>
      </c>
      <c r="D265" s="5">
        <f>[13]complete_IPDdata57_bps!D265</f>
        <v>1.1163438894363669</v>
      </c>
      <c r="E265" s="5">
        <f>[13]complete_IPDdata57_bps!E265</f>
        <v>5.4073454109467232</v>
      </c>
      <c r="F265" s="5">
        <f>[13]complete_IPDdata57_bps!F265</f>
        <v>4.2610968967694562</v>
      </c>
      <c r="G265" s="5">
        <f>[13]complete_IPDdata57_bps!G265</f>
        <v>1.1048954891823981</v>
      </c>
      <c r="H265" s="5">
        <f>[13]complete_IPDdata57_bps!H265</f>
        <v>1.1836523556779377</v>
      </c>
      <c r="I265" s="5">
        <f>[13]complete_IPDdata57_bps!I265</f>
        <v>0</v>
      </c>
      <c r="J265" s="5">
        <f>[13]complete_IPDdata57_bps!J265</f>
        <v>1.2171070613705259</v>
      </c>
      <c r="K265" s="5">
        <f>[13]complete_IPDdata57_bps!K265</f>
        <v>0</v>
      </c>
      <c r="L265" s="5">
        <f t="shared" si="4"/>
        <v>14.290441103383408</v>
      </c>
    </row>
    <row r="266" spans="1:12" x14ac:dyDescent="0.25">
      <c r="C266" t="s">
        <v>47</v>
      </c>
      <c r="D266" s="5">
        <f>[13]complete_IPDdata57_bps!D266</f>
        <v>0</v>
      </c>
      <c r="E266" s="5">
        <f>[13]complete_IPDdata57_bps!E266</f>
        <v>0</v>
      </c>
      <c r="F266" s="5">
        <f>[13]complete_IPDdata57_bps!F266</f>
        <v>0</v>
      </c>
      <c r="G266" s="5">
        <f>[13]complete_IPDdata57_bps!G266</f>
        <v>0</v>
      </c>
      <c r="H266" s="5">
        <f>[13]complete_IPDdata57_bps!H266</f>
        <v>2.2631153132828921</v>
      </c>
      <c r="I266" s="5">
        <f>[13]complete_IPDdata57_bps!I266</f>
        <v>0</v>
      </c>
      <c r="J266" s="5">
        <f>[13]complete_IPDdata57_bps!J266</f>
        <v>0</v>
      </c>
      <c r="K266" s="5">
        <f>[13]complete_IPDdata57_bps!K266</f>
        <v>0</v>
      </c>
      <c r="L266" s="5">
        <f t="shared" si="4"/>
        <v>2.2631153132828921</v>
      </c>
    </row>
    <row r="267" spans="1:12" x14ac:dyDescent="0.25">
      <c r="A267" s="4" t="s">
        <v>13</v>
      </c>
      <c r="B267" s="4" t="s">
        <v>55</v>
      </c>
      <c r="C267" t="s">
        <v>15</v>
      </c>
      <c r="D267" s="5">
        <f>[13]complete_IPDdata57_bps!D267</f>
        <v>0.70395159301286869</v>
      </c>
      <c r="E267" s="5">
        <f>[13]complete_IPDdata57_bps!E267</f>
        <v>0.55563510980252573</v>
      </c>
      <c r="F267" s="5">
        <f>[13]complete_IPDdata57_bps!F267</f>
        <v>0</v>
      </c>
      <c r="G267" s="5">
        <f>[13]complete_IPDdata57_bps!G267</f>
        <v>9.8458342104818464E-2</v>
      </c>
      <c r="H267" s="5">
        <f>[13]complete_IPDdata57_bps!H267</f>
        <v>6.8579251917663384E-2</v>
      </c>
      <c r="I267" s="5">
        <f>[13]complete_IPDdata57_bps!I267</f>
        <v>0.16389711999650908</v>
      </c>
      <c r="J267" s="5">
        <f>[13]complete_IPDdata57_bps!J267</f>
        <v>6.3775180614743465E-2</v>
      </c>
      <c r="K267" s="5">
        <f>[13]complete_IPDdata57_bps!K267</f>
        <v>0.12849105378342843</v>
      </c>
      <c r="L267" s="5">
        <f t="shared" si="4"/>
        <v>1.7827876512325573</v>
      </c>
    </row>
    <row r="268" spans="1:12" x14ac:dyDescent="0.25">
      <c r="C268" t="s">
        <v>16</v>
      </c>
      <c r="D268" s="5">
        <f>[13]complete_IPDdata57_bps!D268</f>
        <v>0.70395159301286869</v>
      </c>
      <c r="E268" s="5">
        <f>[13]complete_IPDdata57_bps!E268</f>
        <v>0.55563510980252573</v>
      </c>
      <c r="F268" s="5">
        <f>[13]complete_IPDdata57_bps!F268</f>
        <v>0</v>
      </c>
      <c r="G268" s="5">
        <f>[13]complete_IPDdata57_bps!G268</f>
        <v>9.8458342104818464E-2</v>
      </c>
      <c r="H268" s="5">
        <f>[13]complete_IPDdata57_bps!H268</f>
        <v>6.8579251917663384E-2</v>
      </c>
      <c r="I268" s="5">
        <f>[13]complete_IPDdata57_bps!I268</f>
        <v>0.16389711999650908</v>
      </c>
      <c r="J268" s="5">
        <f>[13]complete_IPDdata57_bps!J268</f>
        <v>6.3775180614743465E-2</v>
      </c>
      <c r="K268" s="5">
        <f>[13]complete_IPDdata57_bps!K268</f>
        <v>0.12849105378342843</v>
      </c>
      <c r="L268" s="5">
        <f t="shared" si="4"/>
        <v>1.7827876512325573</v>
      </c>
    </row>
    <row r="269" spans="1:12" x14ac:dyDescent="0.25">
      <c r="C269" t="s">
        <v>17</v>
      </c>
      <c r="D269" s="5">
        <f>[13]complete_IPDdata57_bps!D269</f>
        <v>0.70395159301286869</v>
      </c>
      <c r="E269" s="5">
        <f>[13]complete_IPDdata57_bps!E269</f>
        <v>0.55563510980252573</v>
      </c>
      <c r="F269" s="5">
        <f>[13]complete_IPDdata57_bps!F269</f>
        <v>0</v>
      </c>
      <c r="G269" s="5">
        <f>[13]complete_IPDdata57_bps!G269</f>
        <v>27.590467903941246</v>
      </c>
      <c r="H269" s="5">
        <f>[13]complete_IPDdata57_bps!H269</f>
        <v>6.8579251917663384E-2</v>
      </c>
      <c r="I269" s="5">
        <f>[13]complete_IPDdata57_bps!I269</f>
        <v>0.16389711999650908</v>
      </c>
      <c r="J269" s="5">
        <f>[13]complete_IPDdata57_bps!J269</f>
        <v>6.3775180614743465E-2</v>
      </c>
      <c r="K269" s="5">
        <f>[13]complete_IPDdata57_bps!K269</f>
        <v>0.12849105378342843</v>
      </c>
      <c r="L269" s="5">
        <f t="shared" si="4"/>
        <v>29.274797213068986</v>
      </c>
    </row>
    <row r="270" spans="1:12" x14ac:dyDescent="0.25">
      <c r="C270" t="s">
        <v>18</v>
      </c>
      <c r="D270" s="5">
        <f>[13]complete_IPDdata57_bps!D270</f>
        <v>0.70395159301286869</v>
      </c>
      <c r="E270" s="5">
        <f>[13]complete_IPDdata57_bps!E270</f>
        <v>0.55563510980252573</v>
      </c>
      <c r="F270" s="5">
        <f>[13]complete_IPDdata57_bps!F270</f>
        <v>0</v>
      </c>
      <c r="G270" s="5">
        <f>[13]complete_IPDdata57_bps!G270</f>
        <v>9.2624615293836268</v>
      </c>
      <c r="H270" s="5">
        <f>[13]complete_IPDdata57_bps!H270</f>
        <v>8.2285533207486878</v>
      </c>
      <c r="I270" s="5">
        <f>[13]complete_IPDdata57_bps!I270</f>
        <v>0.16389711999650908</v>
      </c>
      <c r="J270" s="5">
        <f>[13]complete_IPDdata57_bps!J270</f>
        <v>6.3775180614743465E-2</v>
      </c>
      <c r="K270" s="5">
        <f>[13]complete_IPDdata57_bps!K270</f>
        <v>0.12849105378342843</v>
      </c>
      <c r="L270" s="5">
        <f t="shared" si="4"/>
        <v>19.106764907342388</v>
      </c>
    </row>
    <row r="271" spans="1:12" x14ac:dyDescent="0.25">
      <c r="C271" t="s">
        <v>19</v>
      </c>
      <c r="D271" s="5">
        <f>[13]complete_IPDdata57_bps!D271</f>
        <v>0.70395159301286869</v>
      </c>
      <c r="E271" s="5">
        <f>[13]complete_IPDdata57_bps!E271</f>
        <v>0.55563510980252573</v>
      </c>
      <c r="F271" s="5">
        <f>[13]complete_IPDdata57_bps!F271</f>
        <v>0</v>
      </c>
      <c r="G271" s="5">
        <f>[13]complete_IPDdata57_bps!G271</f>
        <v>9.8458342104818464E-2</v>
      </c>
      <c r="H271" s="5">
        <f>[13]complete_IPDdata57_bps!H271</f>
        <v>24.54850145841074</v>
      </c>
      <c r="I271" s="5">
        <f>[13]complete_IPDdata57_bps!I271</f>
        <v>0.16389711999650908</v>
      </c>
      <c r="J271" s="5">
        <f>[13]complete_IPDdata57_bps!J271</f>
        <v>6.3775180614743465E-2</v>
      </c>
      <c r="K271" s="5">
        <f>[13]complete_IPDdata57_bps!K271</f>
        <v>0.12849105378342843</v>
      </c>
      <c r="L271" s="5">
        <f t="shared" si="4"/>
        <v>26.262709857725635</v>
      </c>
    </row>
    <row r="272" spans="1:12" x14ac:dyDescent="0.25">
      <c r="C272" t="s">
        <v>20</v>
      </c>
      <c r="D272" s="5">
        <f>[13]complete_IPDdata57_bps!D272</f>
        <v>0.70395159301286869</v>
      </c>
      <c r="E272" s="5">
        <f>[13]complete_IPDdata57_bps!E272</f>
        <v>0.55563510980252573</v>
      </c>
      <c r="F272" s="5">
        <f>[13]complete_IPDdata57_bps!F272</f>
        <v>0</v>
      </c>
      <c r="G272" s="5">
        <f>[13]complete_IPDdata57_bps!G272</f>
        <v>9.8458342104818464E-2</v>
      </c>
      <c r="H272" s="5">
        <f>[13]complete_IPDdata57_bps!H272</f>
        <v>6.8579251917663384E-2</v>
      </c>
      <c r="I272" s="5">
        <f>[13]complete_IPDdata57_bps!I272</f>
        <v>0.16389711999650908</v>
      </c>
      <c r="J272" s="5">
        <f>[13]complete_IPDdata57_bps!J272</f>
        <v>6.3775180614743465E-2</v>
      </c>
      <c r="K272" s="5">
        <f>[13]complete_IPDdata57_bps!K272</f>
        <v>0.12849105378342843</v>
      </c>
      <c r="L272" s="5">
        <f t="shared" si="4"/>
        <v>1.7827876512325573</v>
      </c>
    </row>
    <row r="273" spans="3:12" x14ac:dyDescent="0.25">
      <c r="C273" t="s">
        <v>21</v>
      </c>
      <c r="D273" s="5">
        <f>[13]complete_IPDdata57_bps!D273</f>
        <v>0.70395159301286869</v>
      </c>
      <c r="E273" s="5">
        <f>[13]complete_IPDdata57_bps!E273</f>
        <v>0.55563510980252573</v>
      </c>
      <c r="F273" s="5">
        <f>[13]complete_IPDdata57_bps!F273</f>
        <v>0</v>
      </c>
      <c r="G273" s="5">
        <f>[13]complete_IPDdata57_bps!G273</f>
        <v>9.2624615293836268</v>
      </c>
      <c r="H273" s="5">
        <f>[13]complete_IPDdata57_bps!H273</f>
        <v>6.8579251917663384E-2</v>
      </c>
      <c r="I273" s="5">
        <f>[13]complete_IPDdata57_bps!I273</f>
        <v>0.16389711999650908</v>
      </c>
      <c r="J273" s="5">
        <f>[13]complete_IPDdata57_bps!J273</f>
        <v>6.3775180614743465E-2</v>
      </c>
      <c r="K273" s="5">
        <f>[13]complete_IPDdata57_bps!K273</f>
        <v>0.12849105378342843</v>
      </c>
      <c r="L273" s="5">
        <f t="shared" si="4"/>
        <v>10.946790838511365</v>
      </c>
    </row>
    <row r="274" spans="3:12" x14ac:dyDescent="0.25">
      <c r="C274" t="s">
        <v>22</v>
      </c>
      <c r="D274" s="5">
        <f>[13]complete_IPDdata57_bps!D274</f>
        <v>0.70395159301286869</v>
      </c>
      <c r="E274" s="5">
        <f>[13]complete_IPDdata57_bps!E274</f>
        <v>29.913041617613509</v>
      </c>
      <c r="F274" s="5">
        <f>[13]complete_IPDdata57_bps!F274</f>
        <v>0</v>
      </c>
      <c r="G274" s="5">
        <f>[13]complete_IPDdata57_bps!G274</f>
        <v>9.8458342104818464E-2</v>
      </c>
      <c r="H274" s="5">
        <f>[13]complete_IPDdata57_bps!H274</f>
        <v>8.2285533207486878</v>
      </c>
      <c r="I274" s="5">
        <f>[13]complete_IPDdata57_bps!I274</f>
        <v>0.16389711999650908</v>
      </c>
      <c r="J274" s="5">
        <f>[13]complete_IPDdata57_bps!J274</f>
        <v>6.3775180614743465E-2</v>
      </c>
      <c r="K274" s="5">
        <f>[13]complete_IPDdata57_bps!K274</f>
        <v>0.12849105378342843</v>
      </c>
      <c r="L274" s="5">
        <f t="shared" si="4"/>
        <v>39.300168227874558</v>
      </c>
    </row>
    <row r="275" spans="3:12" x14ac:dyDescent="0.25">
      <c r="C275" t="s">
        <v>23</v>
      </c>
      <c r="D275" s="5">
        <f>[13]complete_IPDdata57_bps!D275</f>
        <v>0.70395159301286869</v>
      </c>
      <c r="E275" s="5">
        <f>[13]complete_IPDdata57_bps!E275</f>
        <v>0.55563510980252573</v>
      </c>
      <c r="F275" s="5">
        <f>[13]complete_IPDdata57_bps!F275</f>
        <v>0</v>
      </c>
      <c r="G275" s="5">
        <f>[13]complete_IPDdata57_bps!G275</f>
        <v>9.8458342104818464E-2</v>
      </c>
      <c r="H275" s="5">
        <f>[13]complete_IPDdata57_bps!H275</f>
        <v>5.227183548305093</v>
      </c>
      <c r="I275" s="5">
        <f>[13]complete_IPDdata57_bps!I275</f>
        <v>0.16389711999650908</v>
      </c>
      <c r="J275" s="5">
        <f>[13]complete_IPDdata57_bps!J275</f>
        <v>6.3775180614743465E-2</v>
      </c>
      <c r="K275" s="5">
        <f>[13]complete_IPDdata57_bps!K275</f>
        <v>0.12849105378342843</v>
      </c>
      <c r="L275" s="5">
        <f t="shared" si="4"/>
        <v>6.9413919476199872</v>
      </c>
    </row>
    <row r="276" spans="3:12" x14ac:dyDescent="0.25">
      <c r="C276" t="s">
        <v>24</v>
      </c>
      <c r="D276" s="5">
        <f>[13]complete_IPDdata57_bps!D276</f>
        <v>0.70395159301286869</v>
      </c>
      <c r="E276" s="5">
        <f>[13]complete_IPDdata57_bps!E276</f>
        <v>0.55563510980252573</v>
      </c>
      <c r="F276" s="5">
        <f>[13]complete_IPDdata57_bps!F276</f>
        <v>0</v>
      </c>
      <c r="G276" s="5">
        <f>[13]complete_IPDdata57_bps!G276</f>
        <v>15.414519613151217</v>
      </c>
      <c r="H276" s="5">
        <f>[13]complete_IPDdata57_bps!H276</f>
        <v>6.8579251917663384E-2</v>
      </c>
      <c r="I276" s="5">
        <f>[13]complete_IPDdata57_bps!I276</f>
        <v>0.16389711999650908</v>
      </c>
      <c r="J276" s="5">
        <f>[13]complete_IPDdata57_bps!J276</f>
        <v>6.3775180614743465E-2</v>
      </c>
      <c r="K276" s="5">
        <f>[13]complete_IPDdata57_bps!K276</f>
        <v>0.12849105378342843</v>
      </c>
      <c r="L276" s="5">
        <f t="shared" si="4"/>
        <v>17.098848922278957</v>
      </c>
    </row>
    <row r="277" spans="3:12" x14ac:dyDescent="0.25">
      <c r="C277" t="s">
        <v>25</v>
      </c>
      <c r="D277" s="5">
        <f>[13]complete_IPDdata57_bps!D277</f>
        <v>0.70395159301286869</v>
      </c>
      <c r="E277" s="5">
        <f>[13]complete_IPDdata57_bps!E277</f>
        <v>0.55563510980252573</v>
      </c>
      <c r="F277" s="5">
        <f>[13]complete_IPDdata57_bps!F277</f>
        <v>0</v>
      </c>
      <c r="G277" s="5">
        <f>[13]complete_IPDdata57_bps!G277</f>
        <v>9.8458342104818464E-2</v>
      </c>
      <c r="H277" s="5">
        <f>[13]complete_IPDdata57_bps!H277</f>
        <v>6.8579251917663384E-2</v>
      </c>
      <c r="I277" s="5">
        <f>[13]complete_IPDdata57_bps!I277</f>
        <v>0.16389711999650908</v>
      </c>
      <c r="J277" s="5">
        <f>[13]complete_IPDdata57_bps!J277</f>
        <v>6.3775180614743465E-2</v>
      </c>
      <c r="K277" s="5">
        <f>[13]complete_IPDdata57_bps!K277</f>
        <v>0.12849105378342843</v>
      </c>
      <c r="L277" s="5">
        <f t="shared" si="4"/>
        <v>1.7827876512325573</v>
      </c>
    </row>
    <row r="278" spans="3:12" x14ac:dyDescent="0.25">
      <c r="C278" t="s">
        <v>26</v>
      </c>
      <c r="D278" s="5">
        <f>[13]complete_IPDdata57_bps!D278</f>
        <v>0.70395159301286869</v>
      </c>
      <c r="E278" s="5">
        <f>[13]complete_IPDdata57_bps!E278</f>
        <v>0.55563510980252573</v>
      </c>
      <c r="F278" s="5">
        <f>[13]complete_IPDdata57_bps!F278</f>
        <v>0</v>
      </c>
      <c r="G278" s="5">
        <f>[13]complete_IPDdata57_bps!G278</f>
        <v>9.8458342104818464E-2</v>
      </c>
      <c r="H278" s="5">
        <f>[13]complete_IPDdata57_bps!H278</f>
        <v>6.8579251917663384E-2</v>
      </c>
      <c r="I278" s="5">
        <f>[13]complete_IPDdata57_bps!I278</f>
        <v>0.16389711999650908</v>
      </c>
      <c r="J278" s="5">
        <f>[13]complete_IPDdata57_bps!J278</f>
        <v>6.3775180614743465E-2</v>
      </c>
      <c r="K278" s="5">
        <f>[13]complete_IPDdata57_bps!K278</f>
        <v>0.12849105378342843</v>
      </c>
      <c r="L278" s="5">
        <f t="shared" si="4"/>
        <v>1.7827876512325573</v>
      </c>
    </row>
    <row r="279" spans="3:12" x14ac:dyDescent="0.25">
      <c r="C279" t="s">
        <v>27</v>
      </c>
      <c r="D279" s="5">
        <f>[13]complete_IPDdata57_bps!D279</f>
        <v>0.70395159301286869</v>
      </c>
      <c r="E279" s="5">
        <f>[13]complete_IPDdata57_bps!E279</f>
        <v>0.55563510980252573</v>
      </c>
      <c r="F279" s="5">
        <f>[13]complete_IPDdata57_bps!F279</f>
        <v>0</v>
      </c>
      <c r="G279" s="5">
        <f>[13]complete_IPDdata57_bps!G279</f>
        <v>9.2624615293836268</v>
      </c>
      <c r="H279" s="5">
        <f>[13]complete_IPDdata57_bps!H279</f>
        <v>6.8579251917663384E-2</v>
      </c>
      <c r="I279" s="5">
        <f>[13]complete_IPDdata57_bps!I279</f>
        <v>0.16389711999650908</v>
      </c>
      <c r="J279" s="5">
        <f>[13]complete_IPDdata57_bps!J279</f>
        <v>6.3775180614743465E-2</v>
      </c>
      <c r="K279" s="5">
        <f>[13]complete_IPDdata57_bps!K279</f>
        <v>0.12849105378342843</v>
      </c>
      <c r="L279" s="5">
        <f t="shared" si="4"/>
        <v>10.946790838511365</v>
      </c>
    </row>
    <row r="280" spans="3:12" x14ac:dyDescent="0.25">
      <c r="C280" t="s">
        <v>28</v>
      </c>
      <c r="D280" s="5">
        <f>[13]complete_IPDdata57_bps!D280</f>
        <v>0.70395159301286869</v>
      </c>
      <c r="E280" s="5">
        <f>[13]complete_IPDdata57_bps!E280</f>
        <v>0.55563510980252573</v>
      </c>
      <c r="F280" s="5">
        <f>[13]complete_IPDdata57_bps!F280</f>
        <v>0</v>
      </c>
      <c r="G280" s="5">
        <f>[13]complete_IPDdata57_bps!G280</f>
        <v>9.8458342104818464E-2</v>
      </c>
      <c r="H280" s="5">
        <f>[13]complete_IPDdata57_bps!H280</f>
        <v>6.8579251917663384E-2</v>
      </c>
      <c r="I280" s="5">
        <f>[13]complete_IPDdata57_bps!I280</f>
        <v>0.16389711999650908</v>
      </c>
      <c r="J280" s="5">
        <f>[13]complete_IPDdata57_bps!J280</f>
        <v>6.3775180614743465E-2</v>
      </c>
      <c r="K280" s="5">
        <f>[13]complete_IPDdata57_bps!K280</f>
        <v>0.12849105378342843</v>
      </c>
      <c r="L280" s="5">
        <f t="shared" si="4"/>
        <v>1.7827876512325573</v>
      </c>
    </row>
    <row r="281" spans="3:12" x14ac:dyDescent="0.25">
      <c r="C281" t="s">
        <v>29</v>
      </c>
      <c r="D281" s="5">
        <f>[13]complete_IPDdata57_bps!D281</f>
        <v>0.70395159301286869</v>
      </c>
      <c r="E281" s="5">
        <f>[13]complete_IPDdata57_bps!E281</f>
        <v>0.55563510980252573</v>
      </c>
      <c r="F281" s="5">
        <f>[13]complete_IPDdata57_bps!F281</f>
        <v>0</v>
      </c>
      <c r="G281" s="5">
        <f>[13]complete_IPDdata57_bps!G281</f>
        <v>9.8458342104818464E-2</v>
      </c>
      <c r="H281" s="5">
        <f>[13]complete_IPDdata57_bps!H281</f>
        <v>6.8579251917663384E-2</v>
      </c>
      <c r="I281" s="5">
        <f>[13]complete_IPDdata57_bps!I281</f>
        <v>0.16389711999650908</v>
      </c>
      <c r="J281" s="5">
        <f>[13]complete_IPDdata57_bps!J281</f>
        <v>6.3775180614743465E-2</v>
      </c>
      <c r="K281" s="5">
        <f>[13]complete_IPDdata57_bps!K281</f>
        <v>0.12849105378342843</v>
      </c>
      <c r="L281" s="5">
        <f t="shared" si="4"/>
        <v>1.7827876512325573</v>
      </c>
    </row>
    <row r="282" spans="3:12" x14ac:dyDescent="0.25">
      <c r="C282" t="s">
        <v>30</v>
      </c>
      <c r="D282" s="5">
        <f>[13]complete_IPDdata57_bps!D282</f>
        <v>0.70395159301286869</v>
      </c>
      <c r="E282" s="5">
        <f>[13]complete_IPDdata57_bps!E282</f>
        <v>0.55563510980252573</v>
      </c>
      <c r="F282" s="5">
        <f>[13]complete_IPDdata57_bps!F282</f>
        <v>0</v>
      </c>
      <c r="G282" s="5">
        <f>[13]complete_IPDdata57_bps!G282</f>
        <v>9.8458342104818464E-2</v>
      </c>
      <c r="H282" s="5">
        <f>[13]complete_IPDdata57_bps!H282</f>
        <v>6.8579251917663384E-2</v>
      </c>
      <c r="I282" s="5">
        <f>[13]complete_IPDdata57_bps!I282</f>
        <v>0.16389711999650908</v>
      </c>
      <c r="J282" s="5">
        <f>[13]complete_IPDdata57_bps!J282</f>
        <v>6.3775180614743465E-2</v>
      </c>
      <c r="K282" s="5">
        <f>[13]complete_IPDdata57_bps!K282</f>
        <v>0.12849105378342843</v>
      </c>
      <c r="L282" s="5">
        <f t="shared" si="4"/>
        <v>1.7827876512325573</v>
      </c>
    </row>
    <row r="283" spans="3:12" x14ac:dyDescent="0.25">
      <c r="C283" t="s">
        <v>31</v>
      </c>
      <c r="D283" s="5">
        <f>[13]complete_IPDdata57_bps!D283</f>
        <v>87.363033106776641</v>
      </c>
      <c r="E283" s="5">
        <f>[13]complete_IPDdata57_bps!E283</f>
        <v>117.98526114104646</v>
      </c>
      <c r="F283" s="5">
        <f>[13]complete_IPDdata57_bps!F283</f>
        <v>0</v>
      </c>
      <c r="G283" s="5">
        <f>[13]complete_IPDdata57_bps!G283</f>
        <v>27.590467903941246</v>
      </c>
      <c r="H283" s="5">
        <f>[13]complete_IPDdata57_bps!H283</f>
        <v>32.70847552724176</v>
      </c>
      <c r="I283" s="5">
        <f>[13]complete_IPDdata57_bps!I283</f>
        <v>9.1894607695223005</v>
      </c>
      <c r="J283" s="5">
        <f>[13]complete_IPDdata57_bps!J283</f>
        <v>7.9559537816892485</v>
      </c>
      <c r="K283" s="5">
        <f>[13]complete_IPDdata57_bps!K283</f>
        <v>0.12849105378342843</v>
      </c>
      <c r="L283" s="5">
        <f t="shared" si="4"/>
        <v>282.92114328400112</v>
      </c>
    </row>
    <row r="284" spans="3:12" x14ac:dyDescent="0.25">
      <c r="C284" t="s">
        <v>32</v>
      </c>
      <c r="D284" s="5">
        <f>[13]complete_IPDdata57_bps!D284</f>
        <v>0.70395159301286869</v>
      </c>
      <c r="E284" s="5">
        <f>[13]complete_IPDdata57_bps!E284</f>
        <v>29.913041617613509</v>
      </c>
      <c r="F284" s="5">
        <f>[13]complete_IPDdata57_bps!F284</f>
        <v>33.320020579377655</v>
      </c>
      <c r="G284" s="5">
        <f>[13]complete_IPDdata57_bps!G284</f>
        <v>9.8458342104818464E-2</v>
      </c>
      <c r="H284" s="5">
        <f>[13]complete_IPDdata57_bps!H284</f>
        <v>8.2285533207486878</v>
      </c>
      <c r="I284" s="5">
        <f>[13]complete_IPDdata57_bps!I284</f>
        <v>9.1894607695223005</v>
      </c>
      <c r="J284" s="5">
        <f>[13]complete_IPDdata57_bps!J284</f>
        <v>6.3775180614743465E-2</v>
      </c>
      <c r="K284" s="5">
        <f>[13]complete_IPDdata57_bps!K284</f>
        <v>0.12849105378342843</v>
      </c>
      <c r="L284" s="5">
        <f t="shared" si="4"/>
        <v>81.645752456778013</v>
      </c>
    </row>
    <row r="285" spans="3:12" x14ac:dyDescent="0.25">
      <c r="C285" t="s">
        <v>33</v>
      </c>
      <c r="D285" s="5">
        <f>[13]complete_IPDdata57_bps!D285</f>
        <v>0.70395159301286869</v>
      </c>
      <c r="E285" s="5">
        <f>[13]complete_IPDdata57_bps!E285</f>
        <v>41.126359797811759</v>
      </c>
      <c r="F285" s="5">
        <f>[13]complete_IPDdata57_bps!F285</f>
        <v>41.415146295117466</v>
      </c>
      <c r="G285" s="5">
        <f>[13]complete_IPDdata57_bps!G285</f>
        <v>27.590467903941246</v>
      </c>
      <c r="H285" s="5">
        <f>[13]complete_IPDdata57_bps!H285</f>
        <v>6.8579251917663384E-2</v>
      </c>
      <c r="I285" s="5">
        <f>[13]complete_IPDdata57_bps!I285</f>
        <v>0.16389711999650908</v>
      </c>
      <c r="J285" s="5">
        <f>[13]complete_IPDdata57_bps!J285</f>
        <v>7.9559537816892485</v>
      </c>
      <c r="K285" s="5">
        <f>[13]complete_IPDdata57_bps!K285</f>
        <v>0.12849105378342843</v>
      </c>
      <c r="L285" s="5">
        <f t="shared" si="4"/>
        <v>119.15284679727019</v>
      </c>
    </row>
    <row r="286" spans="3:12" x14ac:dyDescent="0.25">
      <c r="C286" t="s">
        <v>34</v>
      </c>
      <c r="D286" s="5">
        <f>[13]complete_IPDdata57_bps!D286</f>
        <v>0.70395159301286869</v>
      </c>
      <c r="E286" s="5">
        <f>[13]complete_IPDdata57_bps!E286</f>
        <v>0.55563510980252573</v>
      </c>
      <c r="F286" s="5">
        <f>[13]complete_IPDdata57_bps!F286</f>
        <v>0</v>
      </c>
      <c r="G286" s="5">
        <f>[13]complete_IPDdata57_bps!G286</f>
        <v>9.8458342104818464E-2</v>
      </c>
      <c r="H286" s="5">
        <f>[13]complete_IPDdata57_bps!H286</f>
        <v>6.8579251917663384E-2</v>
      </c>
      <c r="I286" s="5">
        <f>[13]complete_IPDdata57_bps!I286</f>
        <v>0.16389711999650908</v>
      </c>
      <c r="J286" s="5">
        <f>[13]complete_IPDdata57_bps!J286</f>
        <v>6.3775180614743465E-2</v>
      </c>
      <c r="K286" s="5">
        <f>[13]complete_IPDdata57_bps!K286</f>
        <v>0.12849105378342843</v>
      </c>
      <c r="L286" s="5">
        <f t="shared" si="4"/>
        <v>1.7827876512325573</v>
      </c>
    </row>
    <row r="287" spans="3:12" x14ac:dyDescent="0.25">
      <c r="C287" t="s">
        <v>35</v>
      </c>
      <c r="D287" s="5">
        <f>[13]complete_IPDdata57_bps!D287</f>
        <v>0.70395159301286869</v>
      </c>
      <c r="E287" s="5">
        <f>[13]complete_IPDdata57_bps!E287</f>
        <v>0.55563510980252573</v>
      </c>
      <c r="F287" s="5">
        <f>[13]complete_IPDdata57_bps!F287</f>
        <v>0</v>
      </c>
      <c r="G287" s="5">
        <f>[13]complete_IPDdata57_bps!G287</f>
        <v>9.8458342104818464E-2</v>
      </c>
      <c r="H287" s="5">
        <f>[13]complete_IPDdata57_bps!H287</f>
        <v>6.8579251917663384E-2</v>
      </c>
      <c r="I287" s="5">
        <f>[13]complete_IPDdata57_bps!I287</f>
        <v>0.16389711999650908</v>
      </c>
      <c r="J287" s="5">
        <f>[13]complete_IPDdata57_bps!J287</f>
        <v>6.3775180614743465E-2</v>
      </c>
      <c r="K287" s="5">
        <f>[13]complete_IPDdata57_bps!K287</f>
        <v>0.12849105378342843</v>
      </c>
      <c r="L287" s="5">
        <f t="shared" si="4"/>
        <v>1.7827876512325573</v>
      </c>
    </row>
    <row r="288" spans="3:12" x14ac:dyDescent="0.25">
      <c r="C288" t="s">
        <v>36</v>
      </c>
      <c r="D288" s="5">
        <f>[13]complete_IPDdata57_bps!D288</f>
        <v>0.70395159301286869</v>
      </c>
      <c r="E288" s="5">
        <f>[13]complete_IPDdata57_bps!E288</f>
        <v>0.55563510980252573</v>
      </c>
      <c r="F288" s="5">
        <f>[13]complete_IPDdata57_bps!F288</f>
        <v>0</v>
      </c>
      <c r="G288" s="5">
        <f>[13]complete_IPDdata57_bps!G288</f>
        <v>9.8458342104818464E-2</v>
      </c>
      <c r="H288" s="5">
        <f>[13]complete_IPDdata57_bps!H288</f>
        <v>6.8579251917663384E-2</v>
      </c>
      <c r="I288" s="5">
        <f>[13]complete_IPDdata57_bps!I288</f>
        <v>0.16389711999650908</v>
      </c>
      <c r="J288" s="5">
        <f>[13]complete_IPDdata57_bps!J288</f>
        <v>6.3775180614743465E-2</v>
      </c>
      <c r="K288" s="5">
        <f>[13]complete_IPDdata57_bps!K288</f>
        <v>0.12849105378342843</v>
      </c>
      <c r="L288" s="5">
        <f t="shared" si="4"/>
        <v>1.7827876512325573</v>
      </c>
    </row>
    <row r="289" spans="1:12" x14ac:dyDescent="0.25">
      <c r="C289" t="s">
        <v>37</v>
      </c>
      <c r="D289" s="5">
        <f>[13]complete_IPDdata57_bps!D289</f>
        <v>0.70395159301286869</v>
      </c>
      <c r="E289" s="5">
        <f>[13]complete_IPDdata57_bps!E289</f>
        <v>0.55563510980252573</v>
      </c>
      <c r="F289" s="5">
        <f>[13]complete_IPDdata57_bps!F289</f>
        <v>0</v>
      </c>
      <c r="G289" s="5">
        <f>[13]complete_IPDdata57_bps!G289</f>
        <v>9.8458342104818464E-2</v>
      </c>
      <c r="H289" s="5">
        <f>[13]complete_IPDdata57_bps!H289</f>
        <v>6.8579251917663384E-2</v>
      </c>
      <c r="I289" s="5">
        <f>[13]complete_IPDdata57_bps!I289</f>
        <v>0.16389711999650908</v>
      </c>
      <c r="J289" s="5">
        <f>[13]complete_IPDdata57_bps!J289</f>
        <v>6.3775180614743465E-2</v>
      </c>
      <c r="K289" s="5">
        <f>[13]complete_IPDdata57_bps!K289</f>
        <v>0.12849105378342843</v>
      </c>
      <c r="L289" s="5">
        <f t="shared" si="4"/>
        <v>1.7827876512325573</v>
      </c>
    </row>
    <row r="290" spans="1:12" x14ac:dyDescent="0.25">
      <c r="C290" t="s">
        <v>38</v>
      </c>
      <c r="D290" s="5">
        <f>[13]complete_IPDdata57_bps!D290</f>
        <v>0.70395159301286869</v>
      </c>
      <c r="E290" s="5">
        <f>[13]complete_IPDdata57_bps!E290</f>
        <v>0.55563510980252573</v>
      </c>
      <c r="F290" s="5">
        <f>[13]complete_IPDdata57_bps!F290</f>
        <v>0</v>
      </c>
      <c r="G290" s="5">
        <f>[13]complete_IPDdata57_bps!G290</f>
        <v>9.8458342104818464E-2</v>
      </c>
      <c r="H290" s="5">
        <f>[13]complete_IPDdata57_bps!H290</f>
        <v>6.8579251917663384E-2</v>
      </c>
      <c r="I290" s="5">
        <f>[13]complete_IPDdata57_bps!I290</f>
        <v>0.16389711999650908</v>
      </c>
      <c r="J290" s="5">
        <f>[13]complete_IPDdata57_bps!J290</f>
        <v>6.3775180614743465E-2</v>
      </c>
      <c r="K290" s="5">
        <f>[13]complete_IPDdata57_bps!K290</f>
        <v>0.12849105378342843</v>
      </c>
      <c r="L290" s="5">
        <f t="shared" si="4"/>
        <v>1.7827876512325573</v>
      </c>
    </row>
    <row r="291" spans="1:12" x14ac:dyDescent="0.25">
      <c r="C291" t="s">
        <v>39</v>
      </c>
      <c r="D291" s="5">
        <f>[13]complete_IPDdata57_bps!D291</f>
        <v>0.70395159301286869</v>
      </c>
      <c r="E291" s="5">
        <f>[13]complete_IPDdata57_bps!E291</f>
        <v>0.55563510980252573</v>
      </c>
      <c r="F291" s="5">
        <f>[13]complete_IPDdata57_bps!F291</f>
        <v>0</v>
      </c>
      <c r="G291" s="5">
        <f>[13]complete_IPDdata57_bps!G291</f>
        <v>9.8458342104818464E-2</v>
      </c>
      <c r="H291" s="5">
        <f>[13]complete_IPDdata57_bps!H291</f>
        <v>6.8579251917663384E-2</v>
      </c>
      <c r="I291" s="5">
        <f>[13]complete_IPDdata57_bps!I291</f>
        <v>0.16389711999650908</v>
      </c>
      <c r="J291" s="5">
        <f>[13]complete_IPDdata57_bps!J291</f>
        <v>6.3775180614743465E-2</v>
      </c>
      <c r="K291" s="5">
        <f>[13]complete_IPDdata57_bps!K291</f>
        <v>0.12849105378342843</v>
      </c>
      <c r="L291" s="5">
        <f t="shared" si="4"/>
        <v>1.7827876512325573</v>
      </c>
    </row>
    <row r="292" spans="1:12" x14ac:dyDescent="0.25">
      <c r="C292" t="s">
        <v>40</v>
      </c>
      <c r="D292" s="5">
        <f>[13]complete_IPDdata57_bps!D292</f>
        <v>0.70395159301286869</v>
      </c>
      <c r="E292" s="5">
        <f>[13]complete_IPDdata57_bps!E292</f>
        <v>0.55563510980252573</v>
      </c>
      <c r="F292" s="5">
        <f>[13]complete_IPDdata57_bps!F292</f>
        <v>0</v>
      </c>
      <c r="G292" s="5">
        <f>[13]complete_IPDdata57_bps!G292</f>
        <v>9.8458342104818464E-2</v>
      </c>
      <c r="H292" s="5">
        <f>[13]complete_IPDdata57_bps!H292</f>
        <v>6.8579251917663384E-2</v>
      </c>
      <c r="I292" s="5">
        <f>[13]complete_IPDdata57_bps!I292</f>
        <v>0.16389711999650908</v>
      </c>
      <c r="J292" s="5">
        <f>[13]complete_IPDdata57_bps!J292</f>
        <v>6.3775180614743465E-2</v>
      </c>
      <c r="K292" s="5">
        <f>[13]complete_IPDdata57_bps!K292</f>
        <v>0.12849105378342843</v>
      </c>
      <c r="L292" s="5">
        <f t="shared" si="4"/>
        <v>1.7827876512325573</v>
      </c>
    </row>
    <row r="293" spans="1:12" x14ac:dyDescent="0.25">
      <c r="C293" t="s">
        <v>41</v>
      </c>
      <c r="D293" s="5">
        <f>[13]complete_IPDdata57_bps!D293</f>
        <v>0.70395159301286869</v>
      </c>
      <c r="E293" s="5">
        <f>[13]complete_IPDdata57_bps!E293</f>
        <v>0.55563510980252573</v>
      </c>
      <c r="F293" s="5">
        <f>[13]complete_IPDdata57_bps!F293</f>
        <v>0</v>
      </c>
      <c r="G293" s="5">
        <f>[13]complete_IPDdata57_bps!G293</f>
        <v>9.8458342104818464E-2</v>
      </c>
      <c r="H293" s="5">
        <f>[13]complete_IPDdata57_bps!H293</f>
        <v>6.8579251917663384E-2</v>
      </c>
      <c r="I293" s="5">
        <f>[13]complete_IPDdata57_bps!I293</f>
        <v>0.16389711999650908</v>
      </c>
      <c r="J293" s="5">
        <f>[13]complete_IPDdata57_bps!J293</f>
        <v>6.3775180614743465E-2</v>
      </c>
      <c r="K293" s="5">
        <f>[13]complete_IPDdata57_bps!K293</f>
        <v>0.12849105378342843</v>
      </c>
      <c r="L293" s="5">
        <f t="shared" si="4"/>
        <v>1.7827876512325573</v>
      </c>
    </row>
    <row r="294" spans="1:12" x14ac:dyDescent="0.25">
      <c r="C294" t="s">
        <v>42</v>
      </c>
      <c r="D294" s="5">
        <f>[13]complete_IPDdata57_bps!D294</f>
        <v>0.70395159301286869</v>
      </c>
      <c r="E294" s="5">
        <f>[13]complete_IPDdata57_bps!E294</f>
        <v>0.55563510980252573</v>
      </c>
      <c r="F294" s="5">
        <f>[13]complete_IPDdata57_bps!F294</f>
        <v>0</v>
      </c>
      <c r="G294" s="5">
        <f>[13]complete_IPDdata57_bps!G294</f>
        <v>9.8458342104818464E-2</v>
      </c>
      <c r="H294" s="5">
        <f>[13]complete_IPDdata57_bps!H294</f>
        <v>6.8579251917663384E-2</v>
      </c>
      <c r="I294" s="5">
        <f>[13]complete_IPDdata57_bps!I294</f>
        <v>9.1894607695223005</v>
      </c>
      <c r="J294" s="5">
        <f>[13]complete_IPDdata57_bps!J294</f>
        <v>6.3775180614743465E-2</v>
      </c>
      <c r="K294" s="5">
        <f>[13]complete_IPDdata57_bps!K294</f>
        <v>0.12849105378342843</v>
      </c>
      <c r="L294" s="5">
        <f t="shared" si="4"/>
        <v>10.808351300758348</v>
      </c>
    </row>
    <row r="295" spans="1:12" x14ac:dyDescent="0.25">
      <c r="C295" t="s">
        <v>43</v>
      </c>
      <c r="D295" s="5">
        <f>[13]complete_IPDdata57_bps!D295</f>
        <v>0.70395159301286869</v>
      </c>
      <c r="E295" s="5">
        <f>[13]complete_IPDdata57_bps!E295</f>
        <v>0.55563510980252573</v>
      </c>
      <c r="F295" s="5">
        <f>[13]complete_IPDdata57_bps!F295</f>
        <v>0</v>
      </c>
      <c r="G295" s="5">
        <f>[13]complete_IPDdata57_bps!G295</f>
        <v>9.2624615293836268</v>
      </c>
      <c r="H295" s="5">
        <f>[13]complete_IPDdata57_bps!H295</f>
        <v>6.8579251917663384E-2</v>
      </c>
      <c r="I295" s="5">
        <f>[13]complete_IPDdata57_bps!I295</f>
        <v>0.16389711999650908</v>
      </c>
      <c r="J295" s="5">
        <f>[13]complete_IPDdata57_bps!J295</f>
        <v>6.3775180614743465E-2</v>
      </c>
      <c r="K295" s="5">
        <f>[13]complete_IPDdata57_bps!K295</f>
        <v>0.12849105378342843</v>
      </c>
      <c r="L295" s="5">
        <f t="shared" si="4"/>
        <v>10.946790838511365</v>
      </c>
    </row>
    <row r="296" spans="1:12" x14ac:dyDescent="0.25">
      <c r="C296" t="s">
        <v>44</v>
      </c>
      <c r="D296" s="5">
        <f>[13]complete_IPDdata57_bps!D296</f>
        <v>0.70395159301286869</v>
      </c>
      <c r="E296" s="5">
        <f>[13]complete_IPDdata57_bps!E296</f>
        <v>0.55563510980252573</v>
      </c>
      <c r="F296" s="5">
        <f>[13]complete_IPDdata57_bps!F296</f>
        <v>0</v>
      </c>
      <c r="G296" s="5">
        <f>[13]complete_IPDdata57_bps!G296</f>
        <v>9.8458342104818464E-2</v>
      </c>
      <c r="H296" s="5">
        <f>[13]complete_IPDdata57_bps!H296</f>
        <v>6.8579251917663384E-2</v>
      </c>
      <c r="I296" s="5">
        <f>[13]complete_IPDdata57_bps!I296</f>
        <v>0.16389711999650908</v>
      </c>
      <c r="J296" s="5">
        <f>[13]complete_IPDdata57_bps!J296</f>
        <v>6.3775180614743465E-2</v>
      </c>
      <c r="K296" s="5">
        <f>[13]complete_IPDdata57_bps!K296</f>
        <v>0.12849105378342843</v>
      </c>
      <c r="L296" s="5">
        <f t="shared" si="4"/>
        <v>1.7827876512325573</v>
      </c>
    </row>
    <row r="297" spans="1:12" x14ac:dyDescent="0.25">
      <c r="C297" t="s">
        <v>45</v>
      </c>
      <c r="D297" s="5">
        <f>[13]complete_IPDdata57_bps!D297</f>
        <v>0.70395159301286869</v>
      </c>
      <c r="E297" s="5">
        <f>[13]complete_IPDdata57_bps!E297</f>
        <v>0.55563510980252573</v>
      </c>
      <c r="F297" s="5">
        <f>[13]complete_IPDdata57_bps!F297</f>
        <v>0</v>
      </c>
      <c r="G297" s="5">
        <f>[13]complete_IPDdata57_bps!G297</f>
        <v>9.8458342104818464E-2</v>
      </c>
      <c r="H297" s="5">
        <f>[13]complete_IPDdata57_bps!H297</f>
        <v>8.2285533207486878</v>
      </c>
      <c r="I297" s="5">
        <f>[13]complete_IPDdata57_bps!I297</f>
        <v>0.16389711999650908</v>
      </c>
      <c r="J297" s="5">
        <f>[13]complete_IPDdata57_bps!J297</f>
        <v>6.3775180614743465E-2</v>
      </c>
      <c r="K297" s="5">
        <f>[13]complete_IPDdata57_bps!K297</f>
        <v>0.12849105378342843</v>
      </c>
      <c r="L297" s="5">
        <f t="shared" si="4"/>
        <v>9.9427617200635812</v>
      </c>
    </row>
    <row r="298" spans="1:12" x14ac:dyDescent="0.25">
      <c r="C298" t="s">
        <v>46</v>
      </c>
      <c r="D298" s="5">
        <f>[13]complete_IPDdata57_bps!D298</f>
        <v>174.02211462054041</v>
      </c>
      <c r="E298" s="5">
        <f>[13]complete_IPDdata57_bps!E298</f>
        <v>0.55563510980252573</v>
      </c>
      <c r="F298" s="5">
        <f>[13]complete_IPDdata57_bps!F298</f>
        <v>17.660010289688827</v>
      </c>
      <c r="G298" s="5">
        <f>[13]complete_IPDdata57_bps!G298</f>
        <v>18.426464716662434</v>
      </c>
      <c r="H298" s="5">
        <f>[13]complete_IPDdata57_bps!H298</f>
        <v>6.8579251917663384E-2</v>
      </c>
      <c r="I298" s="5">
        <f>[13]complete_IPDdata57_bps!I298</f>
        <v>0.16389711999650908</v>
      </c>
      <c r="J298" s="5">
        <f>[13]complete_IPDdata57_bps!J298</f>
        <v>6.3775180614743465E-2</v>
      </c>
      <c r="K298" s="5">
        <f>[13]complete_IPDdata57_bps!K298</f>
        <v>0.12849105378342843</v>
      </c>
      <c r="L298" s="5">
        <f t="shared" si="4"/>
        <v>211.08896734300654</v>
      </c>
    </row>
    <row r="299" spans="1:12" x14ac:dyDescent="0.25">
      <c r="C299" t="s">
        <v>47</v>
      </c>
      <c r="D299" s="5">
        <f>[13]complete_IPDdata57_bps!D299</f>
        <v>0.70395159301286869</v>
      </c>
      <c r="E299" s="5">
        <f>[13]complete_IPDdata57_bps!E299</f>
        <v>0.55563510980252573</v>
      </c>
      <c r="F299" s="5">
        <f>[13]complete_IPDdata57_bps!F299</f>
        <v>0</v>
      </c>
      <c r="G299" s="5">
        <f>[13]complete_IPDdata57_bps!G299</f>
        <v>9.8458342104818464E-2</v>
      </c>
      <c r="H299" s="5">
        <f>[13]complete_IPDdata57_bps!H299</f>
        <v>6.8579251917663384E-2</v>
      </c>
      <c r="I299" s="5">
        <f>[13]complete_IPDdata57_bps!I299</f>
        <v>0.16389711999650908</v>
      </c>
      <c r="J299" s="5">
        <f>[13]complete_IPDdata57_bps!J299</f>
        <v>6.3775180614743465E-2</v>
      </c>
      <c r="K299" s="5">
        <f>[13]complete_IPDdata57_bps!K299</f>
        <v>0.12849105378342843</v>
      </c>
      <c r="L299" s="5">
        <f t="shared" si="4"/>
        <v>1.7827876512325573</v>
      </c>
    </row>
    <row r="300" spans="1:12" x14ac:dyDescent="0.25">
      <c r="A300" s="6" t="s">
        <v>13</v>
      </c>
      <c r="B300" s="4" t="s">
        <v>56</v>
      </c>
      <c r="C300" t="s">
        <v>15</v>
      </c>
      <c r="D300" s="5">
        <f>[13]complete_IPDdata57_bps!D300</f>
        <v>29.512367879791327</v>
      </c>
      <c r="E300" s="5">
        <f>[13]complete_IPDdata57_bps!E300</f>
        <v>58.201586776742388</v>
      </c>
      <c r="F300" s="5">
        <f>[13]complete_IPDdata57_bps!F300</f>
        <v>114.08025053969283</v>
      </c>
      <c r="G300" s="5">
        <f>[13]complete_IPDdata57_bps!G300</f>
        <v>108.01768287976863</v>
      </c>
      <c r="H300" s="5">
        <f>[13]complete_IPDdata57_bps!H300</f>
        <v>72.181373742487892</v>
      </c>
      <c r="I300" s="5">
        <f>[13]complete_IPDdata57_bps!I300</f>
        <v>34.505548591891248</v>
      </c>
      <c r="J300" s="5">
        <f>[13]complete_IPDdata57_bps!J300</f>
        <v>6.8847277074580608</v>
      </c>
      <c r="K300" s="5">
        <f>[13]complete_IPDdata57_bps!K300</f>
        <v>4.8161610630467377</v>
      </c>
      <c r="L300" s="5">
        <f t="shared" si="4"/>
        <v>428.19969918087912</v>
      </c>
    </row>
    <row r="301" spans="1:12" x14ac:dyDescent="0.25">
      <c r="A301" s="7"/>
      <c r="C301" t="s">
        <v>16</v>
      </c>
      <c r="D301" s="5">
        <f>[13]complete_IPDdata57_bps!D301</f>
        <v>11.621504601246066</v>
      </c>
      <c r="E301" s="5">
        <f>[13]complete_IPDdata57_bps!E301</f>
        <v>94.966409699004032</v>
      </c>
      <c r="F301" s="5">
        <f>[13]complete_IPDdata57_bps!F301</f>
        <v>431.77122334380152</v>
      </c>
      <c r="G301" s="5">
        <f>[13]complete_IPDdata57_bps!G301</f>
        <v>229.26127341273639</v>
      </c>
      <c r="H301" s="5">
        <f>[13]complete_IPDdata57_bps!H301</f>
        <v>227.31337760424032</v>
      </c>
      <c r="I301" s="5">
        <f>[13]complete_IPDdata57_bps!I301</f>
        <v>85.514957733904396</v>
      </c>
      <c r="J301" s="5">
        <f>[13]complete_IPDdata57_bps!J301</f>
        <v>46.529817581380918</v>
      </c>
      <c r="K301" s="5">
        <f>[13]complete_IPDdata57_bps!K301</f>
        <v>2.4080805315233689</v>
      </c>
      <c r="L301" s="5">
        <f t="shared" si="4"/>
        <v>1129.386644507837</v>
      </c>
    </row>
    <row r="302" spans="1:12" x14ac:dyDescent="0.25">
      <c r="A302" s="7"/>
      <c r="C302" t="s">
        <v>17</v>
      </c>
      <c r="D302" s="5">
        <f>[13]complete_IPDdata57_bps!D302</f>
        <v>0</v>
      </c>
      <c r="E302" s="5">
        <f>[13]complete_IPDdata57_bps!E302</f>
        <v>5.4912984043885968</v>
      </c>
      <c r="F302" s="5">
        <f>[13]complete_IPDdata57_bps!F302</f>
        <v>83.773143648426682</v>
      </c>
      <c r="G302" s="5">
        <f>[13]complete_IPDdata57_bps!G302</f>
        <v>152.07642517895394</v>
      </c>
      <c r="H302" s="5">
        <f>[13]complete_IPDdata57_bps!H302</f>
        <v>237.71109650430486</v>
      </c>
      <c r="I302" s="5">
        <f>[13]complete_IPDdata57_bps!I302</f>
        <v>116.39879323418506</v>
      </c>
      <c r="J302" s="5">
        <f>[13]complete_IPDdata57_bps!J302</f>
        <v>60.056688477868143</v>
      </c>
      <c r="K302" s="5">
        <f>[13]complete_IPDdata57_bps!K302</f>
        <v>56.009359349290186</v>
      </c>
      <c r="L302" s="5">
        <f t="shared" si="4"/>
        <v>711.51680479741754</v>
      </c>
    </row>
    <row r="303" spans="1:12" x14ac:dyDescent="0.25">
      <c r="A303" s="7"/>
      <c r="C303" t="s">
        <v>18</v>
      </c>
      <c r="D303" s="5">
        <f>[13]complete_IPDdata57_bps!D303</f>
        <v>3.1927123567424758</v>
      </c>
      <c r="E303" s="5">
        <f>[13]complete_IPDdata57_bps!E303</f>
        <v>5.4912984043885968</v>
      </c>
      <c r="F303" s="5">
        <f>[13]complete_IPDdata57_bps!F303</f>
        <v>106.63255519900429</v>
      </c>
      <c r="G303" s="5">
        <f>[13]complete_IPDdata57_bps!G303</f>
        <v>156.56433897816328</v>
      </c>
      <c r="H303" s="5">
        <f>[13]complete_IPDdata57_bps!H303</f>
        <v>204.78416162048282</v>
      </c>
      <c r="I303" s="5">
        <f>[13]complete_IPDdata57_bps!I303</f>
        <v>76.254523367003642</v>
      </c>
      <c r="J303" s="5">
        <f>[13]complete_IPDdata57_bps!J303</f>
        <v>28.802176559819941</v>
      </c>
      <c r="K303" s="5">
        <f>[13]complete_IPDdata57_bps!K303</f>
        <v>2.4080805315233689</v>
      </c>
      <c r="L303" s="5">
        <f t="shared" si="4"/>
        <v>584.12984701712844</v>
      </c>
    </row>
    <row r="304" spans="1:12" x14ac:dyDescent="0.25">
      <c r="A304" s="7"/>
      <c r="C304" t="s">
        <v>19</v>
      </c>
      <c r="D304" s="5">
        <f>[13]complete_IPDdata57_bps!D304</f>
        <v>4.7890685351137128</v>
      </c>
      <c r="E304" s="5">
        <f>[13]complete_IPDdata57_bps!E304</f>
        <v>6.0328958773883876</v>
      </c>
      <c r="F304" s="5">
        <f>[13]complete_IPDdata57_bps!F304</f>
        <v>50.380143027326589</v>
      </c>
      <c r="G304" s="5">
        <f>[13]complete_IPDdata57_bps!G304</f>
        <v>138.79869107442602</v>
      </c>
      <c r="H304" s="5">
        <f>[13]complete_IPDdata57_bps!H304</f>
        <v>334.37388365534537</v>
      </c>
      <c r="I304" s="5">
        <f>[13]complete_IPDdata57_bps!I304</f>
        <v>198.74253105858128</v>
      </c>
      <c r="J304" s="5">
        <f>[13]complete_IPDdata57_bps!J304</f>
        <v>113.47123376670714</v>
      </c>
      <c r="K304" s="5">
        <f>[13]complete_IPDdata57_bps!K304</f>
        <v>38.529288504373902</v>
      </c>
      <c r="L304" s="5">
        <f t="shared" si="4"/>
        <v>885.11773549926238</v>
      </c>
    </row>
    <row r="305" spans="1:12" x14ac:dyDescent="0.25">
      <c r="A305" s="7"/>
      <c r="C305" t="s">
        <v>20</v>
      </c>
      <c r="D305" s="5">
        <f>[13]complete_IPDdata57_bps!D305</f>
        <v>1.5963561783712379</v>
      </c>
      <c r="E305" s="5">
        <f>[13]complete_IPDdata57_bps!E305</f>
        <v>12.065791754776775</v>
      </c>
      <c r="F305" s="5">
        <f>[13]complete_IPDdata57_bps!F305</f>
        <v>46.898378881465256</v>
      </c>
      <c r="G305" s="5">
        <f>[13]complete_IPDdata57_bps!G305</f>
        <v>59.223974603852703</v>
      </c>
      <c r="H305" s="5">
        <f>[13]complete_IPDdata57_bps!H305</f>
        <v>65.450647748674328</v>
      </c>
      <c r="I305" s="5">
        <f>[13]complete_IPDdata57_bps!I305</f>
        <v>52.335428750751149</v>
      </c>
      <c r="J305" s="5">
        <f>[13]complete_IPDdata57_bps!J305</f>
        <v>18.990906751548678</v>
      </c>
      <c r="K305" s="5">
        <f>[13]complete_IPDdata57_bps!K305</f>
        <v>4.8161610630467377</v>
      </c>
      <c r="L305" s="5">
        <f t="shared" si="4"/>
        <v>261.37764573248688</v>
      </c>
    </row>
    <row r="306" spans="1:12" x14ac:dyDescent="0.25">
      <c r="A306" s="7"/>
      <c r="C306" t="s">
        <v>21</v>
      </c>
      <c r="D306" s="5">
        <f>[13]complete_IPDdata57_bps!D306</f>
        <v>60.661534778107033</v>
      </c>
      <c r="E306" s="5">
        <f>[13]complete_IPDdata57_bps!E306</f>
        <v>203.89284625062177</v>
      </c>
      <c r="F306" s="5">
        <f>[13]complete_IPDdata57_bps!F306</f>
        <v>147.16231239286651</v>
      </c>
      <c r="G306" s="5">
        <f>[13]complete_IPDdata57_bps!G306</f>
        <v>93.035259793227226</v>
      </c>
      <c r="H306" s="5">
        <f>[13]complete_IPDdata57_bps!H306</f>
        <v>137.65305025923439</v>
      </c>
      <c r="I306" s="5">
        <f>[13]complete_IPDdata57_bps!I306</f>
        <v>95.916873857849126</v>
      </c>
      <c r="J306" s="5">
        <f>[13]complete_IPDdata57_bps!J306</f>
        <v>43.603275480567724</v>
      </c>
      <c r="K306" s="5">
        <f>[13]complete_IPDdata57_bps!K306</f>
        <v>29.520473502533132</v>
      </c>
      <c r="L306" s="5">
        <f t="shared" si="4"/>
        <v>811.44562631500696</v>
      </c>
    </row>
    <row r="307" spans="1:12" x14ac:dyDescent="0.25">
      <c r="A307" s="7"/>
      <c r="C307" t="s">
        <v>22</v>
      </c>
      <c r="D307" s="5">
        <f>[13]complete_IPDdata57_bps!D307</f>
        <v>29.28886220346763</v>
      </c>
      <c r="E307" s="5">
        <f>[13]complete_IPDdata57_bps!E307</f>
        <v>636.45560570906559</v>
      </c>
      <c r="F307" s="5">
        <f>[13]complete_IPDdata57_bps!F307</f>
        <v>370.64606685841278</v>
      </c>
      <c r="G307" s="5">
        <f>[13]complete_IPDdata57_bps!G307</f>
        <v>346.47380497733792</v>
      </c>
      <c r="H307" s="5">
        <f>[13]complete_IPDdata57_bps!H307</f>
        <v>408.66123657212148</v>
      </c>
      <c r="I307" s="5">
        <f>[13]complete_IPDdata57_bps!I307</f>
        <v>199.88401281562525</v>
      </c>
      <c r="J307" s="5">
        <f>[13]complete_IPDdata57_bps!J307</f>
        <v>60.056688477868143</v>
      </c>
      <c r="K307" s="5">
        <f>[13]complete_IPDdata57_bps!K307</f>
        <v>16.856563720663587</v>
      </c>
      <c r="L307" s="5">
        <f t="shared" si="4"/>
        <v>2068.3228413345623</v>
      </c>
    </row>
    <row r="308" spans="1:12" x14ac:dyDescent="0.25">
      <c r="A308" s="7"/>
      <c r="C308" t="s">
        <v>23</v>
      </c>
      <c r="D308" s="5">
        <f>[13]complete_IPDdata57_bps!D308</f>
        <v>462.65682793481284</v>
      </c>
      <c r="E308" s="5">
        <f>[13]complete_IPDdata57_bps!E308</f>
        <v>1386.2614618770231</v>
      </c>
      <c r="F308" s="5">
        <f>[13]complete_IPDdata57_bps!F308</f>
        <v>3271.2751189016531</v>
      </c>
      <c r="G308" s="5">
        <f>[13]complete_IPDdata57_bps!G308</f>
        <v>3744.9157173137787</v>
      </c>
      <c r="H308" s="5">
        <f>[13]complete_IPDdata57_bps!H308</f>
        <v>4917.9125855030261</v>
      </c>
      <c r="I308" s="5">
        <f>[13]complete_IPDdata57_bps!I308</f>
        <v>2322.0845060201887</v>
      </c>
      <c r="J308" s="5">
        <f>[13]complete_IPDdata57_bps!J308</f>
        <v>747.81262539930913</v>
      </c>
      <c r="K308" s="5">
        <f>[13]complete_IPDdata57_bps!K308</f>
        <v>170.80839827198969</v>
      </c>
      <c r="L308" s="5">
        <f t="shared" si="4"/>
        <v>17023.727241221783</v>
      </c>
    </row>
    <row r="309" spans="1:12" x14ac:dyDescent="0.25">
      <c r="A309" s="7"/>
      <c r="C309" t="s">
        <v>24</v>
      </c>
      <c r="D309" s="5">
        <f>[13]complete_IPDdata57_bps!D309</f>
        <v>69.644778015395985</v>
      </c>
      <c r="E309" s="5">
        <f>[13]complete_IPDdata57_bps!E309</f>
        <v>132.52340698987257</v>
      </c>
      <c r="F309" s="5">
        <f>[13]complete_IPDdata57_bps!F309</f>
        <v>154.19472169299021</v>
      </c>
      <c r="G309" s="5">
        <f>[13]complete_IPDdata57_bps!G309</f>
        <v>134.51419683194808</v>
      </c>
      <c r="H309" s="5">
        <f>[13]complete_IPDdata57_bps!H309</f>
        <v>206.51111854095979</v>
      </c>
      <c r="I309" s="5">
        <f>[13]complete_IPDdata57_bps!I309</f>
        <v>121.47099950789801</v>
      </c>
      <c r="J309" s="5">
        <f>[13]complete_IPDdata57_bps!J309</f>
        <v>172.97048548132855</v>
      </c>
      <c r="K309" s="5">
        <f>[13]complete_IPDdata57_bps!K309</f>
        <v>126.12961537123572</v>
      </c>
      <c r="L309" s="5">
        <f t="shared" si="4"/>
        <v>1117.9593224316288</v>
      </c>
    </row>
    <row r="310" spans="1:12" x14ac:dyDescent="0.25">
      <c r="A310" s="7"/>
      <c r="C310" t="s">
        <v>25</v>
      </c>
      <c r="D310" s="5">
        <f>[13]complete_IPDdata57_bps!D310</f>
        <v>54.499615740945785</v>
      </c>
      <c r="E310" s="5">
        <f>[13]complete_IPDdata57_bps!E310</f>
        <v>267.80570062113117</v>
      </c>
      <c r="F310" s="5">
        <f>[13]complete_IPDdata57_bps!F310</f>
        <v>511.54464597175007</v>
      </c>
      <c r="G310" s="5">
        <f>[13]complete_IPDdata57_bps!G310</f>
        <v>639.622311968031</v>
      </c>
      <c r="H310" s="5">
        <f>[13]complete_IPDdata57_bps!H310</f>
        <v>753.59859376546433</v>
      </c>
      <c r="I310" s="5">
        <f>[13]complete_IPDdata57_bps!I310</f>
        <v>314.15112347116906</v>
      </c>
      <c r="J310" s="5">
        <f>[13]complete_IPDdata57_bps!J310</f>
        <v>82.616732489496741</v>
      </c>
      <c r="K310" s="5">
        <f>[13]complete_IPDdata57_bps!K310</f>
        <v>22.296231907963023</v>
      </c>
      <c r="L310" s="5">
        <f t="shared" si="4"/>
        <v>2646.134955935951</v>
      </c>
    </row>
    <row r="311" spans="1:12" x14ac:dyDescent="0.25">
      <c r="A311" s="7"/>
      <c r="C311" t="s">
        <v>26</v>
      </c>
      <c r="D311" s="5">
        <f>[13]complete_IPDdata57_bps!D311</f>
        <v>0</v>
      </c>
      <c r="E311" s="5">
        <f>[13]complete_IPDdata57_bps!E311</f>
        <v>30.164479386941935</v>
      </c>
      <c r="F311" s="5">
        <f>[13]complete_IPDdata57_bps!F311</f>
        <v>95.029754610643877</v>
      </c>
      <c r="G311" s="5">
        <f>[13]complete_IPDdata57_bps!G311</f>
        <v>97.241298947204285</v>
      </c>
      <c r="H311" s="5">
        <f>[13]complete_IPDdata57_bps!H311</f>
        <v>115.23536993824432</v>
      </c>
      <c r="I311" s="5">
        <f>[13]complete_IPDdata57_bps!I311</f>
        <v>58.862406421461543</v>
      </c>
      <c r="J311" s="5">
        <f>[13]complete_IPDdata57_bps!J311</f>
        <v>9.1796369432774156</v>
      </c>
      <c r="K311" s="5">
        <f>[13]complete_IPDdata57_bps!K311</f>
        <v>0</v>
      </c>
      <c r="L311" s="5">
        <f t="shared" si="4"/>
        <v>405.7129462477734</v>
      </c>
    </row>
    <row r="312" spans="1:12" x14ac:dyDescent="0.25">
      <c r="A312" s="7"/>
      <c r="C312" t="s">
        <v>27</v>
      </c>
      <c r="D312" s="5">
        <f>[13]complete_IPDdata57_bps!D312</f>
        <v>151.16638275246706</v>
      </c>
      <c r="E312" s="5">
        <f>[13]complete_IPDdata57_bps!E312</f>
        <v>428.72210365798611</v>
      </c>
      <c r="F312" s="5">
        <f>[13]complete_IPDdata57_bps!F312</f>
        <v>1058.6090916673513</v>
      </c>
      <c r="G312" s="5">
        <f>[13]complete_IPDdata57_bps!G312</f>
        <v>1307.9077642293823</v>
      </c>
      <c r="H312" s="5">
        <f>[13]complete_IPDdata57_bps!H312</f>
        <v>1619.0860053544591</v>
      </c>
      <c r="I312" s="5">
        <f>[13]complete_IPDdata57_bps!I312</f>
        <v>907.72174443933056</v>
      </c>
      <c r="J312" s="5">
        <f>[13]complete_IPDdata57_bps!J312</f>
        <v>368.63458813279067</v>
      </c>
      <c r="K312" s="5">
        <f>[13]complete_IPDdata57_bps!K312</f>
        <v>124.25909399847762</v>
      </c>
      <c r="L312" s="5">
        <f t="shared" si="4"/>
        <v>5966.1067742322448</v>
      </c>
    </row>
    <row r="313" spans="1:12" x14ac:dyDescent="0.25">
      <c r="A313" s="7"/>
      <c r="C313" t="s">
        <v>28</v>
      </c>
      <c r="D313" s="5">
        <f>[13]complete_IPDdata57_bps!D313</f>
        <v>10.132588063012777</v>
      </c>
      <c r="E313" s="5">
        <f>[13]complete_IPDdata57_bps!E313</f>
        <v>97.441260164698434</v>
      </c>
      <c r="F313" s="5">
        <f>[13]complete_IPDdata57_bps!F313</f>
        <v>200.97390731380321</v>
      </c>
      <c r="G313" s="5">
        <f>[13]complete_IPDdata57_bps!G313</f>
        <v>152.61813330779779</v>
      </c>
      <c r="H313" s="5">
        <f>[13]complete_IPDdata57_bps!H313</f>
        <v>159.33295028004838</v>
      </c>
      <c r="I313" s="5">
        <f>[13]complete_IPDdata57_bps!I313</f>
        <v>64.076094452218484</v>
      </c>
      <c r="J313" s="5">
        <f>[13]complete_IPDdata57_bps!J313</f>
        <v>46.529817581380918</v>
      </c>
      <c r="K313" s="5">
        <f>[13]complete_IPDdata57_bps!K313</f>
        <v>7.2242415945701062</v>
      </c>
      <c r="L313" s="5">
        <f t="shared" si="4"/>
        <v>738.32899275753016</v>
      </c>
    </row>
    <row r="314" spans="1:12" x14ac:dyDescent="0.25">
      <c r="A314" s="7"/>
      <c r="C314" t="s">
        <v>29</v>
      </c>
      <c r="D314" s="5">
        <f>[13]complete_IPDdata57_bps!D314</f>
        <v>25.499793668353917</v>
      </c>
      <c r="E314" s="5">
        <f>[13]complete_IPDdata57_bps!E314</f>
        <v>29.081284440942355</v>
      </c>
      <c r="F314" s="5">
        <f>[13]complete_IPDdata57_bps!F314</f>
        <v>198.50739269413529</v>
      </c>
      <c r="G314" s="5">
        <f>[13]complete_IPDdata57_bps!G314</f>
        <v>150.80266361757907</v>
      </c>
      <c r="H314" s="5">
        <f>[13]complete_IPDdata57_bps!H314</f>
        <v>104.15232221310234</v>
      </c>
      <c r="I314" s="5">
        <f>[13]complete_IPDdata57_bps!I314</f>
        <v>103.35756786154886</v>
      </c>
      <c r="J314" s="5">
        <f>[13]complete_IPDdata57_bps!J314</f>
        <v>55.646178153832828</v>
      </c>
      <c r="K314" s="5">
        <f>[13]complete_IPDdata57_bps!K314</f>
        <v>24.704312439486397</v>
      </c>
      <c r="L314" s="5">
        <f t="shared" si="4"/>
        <v>691.75151508898114</v>
      </c>
    </row>
    <row r="315" spans="1:12" x14ac:dyDescent="0.25">
      <c r="A315" s="7"/>
      <c r="C315" t="s">
        <v>30</v>
      </c>
      <c r="D315" s="5">
        <f>[13]complete_IPDdata57_bps!D315</f>
        <v>27.916011701420093</v>
      </c>
      <c r="E315" s="5">
        <f>[13]complete_IPDdata57_bps!E315</f>
        <v>63.38442460743574</v>
      </c>
      <c r="F315" s="5">
        <f>[13]complete_IPDdata57_bps!F315</f>
        <v>239.17852045460199</v>
      </c>
      <c r="G315" s="5">
        <f>[13]complete_IPDdata57_bps!G315</f>
        <v>164.06048861046906</v>
      </c>
      <c r="H315" s="5">
        <f>[13]complete_IPDdata57_bps!H315</f>
        <v>173.69395181983836</v>
      </c>
      <c r="I315" s="5">
        <f>[13]complete_IPDdata57_bps!I315</f>
        <v>83.725714974279413</v>
      </c>
      <c r="J315" s="5">
        <f>[13]complete_IPDdata57_bps!J315</f>
        <v>39.645089873922863</v>
      </c>
      <c r="K315" s="5">
        <f>[13]complete_IPDdata57_bps!K315</f>
        <v>16.856563720663587</v>
      </c>
      <c r="L315" s="5">
        <f t="shared" si="4"/>
        <v>808.46076576263113</v>
      </c>
    </row>
    <row r="316" spans="1:12" x14ac:dyDescent="0.25">
      <c r="A316" s="7"/>
      <c r="C316" t="s">
        <v>31</v>
      </c>
      <c r="D316" s="5">
        <f>[13]complete_IPDdata57_bps!D316</f>
        <v>240.1909405846416</v>
      </c>
      <c r="E316" s="5">
        <f>[13]complete_IPDdata57_bps!E316</f>
        <v>439.65949926368052</v>
      </c>
      <c r="F316" s="5">
        <f>[13]complete_IPDdata57_bps!F316</f>
        <v>689.68712105066709</v>
      </c>
      <c r="G316" s="5">
        <f>[13]complete_IPDdata57_bps!G316</f>
        <v>776.23848390171122</v>
      </c>
      <c r="H316" s="5">
        <f>[13]complete_IPDdata57_bps!H316</f>
        <v>926.42484818091111</v>
      </c>
      <c r="I316" s="5">
        <f>[13]complete_IPDdata57_bps!I316</f>
        <v>510.61010304226107</v>
      </c>
      <c r="J316" s="5">
        <f>[13]complete_IPDdata57_bps!J316</f>
        <v>213.36328256037439</v>
      </c>
      <c r="K316" s="5">
        <f>[13]complete_IPDdata57_bps!K316</f>
        <v>81.874738071794553</v>
      </c>
      <c r="L316" s="5">
        <f t="shared" si="4"/>
        <v>3878.0490166560421</v>
      </c>
    </row>
    <row r="317" spans="1:12" x14ac:dyDescent="0.25">
      <c r="A317" s="7"/>
      <c r="C317" t="s">
        <v>32</v>
      </c>
      <c r="D317" s="5">
        <f>[13]complete_IPDdata57_bps!D317</f>
        <v>28.734411210682278</v>
      </c>
      <c r="E317" s="5">
        <f>[13]complete_IPDdata57_bps!E317</f>
        <v>124.40865617698068</v>
      </c>
      <c r="F317" s="5">
        <f>[13]complete_IPDdata57_bps!F317</f>
        <v>416.13763883856944</v>
      </c>
      <c r="G317" s="5">
        <f>[13]complete_IPDdata57_bps!G317</f>
        <v>388.20331396710839</v>
      </c>
      <c r="H317" s="5">
        <f>[13]complete_IPDdata57_bps!H317</f>
        <v>642.48296012061633</v>
      </c>
      <c r="I317" s="5">
        <f>[13]complete_IPDdata57_bps!I317</f>
        <v>511.9609946151669</v>
      </c>
      <c r="J317" s="5">
        <f>[13]complete_IPDdata57_bps!J317</f>
        <v>485.12848469060395</v>
      </c>
      <c r="K317" s="5">
        <f>[13]complete_IPDdata57_bps!K317</f>
        <v>387.22576518457305</v>
      </c>
      <c r="L317" s="5">
        <f t="shared" si="4"/>
        <v>2984.2822248043012</v>
      </c>
    </row>
    <row r="318" spans="1:12" x14ac:dyDescent="0.25">
      <c r="A318" s="7"/>
      <c r="C318" t="s">
        <v>33</v>
      </c>
      <c r="D318" s="5">
        <f>[13]complete_IPDdata57_bps!D318</f>
        <v>1876.6791837324902</v>
      </c>
      <c r="E318" s="5">
        <f>[13]complete_IPDdata57_bps!E318</f>
        <v>4413.436729822417</v>
      </c>
      <c r="F318" s="5">
        <f>[13]complete_IPDdata57_bps!F318</f>
        <v>7344.231648806146</v>
      </c>
      <c r="G318" s="5">
        <f>[13]complete_IPDdata57_bps!G318</f>
        <v>7071.6614079715591</v>
      </c>
      <c r="H318" s="5">
        <f>[13]complete_IPDdata57_bps!H318</f>
        <v>8103.5510486017056</v>
      </c>
      <c r="I318" s="5">
        <f>[13]complete_IPDdata57_bps!I318</f>
        <v>4013.8392006230101</v>
      </c>
      <c r="J318" s="5">
        <f>[13]complete_IPDdata57_bps!J318</f>
        <v>2158.8211756309443</v>
      </c>
      <c r="K318" s="5">
        <f>[13]complete_IPDdata57_bps!K318</f>
        <v>723.73513362805841</v>
      </c>
      <c r="L318" s="5">
        <f t="shared" si="4"/>
        <v>35705.955528816332</v>
      </c>
    </row>
    <row r="319" spans="1:12" x14ac:dyDescent="0.25">
      <c r="A319" s="7"/>
      <c r="C319" t="s">
        <v>34</v>
      </c>
      <c r="D319" s="5">
        <f>[13]complete_IPDdata57_bps!D319</f>
        <v>190.21644486233265</v>
      </c>
      <c r="E319" s="5">
        <f>[13]complete_IPDdata57_bps!E319</f>
        <v>1022.0884847550882</v>
      </c>
      <c r="F319" s="5">
        <f>[13]complete_IPDdata57_bps!F319</f>
        <v>1181.9448995828925</v>
      </c>
      <c r="G319" s="5">
        <f>[13]complete_IPDdata57_bps!G319</f>
        <v>1482.6179897653942</v>
      </c>
      <c r="H319" s="5">
        <f>[13]complete_IPDdata57_bps!H319</f>
        <v>1944.3169296100186</v>
      </c>
      <c r="I319" s="5">
        <f>[13]complete_IPDdata57_bps!I319</f>
        <v>950.10446962553601</v>
      </c>
      <c r="J319" s="5">
        <f>[13]complete_IPDdata57_bps!J319</f>
        <v>483.64648740609118</v>
      </c>
      <c r="K319" s="5">
        <f>[13]complete_IPDdata57_bps!K319</f>
        <v>102.58636921476729</v>
      </c>
      <c r="L319" s="5">
        <f t="shared" si="4"/>
        <v>7357.5220748221209</v>
      </c>
    </row>
    <row r="320" spans="1:12" x14ac:dyDescent="0.25">
      <c r="A320" s="7"/>
      <c r="C320" t="s">
        <v>35</v>
      </c>
      <c r="D320" s="5">
        <f>[13]complete_IPDdata57_bps!D320</f>
        <v>21.307081311611437</v>
      </c>
      <c r="E320" s="5">
        <f>[13]complete_IPDdata57_bps!E320</f>
        <v>34.180927325636134</v>
      </c>
      <c r="F320" s="5">
        <f>[13]complete_IPDdata57_bps!F320</f>
        <v>72.054544783299704</v>
      </c>
      <c r="G320" s="5">
        <f>[13]complete_IPDdata57_bps!G320</f>
        <v>109.50051749841759</v>
      </c>
      <c r="H320" s="5">
        <f>[13]complete_IPDdata57_bps!H320</f>
        <v>167.3420595292547</v>
      </c>
      <c r="I320" s="5">
        <f>[13]complete_IPDdata57_bps!I320</f>
        <v>84.373475976860405</v>
      </c>
      <c r="J320" s="5">
        <f>[13]complete_IPDdata57_bps!J320</f>
        <v>22.254183122374187</v>
      </c>
      <c r="K320" s="5">
        <f>[13]complete_IPDdata57_bps!K320</f>
        <v>4.8161610630467377</v>
      </c>
      <c r="L320" s="5">
        <f t="shared" si="4"/>
        <v>515.8289506105009</v>
      </c>
    </row>
    <row r="321" spans="1:12" x14ac:dyDescent="0.25">
      <c r="A321" s="7"/>
      <c r="C321" t="s">
        <v>36</v>
      </c>
      <c r="D321" s="5">
        <f>[13]complete_IPDdata57_bps!D321</f>
        <v>143.43466149676624</v>
      </c>
      <c r="E321" s="5">
        <f>[13]complete_IPDdata57_bps!E321</f>
        <v>225.97460831782846</v>
      </c>
      <c r="F321" s="5">
        <f>[13]complete_IPDdata57_bps!F321</f>
        <v>475.46861470977603</v>
      </c>
      <c r="G321" s="5">
        <f>[13]complete_IPDdata57_bps!G321</f>
        <v>572.89505992632496</v>
      </c>
      <c r="H321" s="5">
        <f>[13]complete_IPDdata57_bps!H321</f>
        <v>842.11836917713697</v>
      </c>
      <c r="I321" s="5">
        <f>[13]complete_IPDdata57_bps!I321</f>
        <v>436.93834340940242</v>
      </c>
      <c r="J321" s="5">
        <f>[13]complete_IPDdata57_bps!J321</f>
        <v>161.90691223734245</v>
      </c>
      <c r="K321" s="5">
        <f>[13]complete_IPDdata57_bps!K321</f>
        <v>14.448483189140212</v>
      </c>
      <c r="L321" s="5">
        <f t="shared" si="4"/>
        <v>2873.185052463718</v>
      </c>
    </row>
    <row r="322" spans="1:12" x14ac:dyDescent="0.25">
      <c r="A322" s="7"/>
      <c r="C322" t="s">
        <v>37</v>
      </c>
      <c r="D322" s="5">
        <f>[13]complete_IPDdata57_bps!D322</f>
        <v>1.5963561783712379</v>
      </c>
      <c r="E322" s="5">
        <f>[13]complete_IPDdata57_bps!E322</f>
        <v>13.541982230967252</v>
      </c>
      <c r="F322" s="5">
        <f>[13]complete_IPDdata57_bps!F322</f>
        <v>26.440179492908818</v>
      </c>
      <c r="G322" s="5">
        <f>[13]complete_IPDdata57_bps!G322</f>
        <v>19.123153256131832</v>
      </c>
      <c r="H322" s="5">
        <f>[13]complete_IPDdata57_bps!H322</f>
        <v>29.940405590145172</v>
      </c>
      <c r="I322" s="5">
        <f>[13]complete_IPDdata57_bps!I322</f>
        <v>12.178428914785146</v>
      </c>
      <c r="J322" s="5">
        <f>[13]complete_IPDdata57_bps!J322</f>
        <v>4.5898184716387078</v>
      </c>
      <c r="K322" s="5">
        <f>[13]complete_IPDdata57_bps!K322</f>
        <v>0</v>
      </c>
      <c r="L322" s="5">
        <f t="shared" si="4"/>
        <v>107.41032413494817</v>
      </c>
    </row>
    <row r="323" spans="1:12" x14ac:dyDescent="0.25">
      <c r="A323" s="7"/>
      <c r="C323" t="s">
        <v>38</v>
      </c>
      <c r="D323" s="5">
        <f>[13]complete_IPDdata57_bps!D323</f>
        <v>31.927123567424758</v>
      </c>
      <c r="E323" s="5">
        <f>[13]complete_IPDdata57_bps!E323</f>
        <v>32.639329852636337</v>
      </c>
      <c r="F323" s="5">
        <f>[13]complete_IPDdata57_bps!F323</f>
        <v>70.802315877917522</v>
      </c>
      <c r="G323" s="5">
        <f>[13]complete_IPDdata57_bps!G323</f>
        <v>57.421286219724315</v>
      </c>
      <c r="H323" s="5">
        <f>[13]complete_IPDdata57_bps!H323</f>
        <v>79.086030427309396</v>
      </c>
      <c r="I323" s="5">
        <f>[13]complete_IPDdata57_bps!I323</f>
        <v>58.862406421461543</v>
      </c>
      <c r="J323" s="5">
        <f>[13]complete_IPDdata57_bps!J323</f>
        <v>13.769455414916122</v>
      </c>
      <c r="K323" s="5">
        <f>[13]complete_IPDdata57_bps!K323</f>
        <v>4.8161610630467377</v>
      </c>
      <c r="L323" s="5">
        <f t="shared" si="4"/>
        <v>349.32410884443681</v>
      </c>
    </row>
    <row r="324" spans="1:12" x14ac:dyDescent="0.25">
      <c r="A324" s="7"/>
      <c r="C324" t="s">
        <v>39</v>
      </c>
      <c r="D324" s="5">
        <f>[13]complete_IPDdata57_bps!D324</f>
        <v>0</v>
      </c>
      <c r="E324" s="5">
        <f>[13]complete_IPDdata57_bps!E324</f>
        <v>1.5082239693470969</v>
      </c>
      <c r="F324" s="5">
        <f>[13]complete_IPDdata57_bps!F324</f>
        <v>4.3277934661775292</v>
      </c>
      <c r="G324" s="5">
        <f>[13]complete_IPDdata57_bps!G324</f>
        <v>8.9736955484359502</v>
      </c>
      <c r="H324" s="5">
        <f>[13]complete_IPDdata57_bps!H324</f>
        <v>18.161635100971431</v>
      </c>
      <c r="I324" s="5">
        <f>[13]complete_IPDdata57_bps!I324</f>
        <v>4.0594763049283831</v>
      </c>
      <c r="J324" s="5">
        <f>[13]complete_IPDdata57_bps!J324</f>
        <v>9.1796369432774156</v>
      </c>
      <c r="K324" s="5">
        <f>[13]complete_IPDdata57_bps!K324</f>
        <v>0</v>
      </c>
      <c r="L324" s="5">
        <f t="shared" ref="L324:L387" si="5">SUM(D324:K324)</f>
        <v>46.2104613331378</v>
      </c>
    </row>
    <row r="325" spans="1:12" x14ac:dyDescent="0.25">
      <c r="A325" s="7"/>
      <c r="C325" t="s">
        <v>40</v>
      </c>
      <c r="D325" s="5">
        <f>[13]complete_IPDdata57_bps!D325</f>
        <v>0</v>
      </c>
      <c r="E325" s="5">
        <f>[13]complete_IPDdata57_bps!E325</f>
        <v>1.5082239693470969</v>
      </c>
      <c r="F325" s="5">
        <f>[13]complete_IPDdata57_bps!F325</f>
        <v>4.7171985709467918</v>
      </c>
      <c r="G325" s="5">
        <f>[13]complete_IPDdata57_bps!G325</f>
        <v>2.9912318494786505</v>
      </c>
      <c r="H325" s="5">
        <f>[13]complete_IPDdata57_bps!H325</f>
        <v>0</v>
      </c>
      <c r="I325" s="5">
        <f>[13]complete_IPDdata57_bps!I325</f>
        <v>4.0594763049283831</v>
      </c>
      <c r="J325" s="5">
        <f>[13]complete_IPDdata57_bps!J325</f>
        <v>2.2949092358193539</v>
      </c>
      <c r="K325" s="5">
        <f>[13]complete_IPDdata57_bps!K325</f>
        <v>0</v>
      </c>
      <c r="L325" s="5">
        <f t="shared" si="5"/>
        <v>15.571039930520277</v>
      </c>
    </row>
    <row r="326" spans="1:12" x14ac:dyDescent="0.25">
      <c r="A326" s="7"/>
      <c r="C326" t="s">
        <v>41</v>
      </c>
      <c r="D326" s="5">
        <f>[13]complete_IPDdata57_bps!D326</f>
        <v>15.145162274450191</v>
      </c>
      <c r="E326" s="5">
        <f>[13]complete_IPDdata57_bps!E326</f>
        <v>22.081762067206661</v>
      </c>
      <c r="F326" s="5">
        <f>[13]complete_IPDdata57_bps!F326</f>
        <v>74.359966405971775</v>
      </c>
      <c r="G326" s="5">
        <f>[13]complete_IPDdata57_bps!G326</f>
        <v>48.754663130677422</v>
      </c>
      <c r="H326" s="5">
        <f>[13]complete_IPDdata57_bps!H326</f>
        <v>93.111332024104655</v>
      </c>
      <c r="I326" s="5">
        <f>[13]complete_IPDdata57_bps!I326</f>
        <v>51.009409142013133</v>
      </c>
      <c r="J326" s="5">
        <f>[13]complete_IPDdata57_bps!J326</f>
        <v>14.40108827990997</v>
      </c>
      <c r="K326" s="5">
        <f>[13]complete_IPDdata57_bps!K326</f>
        <v>4.8161610630467377</v>
      </c>
      <c r="L326" s="5">
        <f t="shared" si="5"/>
        <v>323.67954438738059</v>
      </c>
    </row>
    <row r="327" spans="1:12" x14ac:dyDescent="0.25">
      <c r="A327" s="7"/>
      <c r="C327" t="s">
        <v>42</v>
      </c>
      <c r="D327" s="5">
        <f>[13]complete_IPDdata57_bps!D327</f>
        <v>229.83484684530509</v>
      </c>
      <c r="E327" s="5">
        <f>[13]complete_IPDdata57_bps!E327</f>
        <v>182.44339992113569</v>
      </c>
      <c r="F327" s="5">
        <f>[13]complete_IPDdata57_bps!F327</f>
        <v>240.57355040763588</v>
      </c>
      <c r="G327" s="5">
        <f>[13]complete_IPDdata57_bps!G327</f>
        <v>176.91401481989251</v>
      </c>
      <c r="H327" s="5">
        <f>[13]complete_IPDdata57_bps!H327</f>
        <v>220.3958682044217</v>
      </c>
      <c r="I327" s="5">
        <f>[13]complete_IPDdata57_bps!I327</f>
        <v>58.862406421461543</v>
      </c>
      <c r="J327" s="5">
        <f>[13]complete_IPDdata57_bps!J327</f>
        <v>57.372730895483841</v>
      </c>
      <c r="K327" s="5">
        <f>[13]complete_IPDdata57_bps!K327</f>
        <v>22.296231907963023</v>
      </c>
      <c r="L327" s="5">
        <f t="shared" si="5"/>
        <v>1188.693049423299</v>
      </c>
    </row>
    <row r="328" spans="1:12" x14ac:dyDescent="0.25">
      <c r="A328" s="7"/>
      <c r="C328" t="s">
        <v>43</v>
      </c>
      <c r="D328" s="5">
        <f>[13]complete_IPDdata57_bps!D328</f>
        <v>1932.9919713729169</v>
      </c>
      <c r="E328" s="5">
        <f>[13]complete_IPDdata57_bps!E328</f>
        <v>601.21168923115636</v>
      </c>
      <c r="F328" s="5">
        <f>[13]complete_IPDdata57_bps!F328</f>
        <v>635.75356934755951</v>
      </c>
      <c r="G328" s="5">
        <f>[13]complete_IPDdata57_bps!G328</f>
        <v>703.58059461237667</v>
      </c>
      <c r="H328" s="5">
        <f>[13]complete_IPDdata57_bps!H328</f>
        <v>690.18513834043097</v>
      </c>
      <c r="I328" s="5">
        <f>[13]complete_IPDdata57_bps!I328</f>
        <v>289.64298470615211</v>
      </c>
      <c r="J328" s="5">
        <f>[13]complete_IPDdata57_bps!J328</f>
        <v>200.52035860543367</v>
      </c>
      <c r="K328" s="5">
        <f>[13]complete_IPDdata57_bps!K328</f>
        <v>95.842674440565972</v>
      </c>
      <c r="L328" s="5">
        <f t="shared" si="5"/>
        <v>5149.7289806565923</v>
      </c>
    </row>
    <row r="329" spans="1:12" x14ac:dyDescent="0.25">
      <c r="A329" s="7"/>
      <c r="C329" t="s">
        <v>44</v>
      </c>
      <c r="D329" s="5">
        <f>[13]complete_IPDdata57_bps!D329</f>
        <v>81.373722256779985</v>
      </c>
      <c r="E329" s="5">
        <f>[13]complete_IPDdata57_bps!E329</f>
        <v>86.393795276132039</v>
      </c>
      <c r="F329" s="5">
        <f>[13]complete_IPDdata57_bps!F329</f>
        <v>173.62483362030358</v>
      </c>
      <c r="G329" s="5">
        <f>[13]complete_IPDdata57_bps!G329</f>
        <v>217.75996385318865</v>
      </c>
      <c r="H329" s="5">
        <f>[13]complete_IPDdata57_bps!H329</f>
        <v>203.47258815799671</v>
      </c>
      <c r="I329" s="5">
        <f>[13]complete_IPDdata57_bps!I329</f>
        <v>99.088093767357307</v>
      </c>
      <c r="J329" s="5">
        <f>[13]complete_IPDdata57_bps!J329</f>
        <v>22.949092358193539</v>
      </c>
      <c r="K329" s="5">
        <f>[13]complete_IPDdata57_bps!K329</f>
        <v>14.448483189140212</v>
      </c>
      <c r="L329" s="5">
        <f t="shared" si="5"/>
        <v>899.11057247909207</v>
      </c>
    </row>
    <row r="330" spans="1:12" x14ac:dyDescent="0.25">
      <c r="A330" s="7"/>
      <c r="C330" t="s">
        <v>45</v>
      </c>
      <c r="D330" s="5">
        <f>[13]complete_IPDdata57_bps!D330</f>
        <v>32.217626043733262</v>
      </c>
      <c r="E330" s="5">
        <f>[13]complete_IPDdata57_bps!E330</f>
        <v>100.34113965374036</v>
      </c>
      <c r="F330" s="5">
        <f>[13]complete_IPDdata57_bps!F330</f>
        <v>556.43513958905316</v>
      </c>
      <c r="G330" s="5">
        <f>[13]complete_IPDdata57_bps!G330</f>
        <v>541.98344868454365</v>
      </c>
      <c r="H330" s="5">
        <f>[13]complete_IPDdata57_bps!H330</f>
        <v>581.92485995732466</v>
      </c>
      <c r="I330" s="5">
        <f>[13]complete_IPDdata57_bps!I330</f>
        <v>276.51136892932067</v>
      </c>
      <c r="J330" s="5">
        <f>[13]complete_IPDdata57_bps!J330</f>
        <v>109.98725490264721</v>
      </c>
      <c r="K330" s="5">
        <f>[13]complete_IPDdata57_bps!K330</f>
        <v>12.040402657616845</v>
      </c>
      <c r="L330" s="5">
        <f t="shared" si="5"/>
        <v>2211.4412404179802</v>
      </c>
    </row>
    <row r="331" spans="1:12" x14ac:dyDescent="0.25">
      <c r="A331" s="7"/>
      <c r="C331" t="s">
        <v>46</v>
      </c>
      <c r="D331" s="5">
        <f>[13]complete_IPDdata57_bps!D331</f>
        <v>2455.9978653622825</v>
      </c>
      <c r="E331" s="5">
        <f>[13]complete_IPDdata57_bps!E331</f>
        <v>4542.9664741431552</v>
      </c>
      <c r="F331" s="5">
        <f>[13]complete_IPDdata57_bps!F331</f>
        <v>5675.0832704797622</v>
      </c>
      <c r="G331" s="5">
        <f>[13]complete_IPDdata57_bps!G331</f>
        <v>6222.7638944739329</v>
      </c>
      <c r="H331" s="5">
        <f>[13]complete_IPDdata57_bps!H331</f>
        <v>8320.47705751791</v>
      </c>
      <c r="I331" s="5">
        <f>[13]complete_IPDdata57_bps!I331</f>
        <v>5321.961723374051</v>
      </c>
      <c r="J331" s="5">
        <f>[13]complete_IPDdata57_bps!J331</f>
        <v>4033.1562670214971</v>
      </c>
      <c r="K331" s="5">
        <f>[13]complete_IPDdata57_bps!K331</f>
        <v>1779.8970618899873</v>
      </c>
      <c r="L331" s="5">
        <f t="shared" si="5"/>
        <v>38352.303614262572</v>
      </c>
    </row>
    <row r="332" spans="1:12" x14ac:dyDescent="0.25">
      <c r="A332" s="7"/>
      <c r="C332" t="s">
        <v>47</v>
      </c>
      <c r="D332" s="5">
        <f>[13]complete_IPDdata57_bps!D332</f>
        <v>201.94538910371665</v>
      </c>
      <c r="E332" s="5">
        <f>[13]complete_IPDdata57_bps!E332</f>
        <v>474.31630120695195</v>
      </c>
      <c r="F332" s="5">
        <f>[13]complete_IPDdata57_bps!F332</f>
        <v>1069.3542868521786</v>
      </c>
      <c r="G332" s="5">
        <f>[13]complete_IPDdata57_bps!G332</f>
        <v>1122.961838095837</v>
      </c>
      <c r="H332" s="5">
        <f>[13]complete_IPDdata57_bps!H332</f>
        <v>1146.6260187614837</v>
      </c>
      <c r="I332" s="5">
        <f>[13]complete_IPDdata57_bps!I332</f>
        <v>534.18123687598961</v>
      </c>
      <c r="J332" s="5">
        <f>[13]complete_IPDdata57_bps!J332</f>
        <v>294.90500625969901</v>
      </c>
      <c r="K332" s="5">
        <f>[13]complete_IPDdata57_bps!K332</f>
        <v>71.761869125332282</v>
      </c>
      <c r="L332" s="5">
        <f t="shared" si="5"/>
        <v>4916.0519462811881</v>
      </c>
    </row>
    <row r="333" spans="1:12" x14ac:dyDescent="0.25">
      <c r="A333" s="8" t="s">
        <v>57</v>
      </c>
      <c r="B333" s="8" t="s">
        <v>14</v>
      </c>
      <c r="C333" t="s">
        <v>15</v>
      </c>
      <c r="D333" s="5">
        <f>[13]complete_IPDdata57_bps!D333</f>
        <v>0</v>
      </c>
      <c r="E333" s="5">
        <f>[13]complete_IPDdata57_bps!E333</f>
        <v>0</v>
      </c>
      <c r="F333" s="5">
        <f>[13]complete_IPDdata57_bps!F333</f>
        <v>0</v>
      </c>
      <c r="G333" s="5">
        <f>[13]complete_IPDdata57_bps!G333</f>
        <v>0</v>
      </c>
      <c r="H333" s="5">
        <f>[13]complete_IPDdata57_bps!H333</f>
        <v>0</v>
      </c>
      <c r="I333" s="5">
        <f>[13]complete_IPDdata57_bps!I333</f>
        <v>0</v>
      </c>
      <c r="J333" s="5">
        <f>[13]complete_IPDdata57_bps!J333</f>
        <v>0</v>
      </c>
      <c r="K333" s="5">
        <f>[13]complete_IPDdata57_bps!K333</f>
        <v>0</v>
      </c>
      <c r="L333" s="5">
        <f t="shared" si="5"/>
        <v>0</v>
      </c>
    </row>
    <row r="334" spans="1:12" x14ac:dyDescent="0.25">
      <c r="C334" t="s">
        <v>16</v>
      </c>
      <c r="D334" s="5">
        <f>[13]complete_IPDdata57_bps!D334</f>
        <v>0</v>
      </c>
      <c r="E334" s="5">
        <f>[13]complete_IPDdata57_bps!E334</f>
        <v>0</v>
      </c>
      <c r="F334" s="5">
        <f>[13]complete_IPDdata57_bps!F334</f>
        <v>0</v>
      </c>
      <c r="G334" s="5">
        <f>[13]complete_IPDdata57_bps!G334</f>
        <v>1.0598231250645145</v>
      </c>
      <c r="H334" s="5">
        <f>[13]complete_IPDdata57_bps!H334</f>
        <v>0</v>
      </c>
      <c r="I334" s="5">
        <f>[13]complete_IPDdata57_bps!I334</f>
        <v>0</v>
      </c>
      <c r="J334" s="5">
        <f>[13]complete_IPDdata57_bps!J334</f>
        <v>0</v>
      </c>
      <c r="K334" s="5">
        <f>[13]complete_IPDdata57_bps!K334</f>
        <v>0</v>
      </c>
      <c r="L334" s="5">
        <f t="shared" si="5"/>
        <v>1.0598231250645145</v>
      </c>
    </row>
    <row r="335" spans="1:12" x14ac:dyDescent="0.25">
      <c r="C335" t="s">
        <v>17</v>
      </c>
      <c r="D335" s="5">
        <f>[13]complete_IPDdata57_bps!D335</f>
        <v>0</v>
      </c>
      <c r="E335" s="5">
        <f>[13]complete_IPDdata57_bps!E335</f>
        <v>0</v>
      </c>
      <c r="F335" s="5">
        <f>[13]complete_IPDdata57_bps!F335</f>
        <v>7.4014470440420013</v>
      </c>
      <c r="G335" s="5">
        <f>[13]complete_IPDdata57_bps!G335</f>
        <v>8.605003364313049</v>
      </c>
      <c r="H335" s="5">
        <f>[13]complete_IPDdata57_bps!H335</f>
        <v>2.1233352785640927</v>
      </c>
      <c r="I335" s="5">
        <f>[13]complete_IPDdata57_bps!I335</f>
        <v>0</v>
      </c>
      <c r="J335" s="5">
        <f>[13]complete_IPDdata57_bps!J335</f>
        <v>1.0598508359722902</v>
      </c>
      <c r="K335" s="5">
        <f>[13]complete_IPDdata57_bps!K335</f>
        <v>0</v>
      </c>
      <c r="L335" s="5">
        <f t="shared" si="5"/>
        <v>19.189636522891433</v>
      </c>
    </row>
    <row r="336" spans="1:12" x14ac:dyDescent="0.25">
      <c r="C336" t="s">
        <v>18</v>
      </c>
      <c r="D336" s="5">
        <f>[13]complete_IPDdata57_bps!D336</f>
        <v>0</v>
      </c>
      <c r="E336" s="5">
        <f>[13]complete_IPDdata57_bps!E336</f>
        <v>1.0389911666774196</v>
      </c>
      <c r="F336" s="5">
        <f>[13]complete_IPDdata57_bps!F336</f>
        <v>3.1156898833158677</v>
      </c>
      <c r="G336" s="5">
        <f>[13]complete_IPDdata57_bps!G336</f>
        <v>1.0598231250645145</v>
      </c>
      <c r="H336" s="5">
        <f>[13]complete_IPDdata57_bps!H336</f>
        <v>0</v>
      </c>
      <c r="I336" s="5">
        <f>[13]complete_IPDdata57_bps!I336</f>
        <v>0</v>
      </c>
      <c r="J336" s="5">
        <f>[13]complete_IPDdata57_bps!J336</f>
        <v>0</v>
      </c>
      <c r="K336" s="5">
        <f>[13]complete_IPDdata57_bps!K336</f>
        <v>0</v>
      </c>
      <c r="L336" s="5">
        <f t="shared" si="5"/>
        <v>5.2145041750578027</v>
      </c>
    </row>
    <row r="337" spans="3:12" x14ac:dyDescent="0.25">
      <c r="C337" t="s">
        <v>19</v>
      </c>
      <c r="D337" s="5">
        <f>[13]complete_IPDdata57_bps!D337</f>
        <v>0</v>
      </c>
      <c r="E337" s="5">
        <f>[13]complete_IPDdata57_bps!E337</f>
        <v>0</v>
      </c>
      <c r="F337" s="5">
        <f>[13]complete_IPDdata57_bps!F337</f>
        <v>0</v>
      </c>
      <c r="G337" s="5">
        <f>[13]complete_IPDdata57_bps!G337</f>
        <v>1.0598231250645145</v>
      </c>
      <c r="H337" s="5">
        <f>[13]complete_IPDdata57_bps!H337</f>
        <v>0</v>
      </c>
      <c r="I337" s="5">
        <f>[13]complete_IPDdata57_bps!I337</f>
        <v>0</v>
      </c>
      <c r="J337" s="5">
        <f>[13]complete_IPDdata57_bps!J337</f>
        <v>1.0598508359722902</v>
      </c>
      <c r="K337" s="5">
        <f>[13]complete_IPDdata57_bps!K337</f>
        <v>0</v>
      </c>
      <c r="L337" s="5">
        <f t="shared" si="5"/>
        <v>2.1196739610368045</v>
      </c>
    </row>
    <row r="338" spans="3:12" x14ac:dyDescent="0.25">
      <c r="C338" t="s">
        <v>20</v>
      </c>
      <c r="D338" s="5">
        <f>[13]complete_IPDdata57_bps!D338</f>
        <v>0</v>
      </c>
      <c r="E338" s="5">
        <f>[13]complete_IPDdata57_bps!E338</f>
        <v>0</v>
      </c>
      <c r="F338" s="5">
        <f>[13]complete_IPDdata57_bps!F338</f>
        <v>1.0385632944386225</v>
      </c>
      <c r="G338" s="5">
        <f>[13]complete_IPDdata57_bps!G338</f>
        <v>2.2848291678446095</v>
      </c>
      <c r="H338" s="5">
        <f>[13]complete_IPDdata57_bps!H338</f>
        <v>1.0616676392820463</v>
      </c>
      <c r="I338" s="5">
        <f>[13]complete_IPDdata57_bps!I338</f>
        <v>0</v>
      </c>
      <c r="J338" s="5">
        <f>[13]complete_IPDdata57_bps!J338</f>
        <v>1.0598508359722902</v>
      </c>
      <c r="K338" s="5">
        <f>[13]complete_IPDdata57_bps!K338</f>
        <v>0</v>
      </c>
      <c r="L338" s="5">
        <f t="shared" si="5"/>
        <v>5.4449109375375686</v>
      </c>
    </row>
    <row r="339" spans="3:12" x14ac:dyDescent="0.25">
      <c r="C339" t="s">
        <v>21</v>
      </c>
      <c r="D339" s="5">
        <f>[13]complete_IPDdata57_bps!D339</f>
        <v>0</v>
      </c>
      <c r="E339" s="5">
        <f>[13]complete_IPDdata57_bps!E339</f>
        <v>0</v>
      </c>
      <c r="F339" s="5">
        <f>[13]complete_IPDdata57_bps!F339</f>
        <v>0</v>
      </c>
      <c r="G339" s="5">
        <f>[13]complete_IPDdata57_bps!G339</f>
        <v>1.0598231250645145</v>
      </c>
      <c r="H339" s="5">
        <f>[13]complete_IPDdata57_bps!H339</f>
        <v>0</v>
      </c>
      <c r="I339" s="5">
        <f>[13]complete_IPDdata57_bps!I339</f>
        <v>0</v>
      </c>
      <c r="J339" s="5">
        <f>[13]complete_IPDdata57_bps!J339</f>
        <v>0</v>
      </c>
      <c r="K339" s="5">
        <f>[13]complete_IPDdata57_bps!K339</f>
        <v>0</v>
      </c>
      <c r="L339" s="5">
        <f t="shared" si="5"/>
        <v>1.0598231250645145</v>
      </c>
    </row>
    <row r="340" spans="3:12" x14ac:dyDescent="0.25">
      <c r="C340" t="s">
        <v>22</v>
      </c>
      <c r="D340" s="5">
        <f>[13]complete_IPDdata57_bps!D340</f>
        <v>0</v>
      </c>
      <c r="E340" s="5">
        <f>[13]complete_IPDdata57_bps!E340</f>
        <v>0</v>
      </c>
      <c r="F340" s="5">
        <f>[13]complete_IPDdata57_bps!F340</f>
        <v>0</v>
      </c>
      <c r="G340" s="5">
        <f>[13]complete_IPDdata57_bps!G340</f>
        <v>0</v>
      </c>
      <c r="H340" s="5">
        <f>[13]complete_IPDdata57_bps!H340</f>
        <v>0</v>
      </c>
      <c r="I340" s="5">
        <f>[13]complete_IPDdata57_bps!I340</f>
        <v>0</v>
      </c>
      <c r="J340" s="5">
        <f>[13]complete_IPDdata57_bps!J340</f>
        <v>0</v>
      </c>
      <c r="K340" s="5">
        <f>[13]complete_IPDdata57_bps!K340</f>
        <v>0</v>
      </c>
      <c r="L340" s="5">
        <f t="shared" si="5"/>
        <v>0</v>
      </c>
    </row>
    <row r="341" spans="3:12" x14ac:dyDescent="0.25">
      <c r="C341" t="s">
        <v>23</v>
      </c>
      <c r="D341" s="5">
        <f>[13]complete_IPDdata57_bps!D341</f>
        <v>0</v>
      </c>
      <c r="E341" s="5">
        <f>[13]complete_IPDdata57_bps!E341</f>
        <v>0</v>
      </c>
      <c r="F341" s="5">
        <f>[13]complete_IPDdata57_bps!F341</f>
        <v>5.1928164721931136</v>
      </c>
      <c r="G341" s="5">
        <f>[13]complete_IPDdata57_bps!G341</f>
        <v>2.119646250129029</v>
      </c>
      <c r="H341" s="5">
        <f>[13]complete_IPDdata57_bps!H341</f>
        <v>1.0616676392820463</v>
      </c>
      <c r="I341" s="5">
        <f>[13]complete_IPDdata57_bps!I341</f>
        <v>1.0699716247139588</v>
      </c>
      <c r="J341" s="5">
        <f>[13]complete_IPDdata57_bps!J341</f>
        <v>1.0598508359722902</v>
      </c>
      <c r="K341" s="5">
        <f>[13]complete_IPDdata57_bps!K341</f>
        <v>0</v>
      </c>
      <c r="L341" s="5">
        <f t="shared" si="5"/>
        <v>10.503952822290438</v>
      </c>
    </row>
    <row r="342" spans="3:12" x14ac:dyDescent="0.25">
      <c r="C342" t="s">
        <v>24</v>
      </c>
      <c r="D342" s="5">
        <f>[13]complete_IPDdata57_bps!D342</f>
        <v>0</v>
      </c>
      <c r="E342" s="5">
        <f>[13]complete_IPDdata57_bps!E342</f>
        <v>0</v>
      </c>
      <c r="F342" s="5">
        <f>[13]complete_IPDdata57_bps!F342</f>
        <v>3.1156898833158677</v>
      </c>
      <c r="G342" s="5">
        <f>[13]complete_IPDdata57_bps!G342</f>
        <v>0</v>
      </c>
      <c r="H342" s="5">
        <f>[13]complete_IPDdata57_bps!H342</f>
        <v>2.2886852242832338</v>
      </c>
      <c r="I342" s="5">
        <f>[13]complete_IPDdata57_bps!I342</f>
        <v>1.0699716247139588</v>
      </c>
      <c r="J342" s="5">
        <f>[13]complete_IPDdata57_bps!J342</f>
        <v>0</v>
      </c>
      <c r="K342" s="5">
        <f>[13]complete_IPDdata57_bps!K342</f>
        <v>0</v>
      </c>
      <c r="L342" s="5">
        <f t="shared" si="5"/>
        <v>6.4743467323130597</v>
      </c>
    </row>
    <row r="343" spans="3:12" x14ac:dyDescent="0.25">
      <c r="C343" t="s">
        <v>25</v>
      </c>
      <c r="D343" s="5">
        <f>[13]complete_IPDdata57_bps!D343</f>
        <v>0</v>
      </c>
      <c r="E343" s="5">
        <f>[13]complete_IPDdata57_bps!E343</f>
        <v>0</v>
      </c>
      <c r="F343" s="5">
        <f>[13]complete_IPDdata57_bps!F343</f>
        <v>0</v>
      </c>
      <c r="G343" s="5">
        <f>[13]complete_IPDdata57_bps!G343</f>
        <v>0</v>
      </c>
      <c r="H343" s="5">
        <f>[13]complete_IPDdata57_bps!H343</f>
        <v>0</v>
      </c>
      <c r="I343" s="5">
        <f>[13]complete_IPDdata57_bps!I343</f>
        <v>0</v>
      </c>
      <c r="J343" s="5">
        <f>[13]complete_IPDdata57_bps!J343</f>
        <v>0</v>
      </c>
      <c r="K343" s="5">
        <f>[13]complete_IPDdata57_bps!K343</f>
        <v>0</v>
      </c>
      <c r="L343" s="5">
        <f t="shared" si="5"/>
        <v>0</v>
      </c>
    </row>
    <row r="344" spans="3:12" x14ac:dyDescent="0.25">
      <c r="C344" t="s">
        <v>26</v>
      </c>
      <c r="D344" s="5">
        <f>[13]complete_IPDdata57_bps!D344</f>
        <v>0</v>
      </c>
      <c r="E344" s="5">
        <f>[13]complete_IPDdata57_bps!E344</f>
        <v>0</v>
      </c>
      <c r="F344" s="5">
        <f>[13]complete_IPDdata57_bps!F344</f>
        <v>0</v>
      </c>
      <c r="G344" s="5">
        <f>[13]complete_IPDdata57_bps!G344</f>
        <v>0</v>
      </c>
      <c r="H344" s="5">
        <f>[13]complete_IPDdata57_bps!H344</f>
        <v>0</v>
      </c>
      <c r="I344" s="5">
        <f>[13]complete_IPDdata57_bps!I344</f>
        <v>0</v>
      </c>
      <c r="J344" s="5">
        <f>[13]complete_IPDdata57_bps!J344</f>
        <v>0</v>
      </c>
      <c r="K344" s="5">
        <f>[13]complete_IPDdata57_bps!K344</f>
        <v>0</v>
      </c>
      <c r="L344" s="5">
        <f t="shared" si="5"/>
        <v>0</v>
      </c>
    </row>
    <row r="345" spans="3:12" x14ac:dyDescent="0.25">
      <c r="C345" t="s">
        <v>27</v>
      </c>
      <c r="D345" s="5">
        <f>[13]complete_IPDdata57_bps!D345</f>
        <v>0</v>
      </c>
      <c r="E345" s="5">
        <f>[13]complete_IPDdata57_bps!E345</f>
        <v>1.0389911666774196</v>
      </c>
      <c r="F345" s="5">
        <f>[13]complete_IPDdata57_bps!F345</f>
        <v>0</v>
      </c>
      <c r="G345" s="5">
        <f>[13]complete_IPDdata57_bps!G345</f>
        <v>0</v>
      </c>
      <c r="H345" s="5">
        <f>[13]complete_IPDdata57_bps!H345</f>
        <v>1.0616676392820463</v>
      </c>
      <c r="I345" s="5">
        <f>[13]complete_IPDdata57_bps!I345</f>
        <v>0</v>
      </c>
      <c r="J345" s="5">
        <f>[13]complete_IPDdata57_bps!J345</f>
        <v>0</v>
      </c>
      <c r="K345" s="5">
        <f>[13]complete_IPDdata57_bps!K345</f>
        <v>0</v>
      </c>
      <c r="L345" s="5">
        <f t="shared" si="5"/>
        <v>2.100658805959466</v>
      </c>
    </row>
    <row r="346" spans="3:12" x14ac:dyDescent="0.25">
      <c r="C346" t="s">
        <v>28</v>
      </c>
      <c r="D346" s="5">
        <f>[13]complete_IPDdata57_bps!D346</f>
        <v>0</v>
      </c>
      <c r="E346" s="5">
        <f>[13]complete_IPDdata57_bps!E346</f>
        <v>0</v>
      </c>
      <c r="F346" s="5">
        <f>[13]complete_IPDdata57_bps!F346</f>
        <v>0</v>
      </c>
      <c r="G346" s="5">
        <f>[13]complete_IPDdata57_bps!G346</f>
        <v>2.119646250129029</v>
      </c>
      <c r="H346" s="5">
        <f>[13]complete_IPDdata57_bps!H346</f>
        <v>0</v>
      </c>
      <c r="I346" s="5">
        <f>[13]complete_IPDdata57_bps!I346</f>
        <v>0</v>
      </c>
      <c r="J346" s="5">
        <f>[13]complete_IPDdata57_bps!J346</f>
        <v>0</v>
      </c>
      <c r="K346" s="5">
        <f>[13]complete_IPDdata57_bps!K346</f>
        <v>0</v>
      </c>
      <c r="L346" s="5">
        <f t="shared" si="5"/>
        <v>2.119646250129029</v>
      </c>
    </row>
    <row r="347" spans="3:12" x14ac:dyDescent="0.25">
      <c r="C347" t="s">
        <v>29</v>
      </c>
      <c r="D347" s="5">
        <f>[13]complete_IPDdata57_bps!D347</f>
        <v>0</v>
      </c>
      <c r="E347" s="5">
        <f>[13]complete_IPDdata57_bps!E347</f>
        <v>0</v>
      </c>
      <c r="F347" s="5">
        <f>[13]complete_IPDdata57_bps!F347</f>
        <v>0</v>
      </c>
      <c r="G347" s="5">
        <f>[13]complete_IPDdata57_bps!G347</f>
        <v>0</v>
      </c>
      <c r="H347" s="5">
        <f>[13]complete_IPDdata57_bps!H347</f>
        <v>0</v>
      </c>
      <c r="I347" s="5">
        <f>[13]complete_IPDdata57_bps!I347</f>
        <v>0</v>
      </c>
      <c r="J347" s="5">
        <f>[13]complete_IPDdata57_bps!J347</f>
        <v>0</v>
      </c>
      <c r="K347" s="5">
        <f>[13]complete_IPDdata57_bps!K347</f>
        <v>0</v>
      </c>
      <c r="L347" s="5">
        <f t="shared" si="5"/>
        <v>0</v>
      </c>
    </row>
    <row r="348" spans="3:12" x14ac:dyDescent="0.25">
      <c r="C348" t="s">
        <v>30</v>
      </c>
      <c r="D348" s="5">
        <f>[13]complete_IPDdata57_bps!D348</f>
        <v>0</v>
      </c>
      <c r="E348" s="5">
        <f>[13]complete_IPDdata57_bps!E348</f>
        <v>1.0389911666774196</v>
      </c>
      <c r="F348" s="5">
        <f>[13]complete_IPDdata57_bps!F348</f>
        <v>5.1928164721931136</v>
      </c>
      <c r="G348" s="5">
        <f>[13]complete_IPDdata57_bps!G348</f>
        <v>4.2392925002580579</v>
      </c>
      <c r="H348" s="5">
        <f>[13]complete_IPDdata57_bps!H348</f>
        <v>1.0616676392820463</v>
      </c>
      <c r="I348" s="5">
        <f>[13]complete_IPDdata57_bps!I348</f>
        <v>0</v>
      </c>
      <c r="J348" s="5">
        <f>[13]complete_IPDdata57_bps!J348</f>
        <v>0</v>
      </c>
      <c r="K348" s="5">
        <f>[13]complete_IPDdata57_bps!K348</f>
        <v>0</v>
      </c>
      <c r="L348" s="5">
        <f t="shared" si="5"/>
        <v>11.532767778410637</v>
      </c>
    </row>
    <row r="349" spans="3:12" x14ac:dyDescent="0.25">
      <c r="C349" t="s">
        <v>31</v>
      </c>
      <c r="D349" s="5">
        <f>[13]complete_IPDdata57_bps!D349</f>
        <v>0</v>
      </c>
      <c r="E349" s="5">
        <f>[13]complete_IPDdata57_bps!E349</f>
        <v>0</v>
      </c>
      <c r="F349" s="5">
        <f>[13]complete_IPDdata57_bps!F349</f>
        <v>9.5312228545671847</v>
      </c>
      <c r="G349" s="5">
        <f>[13]complete_IPDdata57_bps!G349</f>
        <v>7.4187618754516009</v>
      </c>
      <c r="H349" s="5">
        <f>[13]complete_IPDdata57_bps!H349</f>
        <v>5.3083381964102321</v>
      </c>
      <c r="I349" s="5">
        <f>[13]complete_IPDdata57_bps!I349</f>
        <v>2.1399432494279176</v>
      </c>
      <c r="J349" s="5">
        <f>[13]complete_IPDdata57_bps!J349</f>
        <v>0</v>
      </c>
      <c r="K349" s="5">
        <f>[13]complete_IPDdata57_bps!K349</f>
        <v>0</v>
      </c>
      <c r="L349" s="5">
        <f t="shared" si="5"/>
        <v>24.398266175856936</v>
      </c>
    </row>
    <row r="350" spans="3:12" x14ac:dyDescent="0.25">
      <c r="C350" t="s">
        <v>32</v>
      </c>
      <c r="D350" s="5">
        <f>[13]complete_IPDdata57_bps!D350</f>
        <v>0</v>
      </c>
      <c r="E350" s="5">
        <f>[13]complete_IPDdata57_bps!E350</f>
        <v>0</v>
      </c>
      <c r="F350" s="5">
        <f>[13]complete_IPDdata57_bps!F350</f>
        <v>14.539886122140716</v>
      </c>
      <c r="G350" s="5">
        <f>[13]complete_IPDdata57_bps!G350</f>
        <v>5.2991156253225729</v>
      </c>
      <c r="H350" s="5">
        <f>[13]complete_IPDdata57_bps!H350</f>
        <v>5.4736881421293733</v>
      </c>
      <c r="I350" s="5">
        <f>[13]complete_IPDdata57_bps!I350</f>
        <v>1.0699716247139588</v>
      </c>
      <c r="J350" s="5">
        <f>[13]complete_IPDdata57_bps!J350</f>
        <v>1.0598508359722902</v>
      </c>
      <c r="K350" s="5">
        <f>[13]complete_IPDdata57_bps!K350</f>
        <v>0</v>
      </c>
      <c r="L350" s="5">
        <f t="shared" si="5"/>
        <v>27.442512350278911</v>
      </c>
    </row>
    <row r="351" spans="3:12" x14ac:dyDescent="0.25">
      <c r="C351" t="s">
        <v>33</v>
      </c>
      <c r="D351" s="5">
        <f>[13]complete_IPDdata57_bps!D351</f>
        <v>1.0587785361261473</v>
      </c>
      <c r="E351" s="5">
        <f>[13]complete_IPDdata57_bps!E351</f>
        <v>4.1559646667096786</v>
      </c>
      <c r="F351" s="5">
        <f>[13]complete_IPDdata57_bps!F351</f>
        <v>121.6702189137593</v>
      </c>
      <c r="G351" s="5">
        <f>[13]complete_IPDdata57_bps!G351</f>
        <v>76.939356823629709</v>
      </c>
      <c r="H351" s="5">
        <f>[13]complete_IPDdata57_bps!H351</f>
        <v>34.883317303767718</v>
      </c>
      <c r="I351" s="5">
        <f>[13]complete_IPDdata57_bps!I351</f>
        <v>6.4198297482837532</v>
      </c>
      <c r="J351" s="5">
        <f>[13]complete_IPDdata57_bps!J351</f>
        <v>4.239403343889161</v>
      </c>
      <c r="K351" s="5">
        <f>[13]complete_IPDdata57_bps!K351</f>
        <v>2.1536352747513177</v>
      </c>
      <c r="L351" s="5">
        <f t="shared" si="5"/>
        <v>251.52050461091676</v>
      </c>
    </row>
    <row r="352" spans="3:12" x14ac:dyDescent="0.25">
      <c r="C352" t="s">
        <v>34</v>
      </c>
      <c r="D352" s="5">
        <f>[13]complete_IPDdata57_bps!D352</f>
        <v>0</v>
      </c>
      <c r="E352" s="5">
        <f>[13]complete_IPDdata57_bps!E352</f>
        <v>0</v>
      </c>
      <c r="F352" s="5">
        <f>[13]complete_IPDdata57_bps!F352</f>
        <v>0</v>
      </c>
      <c r="G352" s="5">
        <f>[13]complete_IPDdata57_bps!G352</f>
        <v>0</v>
      </c>
      <c r="H352" s="5">
        <f>[13]complete_IPDdata57_bps!H352</f>
        <v>0</v>
      </c>
      <c r="I352" s="5">
        <f>[13]complete_IPDdata57_bps!I352</f>
        <v>0</v>
      </c>
      <c r="J352" s="5">
        <f>[13]complete_IPDdata57_bps!J352</f>
        <v>0</v>
      </c>
      <c r="K352" s="5">
        <f>[13]complete_IPDdata57_bps!K352</f>
        <v>0</v>
      </c>
      <c r="L352" s="5">
        <f t="shared" si="5"/>
        <v>0</v>
      </c>
    </row>
    <row r="353" spans="1:12" x14ac:dyDescent="0.25">
      <c r="C353" t="s">
        <v>35</v>
      </c>
      <c r="D353" s="5">
        <f>[13]complete_IPDdata57_bps!D353</f>
        <v>0</v>
      </c>
      <c r="E353" s="5">
        <f>[13]complete_IPDdata57_bps!E353</f>
        <v>0</v>
      </c>
      <c r="F353" s="5">
        <f>[13]complete_IPDdata57_bps!F353</f>
        <v>0</v>
      </c>
      <c r="G353" s="5">
        <f>[13]complete_IPDdata57_bps!G353</f>
        <v>0</v>
      </c>
      <c r="H353" s="5">
        <f>[13]complete_IPDdata57_bps!H353</f>
        <v>0</v>
      </c>
      <c r="I353" s="5">
        <f>[13]complete_IPDdata57_bps!I353</f>
        <v>0</v>
      </c>
      <c r="J353" s="5">
        <f>[13]complete_IPDdata57_bps!J353</f>
        <v>0</v>
      </c>
      <c r="K353" s="5">
        <f>[13]complete_IPDdata57_bps!K353</f>
        <v>0</v>
      </c>
      <c r="L353" s="5">
        <f t="shared" si="5"/>
        <v>0</v>
      </c>
    </row>
    <row r="354" spans="1:12" x14ac:dyDescent="0.25">
      <c r="C354" t="s">
        <v>36</v>
      </c>
      <c r="D354" s="5">
        <f>[13]complete_IPDdata57_bps!D354</f>
        <v>0</v>
      </c>
      <c r="E354" s="5">
        <f>[13]complete_IPDdata57_bps!E354</f>
        <v>0</v>
      </c>
      <c r="F354" s="5">
        <f>[13]complete_IPDdata57_bps!F354</f>
        <v>1.0385632944386225</v>
      </c>
      <c r="G354" s="5">
        <f>[13]complete_IPDdata57_bps!G354</f>
        <v>0</v>
      </c>
      <c r="H354" s="5">
        <f>[13]complete_IPDdata57_bps!H354</f>
        <v>0</v>
      </c>
      <c r="I354" s="5">
        <f>[13]complete_IPDdata57_bps!I354</f>
        <v>0</v>
      </c>
      <c r="J354" s="5">
        <f>[13]complete_IPDdata57_bps!J354</f>
        <v>0</v>
      </c>
      <c r="K354" s="5">
        <f>[13]complete_IPDdata57_bps!K354</f>
        <v>0</v>
      </c>
      <c r="L354" s="5">
        <f t="shared" si="5"/>
        <v>1.0385632944386225</v>
      </c>
    </row>
    <row r="355" spans="1:12" x14ac:dyDescent="0.25">
      <c r="C355" t="s">
        <v>37</v>
      </c>
      <c r="D355" s="5">
        <f>[13]complete_IPDdata57_bps!D355</f>
        <v>0</v>
      </c>
      <c r="E355" s="5">
        <f>[13]complete_IPDdata57_bps!E355</f>
        <v>0</v>
      </c>
      <c r="F355" s="5">
        <f>[13]complete_IPDdata57_bps!F355</f>
        <v>0</v>
      </c>
      <c r="G355" s="5">
        <f>[13]complete_IPDdata57_bps!G355</f>
        <v>0</v>
      </c>
      <c r="H355" s="5">
        <f>[13]complete_IPDdata57_bps!H355</f>
        <v>0</v>
      </c>
      <c r="I355" s="5">
        <f>[13]complete_IPDdata57_bps!I355</f>
        <v>0</v>
      </c>
      <c r="J355" s="5">
        <f>[13]complete_IPDdata57_bps!J355</f>
        <v>0</v>
      </c>
      <c r="K355" s="5">
        <f>[13]complete_IPDdata57_bps!K355</f>
        <v>0</v>
      </c>
      <c r="L355" s="5">
        <f t="shared" si="5"/>
        <v>0</v>
      </c>
    </row>
    <row r="356" spans="1:12" x14ac:dyDescent="0.25">
      <c r="C356" t="s">
        <v>38</v>
      </c>
      <c r="D356" s="5">
        <f>[13]complete_IPDdata57_bps!D356</f>
        <v>0</v>
      </c>
      <c r="E356" s="5">
        <f>[13]complete_IPDdata57_bps!E356</f>
        <v>0</v>
      </c>
      <c r="F356" s="5">
        <f>[13]complete_IPDdata57_bps!F356</f>
        <v>0</v>
      </c>
      <c r="G356" s="5">
        <f>[13]complete_IPDdata57_bps!G356</f>
        <v>0</v>
      </c>
      <c r="H356" s="5">
        <f>[13]complete_IPDdata57_bps!H356</f>
        <v>0</v>
      </c>
      <c r="I356" s="5">
        <f>[13]complete_IPDdata57_bps!I356</f>
        <v>0</v>
      </c>
      <c r="J356" s="5">
        <f>[13]complete_IPDdata57_bps!J356</f>
        <v>0</v>
      </c>
      <c r="K356" s="5">
        <f>[13]complete_IPDdata57_bps!K356</f>
        <v>0</v>
      </c>
      <c r="L356" s="5">
        <f t="shared" si="5"/>
        <v>0</v>
      </c>
    </row>
    <row r="357" spans="1:12" x14ac:dyDescent="0.25">
      <c r="C357" t="s">
        <v>39</v>
      </c>
      <c r="D357" s="5">
        <f>[13]complete_IPDdata57_bps!D357</f>
        <v>0</v>
      </c>
      <c r="E357" s="5">
        <f>[13]complete_IPDdata57_bps!E357</f>
        <v>0</v>
      </c>
      <c r="F357" s="5">
        <f>[13]complete_IPDdata57_bps!F357</f>
        <v>0</v>
      </c>
      <c r="G357" s="5">
        <f>[13]complete_IPDdata57_bps!G357</f>
        <v>0</v>
      </c>
      <c r="H357" s="5">
        <f>[13]complete_IPDdata57_bps!H357</f>
        <v>0</v>
      </c>
      <c r="I357" s="5">
        <f>[13]complete_IPDdata57_bps!I357</f>
        <v>0</v>
      </c>
      <c r="J357" s="5">
        <f>[13]complete_IPDdata57_bps!J357</f>
        <v>0</v>
      </c>
      <c r="K357" s="5">
        <f>[13]complete_IPDdata57_bps!K357</f>
        <v>0</v>
      </c>
      <c r="L357" s="5">
        <f t="shared" si="5"/>
        <v>0</v>
      </c>
    </row>
    <row r="358" spans="1:12" x14ac:dyDescent="0.25">
      <c r="C358" t="s">
        <v>40</v>
      </c>
      <c r="D358" s="5">
        <f>[13]complete_IPDdata57_bps!D358</f>
        <v>0</v>
      </c>
      <c r="E358" s="5">
        <f>[13]complete_IPDdata57_bps!E358</f>
        <v>0</v>
      </c>
      <c r="F358" s="5">
        <f>[13]complete_IPDdata57_bps!F358</f>
        <v>0</v>
      </c>
      <c r="G358" s="5">
        <f>[13]complete_IPDdata57_bps!G358</f>
        <v>0</v>
      </c>
      <c r="H358" s="5">
        <f>[13]complete_IPDdata57_bps!H358</f>
        <v>0</v>
      </c>
      <c r="I358" s="5">
        <f>[13]complete_IPDdata57_bps!I358</f>
        <v>0</v>
      </c>
      <c r="J358" s="5">
        <f>[13]complete_IPDdata57_bps!J358</f>
        <v>0</v>
      </c>
      <c r="K358" s="5">
        <f>[13]complete_IPDdata57_bps!K358</f>
        <v>0</v>
      </c>
      <c r="L358" s="5">
        <f t="shared" si="5"/>
        <v>0</v>
      </c>
    </row>
    <row r="359" spans="1:12" x14ac:dyDescent="0.25">
      <c r="C359" t="s">
        <v>41</v>
      </c>
      <c r="D359" s="5">
        <f>[13]complete_IPDdata57_bps!D359</f>
        <v>0</v>
      </c>
      <c r="E359" s="5">
        <f>[13]complete_IPDdata57_bps!E359</f>
        <v>0</v>
      </c>
      <c r="F359" s="5">
        <f>[13]complete_IPDdata57_bps!F359</f>
        <v>2.077126588877245</v>
      </c>
      <c r="G359" s="5">
        <f>[13]complete_IPDdata57_bps!G359</f>
        <v>0</v>
      </c>
      <c r="H359" s="5">
        <f>[13]complete_IPDdata57_bps!H359</f>
        <v>0</v>
      </c>
      <c r="I359" s="5">
        <f>[13]complete_IPDdata57_bps!I359</f>
        <v>0</v>
      </c>
      <c r="J359" s="5">
        <f>[13]complete_IPDdata57_bps!J359</f>
        <v>0</v>
      </c>
      <c r="K359" s="5">
        <f>[13]complete_IPDdata57_bps!K359</f>
        <v>0</v>
      </c>
      <c r="L359" s="5">
        <f t="shared" si="5"/>
        <v>2.077126588877245</v>
      </c>
    </row>
    <row r="360" spans="1:12" x14ac:dyDescent="0.25">
      <c r="C360" t="s">
        <v>42</v>
      </c>
      <c r="D360" s="5">
        <f>[13]complete_IPDdata57_bps!D360</f>
        <v>0</v>
      </c>
      <c r="E360" s="5">
        <f>[13]complete_IPDdata57_bps!E360</f>
        <v>0</v>
      </c>
      <c r="F360" s="5">
        <f>[13]complete_IPDdata57_bps!F360</f>
        <v>12.646912737883053</v>
      </c>
      <c r="G360" s="5">
        <f>[13]complete_IPDdata57_bps!G360</f>
        <v>13.301080063799201</v>
      </c>
      <c r="H360" s="5">
        <f>[13]complete_IPDdata57_bps!H360</f>
        <v>2.1233352785640927</v>
      </c>
      <c r="I360" s="5">
        <f>[13]complete_IPDdata57_bps!I360</f>
        <v>0</v>
      </c>
      <c r="J360" s="5">
        <f>[13]complete_IPDdata57_bps!J360</f>
        <v>1.0598508359722902</v>
      </c>
      <c r="K360" s="5">
        <f>[13]complete_IPDdata57_bps!K360</f>
        <v>0</v>
      </c>
      <c r="L360" s="5">
        <f t="shared" si="5"/>
        <v>29.131178916218637</v>
      </c>
    </row>
    <row r="361" spans="1:12" x14ac:dyDescent="0.25">
      <c r="C361" t="s">
        <v>43</v>
      </c>
      <c r="D361" s="5">
        <f>[13]complete_IPDdata57_bps!D361</f>
        <v>0</v>
      </c>
      <c r="E361" s="5">
        <f>[13]complete_IPDdata57_bps!E361</f>
        <v>0</v>
      </c>
      <c r="F361" s="5">
        <f>[13]complete_IPDdata57_bps!F361</f>
        <v>4.3384063823740711</v>
      </c>
      <c r="G361" s="5">
        <f>[13]complete_IPDdata57_bps!G361</f>
        <v>2.2460646139259621</v>
      </c>
      <c r="H361" s="5">
        <f>[13]complete_IPDdata57_bps!H361</f>
        <v>2.1233352785640927</v>
      </c>
      <c r="I361" s="5">
        <f>[13]complete_IPDdata57_bps!I361</f>
        <v>1.0699716247139588</v>
      </c>
      <c r="J361" s="5">
        <f>[13]complete_IPDdata57_bps!J361</f>
        <v>1.0598508359722902</v>
      </c>
      <c r="K361" s="5">
        <f>[13]complete_IPDdata57_bps!K361</f>
        <v>0</v>
      </c>
      <c r="L361" s="5">
        <f t="shared" si="5"/>
        <v>10.837628735550375</v>
      </c>
    </row>
    <row r="362" spans="1:12" x14ac:dyDescent="0.25">
      <c r="C362" t="s">
        <v>44</v>
      </c>
      <c r="D362" s="5">
        <f>[13]complete_IPDdata57_bps!D362</f>
        <v>0</v>
      </c>
      <c r="E362" s="5">
        <f>[13]complete_IPDdata57_bps!E362</f>
        <v>0</v>
      </c>
      <c r="F362" s="5">
        <f>[13]complete_IPDdata57_bps!F362</f>
        <v>0</v>
      </c>
      <c r="G362" s="5">
        <f>[13]complete_IPDdata57_bps!G362</f>
        <v>3.1794693751935434</v>
      </c>
      <c r="H362" s="5">
        <f>[13]complete_IPDdata57_bps!H362</f>
        <v>1.0616676392820463</v>
      </c>
      <c r="I362" s="5">
        <f>[13]complete_IPDdata57_bps!I362</f>
        <v>0</v>
      </c>
      <c r="J362" s="5">
        <f>[13]complete_IPDdata57_bps!J362</f>
        <v>1.0598508359722902</v>
      </c>
      <c r="K362" s="5">
        <f>[13]complete_IPDdata57_bps!K362</f>
        <v>0</v>
      </c>
      <c r="L362" s="5">
        <f t="shared" si="5"/>
        <v>5.3009878504478802</v>
      </c>
    </row>
    <row r="363" spans="1:12" x14ac:dyDescent="0.25">
      <c r="C363" t="s">
        <v>45</v>
      </c>
      <c r="D363" s="5">
        <f>[13]complete_IPDdata57_bps!D363</f>
        <v>0</v>
      </c>
      <c r="E363" s="5">
        <f>[13]complete_IPDdata57_bps!E363</f>
        <v>1.0389911666774196</v>
      </c>
      <c r="F363" s="5">
        <f>[13]complete_IPDdata57_bps!F363</f>
        <v>4.220005169240312</v>
      </c>
      <c r="G363" s="5">
        <f>[13]complete_IPDdata57_bps!G363</f>
        <v>4.2392925002580579</v>
      </c>
      <c r="H363" s="5">
        <f>[13]complete_IPDdata57_bps!H363</f>
        <v>0</v>
      </c>
      <c r="I363" s="5">
        <f>[13]complete_IPDdata57_bps!I363</f>
        <v>0</v>
      </c>
      <c r="J363" s="5">
        <f>[13]complete_IPDdata57_bps!J363</f>
        <v>0</v>
      </c>
      <c r="K363" s="5">
        <f>[13]complete_IPDdata57_bps!K363</f>
        <v>0</v>
      </c>
      <c r="L363" s="5">
        <f t="shared" si="5"/>
        <v>9.4982888361757887</v>
      </c>
    </row>
    <row r="364" spans="1:12" x14ac:dyDescent="0.25">
      <c r="C364" t="s">
        <v>46</v>
      </c>
      <c r="D364" s="5">
        <f>[13]complete_IPDdata57_bps!D364</f>
        <v>59.237761826312067</v>
      </c>
      <c r="E364" s="5">
        <f>[13]complete_IPDdata57_bps!E364</f>
        <v>314.02194364438134</v>
      </c>
      <c r="F364" s="5">
        <f>[13]complete_IPDdata57_bps!F364</f>
        <v>4134.6258814121729</v>
      </c>
      <c r="G364" s="5">
        <f>[13]complete_IPDdata57_bps!G364</f>
        <v>2307.1333678883866</v>
      </c>
      <c r="H364" s="5">
        <f>[13]complete_IPDdata57_bps!H364</f>
        <v>1322.9598907303277</v>
      </c>
      <c r="I364" s="5">
        <f>[13]complete_IPDdata57_bps!I364</f>
        <v>318.43722224674229</v>
      </c>
      <c r="J364" s="5">
        <f>[13]complete_IPDdata57_bps!J364</f>
        <v>153.40215198337941</v>
      </c>
      <c r="K364" s="5">
        <f>[13]complete_IPDdata57_bps!K364</f>
        <v>60.231176700422104</v>
      </c>
      <c r="L364" s="5">
        <f t="shared" si="5"/>
        <v>8670.0493964321231</v>
      </c>
    </row>
    <row r="365" spans="1:12" x14ac:dyDescent="0.25">
      <c r="C365" t="s">
        <v>47</v>
      </c>
      <c r="D365" s="5">
        <f>[13]complete_IPDdata57_bps!D365</f>
        <v>0</v>
      </c>
      <c r="E365" s="5">
        <f>[13]complete_IPDdata57_bps!E365</f>
        <v>0</v>
      </c>
      <c r="F365" s="5">
        <f>[13]complete_IPDdata57_bps!F365</f>
        <v>14.539886122140716</v>
      </c>
      <c r="G365" s="5">
        <f>[13]complete_IPDdata57_bps!G365</f>
        <v>7.4187618754516009</v>
      </c>
      <c r="H365" s="5">
        <f>[13]complete_IPDdata57_bps!H365</f>
        <v>4.2466705571281853</v>
      </c>
      <c r="I365" s="5">
        <f>[13]complete_IPDdata57_bps!I365</f>
        <v>2.1399432494279176</v>
      </c>
      <c r="J365" s="5">
        <f>[13]complete_IPDdata57_bps!J365</f>
        <v>0</v>
      </c>
      <c r="K365" s="5">
        <f>[13]complete_IPDdata57_bps!K365</f>
        <v>0</v>
      </c>
      <c r="L365" s="5">
        <f t="shared" si="5"/>
        <v>28.345261804148418</v>
      </c>
    </row>
    <row r="366" spans="1:12" x14ac:dyDescent="0.25">
      <c r="A366" s="8" t="s">
        <v>57</v>
      </c>
      <c r="B366" s="8" t="s">
        <v>48</v>
      </c>
      <c r="C366" t="s">
        <v>15</v>
      </c>
      <c r="D366" s="5">
        <f>[13]complete_IPDdata57_bps!D366</f>
        <v>3.2927897928423708</v>
      </c>
      <c r="E366" s="5">
        <f>[13]complete_IPDdata57_bps!E366</f>
        <v>4.1546496960826547</v>
      </c>
      <c r="F366" s="5">
        <f>[13]complete_IPDdata57_bps!F366</f>
        <v>25.726784988113454</v>
      </c>
      <c r="G366" s="5">
        <f>[13]complete_IPDdata57_bps!G366</f>
        <v>38.542630920704894</v>
      </c>
      <c r="H366" s="5">
        <f>[13]complete_IPDdata57_bps!H366</f>
        <v>31.680408410779023</v>
      </c>
      <c r="I366" s="5">
        <f>[13]complete_IPDdata57_bps!I366</f>
        <v>3.7808444707273803</v>
      </c>
      <c r="J366" s="5">
        <f>[13]complete_IPDdata57_bps!J366</f>
        <v>8.3607156204648803</v>
      </c>
      <c r="K366" s="5">
        <f>[13]complete_IPDdata57_bps!K366</f>
        <v>2.4768163563344285</v>
      </c>
      <c r="L366" s="5">
        <f t="shared" si="5"/>
        <v>118.01564025604908</v>
      </c>
    </row>
    <row r="367" spans="1:12" x14ac:dyDescent="0.25">
      <c r="C367" t="s">
        <v>16</v>
      </c>
      <c r="D367" s="5">
        <f>[13]complete_IPDdata57_bps!D367</f>
        <v>0</v>
      </c>
      <c r="E367" s="5">
        <f>[13]complete_IPDdata57_bps!E367</f>
        <v>14.151501920772454</v>
      </c>
      <c r="F367" s="5">
        <f>[13]complete_IPDdata57_bps!F367</f>
        <v>286.35732463565273</v>
      </c>
      <c r="G367" s="5">
        <f>[13]complete_IPDdata57_bps!G367</f>
        <v>212.8121597459228</v>
      </c>
      <c r="H367" s="5">
        <f>[13]complete_IPDdata57_bps!H367</f>
        <v>97.23966401296795</v>
      </c>
      <c r="I367" s="5">
        <f>[13]complete_IPDdata57_bps!I367</f>
        <v>22.36782844841629</v>
      </c>
      <c r="J367" s="5">
        <f>[13]complete_IPDdata57_bps!J367</f>
        <v>10.272979692140161</v>
      </c>
      <c r="K367" s="5">
        <f>[13]complete_IPDdata57_bps!K367</f>
        <v>1.2384081781672143</v>
      </c>
      <c r="L367" s="5">
        <f t="shared" si="5"/>
        <v>644.43986663403962</v>
      </c>
    </row>
    <row r="368" spans="1:12" x14ac:dyDescent="0.25">
      <c r="C368" t="s">
        <v>17</v>
      </c>
      <c r="D368" s="5">
        <f>[13]complete_IPDdata57_bps!D368</f>
        <v>0</v>
      </c>
      <c r="E368" s="5">
        <f>[13]complete_IPDdata57_bps!E368</f>
        <v>4.1546496960826547</v>
      </c>
      <c r="F368" s="5">
        <f>[13]complete_IPDdata57_bps!F368</f>
        <v>5.4945425065143789</v>
      </c>
      <c r="G368" s="5">
        <f>[13]complete_IPDdata57_bps!G368</f>
        <v>8.8828896505029196</v>
      </c>
      <c r="H368" s="5">
        <f>[13]complete_IPDdata57_bps!H368</f>
        <v>12.766809531137367</v>
      </c>
      <c r="I368" s="5">
        <f>[13]complete_IPDdata57_bps!I368</f>
        <v>5.0411259609698398</v>
      </c>
      <c r="J368" s="5">
        <f>[13]complete_IPDdata57_bps!J368</f>
        <v>0</v>
      </c>
      <c r="K368" s="5">
        <f>[13]complete_IPDdata57_bps!K368</f>
        <v>0</v>
      </c>
      <c r="L368" s="5">
        <f t="shared" si="5"/>
        <v>36.340017345207158</v>
      </c>
    </row>
    <row r="369" spans="3:12" x14ac:dyDescent="0.25">
      <c r="C369" t="s">
        <v>18</v>
      </c>
      <c r="D369" s="5">
        <f>[13]complete_IPDdata57_bps!D369</f>
        <v>1.6463948964211854</v>
      </c>
      <c r="E369" s="5">
        <f>[13]complete_IPDdata57_bps!E369</f>
        <v>2.0773248480413273</v>
      </c>
      <c r="F369" s="5">
        <f>[13]complete_IPDdata57_bps!F369</f>
        <v>8.8586496645401382</v>
      </c>
      <c r="G369" s="5">
        <f>[13]complete_IPDdata57_bps!G369</f>
        <v>7.5843364242717284</v>
      </c>
      <c r="H369" s="5">
        <f>[13]complete_IPDdata57_bps!H369</f>
        <v>10.213447624909893</v>
      </c>
      <c r="I369" s="5">
        <f>[13]complete_IPDdata57_bps!I369</f>
        <v>2.2098189473684213</v>
      </c>
      <c r="J369" s="5">
        <f>[13]complete_IPDdata57_bps!J369</f>
        <v>1.25315073945183</v>
      </c>
      <c r="K369" s="5">
        <f>[13]complete_IPDdata57_bps!K369</f>
        <v>0</v>
      </c>
      <c r="L369" s="5">
        <f t="shared" si="5"/>
        <v>33.843123145004526</v>
      </c>
    </row>
    <row r="370" spans="3:12" x14ac:dyDescent="0.25">
      <c r="C370" t="s">
        <v>19</v>
      </c>
      <c r="D370" s="5">
        <f>[13]complete_IPDdata57_bps!D370</f>
        <v>1.6463948964211854</v>
      </c>
      <c r="E370" s="5">
        <f>[13]complete_IPDdata57_bps!E370</f>
        <v>2.0773248480413273</v>
      </c>
      <c r="F370" s="5">
        <f>[13]complete_IPDdata57_bps!F370</f>
        <v>16.343663702451682</v>
      </c>
      <c r="G370" s="5">
        <f>[13]complete_IPDdata57_bps!G370</f>
        <v>54.482337823755522</v>
      </c>
      <c r="H370" s="5">
        <f>[13]complete_IPDdata57_bps!H370</f>
        <v>47.024117673774462</v>
      </c>
      <c r="I370" s="5">
        <f>[13]complete_IPDdata57_bps!I370</f>
        <v>12.602814902424601</v>
      </c>
      <c r="J370" s="5">
        <f>[13]complete_IPDdata57_bps!J370</f>
        <v>4.0072259948810114</v>
      </c>
      <c r="K370" s="5">
        <f>[13]complete_IPDdata57_bps!K370</f>
        <v>0</v>
      </c>
      <c r="L370" s="5">
        <f t="shared" si="5"/>
        <v>138.18387984174979</v>
      </c>
    </row>
    <row r="371" spans="3:12" x14ac:dyDescent="0.25">
      <c r="C371" t="s">
        <v>20</v>
      </c>
      <c r="D371" s="5">
        <f>[13]complete_IPDdata57_bps!D371</f>
        <v>0</v>
      </c>
      <c r="E371" s="5">
        <f>[13]complete_IPDdata57_bps!E371</f>
        <v>0</v>
      </c>
      <c r="F371" s="5">
        <f>[13]complete_IPDdata57_bps!F371</f>
        <v>0</v>
      </c>
      <c r="G371" s="5">
        <f>[13]complete_IPDdata57_bps!G371</f>
        <v>3.8956596786935727</v>
      </c>
      <c r="H371" s="5">
        <f>[13]complete_IPDdata57_bps!H371</f>
        <v>2.5533619062274733</v>
      </c>
      <c r="I371" s="5">
        <f>[13]complete_IPDdata57_bps!I371</f>
        <v>1.2602814902424599</v>
      </c>
      <c r="J371" s="5">
        <f>[13]complete_IPDdata57_bps!J371</f>
        <v>3.7594522183554901</v>
      </c>
      <c r="K371" s="5">
        <f>[13]complete_IPDdata57_bps!K371</f>
        <v>1.2384081781672143</v>
      </c>
      <c r="L371" s="5">
        <f t="shared" si="5"/>
        <v>12.70716347168621</v>
      </c>
    </row>
    <row r="372" spans="3:12" x14ac:dyDescent="0.25">
      <c r="C372" t="s">
        <v>21</v>
      </c>
      <c r="D372" s="5">
        <f>[13]complete_IPDdata57_bps!D372</f>
        <v>1.8423942888522788</v>
      </c>
      <c r="E372" s="5">
        <f>[13]complete_IPDdata57_bps!E372</f>
        <v>0</v>
      </c>
      <c r="F372" s="5">
        <f>[13]complete_IPDdata57_bps!F372</f>
        <v>19.230898772800327</v>
      </c>
      <c r="G372" s="5">
        <f>[13]complete_IPDdata57_bps!G372</f>
        <v>31.165156404340681</v>
      </c>
      <c r="H372" s="5">
        <f>[13]complete_IPDdata57_bps!H372</f>
        <v>20.426895249819786</v>
      </c>
      <c r="I372" s="5">
        <f>[13]complete_IPDdata57_bps!I372</f>
        <v>8.8219704316972205</v>
      </c>
      <c r="J372" s="5">
        <f>[13]complete_IPDdata57_bps!J372</f>
        <v>5.0126029578073199</v>
      </c>
      <c r="K372" s="5">
        <f>[13]complete_IPDdata57_bps!K372</f>
        <v>0</v>
      </c>
      <c r="L372" s="5">
        <f t="shared" si="5"/>
        <v>86.499918105317604</v>
      </c>
    </row>
    <row r="373" spans="3:12" x14ac:dyDescent="0.25">
      <c r="C373" t="s">
        <v>22</v>
      </c>
      <c r="D373" s="5">
        <f>[13]complete_IPDdata57_bps!D373</f>
        <v>3.2927897928423708</v>
      </c>
      <c r="E373" s="5">
        <f>[13]complete_IPDdata57_bps!E373</f>
        <v>10.386624240206634</v>
      </c>
      <c r="F373" s="5">
        <f>[13]complete_IPDdata57_bps!F373</f>
        <v>64.805418438482675</v>
      </c>
      <c r="G373" s="5">
        <f>[13]complete_IPDdata57_bps!G373</f>
        <v>107.92988200714186</v>
      </c>
      <c r="H373" s="5">
        <f>[13]complete_IPDdata57_bps!H373</f>
        <v>112.8199886930278</v>
      </c>
      <c r="I373" s="5">
        <f>[13]complete_IPDdata57_bps!I373</f>
        <v>27.260076735659371</v>
      </c>
      <c r="J373" s="5">
        <f>[13]complete_IPDdata57_bps!J373</f>
        <v>10.446111507491592</v>
      </c>
      <c r="K373" s="5">
        <f>[13]complete_IPDdata57_bps!K373</f>
        <v>0</v>
      </c>
      <c r="L373" s="5">
        <f t="shared" si="5"/>
        <v>336.94089141485227</v>
      </c>
    </row>
    <row r="374" spans="3:12" x14ac:dyDescent="0.25">
      <c r="C374" t="s">
        <v>23</v>
      </c>
      <c r="D374" s="5">
        <f>[13]complete_IPDdata57_bps!D374</f>
        <v>1.6463948964211854</v>
      </c>
      <c r="E374" s="5">
        <f>[13]complete_IPDdata57_bps!E374</f>
        <v>22.850573328454598</v>
      </c>
      <c r="F374" s="5">
        <f>[13]complete_IPDdata57_bps!F374</f>
        <v>41.267466826881645</v>
      </c>
      <c r="G374" s="5">
        <f>[13]complete_IPDdata57_bps!G374</f>
        <v>80.453281323171439</v>
      </c>
      <c r="H374" s="5">
        <f>[13]complete_IPDdata57_bps!H374</f>
        <v>53.040830400931263</v>
      </c>
      <c r="I374" s="5">
        <f>[13]complete_IPDdata57_bps!I374</f>
        <v>17.326702487446454</v>
      </c>
      <c r="J374" s="5">
        <f>[13]complete_IPDdata57_bps!J374</f>
        <v>6.2657536972591501</v>
      </c>
      <c r="K374" s="5">
        <f>[13]complete_IPDdata57_bps!K374</f>
        <v>1.2384081781672143</v>
      </c>
      <c r="L374" s="5">
        <f t="shared" si="5"/>
        <v>224.08941113873297</v>
      </c>
    </row>
    <row r="375" spans="3:12" x14ac:dyDescent="0.25">
      <c r="C375" t="s">
        <v>24</v>
      </c>
      <c r="D375" s="5">
        <f>[13]complete_IPDdata57_bps!D375</f>
        <v>8.2319744821059277</v>
      </c>
      <c r="E375" s="5">
        <f>[13]complete_IPDdata57_bps!E375</f>
        <v>2.0773248480413273</v>
      </c>
      <c r="F375" s="5">
        <f>[13]complete_IPDdata57_bps!F375</f>
        <v>5.4945425065143789</v>
      </c>
      <c r="G375" s="5">
        <f>[13]complete_IPDdata57_bps!G375</f>
        <v>6.4927661311559541</v>
      </c>
      <c r="H375" s="5">
        <f>[13]complete_IPDdata57_bps!H375</f>
        <v>7.6600857186824198</v>
      </c>
      <c r="I375" s="5">
        <f>[13]complete_IPDdata57_bps!I375</f>
        <v>3.6254724541691306</v>
      </c>
      <c r="J375" s="5">
        <f>[13]complete_IPDdata57_bps!J375</f>
        <v>6.2657536972591501</v>
      </c>
      <c r="K375" s="5">
        <f>[13]complete_IPDdata57_bps!K375</f>
        <v>4.9536327126688571</v>
      </c>
      <c r="L375" s="5">
        <f t="shared" si="5"/>
        <v>44.801552550597144</v>
      </c>
    </row>
    <row r="376" spans="3:12" x14ac:dyDescent="0.25">
      <c r="C376" t="s">
        <v>25</v>
      </c>
      <c r="D376" s="5">
        <f>[13]complete_IPDdata57_bps!D376</f>
        <v>0</v>
      </c>
      <c r="E376" s="5">
        <f>[13]complete_IPDdata57_bps!E376</f>
        <v>2.0773248480413273</v>
      </c>
      <c r="F376" s="5">
        <f>[13]complete_IPDdata57_bps!F376</f>
        <v>13.736356266285945</v>
      </c>
      <c r="G376" s="5">
        <f>[13]complete_IPDdata57_bps!G376</f>
        <v>6.2857831980405372</v>
      </c>
      <c r="H376" s="5">
        <f>[13]complete_IPDdata57_bps!H376</f>
        <v>7.5417780101502245</v>
      </c>
      <c r="I376" s="5">
        <f>[13]complete_IPDdata57_bps!I376</f>
        <v>2.5205629804849199</v>
      </c>
      <c r="J376" s="5">
        <f>[13]complete_IPDdata57_bps!J376</f>
        <v>3.7594522183554901</v>
      </c>
      <c r="K376" s="5">
        <f>[13]complete_IPDdata57_bps!K376</f>
        <v>2.4768163563344285</v>
      </c>
      <c r="L376" s="5">
        <f t="shared" si="5"/>
        <v>38.398073877692873</v>
      </c>
    </row>
    <row r="377" spans="3:12" x14ac:dyDescent="0.25">
      <c r="C377" t="s">
        <v>26</v>
      </c>
      <c r="D377" s="5">
        <f>[13]complete_IPDdata57_bps!D377</f>
        <v>1.6463948964211854</v>
      </c>
      <c r="E377" s="5">
        <f>[13]complete_IPDdata57_bps!E377</f>
        <v>0</v>
      </c>
      <c r="F377" s="5">
        <f>[13]complete_IPDdata57_bps!F377</f>
        <v>1.3736356266285947</v>
      </c>
      <c r="G377" s="5">
        <f>[13]complete_IPDdata57_bps!G377</f>
        <v>3.8956596786935727</v>
      </c>
      <c r="H377" s="5">
        <f>[13]complete_IPDdata57_bps!H377</f>
        <v>0</v>
      </c>
      <c r="I377" s="5">
        <f>[13]complete_IPDdata57_bps!I377</f>
        <v>0</v>
      </c>
      <c r="J377" s="5">
        <f>[13]complete_IPDdata57_bps!J377</f>
        <v>0</v>
      </c>
      <c r="K377" s="5">
        <f>[13]complete_IPDdata57_bps!K377</f>
        <v>0</v>
      </c>
      <c r="L377" s="5">
        <f t="shared" si="5"/>
        <v>6.9156902017433524</v>
      </c>
    </row>
    <row r="378" spans="3:12" x14ac:dyDescent="0.25">
      <c r="C378" t="s">
        <v>27</v>
      </c>
      <c r="D378" s="5">
        <f>[13]complete_IPDdata57_bps!D378</f>
        <v>0</v>
      </c>
      <c r="E378" s="5">
        <f>[13]complete_IPDdata57_bps!E378</f>
        <v>0</v>
      </c>
      <c r="F378" s="5">
        <f>[13]complete_IPDdata57_bps!F378</f>
        <v>10.232285291168733</v>
      </c>
      <c r="G378" s="5">
        <f>[13]complete_IPDdata57_bps!G378</f>
        <v>9.0898725836183374</v>
      </c>
      <c r="H378" s="5">
        <f>[13]complete_IPDdata57_bps!H378</f>
        <v>7.6600857186824198</v>
      </c>
      <c r="I378" s="5">
        <f>[13]complete_IPDdata57_bps!I378</f>
        <v>3.7808444707273803</v>
      </c>
      <c r="J378" s="5">
        <f>[13]complete_IPDdata57_bps!J378</f>
        <v>1.25315073945183</v>
      </c>
      <c r="K378" s="5">
        <f>[13]complete_IPDdata57_bps!K378</f>
        <v>1.2384081781672143</v>
      </c>
      <c r="L378" s="5">
        <f t="shared" si="5"/>
        <v>33.254646981815917</v>
      </c>
    </row>
    <row r="379" spans="3:12" x14ac:dyDescent="0.25">
      <c r="C379" t="s">
        <v>28</v>
      </c>
      <c r="D379" s="5">
        <f>[13]complete_IPDdata57_bps!D379</f>
        <v>0</v>
      </c>
      <c r="E379" s="5">
        <f>[13]complete_IPDdata57_bps!E379</f>
        <v>4.1546496960826547</v>
      </c>
      <c r="F379" s="5">
        <f>[13]complete_IPDdata57_bps!F379</f>
        <v>18.287953092025376</v>
      </c>
      <c r="G379" s="5">
        <f>[13]complete_IPDdata57_bps!G379</f>
        <v>19.47829839346786</v>
      </c>
      <c r="H379" s="5">
        <f>[13]complete_IPDdata57_bps!H379</f>
        <v>7.6600857186824198</v>
      </c>
      <c r="I379" s="5">
        <f>[13]complete_IPDdata57_bps!I379</f>
        <v>7.5616889414547606</v>
      </c>
      <c r="J379" s="5">
        <f>[13]complete_IPDdata57_bps!J379</f>
        <v>0</v>
      </c>
      <c r="K379" s="5">
        <f>[13]complete_IPDdata57_bps!K379</f>
        <v>2.4768163563344285</v>
      </c>
      <c r="L379" s="5">
        <f t="shared" si="5"/>
        <v>59.619492198047496</v>
      </c>
    </row>
    <row r="380" spans="3:12" x14ac:dyDescent="0.25">
      <c r="C380" t="s">
        <v>29</v>
      </c>
      <c r="D380" s="5">
        <f>[13]complete_IPDdata57_bps!D380</f>
        <v>0</v>
      </c>
      <c r="E380" s="5">
        <f>[13]complete_IPDdata57_bps!E380</f>
        <v>0</v>
      </c>
      <c r="F380" s="5">
        <f>[13]complete_IPDdata57_bps!F380</f>
        <v>5.4945425065143789</v>
      </c>
      <c r="G380" s="5">
        <f>[13]complete_IPDdata57_bps!G380</f>
        <v>9.0898725836183374</v>
      </c>
      <c r="H380" s="5">
        <f>[13]complete_IPDdata57_bps!H380</f>
        <v>5.1067238124549466</v>
      </c>
      <c r="I380" s="5">
        <f>[13]complete_IPDdata57_bps!I380</f>
        <v>0</v>
      </c>
      <c r="J380" s="5">
        <f>[13]complete_IPDdata57_bps!J380</f>
        <v>0</v>
      </c>
      <c r="K380" s="5">
        <f>[13]complete_IPDdata57_bps!K380</f>
        <v>0</v>
      </c>
      <c r="L380" s="5">
        <f t="shared" si="5"/>
        <v>19.69113890258766</v>
      </c>
    </row>
    <row r="381" spans="3:12" x14ac:dyDescent="0.25">
      <c r="C381" t="s">
        <v>30</v>
      </c>
      <c r="D381" s="5">
        <f>[13]complete_IPDdata57_bps!D381</f>
        <v>6.251145700152148</v>
      </c>
      <c r="E381" s="5">
        <f>[13]complete_IPDdata57_bps!E381</f>
        <v>18.628271824543447</v>
      </c>
      <c r="F381" s="5">
        <f>[13]complete_IPDdata57_bps!F381</f>
        <v>39.078633450369225</v>
      </c>
      <c r="G381" s="5">
        <f>[13]complete_IPDdata57_bps!G381</f>
        <v>33.762383882010958</v>
      </c>
      <c r="H381" s="5">
        <f>[13]complete_IPDdata57_bps!H381</f>
        <v>16.49031359476168</v>
      </c>
      <c r="I381" s="5">
        <f>[13]complete_IPDdata57_bps!I381</f>
        <v>1.2602814902424599</v>
      </c>
      <c r="J381" s="5">
        <f>[13]complete_IPDdata57_bps!J381</f>
        <v>0</v>
      </c>
      <c r="K381" s="5">
        <f>[13]complete_IPDdata57_bps!K381</f>
        <v>0</v>
      </c>
      <c r="L381" s="5">
        <f t="shared" si="5"/>
        <v>115.47102994207994</v>
      </c>
    </row>
    <row r="382" spans="3:12" x14ac:dyDescent="0.25">
      <c r="C382" t="s">
        <v>31</v>
      </c>
      <c r="D382" s="5">
        <f>[13]complete_IPDdata57_bps!D382</f>
        <v>35.162291002138176</v>
      </c>
      <c r="E382" s="5">
        <f>[13]complete_IPDdata57_bps!E382</f>
        <v>84.458426546489235</v>
      </c>
      <c r="F382" s="5">
        <f>[13]complete_IPDdata57_bps!F382</f>
        <v>630.92928918811435</v>
      </c>
      <c r="G382" s="5">
        <f>[13]complete_IPDdata57_bps!G382</f>
        <v>632.13081441227268</v>
      </c>
      <c r="H382" s="5">
        <f>[13]complete_IPDdata57_bps!H382</f>
        <v>522.52803584682033</v>
      </c>
      <c r="I382" s="5">
        <f>[13]complete_IPDdata57_bps!I382</f>
        <v>124.45712350088705</v>
      </c>
      <c r="J382" s="5">
        <f>[13]complete_IPDdata57_bps!J382</f>
        <v>44.355823433865098</v>
      </c>
      <c r="K382" s="5">
        <f>[13]complete_IPDdata57_bps!K382</f>
        <v>12.15188024826579</v>
      </c>
      <c r="L382" s="5">
        <f t="shared" si="5"/>
        <v>2086.1736841788525</v>
      </c>
    </row>
    <row r="383" spans="3:12" x14ac:dyDescent="0.25">
      <c r="C383" t="s">
        <v>32</v>
      </c>
      <c r="D383" s="5">
        <f>[13]complete_IPDdata57_bps!D383</f>
        <v>4.9391846892635556</v>
      </c>
      <c r="E383" s="5">
        <f>[13]complete_IPDdata57_bps!E383</f>
        <v>10.386624240206634</v>
      </c>
      <c r="F383" s="5">
        <f>[13]complete_IPDdata57_bps!F383</f>
        <v>129.52927108789768</v>
      </c>
      <c r="G383" s="5">
        <f>[13]complete_IPDdata57_bps!G383</f>
        <v>101.96451402250203</v>
      </c>
      <c r="H383" s="5">
        <f>[13]complete_IPDdata57_bps!H383</f>
        <v>54.542357858294089</v>
      </c>
      <c r="I383" s="5">
        <f>[13]complete_IPDdata57_bps!I383</f>
        <v>5.0411259609698398</v>
      </c>
      <c r="J383" s="5">
        <f>[13]complete_IPDdata57_bps!J383</f>
        <v>1.25315073945183</v>
      </c>
      <c r="K383" s="5">
        <f>[13]complete_IPDdata57_bps!K383</f>
        <v>3.715224534501643</v>
      </c>
      <c r="L383" s="5">
        <f t="shared" si="5"/>
        <v>311.37145313308736</v>
      </c>
    </row>
    <row r="384" spans="3:12" x14ac:dyDescent="0.25">
      <c r="C384" t="s">
        <v>33</v>
      </c>
      <c r="D384" s="5">
        <f>[13]complete_IPDdata57_bps!D384</f>
        <v>13.171159171369483</v>
      </c>
      <c r="E384" s="5">
        <f>[13]complete_IPDdata57_bps!E384</f>
        <v>75.076638826389015</v>
      </c>
      <c r="F384" s="5">
        <f>[13]complete_IPDdata57_bps!F384</f>
        <v>529.81552293329923</v>
      </c>
      <c r="G384" s="5">
        <f>[13]complete_IPDdata57_bps!G384</f>
        <v>558.5635362825775</v>
      </c>
      <c r="H384" s="5">
        <f>[13]complete_IPDdata57_bps!H384</f>
        <v>409.72863436882432</v>
      </c>
      <c r="I384" s="5">
        <f>[13]complete_IPDdata57_bps!I384</f>
        <v>84.909292568033067</v>
      </c>
      <c r="J384" s="5">
        <f>[13]complete_IPDdata57_bps!J384</f>
        <v>25.0630147890366</v>
      </c>
      <c r="K384" s="5">
        <f>[13]complete_IPDdata57_bps!K384</f>
        <v>12.384081781672142</v>
      </c>
      <c r="L384" s="5">
        <f t="shared" si="5"/>
        <v>1708.7118807212014</v>
      </c>
    </row>
    <row r="385" spans="1:12" x14ac:dyDescent="0.25">
      <c r="C385" t="s">
        <v>34</v>
      </c>
      <c r="D385" s="5">
        <f>[13]complete_IPDdata57_bps!D385</f>
        <v>1.6463948964211854</v>
      </c>
      <c r="E385" s="5">
        <f>[13]complete_IPDdata57_bps!E385</f>
        <v>8.3092993921653093</v>
      </c>
      <c r="F385" s="5">
        <f>[13]complete_IPDdata57_bps!F385</f>
        <v>53.385643479600262</v>
      </c>
      <c r="G385" s="5">
        <f>[13]complete_IPDdata57_bps!G385</f>
        <v>54.539114476502121</v>
      </c>
      <c r="H385" s="5">
        <f>[13]complete_IPDdata57_bps!H385</f>
        <v>48.158953092725397</v>
      </c>
      <c r="I385" s="5">
        <f>[13]complete_IPDdata57_bps!I385</f>
        <v>12.447442885866352</v>
      </c>
      <c r="J385" s="5">
        <f>[13]complete_IPDdata57_bps!J385</f>
        <v>10.02520591561464</v>
      </c>
      <c r="K385" s="5">
        <f>[13]complete_IPDdata57_bps!K385</f>
        <v>1.2384081781672143</v>
      </c>
      <c r="L385" s="5">
        <f t="shared" si="5"/>
        <v>189.75046231706247</v>
      </c>
    </row>
    <row r="386" spans="1:12" x14ac:dyDescent="0.25">
      <c r="C386" t="s">
        <v>35</v>
      </c>
      <c r="D386" s="5">
        <f>[13]complete_IPDdata57_bps!D386</f>
        <v>0</v>
      </c>
      <c r="E386" s="5">
        <f>[13]complete_IPDdata57_bps!E386</f>
        <v>0</v>
      </c>
      <c r="F386" s="5">
        <f>[13]complete_IPDdata57_bps!F386</f>
        <v>2.5611252943422662</v>
      </c>
      <c r="G386" s="5">
        <f>[13]complete_IPDdata57_bps!G386</f>
        <v>0</v>
      </c>
      <c r="H386" s="5">
        <f>[13]complete_IPDdata57_bps!H386</f>
        <v>0</v>
      </c>
      <c r="I386" s="5">
        <f>[13]complete_IPDdata57_bps!I386</f>
        <v>0</v>
      </c>
      <c r="J386" s="5">
        <f>[13]complete_IPDdata57_bps!J386</f>
        <v>0</v>
      </c>
      <c r="K386" s="5">
        <f>[13]complete_IPDdata57_bps!K386</f>
        <v>0</v>
      </c>
      <c r="L386" s="5">
        <f t="shared" si="5"/>
        <v>2.5611252943422662</v>
      </c>
    </row>
    <row r="387" spans="1:12" x14ac:dyDescent="0.25">
      <c r="C387" t="s">
        <v>36</v>
      </c>
      <c r="D387" s="5">
        <f>[13]complete_IPDdata57_bps!D387</f>
        <v>0</v>
      </c>
      <c r="E387" s="5">
        <f>[13]complete_IPDdata57_bps!E387</f>
        <v>0</v>
      </c>
      <c r="F387" s="5">
        <f>[13]complete_IPDdata57_bps!F387</f>
        <v>0</v>
      </c>
      <c r="G387" s="5">
        <f>[13]complete_IPDdata57_bps!G387</f>
        <v>0</v>
      </c>
      <c r="H387" s="5">
        <f>[13]complete_IPDdata57_bps!H387</f>
        <v>3.8300428593412099</v>
      </c>
      <c r="I387" s="5">
        <f>[13]complete_IPDdata57_bps!I387</f>
        <v>0</v>
      </c>
      <c r="J387" s="5">
        <f>[13]complete_IPDdata57_bps!J387</f>
        <v>0</v>
      </c>
      <c r="K387" s="5">
        <f>[13]complete_IPDdata57_bps!K387</f>
        <v>0</v>
      </c>
      <c r="L387" s="5">
        <f t="shared" si="5"/>
        <v>3.8300428593412099</v>
      </c>
    </row>
    <row r="388" spans="1:12" x14ac:dyDescent="0.25">
      <c r="C388" t="s">
        <v>37</v>
      </c>
      <c r="D388" s="5">
        <f>[13]complete_IPDdata57_bps!D388</f>
        <v>0</v>
      </c>
      <c r="E388" s="5">
        <f>[13]complete_IPDdata57_bps!E388</f>
        <v>0</v>
      </c>
      <c r="F388" s="5">
        <f>[13]complete_IPDdata57_bps!F388</f>
        <v>0</v>
      </c>
      <c r="G388" s="5">
        <f>[13]complete_IPDdata57_bps!G388</f>
        <v>0</v>
      </c>
      <c r="H388" s="5">
        <f>[13]complete_IPDdata57_bps!H388</f>
        <v>0</v>
      </c>
      <c r="I388" s="5">
        <f>[13]complete_IPDdata57_bps!I388</f>
        <v>0</v>
      </c>
      <c r="J388" s="5">
        <f>[13]complete_IPDdata57_bps!J388</f>
        <v>0</v>
      </c>
      <c r="K388" s="5">
        <f>[13]complete_IPDdata57_bps!K388</f>
        <v>0</v>
      </c>
      <c r="L388" s="5">
        <f t="shared" ref="L388:L451" si="6">SUM(D388:K388)</f>
        <v>0</v>
      </c>
    </row>
    <row r="389" spans="1:12" x14ac:dyDescent="0.25">
      <c r="C389" t="s">
        <v>38</v>
      </c>
      <c r="D389" s="5">
        <f>[13]complete_IPDdata57_bps!D389</f>
        <v>0</v>
      </c>
      <c r="E389" s="5">
        <f>[13]complete_IPDdata57_bps!E389</f>
        <v>0</v>
      </c>
      <c r="F389" s="5">
        <f>[13]complete_IPDdata57_bps!F389</f>
        <v>0</v>
      </c>
      <c r="G389" s="5">
        <f>[13]complete_IPDdata57_bps!G389</f>
        <v>0</v>
      </c>
      <c r="H389" s="5">
        <f>[13]complete_IPDdata57_bps!H389</f>
        <v>0</v>
      </c>
      <c r="I389" s="5">
        <f>[13]complete_IPDdata57_bps!I389</f>
        <v>0</v>
      </c>
      <c r="J389" s="5">
        <f>[13]complete_IPDdata57_bps!J389</f>
        <v>0</v>
      </c>
      <c r="K389" s="5">
        <f>[13]complete_IPDdata57_bps!K389</f>
        <v>0</v>
      </c>
      <c r="L389" s="5">
        <f t="shared" si="6"/>
        <v>0</v>
      </c>
    </row>
    <row r="390" spans="1:12" x14ac:dyDescent="0.25">
      <c r="C390" t="s">
        <v>39</v>
      </c>
      <c r="D390" s="5">
        <f>[13]complete_IPDdata57_bps!D390</f>
        <v>0</v>
      </c>
      <c r="E390" s="5">
        <f>[13]complete_IPDdata57_bps!E390</f>
        <v>0</v>
      </c>
      <c r="F390" s="5">
        <f>[13]complete_IPDdata57_bps!F390</f>
        <v>0</v>
      </c>
      <c r="G390" s="5">
        <f>[13]complete_IPDdata57_bps!G390</f>
        <v>0</v>
      </c>
      <c r="H390" s="5">
        <f>[13]complete_IPDdata57_bps!H390</f>
        <v>0</v>
      </c>
      <c r="I390" s="5">
        <f>[13]complete_IPDdata57_bps!I390</f>
        <v>0</v>
      </c>
      <c r="J390" s="5">
        <f>[13]complete_IPDdata57_bps!J390</f>
        <v>0</v>
      </c>
      <c r="K390" s="5">
        <f>[13]complete_IPDdata57_bps!K390</f>
        <v>0</v>
      </c>
      <c r="L390" s="5">
        <f t="shared" si="6"/>
        <v>0</v>
      </c>
    </row>
    <row r="391" spans="1:12" x14ac:dyDescent="0.25">
      <c r="C391" t="s">
        <v>40</v>
      </c>
      <c r="D391" s="5">
        <f>[13]complete_IPDdata57_bps!D391</f>
        <v>0</v>
      </c>
      <c r="E391" s="5">
        <f>[13]complete_IPDdata57_bps!E391</f>
        <v>0</v>
      </c>
      <c r="F391" s="5">
        <f>[13]complete_IPDdata57_bps!F391</f>
        <v>0</v>
      </c>
      <c r="G391" s="5">
        <f>[13]complete_IPDdata57_bps!G391</f>
        <v>0</v>
      </c>
      <c r="H391" s="5">
        <f>[13]complete_IPDdata57_bps!H391</f>
        <v>0</v>
      </c>
      <c r="I391" s="5">
        <f>[13]complete_IPDdata57_bps!I391</f>
        <v>0</v>
      </c>
      <c r="J391" s="5">
        <f>[13]complete_IPDdata57_bps!J391</f>
        <v>0</v>
      </c>
      <c r="K391" s="5">
        <f>[13]complete_IPDdata57_bps!K391</f>
        <v>0</v>
      </c>
      <c r="L391" s="5">
        <f t="shared" si="6"/>
        <v>0</v>
      </c>
    </row>
    <row r="392" spans="1:12" x14ac:dyDescent="0.25">
      <c r="C392" t="s">
        <v>41</v>
      </c>
      <c r="D392" s="5">
        <f>[13]complete_IPDdata57_bps!D392</f>
        <v>0</v>
      </c>
      <c r="E392" s="5">
        <f>[13]complete_IPDdata57_bps!E392</f>
        <v>0</v>
      </c>
      <c r="F392" s="5">
        <f>[13]complete_IPDdata57_bps!F392</f>
        <v>3.9347609209708612</v>
      </c>
      <c r="G392" s="5">
        <f>[13]complete_IPDdata57_bps!G392</f>
        <v>1.2985532262311907</v>
      </c>
      <c r="H392" s="5">
        <f>[13]complete_IPDdata57_bps!H392</f>
        <v>1.2766809531137366</v>
      </c>
      <c r="I392" s="5">
        <f>[13]complete_IPDdata57_bps!I392</f>
        <v>0</v>
      </c>
      <c r="J392" s="5">
        <f>[13]complete_IPDdata57_bps!J392</f>
        <v>0</v>
      </c>
      <c r="K392" s="5">
        <f>[13]complete_IPDdata57_bps!K392</f>
        <v>0</v>
      </c>
      <c r="L392" s="5">
        <f t="shared" si="6"/>
        <v>6.5099951003157877</v>
      </c>
    </row>
    <row r="393" spans="1:12" x14ac:dyDescent="0.25">
      <c r="C393" t="s">
        <v>42</v>
      </c>
      <c r="D393" s="5">
        <f>[13]complete_IPDdata57_bps!D393</f>
        <v>0</v>
      </c>
      <c r="E393" s="5">
        <f>[13]complete_IPDdata57_bps!E393</f>
        <v>0</v>
      </c>
      <c r="F393" s="5">
        <f>[13]complete_IPDdata57_bps!F393</f>
        <v>4.1209068798857844</v>
      </c>
      <c r="G393" s="5">
        <f>[13]complete_IPDdata57_bps!G393</f>
        <v>3.8956596786935727</v>
      </c>
      <c r="H393" s="5">
        <f>[13]complete_IPDdata57_bps!H393</f>
        <v>1.2766809531137366</v>
      </c>
      <c r="I393" s="5">
        <f>[13]complete_IPDdata57_bps!I393</f>
        <v>1.2602814902424599</v>
      </c>
      <c r="J393" s="5">
        <f>[13]complete_IPDdata57_bps!J393</f>
        <v>0</v>
      </c>
      <c r="K393" s="5">
        <f>[13]complete_IPDdata57_bps!K393</f>
        <v>0</v>
      </c>
      <c r="L393" s="5">
        <f t="shared" si="6"/>
        <v>10.553529001935551</v>
      </c>
    </row>
    <row r="394" spans="1:12" x14ac:dyDescent="0.25">
      <c r="C394" t="s">
        <v>43</v>
      </c>
      <c r="D394" s="5">
        <f>[13]complete_IPDdata57_bps!D394</f>
        <v>0</v>
      </c>
      <c r="E394" s="5">
        <f>[13]complete_IPDdata57_bps!E394</f>
        <v>4.8373660085007311</v>
      </c>
      <c r="F394" s="5">
        <f>[13]complete_IPDdata57_bps!F394</f>
        <v>6.8681781331429725</v>
      </c>
      <c r="G394" s="5">
        <f>[13]complete_IPDdata57_bps!G394</f>
        <v>17.765779301005839</v>
      </c>
      <c r="H394" s="5">
        <f>[13]complete_IPDdata57_bps!H394</f>
        <v>8.9367666717961569</v>
      </c>
      <c r="I394" s="5">
        <f>[13]complete_IPDdata57_bps!I394</f>
        <v>0</v>
      </c>
      <c r="J394" s="5">
        <f>[13]complete_IPDdata57_bps!J394</f>
        <v>0</v>
      </c>
      <c r="K394" s="5">
        <f>[13]complete_IPDdata57_bps!K394</f>
        <v>0</v>
      </c>
      <c r="L394" s="5">
        <f t="shared" si="6"/>
        <v>38.408090114445699</v>
      </c>
    </row>
    <row r="395" spans="1:12" x14ac:dyDescent="0.25">
      <c r="C395" t="s">
        <v>44</v>
      </c>
      <c r="D395" s="5">
        <f>[13]complete_IPDdata57_bps!D395</f>
        <v>1.6463948964211854</v>
      </c>
      <c r="E395" s="5">
        <f>[13]complete_IPDdata57_bps!E395</f>
        <v>2.7600411604594037</v>
      </c>
      <c r="F395" s="5">
        <f>[13]complete_IPDdata57_bps!F395</f>
        <v>6.6820321742280502</v>
      </c>
      <c r="G395" s="5">
        <f>[13]complete_IPDdata57_bps!G395</f>
        <v>2.5971064524623815</v>
      </c>
      <c r="H395" s="5">
        <f>[13]complete_IPDdata57_bps!H395</f>
        <v>3.8300428593412099</v>
      </c>
      <c r="I395" s="5">
        <f>[13]complete_IPDdata57_bps!I395</f>
        <v>0</v>
      </c>
      <c r="J395" s="5">
        <f>[13]complete_IPDdata57_bps!J395</f>
        <v>0</v>
      </c>
      <c r="K395" s="5">
        <f>[13]complete_IPDdata57_bps!K395</f>
        <v>0</v>
      </c>
      <c r="L395" s="5">
        <f t="shared" si="6"/>
        <v>17.515617542912228</v>
      </c>
    </row>
    <row r="396" spans="1:12" x14ac:dyDescent="0.25">
      <c r="C396" t="s">
        <v>45</v>
      </c>
      <c r="D396" s="5">
        <f>[13]complete_IPDdata57_bps!D396</f>
        <v>0</v>
      </c>
      <c r="E396" s="5">
        <f>[13]complete_IPDdata57_bps!E396</f>
        <v>0</v>
      </c>
      <c r="F396" s="5">
        <f>[13]complete_IPDdata57_bps!F396</f>
        <v>22.793367775941341</v>
      </c>
      <c r="G396" s="5">
        <f>[13]complete_IPDdata57_bps!G396</f>
        <v>18.80057294137502</v>
      </c>
      <c r="H396" s="5">
        <f>[13]complete_IPDdata57_bps!H396</f>
        <v>21.703576202933522</v>
      </c>
      <c r="I396" s="5">
        <f>[13]complete_IPDdata57_bps!I396</f>
        <v>1.2602814902424599</v>
      </c>
      <c r="J396" s="5">
        <f>[13]complete_IPDdata57_bps!J396</f>
        <v>1.25315073945183</v>
      </c>
      <c r="K396" s="5">
        <f>[13]complete_IPDdata57_bps!K396</f>
        <v>0</v>
      </c>
      <c r="L396" s="5">
        <f t="shared" si="6"/>
        <v>65.810949149944165</v>
      </c>
    </row>
    <row r="397" spans="1:12" x14ac:dyDescent="0.25">
      <c r="C397" t="s">
        <v>46</v>
      </c>
      <c r="D397" s="5">
        <f>[13]complete_IPDdata57_bps!D397</f>
        <v>4.9391846892635556</v>
      </c>
      <c r="E397" s="5">
        <f>[13]complete_IPDdata57_bps!E397</f>
        <v>9.9968522246897997</v>
      </c>
      <c r="F397" s="5">
        <f>[13]complete_IPDdata57_bps!F397</f>
        <v>12.17657468074243</v>
      </c>
      <c r="G397" s="5">
        <f>[13]complete_IPDdata57_bps!G397</f>
        <v>7.7913193573871453</v>
      </c>
      <c r="H397" s="5">
        <f>[13]complete_IPDdata57_bps!H397</f>
        <v>7.6600857186824198</v>
      </c>
      <c r="I397" s="5">
        <f>[13]complete_IPDdata57_bps!I397</f>
        <v>0</v>
      </c>
      <c r="J397" s="5">
        <f>[13]complete_IPDdata57_bps!J397</f>
        <v>3.7594522183554901</v>
      </c>
      <c r="K397" s="5">
        <f>[13]complete_IPDdata57_bps!K397</f>
        <v>0</v>
      </c>
      <c r="L397" s="5">
        <f t="shared" si="6"/>
        <v>46.323468889120839</v>
      </c>
    </row>
    <row r="398" spans="1:12" x14ac:dyDescent="0.25">
      <c r="C398" t="s">
        <v>47</v>
      </c>
      <c r="D398" s="5">
        <f>[13]complete_IPDdata57_bps!D398</f>
        <v>1.8423942888522788</v>
      </c>
      <c r="E398" s="5">
        <f>[13]complete_IPDdata57_bps!E398</f>
        <v>22.850573328454598</v>
      </c>
      <c r="F398" s="5">
        <f>[13]complete_IPDdata57_bps!F398</f>
        <v>128.29559927836056</v>
      </c>
      <c r="G398" s="5">
        <f>[13]complete_IPDdata57_bps!G398</f>
        <v>58.641636063103192</v>
      </c>
      <c r="H398" s="5">
        <f>[13]complete_IPDdata57_bps!H398</f>
        <v>44.577294563263891</v>
      </c>
      <c r="I398" s="5">
        <f>[13]complete_IPDdata57_bps!I398</f>
        <v>7.5616889414547606</v>
      </c>
      <c r="J398" s="5">
        <f>[13]complete_IPDdata57_bps!J398</f>
        <v>1.25315073945183</v>
      </c>
      <c r="K398" s="5">
        <f>[13]complete_IPDdata57_bps!K398</f>
        <v>2.4768163563344285</v>
      </c>
      <c r="L398" s="5">
        <f t="shared" si="6"/>
        <v>267.4991535592755</v>
      </c>
    </row>
    <row r="399" spans="1:12" x14ac:dyDescent="0.25">
      <c r="A399" s="8" t="s">
        <v>57</v>
      </c>
      <c r="B399" s="8" t="s">
        <v>49</v>
      </c>
      <c r="C399" t="s">
        <v>15</v>
      </c>
      <c r="D399" s="5">
        <f>[13]complete_IPDdata57_bps!D399</f>
        <v>0</v>
      </c>
      <c r="E399" s="5">
        <f>[13]complete_IPDdata57_bps!E399</f>
        <v>0</v>
      </c>
      <c r="F399" s="5">
        <f>[13]complete_IPDdata57_bps!F399</f>
        <v>0</v>
      </c>
      <c r="G399" s="5">
        <f>[13]complete_IPDdata57_bps!G399</f>
        <v>0</v>
      </c>
      <c r="H399" s="5">
        <f>[13]complete_IPDdata57_bps!H399</f>
        <v>0</v>
      </c>
      <c r="I399" s="5">
        <f>[13]complete_IPDdata57_bps!I399</f>
        <v>0</v>
      </c>
      <c r="J399" s="5">
        <f>[13]complete_IPDdata57_bps!J399</f>
        <v>0</v>
      </c>
      <c r="K399" s="5">
        <f>[13]complete_IPDdata57_bps!K399</f>
        <v>0</v>
      </c>
      <c r="L399" s="5">
        <f t="shared" si="6"/>
        <v>0</v>
      </c>
    </row>
    <row r="400" spans="1:12" x14ac:dyDescent="0.25">
      <c r="C400" t="s">
        <v>16</v>
      </c>
      <c r="D400" s="5">
        <f>[13]complete_IPDdata57_bps!D400</f>
        <v>0</v>
      </c>
      <c r="E400" s="5">
        <f>[13]complete_IPDdata57_bps!E400</f>
        <v>0</v>
      </c>
      <c r="F400" s="5">
        <f>[13]complete_IPDdata57_bps!F400</f>
        <v>0</v>
      </c>
      <c r="G400" s="5">
        <f>[13]complete_IPDdata57_bps!G400</f>
        <v>0</v>
      </c>
      <c r="H400" s="5">
        <f>[13]complete_IPDdata57_bps!H400</f>
        <v>0</v>
      </c>
      <c r="I400" s="5">
        <f>[13]complete_IPDdata57_bps!I400</f>
        <v>0</v>
      </c>
      <c r="J400" s="5">
        <f>[13]complete_IPDdata57_bps!J400</f>
        <v>0</v>
      </c>
      <c r="K400" s="5">
        <f>[13]complete_IPDdata57_bps!K400</f>
        <v>0</v>
      </c>
      <c r="L400" s="5">
        <f t="shared" si="6"/>
        <v>0</v>
      </c>
    </row>
    <row r="401" spans="3:12" x14ac:dyDescent="0.25">
      <c r="C401" t="s">
        <v>17</v>
      </c>
      <c r="D401" s="5">
        <f>[13]complete_IPDdata57_bps!D401</f>
        <v>0</v>
      </c>
      <c r="E401" s="5">
        <f>[13]complete_IPDdata57_bps!E401</f>
        <v>0</v>
      </c>
      <c r="F401" s="5">
        <f>[13]complete_IPDdata57_bps!F401</f>
        <v>0</v>
      </c>
      <c r="G401" s="5">
        <f>[13]complete_IPDdata57_bps!G401</f>
        <v>0</v>
      </c>
      <c r="H401" s="5">
        <f>[13]complete_IPDdata57_bps!H401</f>
        <v>0</v>
      </c>
      <c r="I401" s="5">
        <f>[13]complete_IPDdata57_bps!I401</f>
        <v>0</v>
      </c>
      <c r="J401" s="5">
        <f>[13]complete_IPDdata57_bps!J401</f>
        <v>0</v>
      </c>
      <c r="K401" s="5">
        <f>[13]complete_IPDdata57_bps!K401</f>
        <v>0</v>
      </c>
      <c r="L401" s="5">
        <f t="shared" si="6"/>
        <v>0</v>
      </c>
    </row>
    <row r="402" spans="3:12" x14ac:dyDescent="0.25">
      <c r="C402" t="s">
        <v>18</v>
      </c>
      <c r="D402" s="5">
        <f>[13]complete_IPDdata57_bps!D402</f>
        <v>0</v>
      </c>
      <c r="E402" s="5">
        <f>[13]complete_IPDdata57_bps!E402</f>
        <v>0</v>
      </c>
      <c r="F402" s="5">
        <f>[13]complete_IPDdata57_bps!F402</f>
        <v>0</v>
      </c>
      <c r="G402" s="5">
        <f>[13]complete_IPDdata57_bps!G402</f>
        <v>0</v>
      </c>
      <c r="H402" s="5">
        <f>[13]complete_IPDdata57_bps!H402</f>
        <v>0</v>
      </c>
      <c r="I402" s="5">
        <f>[13]complete_IPDdata57_bps!I402</f>
        <v>0</v>
      </c>
      <c r="J402" s="5">
        <f>[13]complete_IPDdata57_bps!J402</f>
        <v>0</v>
      </c>
      <c r="K402" s="5">
        <f>[13]complete_IPDdata57_bps!K402</f>
        <v>0</v>
      </c>
      <c r="L402" s="5">
        <f t="shared" si="6"/>
        <v>0</v>
      </c>
    </row>
    <row r="403" spans="3:12" x14ac:dyDescent="0.25">
      <c r="C403" t="s">
        <v>19</v>
      </c>
      <c r="D403" s="5">
        <f>[13]complete_IPDdata57_bps!D403</f>
        <v>0</v>
      </c>
      <c r="E403" s="5">
        <f>[13]complete_IPDdata57_bps!E403</f>
        <v>0</v>
      </c>
      <c r="F403" s="5">
        <f>[13]complete_IPDdata57_bps!F403</f>
        <v>0</v>
      </c>
      <c r="G403" s="5">
        <f>[13]complete_IPDdata57_bps!G403</f>
        <v>0</v>
      </c>
      <c r="H403" s="5">
        <f>[13]complete_IPDdata57_bps!H403</f>
        <v>0</v>
      </c>
      <c r="I403" s="5">
        <f>[13]complete_IPDdata57_bps!I403</f>
        <v>0</v>
      </c>
      <c r="J403" s="5">
        <f>[13]complete_IPDdata57_bps!J403</f>
        <v>0</v>
      </c>
      <c r="K403" s="5">
        <f>[13]complete_IPDdata57_bps!K403</f>
        <v>0</v>
      </c>
      <c r="L403" s="5">
        <f t="shared" si="6"/>
        <v>0</v>
      </c>
    </row>
    <row r="404" spans="3:12" x14ac:dyDescent="0.25">
      <c r="C404" t="s">
        <v>20</v>
      </c>
      <c r="D404" s="5">
        <f>[13]complete_IPDdata57_bps!D404</f>
        <v>0</v>
      </c>
      <c r="E404" s="5">
        <f>[13]complete_IPDdata57_bps!E404</f>
        <v>0</v>
      </c>
      <c r="F404" s="5">
        <f>[13]complete_IPDdata57_bps!F404</f>
        <v>0</v>
      </c>
      <c r="G404" s="5">
        <f>[13]complete_IPDdata57_bps!G404</f>
        <v>0</v>
      </c>
      <c r="H404" s="5">
        <f>[13]complete_IPDdata57_bps!H404</f>
        <v>0</v>
      </c>
      <c r="I404" s="5">
        <f>[13]complete_IPDdata57_bps!I404</f>
        <v>0</v>
      </c>
      <c r="J404" s="5">
        <f>[13]complete_IPDdata57_bps!J404</f>
        <v>0</v>
      </c>
      <c r="K404" s="5">
        <f>[13]complete_IPDdata57_bps!K404</f>
        <v>0</v>
      </c>
      <c r="L404" s="5">
        <f t="shared" si="6"/>
        <v>0</v>
      </c>
    </row>
    <row r="405" spans="3:12" x14ac:dyDescent="0.25">
      <c r="C405" t="s">
        <v>21</v>
      </c>
      <c r="D405" s="5">
        <f>[13]complete_IPDdata57_bps!D405</f>
        <v>0</v>
      </c>
      <c r="E405" s="5">
        <f>[13]complete_IPDdata57_bps!E405</f>
        <v>0</v>
      </c>
      <c r="F405" s="5">
        <f>[13]complete_IPDdata57_bps!F405</f>
        <v>0</v>
      </c>
      <c r="G405" s="5">
        <f>[13]complete_IPDdata57_bps!G405</f>
        <v>0</v>
      </c>
      <c r="H405" s="5">
        <f>[13]complete_IPDdata57_bps!H405</f>
        <v>0</v>
      </c>
      <c r="I405" s="5">
        <f>[13]complete_IPDdata57_bps!I405</f>
        <v>0</v>
      </c>
      <c r="J405" s="5">
        <f>[13]complete_IPDdata57_bps!J405</f>
        <v>0</v>
      </c>
      <c r="K405" s="5">
        <f>[13]complete_IPDdata57_bps!K405</f>
        <v>0</v>
      </c>
      <c r="L405" s="5">
        <f t="shared" si="6"/>
        <v>0</v>
      </c>
    </row>
    <row r="406" spans="3:12" x14ac:dyDescent="0.25">
      <c r="C406" t="s">
        <v>22</v>
      </c>
      <c r="D406" s="5">
        <f>[13]complete_IPDdata57_bps!D406</f>
        <v>0</v>
      </c>
      <c r="E406" s="5">
        <f>[13]complete_IPDdata57_bps!E406</f>
        <v>0</v>
      </c>
      <c r="F406" s="5">
        <f>[13]complete_IPDdata57_bps!F406</f>
        <v>0</v>
      </c>
      <c r="G406" s="5">
        <f>[13]complete_IPDdata57_bps!G406</f>
        <v>0</v>
      </c>
      <c r="H406" s="5">
        <f>[13]complete_IPDdata57_bps!H406</f>
        <v>0</v>
      </c>
      <c r="I406" s="5">
        <f>[13]complete_IPDdata57_bps!I406</f>
        <v>0</v>
      </c>
      <c r="J406" s="5">
        <f>[13]complete_IPDdata57_bps!J406</f>
        <v>0</v>
      </c>
      <c r="K406" s="5">
        <f>[13]complete_IPDdata57_bps!K406</f>
        <v>0</v>
      </c>
      <c r="L406" s="5">
        <f t="shared" si="6"/>
        <v>0</v>
      </c>
    </row>
    <row r="407" spans="3:12" x14ac:dyDescent="0.25">
      <c r="C407" t="s">
        <v>23</v>
      </c>
      <c r="D407" s="5">
        <f>[13]complete_IPDdata57_bps!D407</f>
        <v>0</v>
      </c>
      <c r="E407" s="5">
        <f>[13]complete_IPDdata57_bps!E407</f>
        <v>0</v>
      </c>
      <c r="F407" s="5">
        <f>[13]complete_IPDdata57_bps!F407</f>
        <v>0</v>
      </c>
      <c r="G407" s="5">
        <f>[13]complete_IPDdata57_bps!G407</f>
        <v>0</v>
      </c>
      <c r="H407" s="5">
        <f>[13]complete_IPDdata57_bps!H407</f>
        <v>0</v>
      </c>
      <c r="I407" s="5">
        <f>[13]complete_IPDdata57_bps!I407</f>
        <v>0</v>
      </c>
      <c r="J407" s="5">
        <f>[13]complete_IPDdata57_bps!J407</f>
        <v>0</v>
      </c>
      <c r="K407" s="5">
        <f>[13]complete_IPDdata57_bps!K407</f>
        <v>0</v>
      </c>
      <c r="L407" s="5">
        <f t="shared" si="6"/>
        <v>0</v>
      </c>
    </row>
    <row r="408" spans="3:12" x14ac:dyDescent="0.25">
      <c r="C408" t="s">
        <v>24</v>
      </c>
      <c r="D408" s="5">
        <f>[13]complete_IPDdata57_bps!D408</f>
        <v>0</v>
      </c>
      <c r="E408" s="5">
        <f>[13]complete_IPDdata57_bps!E408</f>
        <v>0</v>
      </c>
      <c r="F408" s="5">
        <f>[13]complete_IPDdata57_bps!F408</f>
        <v>0</v>
      </c>
      <c r="G408" s="5">
        <f>[13]complete_IPDdata57_bps!G408</f>
        <v>0</v>
      </c>
      <c r="H408" s="5">
        <f>[13]complete_IPDdata57_bps!H408</f>
        <v>0</v>
      </c>
      <c r="I408" s="5">
        <f>[13]complete_IPDdata57_bps!I408</f>
        <v>0</v>
      </c>
      <c r="J408" s="5">
        <f>[13]complete_IPDdata57_bps!J408</f>
        <v>0</v>
      </c>
      <c r="K408" s="5">
        <f>[13]complete_IPDdata57_bps!K408</f>
        <v>0</v>
      </c>
      <c r="L408" s="5">
        <f t="shared" si="6"/>
        <v>0</v>
      </c>
    </row>
    <row r="409" spans="3:12" x14ac:dyDescent="0.25">
      <c r="C409" t="s">
        <v>25</v>
      </c>
      <c r="D409" s="5">
        <f>[13]complete_IPDdata57_bps!D409</f>
        <v>0</v>
      </c>
      <c r="E409" s="5">
        <f>[13]complete_IPDdata57_bps!E409</f>
        <v>0</v>
      </c>
      <c r="F409" s="5">
        <f>[13]complete_IPDdata57_bps!F409</f>
        <v>0</v>
      </c>
      <c r="G409" s="5">
        <f>[13]complete_IPDdata57_bps!G409</f>
        <v>0</v>
      </c>
      <c r="H409" s="5">
        <f>[13]complete_IPDdata57_bps!H409</f>
        <v>0</v>
      </c>
      <c r="I409" s="5">
        <f>[13]complete_IPDdata57_bps!I409</f>
        <v>0</v>
      </c>
      <c r="J409" s="5">
        <f>[13]complete_IPDdata57_bps!J409</f>
        <v>0</v>
      </c>
      <c r="K409" s="5">
        <f>[13]complete_IPDdata57_bps!K409</f>
        <v>0</v>
      </c>
      <c r="L409" s="5">
        <f t="shared" si="6"/>
        <v>0</v>
      </c>
    </row>
    <row r="410" spans="3:12" x14ac:dyDescent="0.25">
      <c r="C410" t="s">
        <v>26</v>
      </c>
      <c r="D410" s="5">
        <f>[13]complete_IPDdata57_bps!D410</f>
        <v>0</v>
      </c>
      <c r="E410" s="5">
        <f>[13]complete_IPDdata57_bps!E410</f>
        <v>0</v>
      </c>
      <c r="F410" s="5">
        <f>[13]complete_IPDdata57_bps!F410</f>
        <v>0</v>
      </c>
      <c r="G410" s="5">
        <f>[13]complete_IPDdata57_bps!G410</f>
        <v>0</v>
      </c>
      <c r="H410" s="5">
        <f>[13]complete_IPDdata57_bps!H410</f>
        <v>0</v>
      </c>
      <c r="I410" s="5">
        <f>[13]complete_IPDdata57_bps!I410</f>
        <v>0</v>
      </c>
      <c r="J410" s="5">
        <f>[13]complete_IPDdata57_bps!J410</f>
        <v>0</v>
      </c>
      <c r="K410" s="5">
        <f>[13]complete_IPDdata57_bps!K410</f>
        <v>0</v>
      </c>
      <c r="L410" s="5">
        <f t="shared" si="6"/>
        <v>0</v>
      </c>
    </row>
    <row r="411" spans="3:12" x14ac:dyDescent="0.25">
      <c r="C411" t="s">
        <v>27</v>
      </c>
      <c r="D411" s="5">
        <f>[13]complete_IPDdata57_bps!D411</f>
        <v>0</v>
      </c>
      <c r="E411" s="5">
        <f>[13]complete_IPDdata57_bps!E411</f>
        <v>0</v>
      </c>
      <c r="F411" s="5">
        <f>[13]complete_IPDdata57_bps!F411</f>
        <v>0</v>
      </c>
      <c r="G411" s="5">
        <f>[13]complete_IPDdata57_bps!G411</f>
        <v>0</v>
      </c>
      <c r="H411" s="5">
        <f>[13]complete_IPDdata57_bps!H411</f>
        <v>0</v>
      </c>
      <c r="I411" s="5">
        <f>[13]complete_IPDdata57_bps!I411</f>
        <v>0</v>
      </c>
      <c r="J411" s="5">
        <f>[13]complete_IPDdata57_bps!J411</f>
        <v>0</v>
      </c>
      <c r="K411" s="5">
        <f>[13]complete_IPDdata57_bps!K411</f>
        <v>0</v>
      </c>
      <c r="L411" s="5">
        <f t="shared" si="6"/>
        <v>0</v>
      </c>
    </row>
    <row r="412" spans="3:12" x14ac:dyDescent="0.25">
      <c r="C412" t="s">
        <v>28</v>
      </c>
      <c r="D412" s="5">
        <f>[13]complete_IPDdata57_bps!D412</f>
        <v>0</v>
      </c>
      <c r="E412" s="5">
        <f>[13]complete_IPDdata57_bps!E412</f>
        <v>0</v>
      </c>
      <c r="F412" s="5">
        <f>[13]complete_IPDdata57_bps!F412</f>
        <v>0</v>
      </c>
      <c r="G412" s="5">
        <f>[13]complete_IPDdata57_bps!G412</f>
        <v>0</v>
      </c>
      <c r="H412" s="5">
        <f>[13]complete_IPDdata57_bps!H412</f>
        <v>0</v>
      </c>
      <c r="I412" s="5">
        <f>[13]complete_IPDdata57_bps!I412</f>
        <v>0</v>
      </c>
      <c r="J412" s="5">
        <f>[13]complete_IPDdata57_bps!J412</f>
        <v>0</v>
      </c>
      <c r="K412" s="5">
        <f>[13]complete_IPDdata57_bps!K412</f>
        <v>0</v>
      </c>
      <c r="L412" s="5">
        <f t="shared" si="6"/>
        <v>0</v>
      </c>
    </row>
    <row r="413" spans="3:12" x14ac:dyDescent="0.25">
      <c r="C413" t="s">
        <v>29</v>
      </c>
      <c r="D413" s="5">
        <f>[13]complete_IPDdata57_bps!D413</f>
        <v>0</v>
      </c>
      <c r="E413" s="5">
        <f>[13]complete_IPDdata57_bps!E413</f>
        <v>0</v>
      </c>
      <c r="F413" s="5">
        <f>[13]complete_IPDdata57_bps!F413</f>
        <v>0</v>
      </c>
      <c r="G413" s="5">
        <f>[13]complete_IPDdata57_bps!G413</f>
        <v>0</v>
      </c>
      <c r="H413" s="5">
        <f>[13]complete_IPDdata57_bps!H413</f>
        <v>0</v>
      </c>
      <c r="I413" s="5">
        <f>[13]complete_IPDdata57_bps!I413</f>
        <v>0</v>
      </c>
      <c r="J413" s="5">
        <f>[13]complete_IPDdata57_bps!J413</f>
        <v>0</v>
      </c>
      <c r="K413" s="5">
        <f>[13]complete_IPDdata57_bps!K413</f>
        <v>0</v>
      </c>
      <c r="L413" s="5">
        <f t="shared" si="6"/>
        <v>0</v>
      </c>
    </row>
    <row r="414" spans="3:12" x14ac:dyDescent="0.25">
      <c r="C414" t="s">
        <v>30</v>
      </c>
      <c r="D414" s="5">
        <f>[13]complete_IPDdata57_bps!D414</f>
        <v>0</v>
      </c>
      <c r="E414" s="5">
        <f>[13]complete_IPDdata57_bps!E414</f>
        <v>0</v>
      </c>
      <c r="F414" s="5">
        <f>[13]complete_IPDdata57_bps!F414</f>
        <v>0</v>
      </c>
      <c r="G414" s="5">
        <f>[13]complete_IPDdata57_bps!G414</f>
        <v>0</v>
      </c>
      <c r="H414" s="5">
        <f>[13]complete_IPDdata57_bps!H414</f>
        <v>0</v>
      </c>
      <c r="I414" s="5">
        <f>[13]complete_IPDdata57_bps!I414</f>
        <v>0</v>
      </c>
      <c r="J414" s="5">
        <f>[13]complete_IPDdata57_bps!J414</f>
        <v>0</v>
      </c>
      <c r="K414" s="5">
        <f>[13]complete_IPDdata57_bps!K414</f>
        <v>0</v>
      </c>
      <c r="L414" s="5">
        <f t="shared" si="6"/>
        <v>0</v>
      </c>
    </row>
    <row r="415" spans="3:12" x14ac:dyDescent="0.25">
      <c r="C415" t="s">
        <v>31</v>
      </c>
      <c r="D415" s="5">
        <f>[13]complete_IPDdata57_bps!D415</f>
        <v>0</v>
      </c>
      <c r="E415" s="5">
        <f>[13]complete_IPDdata57_bps!E415</f>
        <v>0</v>
      </c>
      <c r="F415" s="5">
        <f>[13]complete_IPDdata57_bps!F415</f>
        <v>0</v>
      </c>
      <c r="G415" s="5">
        <f>[13]complete_IPDdata57_bps!G415</f>
        <v>0</v>
      </c>
      <c r="H415" s="5">
        <f>[13]complete_IPDdata57_bps!H415</f>
        <v>0</v>
      </c>
      <c r="I415" s="5">
        <f>[13]complete_IPDdata57_bps!I415</f>
        <v>0</v>
      </c>
      <c r="J415" s="5">
        <f>[13]complete_IPDdata57_bps!J415</f>
        <v>0</v>
      </c>
      <c r="K415" s="5">
        <f>[13]complete_IPDdata57_bps!K415</f>
        <v>0</v>
      </c>
      <c r="L415" s="5">
        <f t="shared" si="6"/>
        <v>0</v>
      </c>
    </row>
    <row r="416" spans="3:12" x14ac:dyDescent="0.25">
      <c r="C416" t="s">
        <v>32</v>
      </c>
      <c r="D416" s="5">
        <f>[13]complete_IPDdata57_bps!D416</f>
        <v>0</v>
      </c>
      <c r="E416" s="5">
        <f>[13]complete_IPDdata57_bps!E416</f>
        <v>0</v>
      </c>
      <c r="F416" s="5">
        <f>[13]complete_IPDdata57_bps!F416</f>
        <v>0</v>
      </c>
      <c r="G416" s="5">
        <f>[13]complete_IPDdata57_bps!G416</f>
        <v>0</v>
      </c>
      <c r="H416" s="5">
        <f>[13]complete_IPDdata57_bps!H416</f>
        <v>0</v>
      </c>
      <c r="I416" s="5">
        <f>[13]complete_IPDdata57_bps!I416</f>
        <v>0</v>
      </c>
      <c r="J416" s="5">
        <f>[13]complete_IPDdata57_bps!J416</f>
        <v>0</v>
      </c>
      <c r="K416" s="5">
        <f>[13]complete_IPDdata57_bps!K416</f>
        <v>0</v>
      </c>
      <c r="L416" s="5">
        <f t="shared" si="6"/>
        <v>0</v>
      </c>
    </row>
    <row r="417" spans="1:12" x14ac:dyDescent="0.25">
      <c r="C417" t="s">
        <v>33</v>
      </c>
      <c r="D417" s="5">
        <f>[13]complete_IPDdata57_bps!D417</f>
        <v>0</v>
      </c>
      <c r="E417" s="5">
        <f>[13]complete_IPDdata57_bps!E417</f>
        <v>0</v>
      </c>
      <c r="F417" s="5">
        <f>[13]complete_IPDdata57_bps!F417</f>
        <v>0</v>
      </c>
      <c r="G417" s="5">
        <f>[13]complete_IPDdata57_bps!G417</f>
        <v>0</v>
      </c>
      <c r="H417" s="5">
        <f>[13]complete_IPDdata57_bps!H417</f>
        <v>1.0039234786373352</v>
      </c>
      <c r="I417" s="5">
        <f>[13]complete_IPDdata57_bps!I417</f>
        <v>0</v>
      </c>
      <c r="J417" s="5">
        <f>[13]complete_IPDdata57_bps!J417</f>
        <v>0</v>
      </c>
      <c r="K417" s="5">
        <f>[13]complete_IPDdata57_bps!K417</f>
        <v>0</v>
      </c>
      <c r="L417" s="5">
        <f t="shared" si="6"/>
        <v>1.0039234786373352</v>
      </c>
    </row>
    <row r="418" spans="1:12" x14ac:dyDescent="0.25">
      <c r="C418" t="s">
        <v>34</v>
      </c>
      <c r="D418" s="5">
        <f>[13]complete_IPDdata57_bps!D418</f>
        <v>0</v>
      </c>
      <c r="E418" s="5">
        <f>[13]complete_IPDdata57_bps!E418</f>
        <v>0</v>
      </c>
      <c r="F418" s="5">
        <f>[13]complete_IPDdata57_bps!F418</f>
        <v>0</v>
      </c>
      <c r="G418" s="5">
        <f>[13]complete_IPDdata57_bps!G418</f>
        <v>0</v>
      </c>
      <c r="H418" s="5">
        <f>[13]complete_IPDdata57_bps!H418</f>
        <v>0</v>
      </c>
      <c r="I418" s="5">
        <f>[13]complete_IPDdata57_bps!I418</f>
        <v>0</v>
      </c>
      <c r="J418" s="5">
        <f>[13]complete_IPDdata57_bps!J418</f>
        <v>0</v>
      </c>
      <c r="K418" s="5">
        <f>[13]complete_IPDdata57_bps!K418</f>
        <v>0</v>
      </c>
      <c r="L418" s="5">
        <f t="shared" si="6"/>
        <v>0</v>
      </c>
    </row>
    <row r="419" spans="1:12" x14ac:dyDescent="0.25">
      <c r="C419" t="s">
        <v>35</v>
      </c>
      <c r="D419" s="5">
        <f>[13]complete_IPDdata57_bps!D419</f>
        <v>0</v>
      </c>
      <c r="E419" s="5">
        <f>[13]complete_IPDdata57_bps!E419</f>
        <v>0</v>
      </c>
      <c r="F419" s="5">
        <f>[13]complete_IPDdata57_bps!F419</f>
        <v>0</v>
      </c>
      <c r="G419" s="5">
        <f>[13]complete_IPDdata57_bps!G419</f>
        <v>0</v>
      </c>
      <c r="H419" s="5">
        <f>[13]complete_IPDdata57_bps!H419</f>
        <v>0</v>
      </c>
      <c r="I419" s="5">
        <f>[13]complete_IPDdata57_bps!I419</f>
        <v>0</v>
      </c>
      <c r="J419" s="5">
        <f>[13]complete_IPDdata57_bps!J419</f>
        <v>0</v>
      </c>
      <c r="K419" s="5">
        <f>[13]complete_IPDdata57_bps!K419</f>
        <v>0</v>
      </c>
      <c r="L419" s="5">
        <f t="shared" si="6"/>
        <v>0</v>
      </c>
    </row>
    <row r="420" spans="1:12" x14ac:dyDescent="0.25">
      <c r="C420" t="s">
        <v>36</v>
      </c>
      <c r="D420" s="5">
        <f>[13]complete_IPDdata57_bps!D420</f>
        <v>0</v>
      </c>
      <c r="E420" s="5">
        <f>[13]complete_IPDdata57_bps!E420</f>
        <v>0</v>
      </c>
      <c r="F420" s="5">
        <f>[13]complete_IPDdata57_bps!F420</f>
        <v>0</v>
      </c>
      <c r="G420" s="5">
        <f>[13]complete_IPDdata57_bps!G420</f>
        <v>0</v>
      </c>
      <c r="H420" s="5">
        <f>[13]complete_IPDdata57_bps!H420</f>
        <v>0</v>
      </c>
      <c r="I420" s="5">
        <f>[13]complete_IPDdata57_bps!I420</f>
        <v>0</v>
      </c>
      <c r="J420" s="5">
        <f>[13]complete_IPDdata57_bps!J420</f>
        <v>0</v>
      </c>
      <c r="K420" s="5">
        <f>[13]complete_IPDdata57_bps!K420</f>
        <v>0</v>
      </c>
      <c r="L420" s="5">
        <f t="shared" si="6"/>
        <v>0</v>
      </c>
    </row>
    <row r="421" spans="1:12" x14ac:dyDescent="0.25">
      <c r="C421" t="s">
        <v>37</v>
      </c>
      <c r="D421" s="5">
        <f>[13]complete_IPDdata57_bps!D421</f>
        <v>0</v>
      </c>
      <c r="E421" s="5">
        <f>[13]complete_IPDdata57_bps!E421</f>
        <v>0</v>
      </c>
      <c r="F421" s="5">
        <f>[13]complete_IPDdata57_bps!F421</f>
        <v>0</v>
      </c>
      <c r="G421" s="5">
        <f>[13]complete_IPDdata57_bps!G421</f>
        <v>0</v>
      </c>
      <c r="H421" s="5">
        <f>[13]complete_IPDdata57_bps!H421</f>
        <v>0</v>
      </c>
      <c r="I421" s="5">
        <f>[13]complete_IPDdata57_bps!I421</f>
        <v>0</v>
      </c>
      <c r="J421" s="5">
        <f>[13]complete_IPDdata57_bps!J421</f>
        <v>0</v>
      </c>
      <c r="K421" s="5">
        <f>[13]complete_IPDdata57_bps!K421</f>
        <v>0</v>
      </c>
      <c r="L421" s="5">
        <f t="shared" si="6"/>
        <v>0</v>
      </c>
    </row>
    <row r="422" spans="1:12" x14ac:dyDescent="0.25">
      <c r="C422" t="s">
        <v>38</v>
      </c>
      <c r="D422" s="5">
        <f>[13]complete_IPDdata57_bps!D422</f>
        <v>0</v>
      </c>
      <c r="E422" s="5">
        <f>[13]complete_IPDdata57_bps!E422</f>
        <v>0</v>
      </c>
      <c r="F422" s="5">
        <f>[13]complete_IPDdata57_bps!F422</f>
        <v>0</v>
      </c>
      <c r="G422" s="5">
        <f>[13]complete_IPDdata57_bps!G422</f>
        <v>0</v>
      </c>
      <c r="H422" s="5">
        <f>[13]complete_IPDdata57_bps!H422</f>
        <v>0</v>
      </c>
      <c r="I422" s="5">
        <f>[13]complete_IPDdata57_bps!I422</f>
        <v>0</v>
      </c>
      <c r="J422" s="5">
        <f>[13]complete_IPDdata57_bps!J422</f>
        <v>0</v>
      </c>
      <c r="K422" s="5">
        <f>[13]complete_IPDdata57_bps!K422</f>
        <v>0</v>
      </c>
      <c r="L422" s="5">
        <f t="shared" si="6"/>
        <v>0</v>
      </c>
    </row>
    <row r="423" spans="1:12" x14ac:dyDescent="0.25">
      <c r="C423" t="s">
        <v>39</v>
      </c>
      <c r="D423" s="5">
        <f>[13]complete_IPDdata57_bps!D423</f>
        <v>0</v>
      </c>
      <c r="E423" s="5">
        <f>[13]complete_IPDdata57_bps!E423</f>
        <v>0</v>
      </c>
      <c r="F423" s="5">
        <f>[13]complete_IPDdata57_bps!F423</f>
        <v>0</v>
      </c>
      <c r="G423" s="5">
        <f>[13]complete_IPDdata57_bps!G423</f>
        <v>0</v>
      </c>
      <c r="H423" s="5">
        <f>[13]complete_IPDdata57_bps!H423</f>
        <v>0</v>
      </c>
      <c r="I423" s="5">
        <f>[13]complete_IPDdata57_bps!I423</f>
        <v>0</v>
      </c>
      <c r="J423" s="5">
        <f>[13]complete_IPDdata57_bps!J423</f>
        <v>0</v>
      </c>
      <c r="K423" s="5">
        <f>[13]complete_IPDdata57_bps!K423</f>
        <v>0</v>
      </c>
      <c r="L423" s="5">
        <f t="shared" si="6"/>
        <v>0</v>
      </c>
    </row>
    <row r="424" spans="1:12" x14ac:dyDescent="0.25">
      <c r="C424" t="s">
        <v>40</v>
      </c>
      <c r="D424" s="5">
        <f>[13]complete_IPDdata57_bps!D424</f>
        <v>0</v>
      </c>
      <c r="E424" s="5">
        <f>[13]complete_IPDdata57_bps!E424</f>
        <v>0</v>
      </c>
      <c r="F424" s="5">
        <f>[13]complete_IPDdata57_bps!F424</f>
        <v>0</v>
      </c>
      <c r="G424" s="5">
        <f>[13]complete_IPDdata57_bps!G424</f>
        <v>0</v>
      </c>
      <c r="H424" s="5">
        <f>[13]complete_IPDdata57_bps!H424</f>
        <v>0</v>
      </c>
      <c r="I424" s="5">
        <f>[13]complete_IPDdata57_bps!I424</f>
        <v>0</v>
      </c>
      <c r="J424" s="5">
        <f>[13]complete_IPDdata57_bps!J424</f>
        <v>0</v>
      </c>
      <c r="K424" s="5">
        <f>[13]complete_IPDdata57_bps!K424</f>
        <v>0</v>
      </c>
      <c r="L424" s="5">
        <f t="shared" si="6"/>
        <v>0</v>
      </c>
    </row>
    <row r="425" spans="1:12" x14ac:dyDescent="0.25">
      <c r="C425" t="s">
        <v>41</v>
      </c>
      <c r="D425" s="5">
        <f>[13]complete_IPDdata57_bps!D425</f>
        <v>0</v>
      </c>
      <c r="E425" s="5">
        <f>[13]complete_IPDdata57_bps!E425</f>
        <v>0</v>
      </c>
      <c r="F425" s="5">
        <f>[13]complete_IPDdata57_bps!F425</f>
        <v>0</v>
      </c>
      <c r="G425" s="5">
        <f>[13]complete_IPDdata57_bps!G425</f>
        <v>0</v>
      </c>
      <c r="H425" s="5">
        <f>[13]complete_IPDdata57_bps!H425</f>
        <v>0</v>
      </c>
      <c r="I425" s="5">
        <f>[13]complete_IPDdata57_bps!I425</f>
        <v>0</v>
      </c>
      <c r="J425" s="5">
        <f>[13]complete_IPDdata57_bps!J425</f>
        <v>0</v>
      </c>
      <c r="K425" s="5">
        <f>[13]complete_IPDdata57_bps!K425</f>
        <v>0</v>
      </c>
      <c r="L425" s="5">
        <f t="shared" si="6"/>
        <v>0</v>
      </c>
    </row>
    <row r="426" spans="1:12" x14ac:dyDescent="0.25">
      <c r="C426" t="s">
        <v>42</v>
      </c>
      <c r="D426" s="5">
        <f>[13]complete_IPDdata57_bps!D426</f>
        <v>0</v>
      </c>
      <c r="E426" s="5">
        <f>[13]complete_IPDdata57_bps!E426</f>
        <v>0</v>
      </c>
      <c r="F426" s="5">
        <f>[13]complete_IPDdata57_bps!F426</f>
        <v>0</v>
      </c>
      <c r="G426" s="5">
        <f>[13]complete_IPDdata57_bps!G426</f>
        <v>0</v>
      </c>
      <c r="H426" s="5">
        <f>[13]complete_IPDdata57_bps!H426</f>
        <v>0</v>
      </c>
      <c r="I426" s="5">
        <f>[13]complete_IPDdata57_bps!I426</f>
        <v>0</v>
      </c>
      <c r="J426" s="5">
        <f>[13]complete_IPDdata57_bps!J426</f>
        <v>0</v>
      </c>
      <c r="K426" s="5">
        <f>[13]complete_IPDdata57_bps!K426</f>
        <v>0</v>
      </c>
      <c r="L426" s="5">
        <f t="shared" si="6"/>
        <v>0</v>
      </c>
    </row>
    <row r="427" spans="1:12" x14ac:dyDescent="0.25">
      <c r="C427" t="s">
        <v>43</v>
      </c>
      <c r="D427" s="5">
        <f>[13]complete_IPDdata57_bps!D427</f>
        <v>0</v>
      </c>
      <c r="E427" s="5">
        <f>[13]complete_IPDdata57_bps!E427</f>
        <v>0</v>
      </c>
      <c r="F427" s="5">
        <f>[13]complete_IPDdata57_bps!F427</f>
        <v>0</v>
      </c>
      <c r="G427" s="5">
        <f>[13]complete_IPDdata57_bps!G427</f>
        <v>0</v>
      </c>
      <c r="H427" s="5">
        <f>[13]complete_IPDdata57_bps!H427</f>
        <v>0</v>
      </c>
      <c r="I427" s="5">
        <f>[13]complete_IPDdata57_bps!I427</f>
        <v>0</v>
      </c>
      <c r="J427" s="5">
        <f>[13]complete_IPDdata57_bps!J427</f>
        <v>0</v>
      </c>
      <c r="K427" s="5">
        <f>[13]complete_IPDdata57_bps!K427</f>
        <v>0</v>
      </c>
      <c r="L427" s="5">
        <f t="shared" si="6"/>
        <v>0</v>
      </c>
    </row>
    <row r="428" spans="1:12" x14ac:dyDescent="0.25">
      <c r="C428" t="s">
        <v>44</v>
      </c>
      <c r="D428" s="5">
        <f>[13]complete_IPDdata57_bps!D428</f>
        <v>0</v>
      </c>
      <c r="E428" s="5">
        <f>[13]complete_IPDdata57_bps!E428</f>
        <v>0</v>
      </c>
      <c r="F428" s="5">
        <f>[13]complete_IPDdata57_bps!F428</f>
        <v>0</v>
      </c>
      <c r="G428" s="5">
        <f>[13]complete_IPDdata57_bps!G428</f>
        <v>0</v>
      </c>
      <c r="H428" s="5">
        <f>[13]complete_IPDdata57_bps!H428</f>
        <v>0</v>
      </c>
      <c r="I428" s="5">
        <f>[13]complete_IPDdata57_bps!I428</f>
        <v>0</v>
      </c>
      <c r="J428" s="5">
        <f>[13]complete_IPDdata57_bps!J428</f>
        <v>0</v>
      </c>
      <c r="K428" s="5">
        <f>[13]complete_IPDdata57_bps!K428</f>
        <v>0</v>
      </c>
      <c r="L428" s="5">
        <f t="shared" si="6"/>
        <v>0</v>
      </c>
    </row>
    <row r="429" spans="1:12" x14ac:dyDescent="0.25">
      <c r="C429" t="s">
        <v>45</v>
      </c>
      <c r="D429" s="5">
        <f>[13]complete_IPDdata57_bps!D429</f>
        <v>0</v>
      </c>
      <c r="E429" s="5">
        <f>[13]complete_IPDdata57_bps!E429</f>
        <v>0</v>
      </c>
      <c r="F429" s="5">
        <f>[13]complete_IPDdata57_bps!F429</f>
        <v>0</v>
      </c>
      <c r="G429" s="5">
        <f>[13]complete_IPDdata57_bps!G429</f>
        <v>0</v>
      </c>
      <c r="H429" s="5">
        <f>[13]complete_IPDdata57_bps!H429</f>
        <v>0</v>
      </c>
      <c r="I429" s="5">
        <f>[13]complete_IPDdata57_bps!I429</f>
        <v>0</v>
      </c>
      <c r="J429" s="5">
        <f>[13]complete_IPDdata57_bps!J429</f>
        <v>0</v>
      </c>
      <c r="K429" s="5">
        <f>[13]complete_IPDdata57_bps!K429</f>
        <v>0</v>
      </c>
      <c r="L429" s="5">
        <f t="shared" si="6"/>
        <v>0</v>
      </c>
    </row>
    <row r="430" spans="1:12" x14ac:dyDescent="0.25">
      <c r="C430" t="s">
        <v>46</v>
      </c>
      <c r="D430" s="5">
        <f>[13]complete_IPDdata57_bps!D430</f>
        <v>0</v>
      </c>
      <c r="E430" s="5">
        <f>[13]complete_IPDdata57_bps!E430</f>
        <v>0</v>
      </c>
      <c r="F430" s="5">
        <f>[13]complete_IPDdata57_bps!F430</f>
        <v>0</v>
      </c>
      <c r="G430" s="5">
        <f>[13]complete_IPDdata57_bps!G430</f>
        <v>0</v>
      </c>
      <c r="H430" s="5">
        <f>[13]complete_IPDdata57_bps!H430</f>
        <v>0</v>
      </c>
      <c r="I430" s="5">
        <f>[13]complete_IPDdata57_bps!I430</f>
        <v>0</v>
      </c>
      <c r="J430" s="5">
        <f>[13]complete_IPDdata57_bps!J430</f>
        <v>0</v>
      </c>
      <c r="K430" s="5">
        <f>[13]complete_IPDdata57_bps!K430</f>
        <v>1.0062066447608615</v>
      </c>
      <c r="L430" s="5">
        <f t="shared" si="6"/>
        <v>1.0062066447608615</v>
      </c>
    </row>
    <row r="431" spans="1:12" x14ac:dyDescent="0.25">
      <c r="C431" t="s">
        <v>47</v>
      </c>
      <c r="D431" s="5">
        <f>[13]complete_IPDdata57_bps!D431</f>
        <v>0</v>
      </c>
      <c r="E431" s="5">
        <f>[13]complete_IPDdata57_bps!E431</f>
        <v>0</v>
      </c>
      <c r="F431" s="5">
        <f>[13]complete_IPDdata57_bps!F431</f>
        <v>0</v>
      </c>
      <c r="G431" s="5">
        <f>[13]complete_IPDdata57_bps!G431</f>
        <v>0</v>
      </c>
      <c r="H431" s="5">
        <f>[13]complete_IPDdata57_bps!H431</f>
        <v>0</v>
      </c>
      <c r="I431" s="5">
        <f>[13]complete_IPDdata57_bps!I431</f>
        <v>0</v>
      </c>
      <c r="J431" s="5">
        <f>[13]complete_IPDdata57_bps!J431</f>
        <v>0</v>
      </c>
      <c r="K431" s="5">
        <f>[13]complete_IPDdata57_bps!K431</f>
        <v>0</v>
      </c>
      <c r="L431" s="5">
        <f t="shared" si="6"/>
        <v>0</v>
      </c>
    </row>
    <row r="432" spans="1:12" x14ac:dyDescent="0.25">
      <c r="A432" s="8" t="s">
        <v>57</v>
      </c>
      <c r="B432" s="8" t="s">
        <v>50</v>
      </c>
      <c r="C432" t="s">
        <v>15</v>
      </c>
      <c r="D432" s="5">
        <f>[13]complete_IPDdata57_bps!D432</f>
        <v>0</v>
      </c>
      <c r="E432" s="5">
        <f>[13]complete_IPDdata57_bps!E432</f>
        <v>0</v>
      </c>
      <c r="F432" s="5">
        <f>[13]complete_IPDdata57_bps!F432</f>
        <v>0</v>
      </c>
      <c r="G432" s="5">
        <f>[13]complete_IPDdata57_bps!G432</f>
        <v>0</v>
      </c>
      <c r="H432" s="5">
        <f>[13]complete_IPDdata57_bps!H432</f>
        <v>0</v>
      </c>
      <c r="I432" s="5">
        <f>[13]complete_IPDdata57_bps!I432</f>
        <v>0</v>
      </c>
      <c r="J432" s="5">
        <f>[13]complete_IPDdata57_bps!J432</f>
        <v>0</v>
      </c>
      <c r="K432" s="5">
        <f>[13]complete_IPDdata57_bps!K432</f>
        <v>0</v>
      </c>
      <c r="L432" s="5">
        <f t="shared" si="6"/>
        <v>0</v>
      </c>
    </row>
    <row r="433" spans="3:12" x14ac:dyDescent="0.25">
      <c r="C433" t="s">
        <v>16</v>
      </c>
      <c r="D433" s="5">
        <f>[13]complete_IPDdata57_bps!D433</f>
        <v>0</v>
      </c>
      <c r="E433" s="5">
        <f>[13]complete_IPDdata57_bps!E433</f>
        <v>0</v>
      </c>
      <c r="F433" s="5">
        <f>[13]complete_IPDdata57_bps!F433</f>
        <v>2.0055381054719787</v>
      </c>
      <c r="G433" s="5">
        <f>[13]complete_IPDdata57_bps!G433</f>
        <v>0</v>
      </c>
      <c r="H433" s="5">
        <f>[13]complete_IPDdata57_bps!H433</f>
        <v>0</v>
      </c>
      <c r="I433" s="5">
        <f>[13]complete_IPDdata57_bps!I433</f>
        <v>0</v>
      </c>
      <c r="J433" s="5">
        <f>[13]complete_IPDdata57_bps!J433</f>
        <v>0</v>
      </c>
      <c r="K433" s="5">
        <f>[13]complete_IPDdata57_bps!K433</f>
        <v>0</v>
      </c>
      <c r="L433" s="5">
        <f t="shared" si="6"/>
        <v>2.0055381054719787</v>
      </c>
    </row>
    <row r="434" spans="3:12" x14ac:dyDescent="0.25">
      <c r="C434" t="s">
        <v>17</v>
      </c>
      <c r="D434" s="5">
        <f>[13]complete_IPDdata57_bps!D434</f>
        <v>0</v>
      </c>
      <c r="E434" s="5">
        <f>[13]complete_IPDdata57_bps!E434</f>
        <v>0</v>
      </c>
      <c r="F434" s="5">
        <f>[13]complete_IPDdata57_bps!F434</f>
        <v>0</v>
      </c>
      <c r="G434" s="5">
        <f>[13]complete_IPDdata57_bps!G434</f>
        <v>0</v>
      </c>
      <c r="H434" s="5">
        <f>[13]complete_IPDdata57_bps!H434</f>
        <v>0</v>
      </c>
      <c r="I434" s="5">
        <f>[13]complete_IPDdata57_bps!I434</f>
        <v>0</v>
      </c>
      <c r="J434" s="5">
        <f>[13]complete_IPDdata57_bps!J434</f>
        <v>0</v>
      </c>
      <c r="K434" s="5">
        <f>[13]complete_IPDdata57_bps!K434</f>
        <v>0</v>
      </c>
      <c r="L434" s="5">
        <f t="shared" si="6"/>
        <v>0</v>
      </c>
    </row>
    <row r="435" spans="3:12" x14ac:dyDescent="0.25">
      <c r="C435" t="s">
        <v>18</v>
      </c>
      <c r="D435" s="5">
        <f>[13]complete_IPDdata57_bps!D435</f>
        <v>0</v>
      </c>
      <c r="E435" s="5">
        <f>[13]complete_IPDdata57_bps!E435</f>
        <v>0</v>
      </c>
      <c r="F435" s="5">
        <f>[13]complete_IPDdata57_bps!F435</f>
        <v>0</v>
      </c>
      <c r="G435" s="5">
        <f>[13]complete_IPDdata57_bps!G435</f>
        <v>0</v>
      </c>
      <c r="H435" s="5">
        <f>[13]complete_IPDdata57_bps!H435</f>
        <v>0</v>
      </c>
      <c r="I435" s="5">
        <f>[13]complete_IPDdata57_bps!I435</f>
        <v>0</v>
      </c>
      <c r="J435" s="5">
        <f>[13]complete_IPDdata57_bps!J435</f>
        <v>0</v>
      </c>
      <c r="K435" s="5">
        <f>[13]complete_IPDdata57_bps!K435</f>
        <v>0</v>
      </c>
      <c r="L435" s="5">
        <f t="shared" si="6"/>
        <v>0</v>
      </c>
    </row>
    <row r="436" spans="3:12" x14ac:dyDescent="0.25">
      <c r="C436" t="s">
        <v>19</v>
      </c>
      <c r="D436" s="5">
        <f>[13]complete_IPDdata57_bps!D436</f>
        <v>0</v>
      </c>
      <c r="E436" s="5">
        <f>[13]complete_IPDdata57_bps!E436</f>
        <v>0</v>
      </c>
      <c r="F436" s="5">
        <f>[13]complete_IPDdata57_bps!F436</f>
        <v>0</v>
      </c>
      <c r="G436" s="5">
        <f>[13]complete_IPDdata57_bps!G436</f>
        <v>0</v>
      </c>
      <c r="H436" s="5">
        <f>[13]complete_IPDdata57_bps!H436</f>
        <v>0</v>
      </c>
      <c r="I436" s="5">
        <f>[13]complete_IPDdata57_bps!I436</f>
        <v>0</v>
      </c>
      <c r="J436" s="5">
        <f>[13]complete_IPDdata57_bps!J436</f>
        <v>0</v>
      </c>
      <c r="K436" s="5">
        <f>[13]complete_IPDdata57_bps!K436</f>
        <v>0</v>
      </c>
      <c r="L436" s="5">
        <f t="shared" si="6"/>
        <v>0</v>
      </c>
    </row>
    <row r="437" spans="3:12" x14ac:dyDescent="0.25">
      <c r="C437" t="s">
        <v>20</v>
      </c>
      <c r="D437" s="5">
        <f>[13]complete_IPDdata57_bps!D437</f>
        <v>0</v>
      </c>
      <c r="E437" s="5">
        <f>[13]complete_IPDdata57_bps!E437</f>
        <v>0</v>
      </c>
      <c r="F437" s="5">
        <f>[13]complete_IPDdata57_bps!F437</f>
        <v>0</v>
      </c>
      <c r="G437" s="5">
        <f>[13]complete_IPDdata57_bps!G437</f>
        <v>0</v>
      </c>
      <c r="H437" s="5">
        <f>[13]complete_IPDdata57_bps!H437</f>
        <v>0</v>
      </c>
      <c r="I437" s="5">
        <f>[13]complete_IPDdata57_bps!I437</f>
        <v>0</v>
      </c>
      <c r="J437" s="5">
        <f>[13]complete_IPDdata57_bps!J437</f>
        <v>0</v>
      </c>
      <c r="K437" s="5">
        <f>[13]complete_IPDdata57_bps!K437</f>
        <v>0</v>
      </c>
      <c r="L437" s="5">
        <f t="shared" si="6"/>
        <v>0</v>
      </c>
    </row>
    <row r="438" spans="3:12" x14ac:dyDescent="0.25">
      <c r="C438" t="s">
        <v>21</v>
      </c>
      <c r="D438" s="5">
        <f>[13]complete_IPDdata57_bps!D438</f>
        <v>0</v>
      </c>
      <c r="E438" s="5">
        <f>[13]complete_IPDdata57_bps!E438</f>
        <v>0</v>
      </c>
      <c r="F438" s="5">
        <f>[13]complete_IPDdata57_bps!F438</f>
        <v>0</v>
      </c>
      <c r="G438" s="5">
        <f>[13]complete_IPDdata57_bps!G438</f>
        <v>0</v>
      </c>
      <c r="H438" s="5">
        <f>[13]complete_IPDdata57_bps!H438</f>
        <v>0</v>
      </c>
      <c r="I438" s="5">
        <f>[13]complete_IPDdata57_bps!I438</f>
        <v>0</v>
      </c>
      <c r="J438" s="5">
        <f>[13]complete_IPDdata57_bps!J438</f>
        <v>0</v>
      </c>
      <c r="K438" s="5">
        <f>[13]complete_IPDdata57_bps!K438</f>
        <v>0</v>
      </c>
      <c r="L438" s="5">
        <f t="shared" si="6"/>
        <v>0</v>
      </c>
    </row>
    <row r="439" spans="3:12" x14ac:dyDescent="0.25">
      <c r="C439" t="s">
        <v>22</v>
      </c>
      <c r="D439" s="5">
        <f>[13]complete_IPDdata57_bps!D439</f>
        <v>0</v>
      </c>
      <c r="E439" s="5">
        <f>[13]complete_IPDdata57_bps!E439</f>
        <v>0</v>
      </c>
      <c r="F439" s="5">
        <f>[13]complete_IPDdata57_bps!F439</f>
        <v>0</v>
      </c>
      <c r="G439" s="5">
        <f>[13]complete_IPDdata57_bps!G439</f>
        <v>0</v>
      </c>
      <c r="H439" s="5">
        <f>[13]complete_IPDdata57_bps!H439</f>
        <v>0</v>
      </c>
      <c r="I439" s="5">
        <f>[13]complete_IPDdata57_bps!I439</f>
        <v>0</v>
      </c>
      <c r="J439" s="5">
        <f>[13]complete_IPDdata57_bps!J439</f>
        <v>0</v>
      </c>
      <c r="K439" s="5">
        <f>[13]complete_IPDdata57_bps!K439</f>
        <v>0</v>
      </c>
      <c r="L439" s="5">
        <f t="shared" si="6"/>
        <v>0</v>
      </c>
    </row>
    <row r="440" spans="3:12" x14ac:dyDescent="0.25">
      <c r="C440" t="s">
        <v>23</v>
      </c>
      <c r="D440" s="5">
        <f>[13]complete_IPDdata57_bps!D440</f>
        <v>0</v>
      </c>
      <c r="E440" s="5">
        <f>[13]complete_IPDdata57_bps!E440</f>
        <v>0</v>
      </c>
      <c r="F440" s="5">
        <f>[13]complete_IPDdata57_bps!F440</f>
        <v>0</v>
      </c>
      <c r="G440" s="5">
        <f>[13]complete_IPDdata57_bps!G440</f>
        <v>0</v>
      </c>
      <c r="H440" s="5">
        <f>[13]complete_IPDdata57_bps!H440</f>
        <v>0</v>
      </c>
      <c r="I440" s="5">
        <f>[13]complete_IPDdata57_bps!I440</f>
        <v>0</v>
      </c>
      <c r="J440" s="5">
        <f>[13]complete_IPDdata57_bps!J440</f>
        <v>0</v>
      </c>
      <c r="K440" s="5">
        <f>[13]complete_IPDdata57_bps!K440</f>
        <v>0</v>
      </c>
      <c r="L440" s="5">
        <f t="shared" si="6"/>
        <v>0</v>
      </c>
    </row>
    <row r="441" spans="3:12" x14ac:dyDescent="0.25">
      <c r="C441" t="s">
        <v>24</v>
      </c>
      <c r="D441" s="5">
        <f>[13]complete_IPDdata57_bps!D441</f>
        <v>0</v>
      </c>
      <c r="E441" s="5">
        <f>[13]complete_IPDdata57_bps!E441</f>
        <v>0</v>
      </c>
      <c r="F441" s="5">
        <f>[13]complete_IPDdata57_bps!F441</f>
        <v>0</v>
      </c>
      <c r="G441" s="5">
        <f>[13]complete_IPDdata57_bps!G441</f>
        <v>0</v>
      </c>
      <c r="H441" s="5">
        <f>[13]complete_IPDdata57_bps!H441</f>
        <v>0</v>
      </c>
      <c r="I441" s="5">
        <f>[13]complete_IPDdata57_bps!I441</f>
        <v>0</v>
      </c>
      <c r="J441" s="5">
        <f>[13]complete_IPDdata57_bps!J441</f>
        <v>0</v>
      </c>
      <c r="K441" s="5">
        <f>[13]complete_IPDdata57_bps!K441</f>
        <v>0</v>
      </c>
      <c r="L441" s="5">
        <f t="shared" si="6"/>
        <v>0</v>
      </c>
    </row>
    <row r="442" spans="3:12" x14ac:dyDescent="0.25">
      <c r="C442" t="s">
        <v>25</v>
      </c>
      <c r="D442" s="5">
        <f>[13]complete_IPDdata57_bps!D442</f>
        <v>0</v>
      </c>
      <c r="E442" s="5">
        <f>[13]complete_IPDdata57_bps!E442</f>
        <v>0</v>
      </c>
      <c r="F442" s="5">
        <f>[13]complete_IPDdata57_bps!F442</f>
        <v>0</v>
      </c>
      <c r="G442" s="5">
        <f>[13]complete_IPDdata57_bps!G442</f>
        <v>0</v>
      </c>
      <c r="H442" s="5">
        <f>[13]complete_IPDdata57_bps!H442</f>
        <v>0</v>
      </c>
      <c r="I442" s="5">
        <f>[13]complete_IPDdata57_bps!I442</f>
        <v>0</v>
      </c>
      <c r="J442" s="5">
        <f>[13]complete_IPDdata57_bps!J442</f>
        <v>0</v>
      </c>
      <c r="K442" s="5">
        <f>[13]complete_IPDdata57_bps!K442</f>
        <v>0</v>
      </c>
      <c r="L442" s="5">
        <f t="shared" si="6"/>
        <v>0</v>
      </c>
    </row>
    <row r="443" spans="3:12" x14ac:dyDescent="0.25">
      <c r="C443" t="s">
        <v>26</v>
      </c>
      <c r="D443" s="5">
        <f>[13]complete_IPDdata57_bps!D443</f>
        <v>0</v>
      </c>
      <c r="E443" s="5">
        <f>[13]complete_IPDdata57_bps!E443</f>
        <v>0</v>
      </c>
      <c r="F443" s="5">
        <f>[13]complete_IPDdata57_bps!F443</f>
        <v>0</v>
      </c>
      <c r="G443" s="5">
        <f>[13]complete_IPDdata57_bps!G443</f>
        <v>0</v>
      </c>
      <c r="H443" s="5">
        <f>[13]complete_IPDdata57_bps!H443</f>
        <v>0</v>
      </c>
      <c r="I443" s="5">
        <f>[13]complete_IPDdata57_bps!I443</f>
        <v>0</v>
      </c>
      <c r="J443" s="5">
        <f>[13]complete_IPDdata57_bps!J443</f>
        <v>0</v>
      </c>
      <c r="K443" s="5">
        <f>[13]complete_IPDdata57_bps!K443</f>
        <v>0</v>
      </c>
      <c r="L443" s="5">
        <f t="shared" si="6"/>
        <v>0</v>
      </c>
    </row>
    <row r="444" spans="3:12" x14ac:dyDescent="0.25">
      <c r="C444" t="s">
        <v>27</v>
      </c>
      <c r="D444" s="5">
        <f>[13]complete_IPDdata57_bps!D444</f>
        <v>0</v>
      </c>
      <c r="E444" s="5">
        <f>[13]complete_IPDdata57_bps!E444</f>
        <v>0</v>
      </c>
      <c r="F444" s="5">
        <f>[13]complete_IPDdata57_bps!F444</f>
        <v>0</v>
      </c>
      <c r="G444" s="5">
        <f>[13]complete_IPDdata57_bps!G444</f>
        <v>0</v>
      </c>
      <c r="H444" s="5">
        <f>[13]complete_IPDdata57_bps!H444</f>
        <v>0</v>
      </c>
      <c r="I444" s="5">
        <f>[13]complete_IPDdata57_bps!I444</f>
        <v>0</v>
      </c>
      <c r="J444" s="5">
        <f>[13]complete_IPDdata57_bps!J444</f>
        <v>0</v>
      </c>
      <c r="K444" s="5">
        <f>[13]complete_IPDdata57_bps!K444</f>
        <v>0</v>
      </c>
      <c r="L444" s="5">
        <f t="shared" si="6"/>
        <v>0</v>
      </c>
    </row>
    <row r="445" spans="3:12" x14ac:dyDescent="0.25">
      <c r="C445" t="s">
        <v>28</v>
      </c>
      <c r="D445" s="5">
        <f>[13]complete_IPDdata57_bps!D445</f>
        <v>0</v>
      </c>
      <c r="E445" s="5">
        <f>[13]complete_IPDdata57_bps!E445</f>
        <v>0</v>
      </c>
      <c r="F445" s="5">
        <f>[13]complete_IPDdata57_bps!F445</f>
        <v>0</v>
      </c>
      <c r="G445" s="5">
        <f>[13]complete_IPDdata57_bps!G445</f>
        <v>0</v>
      </c>
      <c r="H445" s="5">
        <f>[13]complete_IPDdata57_bps!H445</f>
        <v>0</v>
      </c>
      <c r="I445" s="5">
        <f>[13]complete_IPDdata57_bps!I445</f>
        <v>0</v>
      </c>
      <c r="J445" s="5">
        <f>[13]complete_IPDdata57_bps!J445</f>
        <v>0</v>
      </c>
      <c r="K445" s="5">
        <f>[13]complete_IPDdata57_bps!K445</f>
        <v>0</v>
      </c>
      <c r="L445" s="5">
        <f t="shared" si="6"/>
        <v>0</v>
      </c>
    </row>
    <row r="446" spans="3:12" x14ac:dyDescent="0.25">
      <c r="C446" t="s">
        <v>29</v>
      </c>
      <c r="D446" s="5">
        <f>[13]complete_IPDdata57_bps!D446</f>
        <v>0</v>
      </c>
      <c r="E446" s="5">
        <f>[13]complete_IPDdata57_bps!E446</f>
        <v>0</v>
      </c>
      <c r="F446" s="5">
        <f>[13]complete_IPDdata57_bps!F446</f>
        <v>0</v>
      </c>
      <c r="G446" s="5">
        <f>[13]complete_IPDdata57_bps!G446</f>
        <v>0</v>
      </c>
      <c r="H446" s="5">
        <f>[13]complete_IPDdata57_bps!H446</f>
        <v>0</v>
      </c>
      <c r="I446" s="5">
        <f>[13]complete_IPDdata57_bps!I446</f>
        <v>0</v>
      </c>
      <c r="J446" s="5">
        <f>[13]complete_IPDdata57_bps!J446</f>
        <v>0</v>
      </c>
      <c r="K446" s="5">
        <f>[13]complete_IPDdata57_bps!K446</f>
        <v>0</v>
      </c>
      <c r="L446" s="5">
        <f t="shared" si="6"/>
        <v>0</v>
      </c>
    </row>
    <row r="447" spans="3:12" x14ac:dyDescent="0.25">
      <c r="C447" t="s">
        <v>30</v>
      </c>
      <c r="D447" s="5">
        <f>[13]complete_IPDdata57_bps!D447</f>
        <v>0</v>
      </c>
      <c r="E447" s="5">
        <f>[13]complete_IPDdata57_bps!E447</f>
        <v>0</v>
      </c>
      <c r="F447" s="5">
        <f>[13]complete_IPDdata57_bps!F447</f>
        <v>0</v>
      </c>
      <c r="G447" s="5">
        <f>[13]complete_IPDdata57_bps!G447</f>
        <v>0</v>
      </c>
      <c r="H447" s="5">
        <f>[13]complete_IPDdata57_bps!H447</f>
        <v>0</v>
      </c>
      <c r="I447" s="5">
        <f>[13]complete_IPDdata57_bps!I447</f>
        <v>0</v>
      </c>
      <c r="J447" s="5">
        <f>[13]complete_IPDdata57_bps!J447</f>
        <v>0</v>
      </c>
      <c r="K447" s="5">
        <f>[13]complete_IPDdata57_bps!K447</f>
        <v>0</v>
      </c>
      <c r="L447" s="5">
        <f t="shared" si="6"/>
        <v>0</v>
      </c>
    </row>
    <row r="448" spans="3:12" x14ac:dyDescent="0.25">
      <c r="C448" t="s">
        <v>31</v>
      </c>
      <c r="D448" s="5">
        <f>[13]complete_IPDdata57_bps!D448</f>
        <v>0</v>
      </c>
      <c r="E448" s="5">
        <f>[13]complete_IPDdata57_bps!E448</f>
        <v>0</v>
      </c>
      <c r="F448" s="5">
        <f>[13]complete_IPDdata57_bps!F448</f>
        <v>0</v>
      </c>
      <c r="G448" s="5">
        <f>[13]complete_IPDdata57_bps!G448</f>
        <v>1.0037427982673788</v>
      </c>
      <c r="H448" s="5">
        <f>[13]complete_IPDdata57_bps!H448</f>
        <v>0</v>
      </c>
      <c r="I448" s="5">
        <f>[13]complete_IPDdata57_bps!I448</f>
        <v>0</v>
      </c>
      <c r="J448" s="5">
        <f>[13]complete_IPDdata57_bps!J448</f>
        <v>0</v>
      </c>
      <c r="K448" s="5">
        <f>[13]complete_IPDdata57_bps!K448</f>
        <v>0</v>
      </c>
      <c r="L448" s="5">
        <f t="shared" si="6"/>
        <v>1.0037427982673788</v>
      </c>
    </row>
    <row r="449" spans="3:12" x14ac:dyDescent="0.25">
      <c r="C449" t="s">
        <v>32</v>
      </c>
      <c r="D449" s="5">
        <f>[13]complete_IPDdata57_bps!D449</f>
        <v>0</v>
      </c>
      <c r="E449" s="5">
        <f>[13]complete_IPDdata57_bps!E449</f>
        <v>0</v>
      </c>
      <c r="F449" s="5">
        <f>[13]complete_IPDdata57_bps!F449</f>
        <v>0</v>
      </c>
      <c r="G449" s="5">
        <f>[13]complete_IPDdata57_bps!G449</f>
        <v>1.0037427982673788</v>
      </c>
      <c r="H449" s="5">
        <f>[13]complete_IPDdata57_bps!H449</f>
        <v>0</v>
      </c>
      <c r="I449" s="5">
        <f>[13]complete_IPDdata57_bps!I449</f>
        <v>0</v>
      </c>
      <c r="J449" s="5">
        <f>[13]complete_IPDdata57_bps!J449</f>
        <v>0</v>
      </c>
      <c r="K449" s="5">
        <f>[13]complete_IPDdata57_bps!K449</f>
        <v>0</v>
      </c>
      <c r="L449" s="5">
        <f t="shared" si="6"/>
        <v>1.0037427982673788</v>
      </c>
    </row>
    <row r="450" spans="3:12" x14ac:dyDescent="0.25">
      <c r="C450" t="s">
        <v>33</v>
      </c>
      <c r="D450" s="5">
        <f>[13]complete_IPDdata57_bps!D450</f>
        <v>0</v>
      </c>
      <c r="E450" s="5">
        <f>[13]complete_IPDdata57_bps!E450</f>
        <v>0</v>
      </c>
      <c r="F450" s="5">
        <f>[13]complete_IPDdata57_bps!F450</f>
        <v>0</v>
      </c>
      <c r="G450" s="5">
        <f>[13]complete_IPDdata57_bps!G450</f>
        <v>0</v>
      </c>
      <c r="H450" s="5">
        <f>[13]complete_IPDdata57_bps!H450</f>
        <v>1.0039234786373352</v>
      </c>
      <c r="I450" s="5">
        <f>[13]complete_IPDdata57_bps!I450</f>
        <v>0</v>
      </c>
      <c r="J450" s="5">
        <f>[13]complete_IPDdata57_bps!J450</f>
        <v>0</v>
      </c>
      <c r="K450" s="5">
        <f>[13]complete_IPDdata57_bps!K450</f>
        <v>0</v>
      </c>
      <c r="L450" s="5">
        <f t="shared" si="6"/>
        <v>1.0039234786373352</v>
      </c>
    </row>
    <row r="451" spans="3:12" x14ac:dyDescent="0.25">
      <c r="C451" t="s">
        <v>34</v>
      </c>
      <c r="D451" s="5">
        <f>[13]complete_IPDdata57_bps!D451</f>
        <v>0</v>
      </c>
      <c r="E451" s="5">
        <f>[13]complete_IPDdata57_bps!E451</f>
        <v>0</v>
      </c>
      <c r="F451" s="5">
        <f>[13]complete_IPDdata57_bps!F451</f>
        <v>0</v>
      </c>
      <c r="G451" s="5">
        <f>[13]complete_IPDdata57_bps!G451</f>
        <v>0</v>
      </c>
      <c r="H451" s="5">
        <f>[13]complete_IPDdata57_bps!H451</f>
        <v>0</v>
      </c>
      <c r="I451" s="5">
        <f>[13]complete_IPDdata57_bps!I451</f>
        <v>0</v>
      </c>
      <c r="J451" s="5">
        <f>[13]complete_IPDdata57_bps!J451</f>
        <v>0</v>
      </c>
      <c r="K451" s="5">
        <f>[13]complete_IPDdata57_bps!K451</f>
        <v>0</v>
      </c>
      <c r="L451" s="5">
        <f t="shared" si="6"/>
        <v>0</v>
      </c>
    </row>
    <row r="452" spans="3:12" x14ac:dyDescent="0.25">
      <c r="C452" t="s">
        <v>35</v>
      </c>
      <c r="D452" s="5">
        <f>[13]complete_IPDdata57_bps!D452</f>
        <v>0</v>
      </c>
      <c r="E452" s="5">
        <f>[13]complete_IPDdata57_bps!E452</f>
        <v>0</v>
      </c>
      <c r="F452" s="5">
        <f>[13]complete_IPDdata57_bps!F452</f>
        <v>0</v>
      </c>
      <c r="G452" s="5">
        <f>[13]complete_IPDdata57_bps!G452</f>
        <v>0</v>
      </c>
      <c r="H452" s="5">
        <f>[13]complete_IPDdata57_bps!H452</f>
        <v>0</v>
      </c>
      <c r="I452" s="5">
        <f>[13]complete_IPDdata57_bps!I452</f>
        <v>0</v>
      </c>
      <c r="J452" s="5">
        <f>[13]complete_IPDdata57_bps!J452</f>
        <v>0</v>
      </c>
      <c r="K452" s="5">
        <f>[13]complete_IPDdata57_bps!K452</f>
        <v>0</v>
      </c>
      <c r="L452" s="5">
        <f t="shared" ref="L452:L515" si="7">SUM(D452:K452)</f>
        <v>0</v>
      </c>
    </row>
    <row r="453" spans="3:12" x14ac:dyDescent="0.25">
      <c r="C453" t="s">
        <v>36</v>
      </c>
      <c r="D453" s="5">
        <f>[13]complete_IPDdata57_bps!D453</f>
        <v>0</v>
      </c>
      <c r="E453" s="5">
        <f>[13]complete_IPDdata57_bps!E453</f>
        <v>0</v>
      </c>
      <c r="F453" s="5">
        <f>[13]complete_IPDdata57_bps!F453</f>
        <v>0</v>
      </c>
      <c r="G453" s="5">
        <f>[13]complete_IPDdata57_bps!G453</f>
        <v>0</v>
      </c>
      <c r="H453" s="5">
        <f>[13]complete_IPDdata57_bps!H453</f>
        <v>0</v>
      </c>
      <c r="I453" s="5">
        <f>[13]complete_IPDdata57_bps!I453</f>
        <v>0</v>
      </c>
      <c r="J453" s="5">
        <f>[13]complete_IPDdata57_bps!J453</f>
        <v>0</v>
      </c>
      <c r="K453" s="5">
        <f>[13]complete_IPDdata57_bps!K453</f>
        <v>0</v>
      </c>
      <c r="L453" s="5">
        <f t="shared" si="7"/>
        <v>0</v>
      </c>
    </row>
    <row r="454" spans="3:12" x14ac:dyDescent="0.25">
      <c r="C454" t="s">
        <v>37</v>
      </c>
      <c r="D454" s="5">
        <f>[13]complete_IPDdata57_bps!D454</f>
        <v>0</v>
      </c>
      <c r="E454" s="5">
        <f>[13]complete_IPDdata57_bps!E454</f>
        <v>0</v>
      </c>
      <c r="F454" s="5">
        <f>[13]complete_IPDdata57_bps!F454</f>
        <v>0</v>
      </c>
      <c r="G454" s="5">
        <f>[13]complete_IPDdata57_bps!G454</f>
        <v>0</v>
      </c>
      <c r="H454" s="5">
        <f>[13]complete_IPDdata57_bps!H454</f>
        <v>0</v>
      </c>
      <c r="I454" s="5">
        <f>[13]complete_IPDdata57_bps!I454</f>
        <v>0</v>
      </c>
      <c r="J454" s="5">
        <f>[13]complete_IPDdata57_bps!J454</f>
        <v>0</v>
      </c>
      <c r="K454" s="5">
        <f>[13]complete_IPDdata57_bps!K454</f>
        <v>0</v>
      </c>
      <c r="L454" s="5">
        <f t="shared" si="7"/>
        <v>0</v>
      </c>
    </row>
    <row r="455" spans="3:12" x14ac:dyDescent="0.25">
      <c r="C455" t="s">
        <v>38</v>
      </c>
      <c r="D455" s="5">
        <f>[13]complete_IPDdata57_bps!D455</f>
        <v>0</v>
      </c>
      <c r="E455" s="5">
        <f>[13]complete_IPDdata57_bps!E455</f>
        <v>0</v>
      </c>
      <c r="F455" s="5">
        <f>[13]complete_IPDdata57_bps!F455</f>
        <v>0</v>
      </c>
      <c r="G455" s="5">
        <f>[13]complete_IPDdata57_bps!G455</f>
        <v>0</v>
      </c>
      <c r="H455" s="5">
        <f>[13]complete_IPDdata57_bps!H455</f>
        <v>0</v>
      </c>
      <c r="I455" s="5">
        <f>[13]complete_IPDdata57_bps!I455</f>
        <v>0</v>
      </c>
      <c r="J455" s="5">
        <f>[13]complete_IPDdata57_bps!J455</f>
        <v>0</v>
      </c>
      <c r="K455" s="5">
        <f>[13]complete_IPDdata57_bps!K455</f>
        <v>0</v>
      </c>
      <c r="L455" s="5">
        <f t="shared" si="7"/>
        <v>0</v>
      </c>
    </row>
    <row r="456" spans="3:12" x14ac:dyDescent="0.25">
      <c r="C456" t="s">
        <v>39</v>
      </c>
      <c r="D456" s="5">
        <f>[13]complete_IPDdata57_bps!D456</f>
        <v>0</v>
      </c>
      <c r="E456" s="5">
        <f>[13]complete_IPDdata57_bps!E456</f>
        <v>0</v>
      </c>
      <c r="F456" s="5">
        <f>[13]complete_IPDdata57_bps!F456</f>
        <v>0</v>
      </c>
      <c r="G456" s="5">
        <f>[13]complete_IPDdata57_bps!G456</f>
        <v>0</v>
      </c>
      <c r="H456" s="5">
        <f>[13]complete_IPDdata57_bps!H456</f>
        <v>0</v>
      </c>
      <c r="I456" s="5">
        <f>[13]complete_IPDdata57_bps!I456</f>
        <v>0</v>
      </c>
      <c r="J456" s="5">
        <f>[13]complete_IPDdata57_bps!J456</f>
        <v>0</v>
      </c>
      <c r="K456" s="5">
        <f>[13]complete_IPDdata57_bps!K456</f>
        <v>0</v>
      </c>
      <c r="L456" s="5">
        <f t="shared" si="7"/>
        <v>0</v>
      </c>
    </row>
    <row r="457" spans="3:12" x14ac:dyDescent="0.25">
      <c r="C457" t="s">
        <v>40</v>
      </c>
      <c r="D457" s="5">
        <f>[13]complete_IPDdata57_bps!D457</f>
        <v>0</v>
      </c>
      <c r="E457" s="5">
        <f>[13]complete_IPDdata57_bps!E457</f>
        <v>0</v>
      </c>
      <c r="F457" s="5">
        <f>[13]complete_IPDdata57_bps!F457</f>
        <v>0</v>
      </c>
      <c r="G457" s="5">
        <f>[13]complete_IPDdata57_bps!G457</f>
        <v>0</v>
      </c>
      <c r="H457" s="5">
        <f>[13]complete_IPDdata57_bps!H457</f>
        <v>0</v>
      </c>
      <c r="I457" s="5">
        <f>[13]complete_IPDdata57_bps!I457</f>
        <v>0</v>
      </c>
      <c r="J457" s="5">
        <f>[13]complete_IPDdata57_bps!J457</f>
        <v>0</v>
      </c>
      <c r="K457" s="5">
        <f>[13]complete_IPDdata57_bps!K457</f>
        <v>0</v>
      </c>
      <c r="L457" s="5">
        <f t="shared" si="7"/>
        <v>0</v>
      </c>
    </row>
    <row r="458" spans="3:12" x14ac:dyDescent="0.25">
      <c r="C458" t="s">
        <v>41</v>
      </c>
      <c r="D458" s="5">
        <f>[13]complete_IPDdata57_bps!D458</f>
        <v>0</v>
      </c>
      <c r="E458" s="5">
        <f>[13]complete_IPDdata57_bps!E458</f>
        <v>0</v>
      </c>
      <c r="F458" s="5">
        <f>[13]complete_IPDdata57_bps!F458</f>
        <v>0</v>
      </c>
      <c r="G458" s="5">
        <f>[13]complete_IPDdata57_bps!G458</f>
        <v>0</v>
      </c>
      <c r="H458" s="5">
        <f>[13]complete_IPDdata57_bps!H458</f>
        <v>0</v>
      </c>
      <c r="I458" s="5">
        <f>[13]complete_IPDdata57_bps!I458</f>
        <v>0</v>
      </c>
      <c r="J458" s="5">
        <f>[13]complete_IPDdata57_bps!J458</f>
        <v>0</v>
      </c>
      <c r="K458" s="5">
        <f>[13]complete_IPDdata57_bps!K458</f>
        <v>0</v>
      </c>
      <c r="L458" s="5">
        <f t="shared" si="7"/>
        <v>0</v>
      </c>
    </row>
    <row r="459" spans="3:12" x14ac:dyDescent="0.25">
      <c r="C459" t="s">
        <v>42</v>
      </c>
      <c r="D459" s="5">
        <f>[13]complete_IPDdata57_bps!D459</f>
        <v>0</v>
      </c>
      <c r="E459" s="5">
        <f>[13]complete_IPDdata57_bps!E459</f>
        <v>0</v>
      </c>
      <c r="F459" s="5">
        <f>[13]complete_IPDdata57_bps!F459</f>
        <v>0</v>
      </c>
      <c r="G459" s="5">
        <f>[13]complete_IPDdata57_bps!G459</f>
        <v>0</v>
      </c>
      <c r="H459" s="5">
        <f>[13]complete_IPDdata57_bps!H459</f>
        <v>0</v>
      </c>
      <c r="I459" s="5">
        <f>[13]complete_IPDdata57_bps!I459</f>
        <v>0</v>
      </c>
      <c r="J459" s="5">
        <f>[13]complete_IPDdata57_bps!J459</f>
        <v>0</v>
      </c>
      <c r="K459" s="5">
        <f>[13]complete_IPDdata57_bps!K459</f>
        <v>0</v>
      </c>
      <c r="L459" s="5">
        <f t="shared" si="7"/>
        <v>0</v>
      </c>
    </row>
    <row r="460" spans="3:12" x14ac:dyDescent="0.25">
      <c r="C460" t="s">
        <v>43</v>
      </c>
      <c r="D460" s="5">
        <f>[13]complete_IPDdata57_bps!D460</f>
        <v>0</v>
      </c>
      <c r="E460" s="5">
        <f>[13]complete_IPDdata57_bps!E460</f>
        <v>0</v>
      </c>
      <c r="F460" s="5">
        <f>[13]complete_IPDdata57_bps!F460</f>
        <v>0</v>
      </c>
      <c r="G460" s="5">
        <f>[13]complete_IPDdata57_bps!G460</f>
        <v>0</v>
      </c>
      <c r="H460" s="5">
        <f>[13]complete_IPDdata57_bps!H460</f>
        <v>0</v>
      </c>
      <c r="I460" s="5">
        <f>[13]complete_IPDdata57_bps!I460</f>
        <v>2.0089263157894739</v>
      </c>
      <c r="J460" s="5">
        <f>[13]complete_IPDdata57_bps!J460</f>
        <v>0</v>
      </c>
      <c r="K460" s="5">
        <f>[13]complete_IPDdata57_bps!K460</f>
        <v>0</v>
      </c>
      <c r="L460" s="5">
        <f t="shared" si="7"/>
        <v>2.0089263157894739</v>
      </c>
    </row>
    <row r="461" spans="3:12" x14ac:dyDescent="0.25">
      <c r="C461" t="s">
        <v>44</v>
      </c>
      <c r="D461" s="5">
        <f>[13]complete_IPDdata57_bps!D461</f>
        <v>0</v>
      </c>
      <c r="E461" s="5">
        <f>[13]complete_IPDdata57_bps!E461</f>
        <v>0</v>
      </c>
      <c r="F461" s="5">
        <f>[13]complete_IPDdata57_bps!F461</f>
        <v>0</v>
      </c>
      <c r="G461" s="5">
        <f>[13]complete_IPDdata57_bps!G461</f>
        <v>0</v>
      </c>
      <c r="H461" s="5">
        <f>[13]complete_IPDdata57_bps!H461</f>
        <v>0</v>
      </c>
      <c r="I461" s="5">
        <f>[13]complete_IPDdata57_bps!I461</f>
        <v>0</v>
      </c>
      <c r="J461" s="5">
        <f>[13]complete_IPDdata57_bps!J461</f>
        <v>0</v>
      </c>
      <c r="K461" s="5">
        <f>[13]complete_IPDdata57_bps!K461</f>
        <v>0</v>
      </c>
      <c r="L461" s="5">
        <f t="shared" si="7"/>
        <v>0</v>
      </c>
    </row>
    <row r="462" spans="3:12" x14ac:dyDescent="0.25">
      <c r="C462" t="s">
        <v>45</v>
      </c>
      <c r="D462" s="5">
        <f>[13]complete_IPDdata57_bps!D462</f>
        <v>0</v>
      </c>
      <c r="E462" s="5">
        <f>[13]complete_IPDdata57_bps!E462</f>
        <v>0</v>
      </c>
      <c r="F462" s="5">
        <f>[13]complete_IPDdata57_bps!F462</f>
        <v>0</v>
      </c>
      <c r="G462" s="5">
        <f>[13]complete_IPDdata57_bps!G462</f>
        <v>2.0074855965347576</v>
      </c>
      <c r="H462" s="5">
        <f>[13]complete_IPDdata57_bps!H462</f>
        <v>0</v>
      </c>
      <c r="I462" s="5">
        <f>[13]complete_IPDdata57_bps!I462</f>
        <v>0</v>
      </c>
      <c r="J462" s="5">
        <f>[13]complete_IPDdata57_bps!J462</f>
        <v>0</v>
      </c>
      <c r="K462" s="5">
        <f>[13]complete_IPDdata57_bps!K462</f>
        <v>0</v>
      </c>
      <c r="L462" s="5">
        <f t="shared" si="7"/>
        <v>2.0074855965347576</v>
      </c>
    </row>
    <row r="463" spans="3:12" x14ac:dyDescent="0.25">
      <c r="C463" t="s">
        <v>46</v>
      </c>
      <c r="D463" s="5">
        <f>[13]complete_IPDdata57_bps!D463</f>
        <v>0</v>
      </c>
      <c r="E463" s="5">
        <f>[13]complete_IPDdata57_bps!E463</f>
        <v>0</v>
      </c>
      <c r="F463" s="5">
        <f>[13]complete_IPDdata57_bps!F463</f>
        <v>0</v>
      </c>
      <c r="G463" s="5">
        <f>[13]complete_IPDdata57_bps!G463</f>
        <v>0</v>
      </c>
      <c r="H463" s="5">
        <f>[13]complete_IPDdata57_bps!H463</f>
        <v>0</v>
      </c>
      <c r="I463" s="5">
        <f>[13]complete_IPDdata57_bps!I463</f>
        <v>0</v>
      </c>
      <c r="J463" s="5">
        <f>[13]complete_IPDdata57_bps!J463</f>
        <v>0</v>
      </c>
      <c r="K463" s="5">
        <f>[13]complete_IPDdata57_bps!K463</f>
        <v>0</v>
      </c>
      <c r="L463" s="5">
        <f t="shared" si="7"/>
        <v>0</v>
      </c>
    </row>
    <row r="464" spans="3:12" x14ac:dyDescent="0.25">
      <c r="C464" t="s">
        <v>47</v>
      </c>
      <c r="D464" s="5">
        <f>[13]complete_IPDdata57_bps!D464</f>
        <v>0</v>
      </c>
      <c r="E464" s="5">
        <f>[13]complete_IPDdata57_bps!E464</f>
        <v>0</v>
      </c>
      <c r="F464" s="5">
        <f>[13]complete_IPDdata57_bps!F464</f>
        <v>1.0027690527359894</v>
      </c>
      <c r="G464" s="5">
        <f>[13]complete_IPDdata57_bps!G464</f>
        <v>0</v>
      </c>
      <c r="H464" s="5">
        <f>[13]complete_IPDdata57_bps!H464</f>
        <v>0</v>
      </c>
      <c r="I464" s="5">
        <f>[13]complete_IPDdata57_bps!I464</f>
        <v>0</v>
      </c>
      <c r="J464" s="5">
        <f>[13]complete_IPDdata57_bps!J464</f>
        <v>0</v>
      </c>
      <c r="K464" s="5">
        <f>[13]complete_IPDdata57_bps!K464</f>
        <v>0</v>
      </c>
      <c r="L464" s="5">
        <f t="shared" si="7"/>
        <v>1.0027690527359894</v>
      </c>
    </row>
    <row r="465" spans="1:12" x14ac:dyDescent="0.25">
      <c r="A465" s="8" t="s">
        <v>57</v>
      </c>
      <c r="B465" s="8" t="s">
        <v>51</v>
      </c>
      <c r="C465" t="s">
        <v>15</v>
      </c>
      <c r="D465" s="5">
        <f>[13]complete_IPDdata57_bps!D465</f>
        <v>29.912060926631099</v>
      </c>
      <c r="E465" s="5">
        <f>[13]complete_IPDdata57_bps!E465</f>
        <v>34.399256663840696</v>
      </c>
      <c r="F465" s="5">
        <f>[13]complete_IPDdata57_bps!F465</f>
        <v>94.392378064999605</v>
      </c>
      <c r="G465" s="5">
        <f>[13]complete_IPDdata57_bps!G465</f>
        <v>36.69051739425155</v>
      </c>
      <c r="H465" s="5">
        <f>[13]complete_IPDdata57_bps!H465</f>
        <v>43.177165197098503</v>
      </c>
      <c r="I465" s="5">
        <f>[13]complete_IPDdata57_bps!I465</f>
        <v>7.7538539747986723</v>
      </c>
      <c r="J465" s="5">
        <f>[13]complete_IPDdata57_bps!J465</f>
        <v>2.2036697996312946</v>
      </c>
      <c r="K465" s="5">
        <f>[13]complete_IPDdata57_bps!K465</f>
        <v>2.2174678500081706</v>
      </c>
      <c r="L465" s="5">
        <f t="shared" si="7"/>
        <v>250.74636987125956</v>
      </c>
    </row>
    <row r="466" spans="1:12" x14ac:dyDescent="0.25">
      <c r="C466" t="s">
        <v>16</v>
      </c>
      <c r="D466" s="5">
        <f>[13]complete_IPDdata57_bps!D466</f>
        <v>7.2066177099299775</v>
      </c>
      <c r="E466" s="5">
        <f>[13]complete_IPDdata57_bps!E466</f>
        <v>65.384584210219799</v>
      </c>
      <c r="F466" s="5">
        <f>[13]complete_IPDdata57_bps!F466</f>
        <v>335.85645561121572</v>
      </c>
      <c r="G466" s="5">
        <f>[13]complete_IPDdata57_bps!G466</f>
        <v>192.37163254969087</v>
      </c>
      <c r="H466" s="5">
        <f>[13]complete_IPDdata57_bps!H466</f>
        <v>144.71700709149476</v>
      </c>
      <c r="I466" s="5">
        <f>[13]complete_IPDdata57_bps!I466</f>
        <v>52.790390833466148</v>
      </c>
      <c r="J466" s="5">
        <f>[13]complete_IPDdata57_bps!J466</f>
        <v>11.214598859659501</v>
      </c>
      <c r="K466" s="5">
        <f>[13]complete_IPDdata57_bps!K466</f>
        <v>0</v>
      </c>
      <c r="L466" s="5">
        <f t="shared" si="7"/>
        <v>809.54128686567685</v>
      </c>
    </row>
    <row r="467" spans="1:12" x14ac:dyDescent="0.25">
      <c r="C467" t="s">
        <v>17</v>
      </c>
      <c r="D467" s="5">
        <f>[13]complete_IPDdata57_bps!D467</f>
        <v>2.3640439421815058</v>
      </c>
      <c r="E467" s="5">
        <f>[13]complete_IPDdata57_bps!E467</f>
        <v>8.4916235598214964</v>
      </c>
      <c r="F467" s="5">
        <f>[13]complete_IPDdata57_bps!F467</f>
        <v>85.096538796411011</v>
      </c>
      <c r="G467" s="5">
        <f>[13]complete_IPDdata57_bps!G467</f>
        <v>104.02532263575249</v>
      </c>
      <c r="H467" s="5">
        <f>[13]complete_IPDdata57_bps!H467</f>
        <v>98.353065581442976</v>
      </c>
      <c r="I467" s="5">
        <f>[13]complete_IPDdata57_bps!I467</f>
        <v>41.713456583753768</v>
      </c>
      <c r="J467" s="5">
        <f>[13]complete_IPDdata57_bps!J467</f>
        <v>23.108741748326047</v>
      </c>
      <c r="K467" s="5">
        <f>[13]complete_IPDdata57_bps!K467</f>
        <v>4.4641129085690805</v>
      </c>
      <c r="L467" s="5">
        <f t="shared" si="7"/>
        <v>367.6169057562584</v>
      </c>
    </row>
    <row r="468" spans="1:12" x14ac:dyDescent="0.25">
      <c r="C468" t="s">
        <v>18</v>
      </c>
      <c r="D468" s="5">
        <f>[13]complete_IPDdata57_bps!D468</f>
        <v>4.8425737677484726</v>
      </c>
      <c r="E468" s="5">
        <f>[13]complete_IPDdata57_bps!E468</f>
        <v>10.03993423242323</v>
      </c>
      <c r="F468" s="5">
        <f>[13]complete_IPDdata57_bps!F468</f>
        <v>53.101946438393519</v>
      </c>
      <c r="G468" s="5">
        <f>[13]complete_IPDdata57_bps!G468</f>
        <v>32.280145152818108</v>
      </c>
      <c r="H468" s="5">
        <f>[13]complete_IPDdata57_bps!H468</f>
        <v>54.45035874456012</v>
      </c>
      <c r="I468" s="5">
        <f>[13]complete_IPDdata57_bps!I468</f>
        <v>16.615401374568584</v>
      </c>
      <c r="J468" s="5">
        <f>[13]complete_IPDdata57_bps!J468</f>
        <v>4.4073395992625892</v>
      </c>
      <c r="K468" s="5">
        <f>[13]complete_IPDdata57_bps!K468</f>
        <v>1.1379111335568244</v>
      </c>
      <c r="L468" s="5">
        <f t="shared" si="7"/>
        <v>176.87561044333145</v>
      </c>
    </row>
    <row r="469" spans="1:12" x14ac:dyDescent="0.25">
      <c r="C469" t="s">
        <v>19</v>
      </c>
      <c r="D469" s="5">
        <f>[13]complete_IPDdata57_bps!D469</f>
        <v>1.2106434419371181</v>
      </c>
      <c r="E469" s="5">
        <f>[13]complete_IPDdata57_bps!E469</f>
        <v>6.2605270637274453</v>
      </c>
      <c r="F469" s="5">
        <f>[13]complete_IPDdata57_bps!F469</f>
        <v>38.833881864939791</v>
      </c>
      <c r="G469" s="5">
        <f>[13]complete_IPDdata57_bps!G469</f>
        <v>88.521615822846286</v>
      </c>
      <c r="H469" s="5">
        <f>[13]complete_IPDdata57_bps!H469</f>
        <v>153.85050266456446</v>
      </c>
      <c r="I469" s="5">
        <f>[13]complete_IPDdata57_bps!I469</f>
        <v>48.860035542541262</v>
      </c>
      <c r="J469" s="5">
        <f>[13]complete_IPDdata57_bps!J469</f>
        <v>27.516081347588635</v>
      </c>
      <c r="K469" s="5">
        <f>[13]complete_IPDdata57_bps!K469</f>
        <v>8.1768624284621207</v>
      </c>
      <c r="L469" s="5">
        <f t="shared" si="7"/>
        <v>373.23015017660708</v>
      </c>
    </row>
    <row r="470" spans="1:12" x14ac:dyDescent="0.25">
      <c r="C470" t="s">
        <v>20</v>
      </c>
      <c r="D470" s="5">
        <f>[13]complete_IPDdata57_bps!D470</f>
        <v>4.7853308260557412</v>
      </c>
      <c r="E470" s="5">
        <f>[13]complete_IPDdata57_bps!E470</f>
        <v>14.484833615542097</v>
      </c>
      <c r="F470" s="5">
        <f>[13]complete_IPDdata57_bps!F470</f>
        <v>108.53338351754118</v>
      </c>
      <c r="G470" s="5">
        <f>[13]complete_IPDdata57_bps!G470</f>
        <v>81.15433497866097</v>
      </c>
      <c r="H470" s="5">
        <f>[13]complete_IPDdata57_bps!H470</f>
        <v>79.43520986401775</v>
      </c>
      <c r="I470" s="5">
        <f>[13]complete_IPDdata57_bps!I470</f>
        <v>44.672136928758519</v>
      </c>
      <c r="J470" s="5">
        <f>[13]complete_IPDdata57_bps!J470</f>
        <v>32.060088512749175</v>
      </c>
      <c r="K470" s="5">
        <f>[13]complete_IPDdata57_bps!K470</f>
        <v>14.136257006916068</v>
      </c>
      <c r="L470" s="5">
        <f t="shared" si="7"/>
        <v>379.26157525024149</v>
      </c>
    </row>
    <row r="471" spans="1:12" x14ac:dyDescent="0.25">
      <c r="C471" t="s">
        <v>21</v>
      </c>
      <c r="D471" s="5">
        <f>[13]complete_IPDdata57_bps!D471</f>
        <v>95.469103087954139</v>
      </c>
      <c r="E471" s="5">
        <f>[13]complete_IPDdata57_bps!E471</f>
        <v>290.1857600434023</v>
      </c>
      <c r="F471" s="5">
        <f>[13]complete_IPDdata57_bps!F471</f>
        <v>237.08824244746245</v>
      </c>
      <c r="G471" s="5">
        <f>[13]complete_IPDdata57_bps!G471</f>
        <v>261.91380298813436</v>
      </c>
      <c r="H471" s="5">
        <f>[13]complete_IPDdata57_bps!H471</f>
        <v>271.75423665152607</v>
      </c>
      <c r="I471" s="5">
        <f>[13]complete_IPDdata57_bps!I471</f>
        <v>140.10156510675083</v>
      </c>
      <c r="J471" s="5">
        <f>[13]complete_IPDdata57_bps!J471</f>
        <v>39.546891802153141</v>
      </c>
      <c r="K471" s="5">
        <f>[13]complete_IPDdata57_bps!K471</f>
        <v>6.6524035500245127</v>
      </c>
      <c r="L471" s="5">
        <f t="shared" si="7"/>
        <v>1342.7120056774077</v>
      </c>
    </row>
    <row r="472" spans="1:12" x14ac:dyDescent="0.25">
      <c r="C472" t="s">
        <v>22</v>
      </c>
      <c r="D472" s="5">
        <f>[13]complete_IPDdata57_bps!D472</f>
        <v>31.419486548672339</v>
      </c>
      <c r="E472" s="5">
        <f>[13]complete_IPDdata57_bps!E472</f>
        <v>312.37755980381456</v>
      </c>
      <c r="F472" s="5">
        <f>[13]complete_IPDdata57_bps!F472</f>
        <v>453.77654826240007</v>
      </c>
      <c r="G472" s="5">
        <f>[13]complete_IPDdata57_bps!G472</f>
        <v>358.82854666268992</v>
      </c>
      <c r="H472" s="5">
        <f>[13]complete_IPDdata57_bps!H472</f>
        <v>476.08533174403055</v>
      </c>
      <c r="I472" s="5">
        <f>[13]complete_IPDdata57_bps!I472</f>
        <v>210.43276347404671</v>
      </c>
      <c r="J472" s="5">
        <f>[13]complete_IPDdata57_bps!J472</f>
        <v>67.122555445346848</v>
      </c>
      <c r="K472" s="5">
        <f>[13]complete_IPDdata57_bps!K472</f>
        <v>12.225250383597681</v>
      </c>
      <c r="L472" s="5">
        <f t="shared" si="7"/>
        <v>1922.2680423245986</v>
      </c>
    </row>
    <row r="473" spans="1:12" x14ac:dyDescent="0.25">
      <c r="C473" t="s">
        <v>23</v>
      </c>
      <c r="D473" s="5">
        <f>[13]complete_IPDdata57_bps!D473</f>
        <v>35.972323117410333</v>
      </c>
      <c r="E473" s="5">
        <f>[13]complete_IPDdata57_bps!E473</f>
        <v>38.611426257091182</v>
      </c>
      <c r="F473" s="5">
        <f>[13]complete_IPDdata57_bps!F473</f>
        <v>101.2208940963319</v>
      </c>
      <c r="G473" s="5">
        <f>[13]complete_IPDdata57_bps!G473</f>
        <v>93.897702371660856</v>
      </c>
      <c r="H473" s="5">
        <f>[13]complete_IPDdata57_bps!H473</f>
        <v>146.48962706984051</v>
      </c>
      <c r="I473" s="5">
        <f>[13]complete_IPDdata57_bps!I473</f>
        <v>54.762902597306415</v>
      </c>
      <c r="J473" s="5">
        <f>[13]complete_IPDdata57_bps!J473</f>
        <v>21.977115700707863</v>
      </c>
      <c r="K473" s="5">
        <f>[13]complete_IPDdata57_bps!K473</f>
        <v>3.3262017750122563</v>
      </c>
      <c r="L473" s="5">
        <f t="shared" si="7"/>
        <v>496.25819298536135</v>
      </c>
    </row>
    <row r="474" spans="1:12" x14ac:dyDescent="0.25">
      <c r="C474" t="s">
        <v>24</v>
      </c>
      <c r="D474" s="5">
        <f>[13]complete_IPDdata57_bps!D474</f>
        <v>62.778207665105121</v>
      </c>
      <c r="E474" s="5">
        <f>[13]complete_IPDdata57_bps!E474</f>
        <v>306.41029016169784</v>
      </c>
      <c r="F474" s="5">
        <f>[13]complete_IPDdata57_bps!F474</f>
        <v>731.51935038865986</v>
      </c>
      <c r="G474" s="5">
        <f>[13]complete_IPDdata57_bps!G474</f>
        <v>247.14310147908597</v>
      </c>
      <c r="H474" s="5">
        <f>[13]complete_IPDdata57_bps!H474</f>
        <v>349.43487842039048</v>
      </c>
      <c r="I474" s="5">
        <f>[13]complete_IPDdata57_bps!I474</f>
        <v>221.11613592185012</v>
      </c>
      <c r="J474" s="5">
        <f>[13]complete_IPDdata57_bps!J474</f>
        <v>163.22573571330148</v>
      </c>
      <c r="K474" s="5">
        <f>[13]complete_IPDdata57_bps!K474</f>
        <v>42.328684502557202</v>
      </c>
      <c r="L474" s="5">
        <f t="shared" si="7"/>
        <v>2123.9563842526486</v>
      </c>
    </row>
    <row r="475" spans="1:12" x14ac:dyDescent="0.25">
      <c r="C475" t="s">
        <v>25</v>
      </c>
      <c r="D475" s="5">
        <f>[13]complete_IPDdata57_bps!D475</f>
        <v>36.201294884181259</v>
      </c>
      <c r="E475" s="5">
        <f>[13]complete_IPDdata57_bps!E475</f>
        <v>223.41831057712864</v>
      </c>
      <c r="F475" s="5">
        <f>[13]complete_IPDdata57_bps!F475</f>
        <v>594.45838861363325</v>
      </c>
      <c r="G475" s="5">
        <f>[13]complete_IPDdata57_bps!G475</f>
        <v>479.96910652620483</v>
      </c>
      <c r="H475" s="5">
        <f>[13]complete_IPDdata57_bps!H475</f>
        <v>672.3261140151609</v>
      </c>
      <c r="I475" s="5">
        <f>[13]complete_IPDdata57_bps!I475</f>
        <v>252.5713824096128</v>
      </c>
      <c r="J475" s="5">
        <f>[13]complete_IPDdata57_bps!J475</f>
        <v>72.572147648820007</v>
      </c>
      <c r="K475" s="5">
        <f>[13]complete_IPDdata57_bps!K475</f>
        <v>14.44271823360585</v>
      </c>
      <c r="L475" s="5">
        <f t="shared" si="7"/>
        <v>2345.9594629083476</v>
      </c>
    </row>
    <row r="476" spans="1:12" x14ac:dyDescent="0.25">
      <c r="C476" t="s">
        <v>26</v>
      </c>
      <c r="D476" s="5">
        <f>[13]complete_IPDdata57_bps!D476</f>
        <v>1.2106434419371181</v>
      </c>
      <c r="E476" s="5">
        <f>[13]complete_IPDdata57_bps!E476</f>
        <v>34.84931269746464</v>
      </c>
      <c r="F476" s="5">
        <f>[13]complete_IPDdata57_bps!F476</f>
        <v>105.52131486595556</v>
      </c>
      <c r="G476" s="5">
        <f>[13]complete_IPDdata57_bps!G476</f>
        <v>75.425274026037442</v>
      </c>
      <c r="H476" s="5">
        <f>[13]complete_IPDdata57_bps!H476</f>
        <v>87.060996972212621</v>
      </c>
      <c r="I476" s="5">
        <f>[13]complete_IPDdata57_bps!I476</f>
        <v>67.61556770990461</v>
      </c>
      <c r="J476" s="5">
        <f>[13]complete_IPDdata57_bps!J476</f>
        <v>17.766025962948298</v>
      </c>
      <c r="K476" s="5">
        <f>[13]complete_IPDdata57_bps!K476</f>
        <v>1.1087339250040853</v>
      </c>
      <c r="L476" s="5">
        <f t="shared" si="7"/>
        <v>390.55786960146435</v>
      </c>
    </row>
    <row r="477" spans="1:12" x14ac:dyDescent="0.25">
      <c r="C477" t="s">
        <v>27</v>
      </c>
      <c r="D477" s="5">
        <f>[13]complete_IPDdata57_bps!D477</f>
        <v>56.900241771044548</v>
      </c>
      <c r="E477" s="5">
        <f>[13]complete_IPDdata57_bps!E477</f>
        <v>82.109161126390561</v>
      </c>
      <c r="F477" s="5">
        <f>[13]complete_IPDdata57_bps!F477</f>
        <v>186.5375844648774</v>
      </c>
      <c r="G477" s="5">
        <f>[13]complete_IPDdata57_bps!G477</f>
        <v>132.01499392788844</v>
      </c>
      <c r="H477" s="5">
        <f>[13]complete_IPDdata57_bps!H477</f>
        <v>193.3047611753214</v>
      </c>
      <c r="I477" s="5">
        <f>[13]complete_IPDdata57_bps!I477</f>
        <v>89.465798701323791</v>
      </c>
      <c r="J477" s="5">
        <f>[13]complete_IPDdata57_bps!J477</f>
        <v>26.640287457078557</v>
      </c>
      <c r="K477" s="5">
        <f>[13]complete_IPDdata57_bps!K477</f>
        <v>4.4349357000163412</v>
      </c>
      <c r="L477" s="5">
        <f t="shared" si="7"/>
        <v>771.40776432394102</v>
      </c>
    </row>
    <row r="478" spans="1:12" x14ac:dyDescent="0.25">
      <c r="C478" t="s">
        <v>28</v>
      </c>
      <c r="D478" s="5">
        <f>[13]complete_IPDdata57_bps!D478</f>
        <v>0</v>
      </c>
      <c r="E478" s="5">
        <f>[13]complete_IPDdata57_bps!E478</f>
        <v>8.9157391798415873</v>
      </c>
      <c r="F478" s="5">
        <f>[13]complete_IPDdata57_bps!F478</f>
        <v>47.812608281083918</v>
      </c>
      <c r="G478" s="5">
        <f>[13]complete_IPDdata57_bps!G478</f>
        <v>42.419578346875085</v>
      </c>
      <c r="H478" s="5">
        <f>[13]complete_IPDdata57_bps!H478</f>
        <v>39.152420052324892</v>
      </c>
      <c r="I478" s="5">
        <f>[13]complete_IPDdata57_bps!I478</f>
        <v>8.8615473997699112</v>
      </c>
      <c r="J478" s="5">
        <f>[13]complete_IPDdata57_bps!J478</f>
        <v>0</v>
      </c>
      <c r="K478" s="5">
        <f>[13]complete_IPDdata57_bps!K478</f>
        <v>1.1087339250040853</v>
      </c>
      <c r="L478" s="5">
        <f t="shared" si="7"/>
        <v>148.27062718489947</v>
      </c>
    </row>
    <row r="479" spans="1:12" x14ac:dyDescent="0.25">
      <c r="C479" t="s">
        <v>29</v>
      </c>
      <c r="D479" s="5">
        <f>[13]complete_IPDdata57_bps!D479</f>
        <v>2.3068010004887749</v>
      </c>
      <c r="E479" s="5">
        <f>[13]complete_IPDdata57_bps!E479</f>
        <v>15.600381863589122</v>
      </c>
      <c r="F479" s="5">
        <f>[13]complete_IPDdata57_bps!F479</f>
        <v>22.236326650731922</v>
      </c>
      <c r="G479" s="5">
        <f>[13]complete_IPDdata57_bps!G479</f>
        <v>30.584155147106589</v>
      </c>
      <c r="H479" s="5">
        <f>[13]complete_IPDdata57_bps!H479</f>
        <v>41.371513860657537</v>
      </c>
      <c r="I479" s="5">
        <f>[13]complete_IPDdata57_bps!I479</f>
        <v>17.783857221443199</v>
      </c>
      <c r="J479" s="5">
        <f>[13]complete_IPDdata57_bps!J479</f>
        <v>3.3055046994469413</v>
      </c>
      <c r="K479" s="5">
        <f>[13]complete_IPDdata57_bps!K479</f>
        <v>0</v>
      </c>
      <c r="L479" s="5">
        <f t="shared" si="7"/>
        <v>133.18854044346409</v>
      </c>
    </row>
    <row r="480" spans="1:12" x14ac:dyDescent="0.25">
      <c r="C480" t="s">
        <v>30</v>
      </c>
      <c r="D480" s="5">
        <f>[13]complete_IPDdata57_bps!D480</f>
        <v>10.720539661809049</v>
      </c>
      <c r="E480" s="5">
        <f>[13]complete_IPDdata57_bps!E480</f>
        <v>25.759481296540571</v>
      </c>
      <c r="F480" s="5">
        <f>[13]complete_IPDdata57_bps!F480</f>
        <v>113.34590959990106</v>
      </c>
      <c r="G480" s="5">
        <f>[13]complete_IPDdata57_bps!G480</f>
        <v>60.0202023199449</v>
      </c>
      <c r="H480" s="5">
        <f>[13]complete_IPDdata57_bps!H480</f>
        <v>65.500344265102456</v>
      </c>
      <c r="I480" s="5">
        <f>[13]complete_IPDdata57_bps!I480</f>
        <v>12.245390096587006</v>
      </c>
      <c r="J480" s="5">
        <f>[13]complete_IPDdata57_bps!J480</f>
        <v>5.7054243605812642</v>
      </c>
      <c r="K480" s="5">
        <f>[13]complete_IPDdata57_bps!K480</f>
        <v>1.1087339250040853</v>
      </c>
      <c r="L480" s="5">
        <f t="shared" si="7"/>
        <v>294.4060255254704</v>
      </c>
    </row>
    <row r="481" spans="3:12" x14ac:dyDescent="0.25">
      <c r="C481" t="s">
        <v>31</v>
      </c>
      <c r="D481" s="5">
        <f>[13]complete_IPDdata57_bps!D481</f>
        <v>228.05688481246935</v>
      </c>
      <c r="E481" s="5">
        <f>[13]complete_IPDdata57_bps!E481</f>
        <v>789.36486032524851</v>
      </c>
      <c r="F481" s="5">
        <f>[13]complete_IPDdata57_bps!F481</f>
        <v>2059.6718825443595</v>
      </c>
      <c r="G481" s="5">
        <f>[13]complete_IPDdata57_bps!G481</f>
        <v>1224.1293313011361</v>
      </c>
      <c r="H481" s="5">
        <f>[13]complete_IPDdata57_bps!H481</f>
        <v>1529.2927381111949</v>
      </c>
      <c r="I481" s="5">
        <f>[13]complete_IPDdata57_bps!I481</f>
        <v>671.12915953595689</v>
      </c>
      <c r="J481" s="5">
        <f>[13]complete_IPDdata57_bps!J481</f>
        <v>276.89727108161105</v>
      </c>
      <c r="K481" s="5">
        <f>[13]complete_IPDdata57_bps!K481</f>
        <v>72.213591168029254</v>
      </c>
      <c r="L481" s="5">
        <f t="shared" si="7"/>
        <v>6850.7557188800056</v>
      </c>
    </row>
    <row r="482" spans="3:12" x14ac:dyDescent="0.25">
      <c r="C482" t="s">
        <v>32</v>
      </c>
      <c r="D482" s="5">
        <f>[13]complete_IPDdata57_bps!D482</f>
        <v>15.738364745182535</v>
      </c>
      <c r="E482" s="5">
        <f>[13]complete_IPDdata57_bps!E482</f>
        <v>64.91723456752662</v>
      </c>
      <c r="F482" s="5">
        <f>[13]complete_IPDdata57_bps!F482</f>
        <v>128.1231066750745</v>
      </c>
      <c r="G482" s="5">
        <f>[13]complete_IPDdata57_bps!G482</f>
        <v>81.60830707527667</v>
      </c>
      <c r="H482" s="5">
        <f>[13]complete_IPDdata57_bps!H482</f>
        <v>59.903416520267832</v>
      </c>
      <c r="I482" s="5">
        <f>[13]complete_IPDdata57_bps!I482</f>
        <v>12.184627674683627</v>
      </c>
      <c r="J482" s="5">
        <f>[13]complete_IPDdata57_bps!J482</f>
        <v>3.2757135516444009</v>
      </c>
      <c r="K482" s="5">
        <f>[13]complete_IPDdata57_bps!K482</f>
        <v>4.8506606534498635</v>
      </c>
      <c r="L482" s="5">
        <f t="shared" si="7"/>
        <v>370.60143146310605</v>
      </c>
    </row>
    <row r="483" spans="3:12" x14ac:dyDescent="0.25">
      <c r="C483" t="s">
        <v>33</v>
      </c>
      <c r="D483" s="5">
        <f>[13]complete_IPDdata57_bps!D483</f>
        <v>135.91940737967562</v>
      </c>
      <c r="E483" s="5">
        <f>[13]complete_IPDdata57_bps!E483</f>
        <v>244.4655754825435</v>
      </c>
      <c r="F483" s="5">
        <f>[13]complete_IPDdata57_bps!F483</f>
        <v>348.3035226959887</v>
      </c>
      <c r="G483" s="5">
        <f>[13]complete_IPDdata57_bps!G483</f>
        <v>216.81834481220824</v>
      </c>
      <c r="H483" s="5">
        <f>[13]complete_IPDdata57_bps!H483</f>
        <v>244.3773437595278</v>
      </c>
      <c r="I483" s="5">
        <f>[13]complete_IPDdata57_bps!I483</f>
        <v>96.036528592492203</v>
      </c>
      <c r="J483" s="5">
        <f>[13]complete_IPDdata57_bps!J483</f>
        <v>52.963739460353594</v>
      </c>
      <c r="K483" s="5">
        <f>[13]complete_IPDdata57_bps!K483</f>
        <v>11.087339250040856</v>
      </c>
      <c r="L483" s="5">
        <f t="shared" si="7"/>
        <v>1349.9718014328305</v>
      </c>
    </row>
    <row r="484" spans="3:12" x14ac:dyDescent="0.25">
      <c r="C484" t="s">
        <v>34</v>
      </c>
      <c r="D484" s="5">
        <f>[13]complete_IPDdata57_bps!D484</f>
        <v>0</v>
      </c>
      <c r="E484" s="5">
        <f>[13]complete_IPDdata57_bps!E484</f>
        <v>2.2310964960940511</v>
      </c>
      <c r="F484" s="5">
        <f>[13]complete_IPDdata57_bps!F484</f>
        <v>3.1929951504477514</v>
      </c>
      <c r="G484" s="5">
        <f>[13]complete_IPDdata57_bps!G484</f>
        <v>5.3808117208007067</v>
      </c>
      <c r="H484" s="5">
        <f>[13]complete_IPDdata57_bps!H484</f>
        <v>10.147542553535841</v>
      </c>
      <c r="I484" s="5">
        <f>[13]complete_IPDdata57_bps!I484</f>
        <v>3.3230802749137167</v>
      </c>
      <c r="J484" s="5">
        <f>[13]complete_IPDdata57_bps!J484</f>
        <v>0</v>
      </c>
      <c r="K484" s="5">
        <f>[13]complete_IPDdata57_bps!K484</f>
        <v>0</v>
      </c>
      <c r="L484" s="5">
        <f t="shared" si="7"/>
        <v>24.275526195792064</v>
      </c>
    </row>
    <row r="485" spans="3:12" x14ac:dyDescent="0.25">
      <c r="C485" t="s">
        <v>35</v>
      </c>
      <c r="D485" s="5">
        <f>[13]complete_IPDdata57_bps!D485</f>
        <v>0</v>
      </c>
      <c r="E485" s="5">
        <f>[13]complete_IPDdata57_bps!E485</f>
        <v>1.1155482480470256</v>
      </c>
      <c r="F485" s="5">
        <f>[13]complete_IPDdata57_bps!F485</f>
        <v>0</v>
      </c>
      <c r="G485" s="5">
        <f>[13]complete_IPDdata57_bps!G485</f>
        <v>1.0761623441601413</v>
      </c>
      <c r="H485" s="5">
        <f>[13]complete_IPDdata57_bps!H485</f>
        <v>1.0887240489646719</v>
      </c>
      <c r="I485" s="5">
        <f>[13]complete_IPDdata57_bps!I485</f>
        <v>0</v>
      </c>
      <c r="J485" s="5">
        <f>[13]complete_IPDdata57_bps!J485</f>
        <v>0</v>
      </c>
      <c r="K485" s="5">
        <f>[13]complete_IPDdata57_bps!K485</f>
        <v>0</v>
      </c>
      <c r="L485" s="5">
        <f t="shared" si="7"/>
        <v>3.2804346411718388</v>
      </c>
    </row>
    <row r="486" spans="3:12" x14ac:dyDescent="0.25">
      <c r="C486" t="s">
        <v>36</v>
      </c>
      <c r="D486" s="5">
        <f>[13]complete_IPDdata57_bps!D486</f>
        <v>3.574687384118624</v>
      </c>
      <c r="E486" s="5">
        <f>[13]complete_IPDdata57_bps!E486</f>
        <v>0</v>
      </c>
      <c r="F486" s="5">
        <f>[13]complete_IPDdata57_bps!F486</f>
        <v>2.1394369092218319</v>
      </c>
      <c r="G486" s="5">
        <f>[13]complete_IPDdata57_bps!G486</f>
        <v>0</v>
      </c>
      <c r="H486" s="5">
        <f>[13]complete_IPDdata57_bps!H486</f>
        <v>7.6210683427527028</v>
      </c>
      <c r="I486" s="5">
        <f>[13]complete_IPDdata57_bps!I486</f>
        <v>1.1076934249712389</v>
      </c>
      <c r="J486" s="5">
        <f>[13]complete_IPDdata57_bps!J486</f>
        <v>1.1018348998156473</v>
      </c>
      <c r="K486" s="5">
        <f>[13]complete_IPDdata57_bps!K486</f>
        <v>0</v>
      </c>
      <c r="L486" s="5">
        <f t="shared" si="7"/>
        <v>15.544720960880044</v>
      </c>
    </row>
    <row r="487" spans="3:12" x14ac:dyDescent="0.25">
      <c r="C487" t="s">
        <v>37</v>
      </c>
      <c r="D487" s="5">
        <f>[13]complete_IPDdata57_bps!D487</f>
        <v>0</v>
      </c>
      <c r="E487" s="5">
        <f>[13]complete_IPDdata57_bps!E487</f>
        <v>0</v>
      </c>
      <c r="F487" s="5">
        <f>[13]complete_IPDdata57_bps!F487</f>
        <v>1.0751051924059147</v>
      </c>
      <c r="G487" s="5">
        <f>[13]complete_IPDdata57_bps!G487</f>
        <v>0</v>
      </c>
      <c r="H487" s="5">
        <f>[13]complete_IPDdata57_bps!H487</f>
        <v>0</v>
      </c>
      <c r="I487" s="5">
        <f>[13]complete_IPDdata57_bps!I487</f>
        <v>1.1076934249712389</v>
      </c>
      <c r="J487" s="5">
        <f>[13]complete_IPDdata57_bps!J487</f>
        <v>0</v>
      </c>
      <c r="K487" s="5">
        <f>[13]complete_IPDdata57_bps!K487</f>
        <v>0</v>
      </c>
      <c r="L487" s="5">
        <f t="shared" si="7"/>
        <v>2.1827986173771539</v>
      </c>
    </row>
    <row r="488" spans="3:12" x14ac:dyDescent="0.25">
      <c r="C488" t="s">
        <v>38</v>
      </c>
      <c r="D488" s="5">
        <f>[13]complete_IPDdata57_bps!D488</f>
        <v>28.937434232558545</v>
      </c>
      <c r="E488" s="5">
        <f>[13]complete_IPDdata57_bps!E488</f>
        <v>3.3466447441410767</v>
      </c>
      <c r="F488" s="5">
        <f>[13]complete_IPDdata57_bps!F488</f>
        <v>7.4503220177114198</v>
      </c>
      <c r="G488" s="5">
        <f>[13]complete_IPDdata57_bps!G488</f>
        <v>3.228487032480424</v>
      </c>
      <c r="H488" s="5">
        <f>[13]complete_IPDdata57_bps!H488</f>
        <v>4.3548961958586876</v>
      </c>
      <c r="I488" s="5">
        <f>[13]complete_IPDdata57_bps!I488</f>
        <v>0</v>
      </c>
      <c r="J488" s="5">
        <f>[13]complete_IPDdata57_bps!J488</f>
        <v>3.3055046994469413</v>
      </c>
      <c r="K488" s="5">
        <f>[13]complete_IPDdata57_bps!K488</f>
        <v>1.1087339250040853</v>
      </c>
      <c r="L488" s="5">
        <f t="shared" si="7"/>
        <v>51.732022847201179</v>
      </c>
    </row>
    <row r="489" spans="3:12" x14ac:dyDescent="0.25">
      <c r="C489" t="s">
        <v>39</v>
      </c>
      <c r="D489" s="5">
        <f>[13]complete_IPDdata57_bps!D489</f>
        <v>1.2106434419371181</v>
      </c>
      <c r="E489" s="5">
        <f>[13]complete_IPDdata57_bps!E489</f>
        <v>0</v>
      </c>
      <c r="F489" s="5">
        <f>[13]complete_IPDdata57_bps!F489</f>
        <v>0</v>
      </c>
      <c r="G489" s="5">
        <f>[13]complete_IPDdata57_bps!G489</f>
        <v>0</v>
      </c>
      <c r="H489" s="5">
        <f>[13]complete_IPDdata57_bps!H489</f>
        <v>1.0887240489646719</v>
      </c>
      <c r="I489" s="5">
        <f>[13]complete_IPDdata57_bps!I489</f>
        <v>0</v>
      </c>
      <c r="J489" s="5">
        <f>[13]complete_IPDdata57_bps!J489</f>
        <v>0</v>
      </c>
      <c r="K489" s="5">
        <f>[13]complete_IPDdata57_bps!K489</f>
        <v>1.1087339250040853</v>
      </c>
      <c r="L489" s="5">
        <f t="shared" si="7"/>
        <v>3.4081014159058753</v>
      </c>
    </row>
    <row r="490" spans="3:12" x14ac:dyDescent="0.25">
      <c r="C490" t="s">
        <v>40</v>
      </c>
      <c r="D490" s="5">
        <f>[13]complete_IPDdata57_bps!D490</f>
        <v>0</v>
      </c>
      <c r="E490" s="5">
        <f>[13]complete_IPDdata57_bps!E490</f>
        <v>0</v>
      </c>
      <c r="F490" s="5">
        <f>[13]complete_IPDdata57_bps!F490</f>
        <v>0</v>
      </c>
      <c r="G490" s="5">
        <f>[13]complete_IPDdata57_bps!G490</f>
        <v>0</v>
      </c>
      <c r="H490" s="5">
        <f>[13]complete_IPDdata57_bps!H490</f>
        <v>0</v>
      </c>
      <c r="I490" s="5">
        <f>[13]complete_IPDdata57_bps!I490</f>
        <v>1.1076934249712389</v>
      </c>
      <c r="J490" s="5">
        <f>[13]complete_IPDdata57_bps!J490</f>
        <v>0</v>
      </c>
      <c r="K490" s="5">
        <f>[13]complete_IPDdata57_bps!K490</f>
        <v>0</v>
      </c>
      <c r="L490" s="5">
        <f t="shared" si="7"/>
        <v>1.1076934249712389</v>
      </c>
    </row>
    <row r="491" spans="3:12" x14ac:dyDescent="0.25">
      <c r="C491" t="s">
        <v>41</v>
      </c>
      <c r="D491" s="5">
        <f>[13]complete_IPDdata57_bps!D491</f>
        <v>1.2106434419371181</v>
      </c>
      <c r="E491" s="5">
        <f>[13]complete_IPDdata57_bps!E491</f>
        <v>1.1155482480470256</v>
      </c>
      <c r="F491" s="5">
        <f>[13]complete_IPDdata57_bps!F491</f>
        <v>4.2573268672636679</v>
      </c>
      <c r="G491" s="5">
        <f>[13]complete_IPDdata57_bps!G491</f>
        <v>3.228487032480424</v>
      </c>
      <c r="H491" s="5">
        <f>[13]complete_IPDdata57_bps!H491</f>
        <v>1.0887240489646719</v>
      </c>
      <c r="I491" s="5">
        <f>[13]complete_IPDdata57_bps!I491</f>
        <v>0</v>
      </c>
      <c r="J491" s="5">
        <f>[13]complete_IPDdata57_bps!J491</f>
        <v>1.1018348998156473</v>
      </c>
      <c r="K491" s="5">
        <f>[13]complete_IPDdata57_bps!K491</f>
        <v>2.2466450585609099</v>
      </c>
      <c r="L491" s="5">
        <f t="shared" si="7"/>
        <v>14.249209597069466</v>
      </c>
    </row>
    <row r="492" spans="3:12" x14ac:dyDescent="0.25">
      <c r="C492" t="s">
        <v>42</v>
      </c>
      <c r="D492" s="5">
        <f>[13]complete_IPDdata57_bps!D492</f>
        <v>1.1534005002443874</v>
      </c>
      <c r="E492" s="5">
        <f>[13]complete_IPDdata57_bps!E492</f>
        <v>0</v>
      </c>
      <c r="F492" s="5">
        <f>[13]complete_IPDdata57_bps!F492</f>
        <v>0</v>
      </c>
      <c r="G492" s="5">
        <f>[13]complete_IPDdata57_bps!G492</f>
        <v>0</v>
      </c>
      <c r="H492" s="5">
        <f>[13]complete_IPDdata57_bps!H492</f>
        <v>0</v>
      </c>
      <c r="I492" s="5">
        <f>[13]complete_IPDdata57_bps!I492</f>
        <v>0</v>
      </c>
      <c r="J492" s="5">
        <f>[13]complete_IPDdata57_bps!J492</f>
        <v>0</v>
      </c>
      <c r="K492" s="5">
        <f>[13]complete_IPDdata57_bps!K492</f>
        <v>0</v>
      </c>
      <c r="L492" s="5">
        <f t="shared" si="7"/>
        <v>1.1534005002443874</v>
      </c>
    </row>
    <row r="493" spans="3:12" x14ac:dyDescent="0.25">
      <c r="C493" t="s">
        <v>43</v>
      </c>
      <c r="D493" s="5">
        <f>[13]complete_IPDdata57_bps!D493</f>
        <v>8.4745040935598261</v>
      </c>
      <c r="E493" s="5">
        <f>[13]complete_IPDdata57_bps!E493</f>
        <v>3.3466447441410767</v>
      </c>
      <c r="F493" s="5">
        <f>[13]complete_IPDdata57_bps!F493</f>
        <v>3.6678413076545411</v>
      </c>
      <c r="G493" s="5">
        <f>[13]complete_IPDdata57_bps!G493</f>
        <v>6.9085835755834797</v>
      </c>
      <c r="H493" s="5">
        <f>[13]complete_IPDdata57_bps!H493</f>
        <v>1.0887240489646719</v>
      </c>
      <c r="I493" s="5">
        <f>[13]complete_IPDdata57_bps!I493</f>
        <v>2.2153868499424778</v>
      </c>
      <c r="J493" s="5">
        <f>[13]complete_IPDdata57_bps!J493</f>
        <v>0</v>
      </c>
      <c r="K493" s="5">
        <f>[13]complete_IPDdata57_bps!K493</f>
        <v>0</v>
      </c>
      <c r="L493" s="5">
        <f t="shared" si="7"/>
        <v>25.70168461984607</v>
      </c>
    </row>
    <row r="494" spans="3:12" x14ac:dyDescent="0.25">
      <c r="C494" t="s">
        <v>44</v>
      </c>
      <c r="D494" s="5">
        <f>[13]complete_IPDdata57_bps!D494</f>
        <v>0</v>
      </c>
      <c r="E494" s="5">
        <f>[13]complete_IPDdata57_bps!E494</f>
        <v>1.1155482480470256</v>
      </c>
      <c r="F494" s="5">
        <f>[13]complete_IPDdata57_bps!F494</f>
        <v>4.2573268672636679</v>
      </c>
      <c r="G494" s="5">
        <f>[13]complete_IPDdata57_bps!G494</f>
        <v>0</v>
      </c>
      <c r="H494" s="5">
        <f>[13]complete_IPDdata57_bps!H494</f>
        <v>4.3548961958586876</v>
      </c>
      <c r="I494" s="5">
        <f>[13]complete_IPDdata57_bps!I494</f>
        <v>0</v>
      </c>
      <c r="J494" s="5">
        <f>[13]complete_IPDdata57_bps!J494</f>
        <v>0</v>
      </c>
      <c r="K494" s="5">
        <f>[13]complete_IPDdata57_bps!K494</f>
        <v>0</v>
      </c>
      <c r="L494" s="5">
        <f t="shared" si="7"/>
        <v>9.7277713111693807</v>
      </c>
    </row>
    <row r="495" spans="3:12" x14ac:dyDescent="0.25">
      <c r="C495" t="s">
        <v>45</v>
      </c>
      <c r="D495" s="5">
        <f>[13]complete_IPDdata57_bps!D495</f>
        <v>0</v>
      </c>
      <c r="E495" s="5">
        <f>[13]complete_IPDdata57_bps!E495</f>
        <v>13.36928536749507</v>
      </c>
      <c r="F495" s="5">
        <f>[13]complete_IPDdata57_bps!F495</f>
        <v>53.220454669883487</v>
      </c>
      <c r="G495" s="5">
        <f>[13]complete_IPDdata57_bps!G495</f>
        <v>45.629164691410971</v>
      </c>
      <c r="H495" s="5">
        <f>[13]complete_IPDdata57_bps!H495</f>
        <v>27.576564867854945</v>
      </c>
      <c r="I495" s="5">
        <f>[13]complete_IPDdata57_bps!I495</f>
        <v>8.8615473997699112</v>
      </c>
      <c r="J495" s="5">
        <f>[13]complete_IPDdata57_bps!J495</f>
        <v>3.3055046994469413</v>
      </c>
      <c r="K495" s="5">
        <f>[13]complete_IPDdata57_bps!K495</f>
        <v>0</v>
      </c>
      <c r="L495" s="5">
        <f t="shared" si="7"/>
        <v>151.96252169586134</v>
      </c>
    </row>
    <row r="496" spans="3:12" x14ac:dyDescent="0.25">
      <c r="C496" t="s">
        <v>46</v>
      </c>
      <c r="D496" s="5">
        <f>[13]complete_IPDdata57_bps!D496</f>
        <v>2.4212868838742363</v>
      </c>
      <c r="E496" s="5">
        <f>[13]complete_IPDdata57_bps!E496</f>
        <v>0</v>
      </c>
      <c r="F496" s="5">
        <f>[13]complete_IPDdata57_bps!F496</f>
        <v>6.3859903008955028</v>
      </c>
      <c r="G496" s="5">
        <f>[13]complete_IPDdata57_bps!G496</f>
        <v>4.3046493766405654</v>
      </c>
      <c r="H496" s="5">
        <f>[13]complete_IPDdata57_bps!H496</f>
        <v>1.0887240489646719</v>
      </c>
      <c r="I496" s="5">
        <f>[13]complete_IPDdata57_bps!I496</f>
        <v>1.1076934249712389</v>
      </c>
      <c r="J496" s="5">
        <f>[13]complete_IPDdata57_bps!J496</f>
        <v>1.1018348998156473</v>
      </c>
      <c r="K496" s="5">
        <f>[13]complete_IPDdata57_bps!K496</f>
        <v>0</v>
      </c>
      <c r="L496" s="5">
        <f t="shared" si="7"/>
        <v>16.410178935161859</v>
      </c>
    </row>
    <row r="497" spans="1:12" x14ac:dyDescent="0.25">
      <c r="C497" t="s">
        <v>47</v>
      </c>
      <c r="D497" s="5">
        <f>[13]complete_IPDdata57_bps!D497</f>
        <v>6.0532172096855899</v>
      </c>
      <c r="E497" s="5">
        <f>[13]complete_IPDdata57_bps!E497</f>
        <v>31.226704140782097</v>
      </c>
      <c r="F497" s="5">
        <f>[13]complete_IPDdata57_bps!F497</f>
        <v>52.637873756776727</v>
      </c>
      <c r="G497" s="5">
        <f>[13]complete_IPDdata57_bps!G497</f>
        <v>39.815644147932169</v>
      </c>
      <c r="H497" s="5">
        <f>[13]complete_IPDdata57_bps!H497</f>
        <v>23.956647842664957</v>
      </c>
      <c r="I497" s="5">
        <f>[13]complete_IPDdata57_bps!I497</f>
        <v>6.6461605498274334</v>
      </c>
      <c r="J497" s="5">
        <f>[13]complete_IPDdata57_bps!J497</f>
        <v>6.6110093988938825</v>
      </c>
      <c r="K497" s="5">
        <f>[13]complete_IPDdata57_bps!K497</f>
        <v>2.2174678500081706</v>
      </c>
      <c r="L497" s="5">
        <f t="shared" si="7"/>
        <v>169.16472489657104</v>
      </c>
    </row>
    <row r="498" spans="1:12" x14ac:dyDescent="0.25">
      <c r="A498" s="8" t="s">
        <v>57</v>
      </c>
      <c r="B498" s="8" t="s">
        <v>52</v>
      </c>
      <c r="C498" t="s">
        <v>15</v>
      </c>
      <c r="D498" s="5">
        <f>[13]complete_IPDdata57_bps!D498</f>
        <v>0</v>
      </c>
      <c r="E498" s="5">
        <f>[13]complete_IPDdata57_bps!E498</f>
        <v>0</v>
      </c>
      <c r="F498" s="5">
        <f>[13]complete_IPDdata57_bps!F498</f>
        <v>0</v>
      </c>
      <c r="G498" s="5">
        <f>[13]complete_IPDdata57_bps!G498</f>
        <v>0</v>
      </c>
      <c r="H498" s="5">
        <f>[13]complete_IPDdata57_bps!H498</f>
        <v>0</v>
      </c>
      <c r="I498" s="5">
        <f>[13]complete_IPDdata57_bps!I498</f>
        <v>0</v>
      </c>
      <c r="J498" s="5">
        <f>[13]complete_IPDdata57_bps!J498</f>
        <v>9.5138081888608977E-2</v>
      </c>
      <c r="K498" s="5">
        <f>[13]complete_IPDdata57_bps!K498</f>
        <v>0</v>
      </c>
      <c r="L498" s="5">
        <f t="shared" si="7"/>
        <v>9.5138081888608977E-2</v>
      </c>
    </row>
    <row r="499" spans="1:12" x14ac:dyDescent="0.25">
      <c r="C499" t="s">
        <v>16</v>
      </c>
      <c r="D499" s="5">
        <f>[13]complete_IPDdata57_bps!D499</f>
        <v>0</v>
      </c>
      <c r="E499" s="5">
        <f>[13]complete_IPDdata57_bps!E499</f>
        <v>0</v>
      </c>
      <c r="F499" s="5">
        <f>[13]complete_IPDdata57_bps!F499</f>
        <v>0</v>
      </c>
      <c r="G499" s="5">
        <f>[13]complete_IPDdata57_bps!G499</f>
        <v>0</v>
      </c>
      <c r="H499" s="5">
        <f>[13]complete_IPDdata57_bps!H499</f>
        <v>0</v>
      </c>
      <c r="I499" s="5">
        <f>[13]complete_IPDdata57_bps!I499</f>
        <v>0</v>
      </c>
      <c r="J499" s="5">
        <f>[13]complete_IPDdata57_bps!J499</f>
        <v>9.5138081888608977E-2</v>
      </c>
      <c r="K499" s="5">
        <f>[13]complete_IPDdata57_bps!K499</f>
        <v>0</v>
      </c>
      <c r="L499" s="5">
        <f t="shared" si="7"/>
        <v>9.5138081888608977E-2</v>
      </c>
    </row>
    <row r="500" spans="1:12" x14ac:dyDescent="0.25">
      <c r="C500" t="s">
        <v>17</v>
      </c>
      <c r="D500" s="5">
        <f>[13]complete_IPDdata57_bps!D500</f>
        <v>0</v>
      </c>
      <c r="E500" s="5">
        <f>[13]complete_IPDdata57_bps!E500</f>
        <v>0</v>
      </c>
      <c r="F500" s="5">
        <f>[13]complete_IPDdata57_bps!F500</f>
        <v>0</v>
      </c>
      <c r="G500" s="5">
        <f>[13]complete_IPDdata57_bps!G500</f>
        <v>0</v>
      </c>
      <c r="H500" s="5">
        <f>[13]complete_IPDdata57_bps!H500</f>
        <v>0</v>
      </c>
      <c r="I500" s="5">
        <f>[13]complete_IPDdata57_bps!I500</f>
        <v>1.5172117895637602</v>
      </c>
      <c r="J500" s="5">
        <f>[13]complete_IPDdata57_bps!J500</f>
        <v>9.5138081888608977E-2</v>
      </c>
      <c r="K500" s="5">
        <f>[13]complete_IPDdata57_bps!K500</f>
        <v>0</v>
      </c>
      <c r="L500" s="5">
        <f t="shared" si="7"/>
        <v>1.6123498714523692</v>
      </c>
    </row>
    <row r="501" spans="1:12" x14ac:dyDescent="0.25">
      <c r="C501" t="s">
        <v>18</v>
      </c>
      <c r="D501" s="5">
        <f>[13]complete_IPDdata57_bps!D501</f>
        <v>0</v>
      </c>
      <c r="E501" s="5">
        <f>[13]complete_IPDdata57_bps!E501</f>
        <v>0</v>
      </c>
      <c r="F501" s="5">
        <f>[13]complete_IPDdata57_bps!F501</f>
        <v>0</v>
      </c>
      <c r="G501" s="5">
        <f>[13]complete_IPDdata57_bps!G501</f>
        <v>0</v>
      </c>
      <c r="H501" s="5">
        <f>[13]complete_IPDdata57_bps!H501</f>
        <v>0</v>
      </c>
      <c r="I501" s="5">
        <f>[13]complete_IPDdata57_bps!I501</f>
        <v>0</v>
      </c>
      <c r="J501" s="5">
        <f>[13]complete_IPDdata57_bps!J501</f>
        <v>9.5138081888608977E-2</v>
      </c>
      <c r="K501" s="5">
        <f>[13]complete_IPDdata57_bps!K501</f>
        <v>0</v>
      </c>
      <c r="L501" s="5">
        <f t="shared" si="7"/>
        <v>9.5138081888608977E-2</v>
      </c>
    </row>
    <row r="502" spans="1:12" x14ac:dyDescent="0.25">
      <c r="C502" t="s">
        <v>19</v>
      </c>
      <c r="D502" s="5">
        <f>[13]complete_IPDdata57_bps!D502</f>
        <v>0</v>
      </c>
      <c r="E502" s="5">
        <f>[13]complete_IPDdata57_bps!E502</f>
        <v>0</v>
      </c>
      <c r="F502" s="5">
        <f>[13]complete_IPDdata57_bps!F502</f>
        <v>0</v>
      </c>
      <c r="G502" s="5">
        <f>[13]complete_IPDdata57_bps!G502</f>
        <v>0</v>
      </c>
      <c r="H502" s="5">
        <f>[13]complete_IPDdata57_bps!H502</f>
        <v>0</v>
      </c>
      <c r="I502" s="5">
        <f>[13]complete_IPDdata57_bps!I502</f>
        <v>0</v>
      </c>
      <c r="J502" s="5">
        <f>[13]complete_IPDdata57_bps!J502</f>
        <v>9.5138081888608977E-2</v>
      </c>
      <c r="K502" s="5">
        <f>[13]complete_IPDdata57_bps!K502</f>
        <v>0</v>
      </c>
      <c r="L502" s="5">
        <f t="shared" si="7"/>
        <v>9.5138081888608977E-2</v>
      </c>
    </row>
    <row r="503" spans="1:12" x14ac:dyDescent="0.25">
      <c r="C503" t="s">
        <v>20</v>
      </c>
      <c r="D503" s="5">
        <f>[13]complete_IPDdata57_bps!D503</f>
        <v>0</v>
      </c>
      <c r="E503" s="5">
        <f>[13]complete_IPDdata57_bps!E503</f>
        <v>0</v>
      </c>
      <c r="F503" s="5">
        <f>[13]complete_IPDdata57_bps!F503</f>
        <v>0</v>
      </c>
      <c r="G503" s="5">
        <f>[13]complete_IPDdata57_bps!G503</f>
        <v>0</v>
      </c>
      <c r="H503" s="5">
        <f>[13]complete_IPDdata57_bps!H503</f>
        <v>0</v>
      </c>
      <c r="I503" s="5">
        <f>[13]complete_IPDdata57_bps!I503</f>
        <v>0</v>
      </c>
      <c r="J503" s="5">
        <f>[13]complete_IPDdata57_bps!J503</f>
        <v>9.5138081888608977E-2</v>
      </c>
      <c r="K503" s="5">
        <f>[13]complete_IPDdata57_bps!K503</f>
        <v>0</v>
      </c>
      <c r="L503" s="5">
        <f t="shared" si="7"/>
        <v>9.5138081888608977E-2</v>
      </c>
    </row>
    <row r="504" spans="1:12" x14ac:dyDescent="0.25">
      <c r="C504" t="s">
        <v>21</v>
      </c>
      <c r="D504" s="5">
        <f>[13]complete_IPDdata57_bps!D504</f>
        <v>0</v>
      </c>
      <c r="E504" s="5">
        <f>[13]complete_IPDdata57_bps!E504</f>
        <v>0</v>
      </c>
      <c r="F504" s="5">
        <f>[13]complete_IPDdata57_bps!F504</f>
        <v>0</v>
      </c>
      <c r="G504" s="5">
        <f>[13]complete_IPDdata57_bps!G504</f>
        <v>0</v>
      </c>
      <c r="H504" s="5">
        <f>[13]complete_IPDdata57_bps!H504</f>
        <v>0</v>
      </c>
      <c r="I504" s="5">
        <f>[13]complete_IPDdata57_bps!I504</f>
        <v>0</v>
      </c>
      <c r="J504" s="5">
        <f>[13]complete_IPDdata57_bps!J504</f>
        <v>9.5138081888608977E-2</v>
      </c>
      <c r="K504" s="5">
        <f>[13]complete_IPDdata57_bps!K504</f>
        <v>0</v>
      </c>
      <c r="L504" s="5">
        <f t="shared" si="7"/>
        <v>9.5138081888608977E-2</v>
      </c>
    </row>
    <row r="505" spans="1:12" x14ac:dyDescent="0.25">
      <c r="C505" t="s">
        <v>22</v>
      </c>
      <c r="D505" s="5">
        <f>[13]complete_IPDdata57_bps!D505</f>
        <v>0</v>
      </c>
      <c r="E505" s="5">
        <f>[13]complete_IPDdata57_bps!E505</f>
        <v>0</v>
      </c>
      <c r="F505" s="5">
        <f>[13]complete_IPDdata57_bps!F505</f>
        <v>0</v>
      </c>
      <c r="G505" s="5">
        <f>[13]complete_IPDdata57_bps!G505</f>
        <v>0</v>
      </c>
      <c r="H505" s="5">
        <f>[13]complete_IPDdata57_bps!H505</f>
        <v>1.617526408123356</v>
      </c>
      <c r="I505" s="5">
        <f>[13]complete_IPDdata57_bps!I505</f>
        <v>1.5172117895637602</v>
      </c>
      <c r="J505" s="5">
        <f>[13]complete_IPDdata57_bps!J505</f>
        <v>9.5138081888608977E-2</v>
      </c>
      <c r="K505" s="5">
        <f>[13]complete_IPDdata57_bps!K505</f>
        <v>0</v>
      </c>
      <c r="L505" s="5">
        <f t="shared" si="7"/>
        <v>3.2298762795757252</v>
      </c>
    </row>
    <row r="506" spans="1:12" x14ac:dyDescent="0.25">
      <c r="C506" t="s">
        <v>23</v>
      </c>
      <c r="D506" s="5">
        <f>[13]complete_IPDdata57_bps!D506</f>
        <v>0</v>
      </c>
      <c r="E506" s="5">
        <f>[13]complete_IPDdata57_bps!E506</f>
        <v>0</v>
      </c>
      <c r="F506" s="5">
        <f>[13]complete_IPDdata57_bps!F506</f>
        <v>0</v>
      </c>
      <c r="G506" s="5">
        <f>[13]complete_IPDdata57_bps!G506</f>
        <v>1.813607046383356</v>
      </c>
      <c r="H506" s="5">
        <f>[13]complete_IPDdata57_bps!H506</f>
        <v>0</v>
      </c>
      <c r="I506" s="5">
        <f>[13]complete_IPDdata57_bps!I506</f>
        <v>0</v>
      </c>
      <c r="J506" s="5">
        <f>[13]complete_IPDdata57_bps!J506</f>
        <v>1.5609248072638968</v>
      </c>
      <c r="K506" s="5">
        <f>[13]complete_IPDdata57_bps!K506</f>
        <v>0</v>
      </c>
      <c r="L506" s="5">
        <f t="shared" si="7"/>
        <v>3.3745318536472526</v>
      </c>
    </row>
    <row r="507" spans="1:12" x14ac:dyDescent="0.25">
      <c r="C507" t="s">
        <v>24</v>
      </c>
      <c r="D507" s="5">
        <f>[13]complete_IPDdata57_bps!D507</f>
        <v>0</v>
      </c>
      <c r="E507" s="5">
        <f>[13]complete_IPDdata57_bps!E507</f>
        <v>0</v>
      </c>
      <c r="F507" s="5">
        <f>[13]complete_IPDdata57_bps!F507</f>
        <v>0</v>
      </c>
      <c r="G507" s="5">
        <f>[13]complete_IPDdata57_bps!G507</f>
        <v>0</v>
      </c>
      <c r="H507" s="5">
        <f>[13]complete_IPDdata57_bps!H507</f>
        <v>0</v>
      </c>
      <c r="I507" s="5">
        <f>[13]complete_IPDdata57_bps!I507</f>
        <v>0</v>
      </c>
      <c r="J507" s="5">
        <f>[13]complete_IPDdata57_bps!J507</f>
        <v>2.9260041723432622</v>
      </c>
      <c r="K507" s="5">
        <f>[13]complete_IPDdata57_bps!K507</f>
        <v>0</v>
      </c>
      <c r="L507" s="5">
        <f t="shared" si="7"/>
        <v>2.9260041723432622</v>
      </c>
    </row>
    <row r="508" spans="1:12" x14ac:dyDescent="0.25">
      <c r="C508" t="s">
        <v>25</v>
      </c>
      <c r="D508" s="5">
        <f>[13]complete_IPDdata57_bps!D508</f>
        <v>0</v>
      </c>
      <c r="E508" s="5">
        <f>[13]complete_IPDdata57_bps!E508</f>
        <v>0</v>
      </c>
      <c r="F508" s="5">
        <f>[13]complete_IPDdata57_bps!F508</f>
        <v>0</v>
      </c>
      <c r="G508" s="5">
        <f>[13]complete_IPDdata57_bps!G508</f>
        <v>0</v>
      </c>
      <c r="H508" s="5">
        <f>[13]complete_IPDdata57_bps!H508</f>
        <v>0</v>
      </c>
      <c r="I508" s="5">
        <f>[13]complete_IPDdata57_bps!I508</f>
        <v>0</v>
      </c>
      <c r="J508" s="5">
        <f>[13]complete_IPDdata57_bps!J508</f>
        <v>9.5138081888608977E-2</v>
      </c>
      <c r="K508" s="5">
        <f>[13]complete_IPDdata57_bps!K508</f>
        <v>0</v>
      </c>
      <c r="L508" s="5">
        <f t="shared" si="7"/>
        <v>9.5138081888608977E-2</v>
      </c>
    </row>
    <row r="509" spans="1:12" x14ac:dyDescent="0.25">
      <c r="C509" t="s">
        <v>26</v>
      </c>
      <c r="D509" s="5">
        <f>[13]complete_IPDdata57_bps!D509</f>
        <v>0</v>
      </c>
      <c r="E509" s="5">
        <f>[13]complete_IPDdata57_bps!E509</f>
        <v>0</v>
      </c>
      <c r="F509" s="5">
        <f>[13]complete_IPDdata57_bps!F509</f>
        <v>0</v>
      </c>
      <c r="G509" s="5">
        <f>[13]complete_IPDdata57_bps!G509</f>
        <v>0</v>
      </c>
      <c r="H509" s="5">
        <f>[13]complete_IPDdata57_bps!H509</f>
        <v>0</v>
      </c>
      <c r="I509" s="5">
        <f>[13]complete_IPDdata57_bps!I509</f>
        <v>0</v>
      </c>
      <c r="J509" s="5">
        <f>[13]complete_IPDdata57_bps!J509</f>
        <v>9.5138081888608977E-2</v>
      </c>
      <c r="K509" s="5">
        <f>[13]complete_IPDdata57_bps!K509</f>
        <v>0</v>
      </c>
      <c r="L509" s="5">
        <f t="shared" si="7"/>
        <v>9.5138081888608977E-2</v>
      </c>
    </row>
    <row r="510" spans="1:12" x14ac:dyDescent="0.25">
      <c r="C510" t="s">
        <v>27</v>
      </c>
      <c r="D510" s="5">
        <f>[13]complete_IPDdata57_bps!D510</f>
        <v>0</v>
      </c>
      <c r="E510" s="5">
        <f>[13]complete_IPDdata57_bps!E510</f>
        <v>0</v>
      </c>
      <c r="F510" s="5">
        <f>[13]complete_IPDdata57_bps!F510</f>
        <v>0</v>
      </c>
      <c r="G510" s="5">
        <f>[13]complete_IPDdata57_bps!G510</f>
        <v>0</v>
      </c>
      <c r="H510" s="5">
        <f>[13]complete_IPDdata57_bps!H510</f>
        <v>0</v>
      </c>
      <c r="I510" s="5">
        <f>[13]complete_IPDdata57_bps!I510</f>
        <v>0</v>
      </c>
      <c r="J510" s="5">
        <f>[13]complete_IPDdata57_bps!J510</f>
        <v>9.5138081888608977E-2</v>
      </c>
      <c r="K510" s="5">
        <f>[13]complete_IPDdata57_bps!K510</f>
        <v>0</v>
      </c>
      <c r="L510" s="5">
        <f t="shared" si="7"/>
        <v>9.5138081888608977E-2</v>
      </c>
    </row>
    <row r="511" spans="1:12" x14ac:dyDescent="0.25">
      <c r="C511" t="s">
        <v>28</v>
      </c>
      <c r="D511" s="5">
        <f>[13]complete_IPDdata57_bps!D511</f>
        <v>0</v>
      </c>
      <c r="E511" s="5">
        <f>[13]complete_IPDdata57_bps!E511</f>
        <v>0</v>
      </c>
      <c r="F511" s="5">
        <f>[13]complete_IPDdata57_bps!F511</f>
        <v>0</v>
      </c>
      <c r="G511" s="5">
        <f>[13]complete_IPDdata57_bps!G511</f>
        <v>0</v>
      </c>
      <c r="H511" s="5">
        <f>[13]complete_IPDdata57_bps!H511</f>
        <v>0</v>
      </c>
      <c r="I511" s="5">
        <f>[13]complete_IPDdata57_bps!I511</f>
        <v>0</v>
      </c>
      <c r="J511" s="5">
        <f>[13]complete_IPDdata57_bps!J511</f>
        <v>9.5138081888608977E-2</v>
      </c>
      <c r="K511" s="5">
        <f>[13]complete_IPDdata57_bps!K511</f>
        <v>0</v>
      </c>
      <c r="L511" s="5">
        <f t="shared" si="7"/>
        <v>9.5138081888608977E-2</v>
      </c>
    </row>
    <row r="512" spans="1:12" x14ac:dyDescent="0.25">
      <c r="C512" t="s">
        <v>29</v>
      </c>
      <c r="D512" s="5">
        <f>[13]complete_IPDdata57_bps!D512</f>
        <v>0</v>
      </c>
      <c r="E512" s="5">
        <f>[13]complete_IPDdata57_bps!E512</f>
        <v>1.8997901402652568</v>
      </c>
      <c r="F512" s="5">
        <f>[13]complete_IPDdata57_bps!F512</f>
        <v>0</v>
      </c>
      <c r="G512" s="5">
        <f>[13]complete_IPDdata57_bps!G512</f>
        <v>0</v>
      </c>
      <c r="H512" s="5">
        <f>[13]complete_IPDdata57_bps!H512</f>
        <v>0</v>
      </c>
      <c r="I512" s="5">
        <f>[13]complete_IPDdata57_bps!I512</f>
        <v>0</v>
      </c>
      <c r="J512" s="5">
        <f>[13]complete_IPDdata57_bps!J512</f>
        <v>9.5138081888608977E-2</v>
      </c>
      <c r="K512" s="5">
        <f>[13]complete_IPDdata57_bps!K512</f>
        <v>0</v>
      </c>
      <c r="L512" s="5">
        <f t="shared" si="7"/>
        <v>1.9949282221538658</v>
      </c>
    </row>
    <row r="513" spans="3:12" x14ac:dyDescent="0.25">
      <c r="C513" t="s">
        <v>30</v>
      </c>
      <c r="D513" s="5">
        <f>[13]complete_IPDdata57_bps!D513</f>
        <v>0</v>
      </c>
      <c r="E513" s="5">
        <f>[13]complete_IPDdata57_bps!E513</f>
        <v>0</v>
      </c>
      <c r="F513" s="5">
        <f>[13]complete_IPDdata57_bps!F513</f>
        <v>0</v>
      </c>
      <c r="G513" s="5">
        <f>[13]complete_IPDdata57_bps!G513</f>
        <v>0</v>
      </c>
      <c r="H513" s="5">
        <f>[13]complete_IPDdata57_bps!H513</f>
        <v>0</v>
      </c>
      <c r="I513" s="5">
        <f>[13]complete_IPDdata57_bps!I513</f>
        <v>0</v>
      </c>
      <c r="J513" s="5">
        <f>[13]complete_IPDdata57_bps!J513</f>
        <v>1.5609248072638968</v>
      </c>
      <c r="K513" s="5">
        <f>[13]complete_IPDdata57_bps!K513</f>
        <v>0</v>
      </c>
      <c r="L513" s="5">
        <f t="shared" si="7"/>
        <v>1.5609248072638968</v>
      </c>
    </row>
    <row r="514" spans="3:12" x14ac:dyDescent="0.25">
      <c r="C514" t="s">
        <v>31</v>
      </c>
      <c r="D514" s="5">
        <f>[13]complete_IPDdata57_bps!D514</f>
        <v>0</v>
      </c>
      <c r="E514" s="5">
        <f>[13]complete_IPDdata57_bps!E514</f>
        <v>1.8997901402652568</v>
      </c>
      <c r="F514" s="5">
        <f>[13]complete_IPDdata57_bps!F514</f>
        <v>0</v>
      </c>
      <c r="G514" s="5">
        <f>[13]complete_IPDdata57_bps!G514</f>
        <v>1.813607046383356</v>
      </c>
      <c r="H514" s="5">
        <f>[13]complete_IPDdata57_bps!H514</f>
        <v>1.617526408123356</v>
      </c>
      <c r="I514" s="5">
        <f>[13]complete_IPDdata57_bps!I514</f>
        <v>0</v>
      </c>
      <c r="J514" s="5">
        <f>[13]complete_IPDdata57_bps!J514</f>
        <v>9.5138081888608977E-2</v>
      </c>
      <c r="K514" s="5">
        <f>[13]complete_IPDdata57_bps!K514</f>
        <v>0</v>
      </c>
      <c r="L514" s="5">
        <f t="shared" si="7"/>
        <v>5.426061676660578</v>
      </c>
    </row>
    <row r="515" spans="3:12" x14ac:dyDescent="0.25">
      <c r="C515" t="s">
        <v>32</v>
      </c>
      <c r="D515" s="5">
        <f>[13]complete_IPDdata57_bps!D515</f>
        <v>0</v>
      </c>
      <c r="E515" s="5">
        <f>[13]complete_IPDdata57_bps!E515</f>
        <v>0</v>
      </c>
      <c r="F515" s="5">
        <f>[13]complete_IPDdata57_bps!F515</f>
        <v>2.0729537714407211</v>
      </c>
      <c r="G515" s="5">
        <f>[13]complete_IPDdata57_bps!G515</f>
        <v>1.3762886597938144</v>
      </c>
      <c r="H515" s="5">
        <f>[13]complete_IPDdata57_bps!H515</f>
        <v>1.617526408123356</v>
      </c>
      <c r="I515" s="5">
        <f>[13]complete_IPDdata57_bps!I515</f>
        <v>0</v>
      </c>
      <c r="J515" s="5">
        <f>[13]complete_IPDdata57_bps!J515</f>
        <v>9.5138081888608977E-2</v>
      </c>
      <c r="K515" s="5">
        <f>[13]complete_IPDdata57_bps!K515</f>
        <v>0</v>
      </c>
      <c r="L515" s="5">
        <f t="shared" si="7"/>
        <v>5.1619069212465005</v>
      </c>
    </row>
    <row r="516" spans="3:12" x14ac:dyDescent="0.25">
      <c r="C516" t="s">
        <v>33</v>
      </c>
      <c r="D516" s="5">
        <f>[13]complete_IPDdata57_bps!D516</f>
        <v>0</v>
      </c>
      <c r="E516" s="5">
        <f>[13]complete_IPDdata57_bps!E516</f>
        <v>5.6993704207957707</v>
      </c>
      <c r="F516" s="5">
        <f>[13]complete_IPDdata57_bps!F516</f>
        <v>6.2188613143221634</v>
      </c>
      <c r="G516" s="5">
        <f>[13]complete_IPDdata57_bps!G516</f>
        <v>5.440821139150068</v>
      </c>
      <c r="H516" s="5">
        <f>[13]complete_IPDdata57_bps!H516</f>
        <v>4.8525792243700678</v>
      </c>
      <c r="I516" s="5">
        <f>[13]complete_IPDdata57_bps!I516</f>
        <v>6.068847158255041</v>
      </c>
      <c r="J516" s="5">
        <f>[13]complete_IPDdata57_bps!J516</f>
        <v>3.0267115326391849</v>
      </c>
      <c r="K516" s="5">
        <f>[13]complete_IPDdata57_bps!K516</f>
        <v>0</v>
      </c>
      <c r="L516" s="5">
        <f t="shared" ref="L516:L579" si="8">SUM(D516:K516)</f>
        <v>31.307190789532292</v>
      </c>
    </row>
    <row r="517" spans="3:12" x14ac:dyDescent="0.25">
      <c r="C517" t="s">
        <v>34</v>
      </c>
      <c r="D517" s="5">
        <f>[13]complete_IPDdata57_bps!D517</f>
        <v>8.8752928278213936</v>
      </c>
      <c r="E517" s="5">
        <f>[13]complete_IPDdata57_bps!E517</f>
        <v>5.5032839842342183</v>
      </c>
      <c r="F517" s="5">
        <f>[13]complete_IPDdata57_bps!F517</f>
        <v>8.6978783481783903</v>
      </c>
      <c r="G517" s="5">
        <f>[13]complete_IPDdata57_bps!G517</f>
        <v>22.074308047766742</v>
      </c>
      <c r="H517" s="5">
        <f>[13]complete_IPDdata57_bps!H517</f>
        <v>21.257173044274126</v>
      </c>
      <c r="I517" s="5">
        <f>[13]complete_IPDdata57_bps!I517</f>
        <v>6.3839865831082916</v>
      </c>
      <c r="J517" s="5">
        <f>[13]complete_IPDdata57_bps!J517</f>
        <v>3.0267115326391849</v>
      </c>
      <c r="K517" s="5">
        <f>[13]complete_IPDdata57_bps!K517</f>
        <v>1.3853654050122171</v>
      </c>
      <c r="L517" s="5">
        <f t="shared" si="8"/>
        <v>77.203999773034582</v>
      </c>
    </row>
    <row r="518" spans="3:12" x14ac:dyDescent="0.25">
      <c r="C518" t="s">
        <v>35</v>
      </c>
      <c r="D518" s="5">
        <f>[13]complete_IPDdata57_bps!D518</f>
        <v>0</v>
      </c>
      <c r="E518" s="5">
        <f>[13]complete_IPDdata57_bps!E518</f>
        <v>0</v>
      </c>
      <c r="F518" s="5">
        <f>[13]complete_IPDdata57_bps!F518</f>
        <v>0</v>
      </c>
      <c r="G518" s="5">
        <f>[13]complete_IPDdata57_bps!G518</f>
        <v>0</v>
      </c>
      <c r="H518" s="5">
        <f>[13]complete_IPDdata57_bps!H518</f>
        <v>0</v>
      </c>
      <c r="I518" s="5">
        <f>[13]complete_IPDdata57_bps!I518</f>
        <v>0</v>
      </c>
      <c r="J518" s="5">
        <f>[13]complete_IPDdata57_bps!J518</f>
        <v>9.5138081888608977E-2</v>
      </c>
      <c r="K518" s="5">
        <f>[13]complete_IPDdata57_bps!K518</f>
        <v>0</v>
      </c>
      <c r="L518" s="5">
        <f t="shared" si="8"/>
        <v>9.5138081888608977E-2</v>
      </c>
    </row>
    <row r="519" spans="3:12" x14ac:dyDescent="0.25">
      <c r="C519" t="s">
        <v>36</v>
      </c>
      <c r="D519" s="5">
        <f>[13]complete_IPDdata57_bps!D519</f>
        <v>0</v>
      </c>
      <c r="E519" s="5">
        <f>[13]complete_IPDdata57_bps!E519</f>
        <v>0</v>
      </c>
      <c r="F519" s="5">
        <f>[13]complete_IPDdata57_bps!F519</f>
        <v>0</v>
      </c>
      <c r="G519" s="5">
        <f>[13]complete_IPDdata57_bps!G519</f>
        <v>0</v>
      </c>
      <c r="H519" s="5">
        <f>[13]complete_IPDdata57_bps!H519</f>
        <v>0</v>
      </c>
      <c r="I519" s="5">
        <f>[13]complete_IPDdata57_bps!I519</f>
        <v>1.5172117895637602</v>
      </c>
      <c r="J519" s="5">
        <f>[13]complete_IPDdata57_bps!J519</f>
        <v>9.5138081888608977E-2</v>
      </c>
      <c r="K519" s="5">
        <f>[13]complete_IPDdata57_bps!K519</f>
        <v>0</v>
      </c>
      <c r="L519" s="5">
        <f t="shared" si="8"/>
        <v>1.6123498714523692</v>
      </c>
    </row>
    <row r="520" spans="3:12" x14ac:dyDescent="0.25">
      <c r="C520" t="s">
        <v>37</v>
      </c>
      <c r="D520" s="5">
        <f>[13]complete_IPDdata57_bps!D520</f>
        <v>0</v>
      </c>
      <c r="E520" s="5">
        <f>[13]complete_IPDdata57_bps!E520</f>
        <v>0</v>
      </c>
      <c r="F520" s="5">
        <f>[13]complete_IPDdata57_bps!F520</f>
        <v>0</v>
      </c>
      <c r="G520" s="5">
        <f>[13]complete_IPDdata57_bps!G520</f>
        <v>0</v>
      </c>
      <c r="H520" s="5">
        <f>[13]complete_IPDdata57_bps!H520</f>
        <v>0</v>
      </c>
      <c r="I520" s="5">
        <f>[13]complete_IPDdata57_bps!I520</f>
        <v>0</v>
      </c>
      <c r="J520" s="5">
        <f>[13]complete_IPDdata57_bps!J520</f>
        <v>9.5138081888608977E-2</v>
      </c>
      <c r="K520" s="5">
        <f>[13]complete_IPDdata57_bps!K520</f>
        <v>0</v>
      </c>
      <c r="L520" s="5">
        <f t="shared" si="8"/>
        <v>9.5138081888608977E-2</v>
      </c>
    </row>
    <row r="521" spans="3:12" x14ac:dyDescent="0.25">
      <c r="C521" t="s">
        <v>38</v>
      </c>
      <c r="D521" s="5">
        <f>[13]complete_IPDdata57_bps!D521</f>
        <v>0</v>
      </c>
      <c r="E521" s="5">
        <f>[13]complete_IPDdata57_bps!E521</f>
        <v>0</v>
      </c>
      <c r="F521" s="5">
        <f>[13]complete_IPDdata57_bps!F521</f>
        <v>0</v>
      </c>
      <c r="G521" s="5">
        <f>[13]complete_IPDdata57_bps!G521</f>
        <v>0</v>
      </c>
      <c r="H521" s="5">
        <f>[13]complete_IPDdata57_bps!H521</f>
        <v>0</v>
      </c>
      <c r="I521" s="5">
        <f>[13]complete_IPDdata57_bps!I521</f>
        <v>0</v>
      </c>
      <c r="J521" s="5">
        <f>[13]complete_IPDdata57_bps!J521</f>
        <v>9.5138081888608977E-2</v>
      </c>
      <c r="K521" s="5">
        <f>[13]complete_IPDdata57_bps!K521</f>
        <v>0</v>
      </c>
      <c r="L521" s="5">
        <f t="shared" si="8"/>
        <v>9.5138081888608977E-2</v>
      </c>
    </row>
    <row r="522" spans="3:12" x14ac:dyDescent="0.25">
      <c r="C522" t="s">
        <v>39</v>
      </c>
      <c r="D522" s="5">
        <f>[13]complete_IPDdata57_bps!D522</f>
        <v>0</v>
      </c>
      <c r="E522" s="5">
        <f>[13]complete_IPDdata57_bps!E522</f>
        <v>0</v>
      </c>
      <c r="F522" s="5">
        <f>[13]complete_IPDdata57_bps!F522</f>
        <v>0</v>
      </c>
      <c r="G522" s="5">
        <f>[13]complete_IPDdata57_bps!G522</f>
        <v>0</v>
      </c>
      <c r="H522" s="5">
        <f>[13]complete_IPDdata57_bps!H522</f>
        <v>0</v>
      </c>
      <c r="I522" s="5">
        <f>[13]complete_IPDdata57_bps!I522</f>
        <v>0</v>
      </c>
      <c r="J522" s="5">
        <f>[13]complete_IPDdata57_bps!J522</f>
        <v>9.5138081888608977E-2</v>
      </c>
      <c r="K522" s="5">
        <f>[13]complete_IPDdata57_bps!K522</f>
        <v>0</v>
      </c>
      <c r="L522" s="5">
        <f t="shared" si="8"/>
        <v>9.5138081888608977E-2</v>
      </c>
    </row>
    <row r="523" spans="3:12" x14ac:dyDescent="0.25">
      <c r="C523" t="s">
        <v>40</v>
      </c>
      <c r="D523" s="5">
        <f>[13]complete_IPDdata57_bps!D523</f>
        <v>0</v>
      </c>
      <c r="E523" s="5">
        <f>[13]complete_IPDdata57_bps!E523</f>
        <v>0</v>
      </c>
      <c r="F523" s="5">
        <f>[13]complete_IPDdata57_bps!F523</f>
        <v>0</v>
      </c>
      <c r="G523" s="5">
        <f>[13]complete_IPDdata57_bps!G523</f>
        <v>0</v>
      </c>
      <c r="H523" s="5">
        <f>[13]complete_IPDdata57_bps!H523</f>
        <v>0</v>
      </c>
      <c r="I523" s="5">
        <f>[13]complete_IPDdata57_bps!I523</f>
        <v>0</v>
      </c>
      <c r="J523" s="5">
        <f>[13]complete_IPDdata57_bps!J523</f>
        <v>9.5138081888608977E-2</v>
      </c>
      <c r="K523" s="5">
        <f>[13]complete_IPDdata57_bps!K523</f>
        <v>0</v>
      </c>
      <c r="L523" s="5">
        <f t="shared" si="8"/>
        <v>9.5138081888608977E-2</v>
      </c>
    </row>
    <row r="524" spans="3:12" x14ac:dyDescent="0.25">
      <c r="C524" t="s">
        <v>41</v>
      </c>
      <c r="D524" s="5">
        <f>[13]complete_IPDdata57_bps!D524</f>
        <v>0</v>
      </c>
      <c r="E524" s="5">
        <f>[13]complete_IPDdata57_bps!E524</f>
        <v>0</v>
      </c>
      <c r="F524" s="5">
        <f>[13]complete_IPDdata57_bps!F524</f>
        <v>0</v>
      </c>
      <c r="G524" s="5">
        <f>[13]complete_IPDdata57_bps!G524</f>
        <v>0</v>
      </c>
      <c r="H524" s="5">
        <f>[13]complete_IPDdata57_bps!H524</f>
        <v>0</v>
      </c>
      <c r="I524" s="5">
        <f>[13]complete_IPDdata57_bps!I524</f>
        <v>0</v>
      </c>
      <c r="J524" s="5">
        <f>[13]complete_IPDdata57_bps!J524</f>
        <v>9.5138081888608977E-2</v>
      </c>
      <c r="K524" s="5">
        <f>[13]complete_IPDdata57_bps!K524</f>
        <v>0</v>
      </c>
      <c r="L524" s="5">
        <f t="shared" si="8"/>
        <v>9.5138081888608977E-2</v>
      </c>
    </row>
    <row r="525" spans="3:12" x14ac:dyDescent="0.25">
      <c r="C525" t="s">
        <v>42</v>
      </c>
      <c r="D525" s="5">
        <f>[13]complete_IPDdata57_bps!D525</f>
        <v>11.577582904157271</v>
      </c>
      <c r="E525" s="5">
        <f>[13]complete_IPDdata57_bps!E525</f>
        <v>1.8997901402652568</v>
      </c>
      <c r="F525" s="5">
        <f>[13]complete_IPDdata57_bps!F525</f>
        <v>12.437722628644327</v>
      </c>
      <c r="G525" s="5">
        <f>[13]complete_IPDdata57_bps!G525</f>
        <v>11.767578474631231</v>
      </c>
      <c r="H525" s="5">
        <f>[13]complete_IPDdata57_bps!H525</f>
        <v>11.174038116789928</v>
      </c>
      <c r="I525" s="5">
        <f>[13]complete_IPDdata57_bps!I525</f>
        <v>1.8323512144170113</v>
      </c>
      <c r="J525" s="5">
        <f>[13]complete_IPDdata57_bps!J525</f>
        <v>1.5609248072638968</v>
      </c>
      <c r="K525" s="5">
        <f>[13]complete_IPDdata57_bps!K525</f>
        <v>7.1084140807064102</v>
      </c>
      <c r="L525" s="5">
        <f t="shared" si="8"/>
        <v>59.358402366875332</v>
      </c>
    </row>
    <row r="526" spans="3:12" x14ac:dyDescent="0.25">
      <c r="C526" t="s">
        <v>44</v>
      </c>
      <c r="D526" s="5">
        <f>[13]complete_IPDdata57_bps!D526</f>
        <v>5.0715959016122252</v>
      </c>
      <c r="E526" s="5">
        <f>[13]complete_IPDdata57_bps!E526</f>
        <v>1.8997901402652568</v>
      </c>
      <c r="F526" s="5">
        <f>[13]complete_IPDdata57_bps!F526</f>
        <v>15.844766300618481</v>
      </c>
      <c r="G526" s="5">
        <f>[13]complete_IPDdata57_bps!G526</f>
        <v>10.828608201426958</v>
      </c>
      <c r="H526" s="5">
        <f>[13]complete_IPDdata57_bps!H526</f>
        <v>3.235052816246712</v>
      </c>
      <c r="I526" s="5">
        <f>[13]complete_IPDdata57_bps!I526</f>
        <v>1.5172117895637602</v>
      </c>
      <c r="J526" s="5">
        <f>[13]complete_IPDdata57_bps!J526</f>
        <v>3.0267115326391849</v>
      </c>
      <c r="K526" s="5">
        <f>[13]complete_IPDdata57_bps!K526</f>
        <v>1.3853654050122171</v>
      </c>
      <c r="L526" s="5">
        <f t="shared" si="8"/>
        <v>42.809102087384794</v>
      </c>
    </row>
    <row r="527" spans="3:12" x14ac:dyDescent="0.25">
      <c r="C527" t="s">
        <v>43</v>
      </c>
      <c r="D527" s="5">
        <f>[13]complete_IPDdata57_bps!D527</f>
        <v>0</v>
      </c>
      <c r="E527" s="5">
        <f>[13]complete_IPDdata57_bps!E527</f>
        <v>1.8997901402652568</v>
      </c>
      <c r="F527" s="5">
        <f>[13]complete_IPDdata57_bps!F527</f>
        <v>6.2188613143221634</v>
      </c>
      <c r="G527" s="5">
        <f>[13]complete_IPDdata57_bps!G527</f>
        <v>1.813607046383356</v>
      </c>
      <c r="H527" s="5">
        <f>[13]complete_IPDdata57_bps!H527</f>
        <v>3.235052816246712</v>
      </c>
      <c r="I527" s="5">
        <f>[13]complete_IPDdata57_bps!I527</f>
        <v>0</v>
      </c>
      <c r="J527" s="5">
        <f>[13]complete_IPDdata57_bps!J527</f>
        <v>9.5138081888608977E-2</v>
      </c>
      <c r="K527" s="5">
        <f>[13]complete_IPDdata57_bps!K527</f>
        <v>0</v>
      </c>
      <c r="L527" s="5">
        <f t="shared" si="8"/>
        <v>13.262449399106096</v>
      </c>
    </row>
    <row r="528" spans="3:12" x14ac:dyDescent="0.25">
      <c r="C528" t="s">
        <v>45</v>
      </c>
      <c r="D528" s="5">
        <f>[13]complete_IPDdata57_bps!D528</f>
        <v>0</v>
      </c>
      <c r="E528" s="5">
        <f>[13]complete_IPDdata57_bps!E528</f>
        <v>0</v>
      </c>
      <c r="F528" s="5">
        <f>[13]complete_IPDdata57_bps!F528</f>
        <v>0</v>
      </c>
      <c r="G528" s="5">
        <f>[13]complete_IPDdata57_bps!G528</f>
        <v>0</v>
      </c>
      <c r="H528" s="5">
        <f>[13]complete_IPDdata57_bps!H528</f>
        <v>0</v>
      </c>
      <c r="I528" s="5">
        <f>[13]complete_IPDdata57_bps!I528</f>
        <v>0</v>
      </c>
      <c r="J528" s="5">
        <f>[13]complete_IPDdata57_bps!J528</f>
        <v>9.5138081888608977E-2</v>
      </c>
      <c r="K528" s="5">
        <f>[13]complete_IPDdata57_bps!K528</f>
        <v>0</v>
      </c>
      <c r="L528" s="5">
        <f t="shared" si="8"/>
        <v>9.5138081888608977E-2</v>
      </c>
    </row>
    <row r="529" spans="1:12" x14ac:dyDescent="0.25">
      <c r="C529" t="s">
        <v>46</v>
      </c>
      <c r="D529" s="5">
        <f>[13]complete_IPDdata57_bps!D529</f>
        <v>1475.4537824948052</v>
      </c>
      <c r="E529" s="5">
        <f>[13]complete_IPDdata57_bps!E529</f>
        <v>1074.037369299906</v>
      </c>
      <c r="F529" s="5">
        <f>[13]complete_IPDdata57_bps!F529</f>
        <v>1793.6276359902074</v>
      </c>
      <c r="G529" s="5">
        <f>[13]complete_IPDdata57_bps!G529</f>
        <v>1517.0840270758108</v>
      </c>
      <c r="H529" s="5">
        <f>[13]complete_IPDdata57_bps!H529</f>
        <v>1923.1014087688411</v>
      </c>
      <c r="I529" s="5">
        <f>[13]complete_IPDdata57_bps!I529</f>
        <v>977.04872020949892</v>
      </c>
      <c r="J529" s="5">
        <f>[13]complete_IPDdata57_bps!J529</f>
        <v>649.86532408597452</v>
      </c>
      <c r="K529" s="5">
        <f>[13]complete_IPDdata57_bps!K529</f>
        <v>351.22620042541911</v>
      </c>
      <c r="L529" s="5">
        <f t="shared" si="8"/>
        <v>9761.4444683504626</v>
      </c>
    </row>
    <row r="530" spans="1:12" x14ac:dyDescent="0.25">
      <c r="C530" t="s">
        <v>47</v>
      </c>
      <c r="D530" s="5">
        <f>[13]complete_IPDdata57_bps!D530</f>
        <v>1.2678989754030563</v>
      </c>
      <c r="E530" s="5">
        <f>[13]complete_IPDdata57_bps!E530</f>
        <v>1.7037037037037037</v>
      </c>
      <c r="F530" s="5">
        <f>[13]complete_IPDdata57_bps!F530</f>
        <v>1.4527559055118111</v>
      </c>
      <c r="G530" s="5">
        <f>[13]complete_IPDdata57_bps!G530</f>
        <v>1.813607046383356</v>
      </c>
      <c r="H530" s="5">
        <f>[13]complete_IPDdata57_bps!H530</f>
        <v>0</v>
      </c>
      <c r="I530" s="5">
        <f>[13]complete_IPDdata57_bps!I530</f>
        <v>0</v>
      </c>
      <c r="J530" s="5">
        <f>[13]complete_IPDdata57_bps!J530</f>
        <v>9.5138081888608977E-2</v>
      </c>
      <c r="K530" s="5">
        <f>[13]complete_IPDdata57_bps!K530</f>
        <v>0</v>
      </c>
      <c r="L530" s="5">
        <f t="shared" si="8"/>
        <v>6.3331037128905363</v>
      </c>
    </row>
    <row r="531" spans="1:12" x14ac:dyDescent="0.25">
      <c r="A531" s="8" t="s">
        <v>57</v>
      </c>
      <c r="B531" s="8" t="s">
        <v>53</v>
      </c>
      <c r="C531" t="s">
        <v>15</v>
      </c>
      <c r="D531" s="5">
        <f>[13]complete_IPDdata57_bps!D531</f>
        <v>58.801540678930422</v>
      </c>
      <c r="E531" s="5">
        <f>[13]complete_IPDdata57_bps!E531</f>
        <v>18.313288643227985</v>
      </c>
      <c r="F531" s="5">
        <f>[13]complete_IPDdata57_bps!F531</f>
        <v>11.25853758679756</v>
      </c>
      <c r="G531" s="5">
        <f>[13]complete_IPDdata57_bps!G531</f>
        <v>27.089337598358178</v>
      </c>
      <c r="H531" s="5">
        <f>[13]complete_IPDdata57_bps!H531</f>
        <v>25.465343280883939</v>
      </c>
      <c r="I531" s="5">
        <f>[13]complete_IPDdata57_bps!I531</f>
        <v>17.766757548267858</v>
      </c>
      <c r="J531" s="5">
        <f>[13]complete_IPDdata57_bps!J531</f>
        <v>18.551543887628597</v>
      </c>
      <c r="K531" s="5">
        <f>[13]complete_IPDdata57_bps!K531</f>
        <v>18.299951518573412</v>
      </c>
      <c r="L531" s="5">
        <f t="shared" si="8"/>
        <v>195.54630074266797</v>
      </c>
    </row>
    <row r="532" spans="1:12" x14ac:dyDescent="0.25">
      <c r="C532" t="s">
        <v>16</v>
      </c>
      <c r="D532" s="5">
        <f>[13]complete_IPDdata57_bps!D532</f>
        <v>20.606156251616582</v>
      </c>
      <c r="E532" s="5">
        <f>[13]complete_IPDdata57_bps!E532</f>
        <v>38.425772931927099</v>
      </c>
      <c r="F532" s="5">
        <f>[13]complete_IPDdata57_bps!F532</f>
        <v>91.015132974407166</v>
      </c>
      <c r="G532" s="5">
        <f>[13]complete_IPDdata57_bps!G532</f>
        <v>86.195488245452481</v>
      </c>
      <c r="H532" s="5">
        <f>[13]complete_IPDdata57_bps!H532</f>
        <v>62.319763091894423</v>
      </c>
      <c r="I532" s="5">
        <f>[13]complete_IPDdata57_bps!I532</f>
        <v>49.31645830270071</v>
      </c>
      <c r="J532" s="5">
        <f>[13]complete_IPDdata57_bps!J532</f>
        <v>28.255814719025196</v>
      </c>
      <c r="K532" s="5">
        <f>[13]complete_IPDdata57_bps!K532</f>
        <v>44.954313280134478</v>
      </c>
      <c r="L532" s="5">
        <f t="shared" si="8"/>
        <v>421.08889979715815</v>
      </c>
    </row>
    <row r="533" spans="1:12" x14ac:dyDescent="0.25">
      <c r="C533" t="s">
        <v>17</v>
      </c>
      <c r="D533" s="5">
        <f>[13]complete_IPDdata57_bps!D533</f>
        <v>2.5578618147564338</v>
      </c>
      <c r="E533" s="5">
        <f>[13]complete_IPDdata57_bps!E533</f>
        <v>23.017303500271563</v>
      </c>
      <c r="F533" s="5">
        <f>[13]complete_IPDdata57_bps!F533</f>
        <v>121.90265840021958</v>
      </c>
      <c r="G533" s="5">
        <f>[13]complete_IPDdata57_bps!G533</f>
        <v>205.48588422003465</v>
      </c>
      <c r="H533" s="5">
        <f>[13]complete_IPDdata57_bps!H533</f>
        <v>632.4763454215979</v>
      </c>
      <c r="I533" s="5">
        <f>[13]complete_IPDdata57_bps!I533</f>
        <v>499.86307954010908</v>
      </c>
      <c r="J533" s="5">
        <f>[13]complete_IPDdata57_bps!J533</f>
        <v>638.25894387974517</v>
      </c>
      <c r="K533" s="5">
        <f>[13]complete_IPDdata57_bps!K533</f>
        <v>419.67009773738749</v>
      </c>
      <c r="L533" s="5">
        <f t="shared" si="8"/>
        <v>2543.2321745141217</v>
      </c>
    </row>
    <row r="534" spans="1:12" x14ac:dyDescent="0.25">
      <c r="C534" t="s">
        <v>18</v>
      </c>
      <c r="D534" s="5">
        <f>[13]complete_IPDdata57_bps!D534</f>
        <v>0</v>
      </c>
      <c r="E534" s="5">
        <f>[13]complete_IPDdata57_bps!E534</f>
        <v>0</v>
      </c>
      <c r="F534" s="5">
        <f>[13]complete_IPDdata57_bps!F534</f>
        <v>16.543661236763203</v>
      </c>
      <c r="G534" s="5">
        <f>[13]complete_IPDdata57_bps!G534</f>
        <v>16.930316191976793</v>
      </c>
      <c r="H534" s="5">
        <f>[13]complete_IPDdata57_bps!H534</f>
        <v>62.261668345608371</v>
      </c>
      <c r="I534" s="5">
        <f>[13]complete_IPDdata57_bps!I534</f>
        <v>42.752514862853992</v>
      </c>
      <c r="J534" s="5">
        <f>[13]complete_IPDdata57_bps!J534</f>
        <v>23.657856175059255</v>
      </c>
      <c r="K534" s="5">
        <f>[13]complete_IPDdata57_bps!K534</f>
        <v>18.632203055910168</v>
      </c>
      <c r="L534" s="5">
        <f t="shared" si="8"/>
        <v>180.77821986817179</v>
      </c>
    </row>
    <row r="535" spans="1:12" x14ac:dyDescent="0.25">
      <c r="C535" t="s">
        <v>19</v>
      </c>
      <c r="D535" s="5">
        <f>[13]complete_IPDdata57_bps!D535</f>
        <v>2.5578618147564338</v>
      </c>
      <c r="E535" s="5">
        <f>[13]complete_IPDdata57_bps!E535</f>
        <v>1.144580540201749</v>
      </c>
      <c r="F535" s="5">
        <f>[13]complete_IPDdata57_bps!F535</f>
        <v>7.8939539281696662</v>
      </c>
      <c r="G535" s="5">
        <f>[13]complete_IPDdata57_bps!G535</f>
        <v>61.909053087280554</v>
      </c>
      <c r="H535" s="5">
        <f>[13]complete_IPDdata57_bps!H535</f>
        <v>200.5857716748406</v>
      </c>
      <c r="I535" s="5">
        <f>[13]complete_IPDdata57_bps!I535</f>
        <v>126.80215643246238</v>
      </c>
      <c r="J535" s="5">
        <f>[13]complete_IPDdata57_bps!J535</f>
        <v>148.13378693766617</v>
      </c>
      <c r="K535" s="5">
        <f>[13]complete_IPDdata57_bps!K535</f>
        <v>136.82366093864908</v>
      </c>
      <c r="L535" s="5">
        <f t="shared" si="8"/>
        <v>685.85082535402648</v>
      </c>
    </row>
    <row r="536" spans="1:12" x14ac:dyDescent="0.25">
      <c r="C536" t="s">
        <v>20</v>
      </c>
      <c r="D536" s="5">
        <f>[13]complete_IPDdata57_bps!D536</f>
        <v>1.2789309073782169</v>
      </c>
      <c r="E536" s="5">
        <f>[13]complete_IPDdata57_bps!E536</f>
        <v>3.4337416206052471</v>
      </c>
      <c r="F536" s="5">
        <f>[13]complete_IPDdata57_bps!F536</f>
        <v>29.991447769774446</v>
      </c>
      <c r="G536" s="5">
        <f>[13]complete_IPDdata57_bps!G536</f>
        <v>53.219592091747572</v>
      </c>
      <c r="H536" s="5">
        <f>[13]complete_IPDdata57_bps!H536</f>
        <v>126.01792661173201</v>
      </c>
      <c r="I536" s="5">
        <f>[13]complete_IPDdata57_bps!I536</f>
        <v>168.80692665112588</v>
      </c>
      <c r="J536" s="5">
        <f>[13]complete_IPDdata57_bps!J536</f>
        <v>251.09051253061477</v>
      </c>
      <c r="K536" s="5">
        <f>[13]complete_IPDdata57_bps!K536</f>
        <v>267.7651585825613</v>
      </c>
      <c r="L536" s="5">
        <f t="shared" si="8"/>
        <v>901.60423676553944</v>
      </c>
    </row>
    <row r="537" spans="1:12" x14ac:dyDescent="0.25">
      <c r="C537" t="s">
        <v>21</v>
      </c>
      <c r="D537" s="5">
        <f>[13]complete_IPDdata57_bps!D537</f>
        <v>832.22169560541761</v>
      </c>
      <c r="E537" s="5">
        <f>[13]complete_IPDdata57_bps!E537</f>
        <v>1026.6216130215064</v>
      </c>
      <c r="F537" s="5">
        <f>[13]complete_IPDdata57_bps!F537</f>
        <v>88.232942621236219</v>
      </c>
      <c r="G537" s="5">
        <f>[13]complete_IPDdata57_bps!G537</f>
        <v>128.2523024291408</v>
      </c>
      <c r="H537" s="5">
        <f>[13]complete_IPDdata57_bps!H537</f>
        <v>436.74210147144453</v>
      </c>
      <c r="I537" s="5">
        <f>[13]complete_IPDdata57_bps!I537</f>
        <v>449.43436634892026</v>
      </c>
      <c r="J537" s="5">
        <f>[13]complete_IPDdata57_bps!J537</f>
        <v>520.17221574443965</v>
      </c>
      <c r="K537" s="5">
        <f>[13]complete_IPDdata57_bps!K537</f>
        <v>383.36603500037739</v>
      </c>
      <c r="L537" s="5">
        <f t="shared" si="8"/>
        <v>3865.043272242483</v>
      </c>
    </row>
    <row r="538" spans="1:12" x14ac:dyDescent="0.25">
      <c r="C538" t="s">
        <v>22</v>
      </c>
      <c r="D538" s="5">
        <f>[13]complete_IPDdata57_bps!D538</f>
        <v>359.23422752719875</v>
      </c>
      <c r="E538" s="5">
        <f>[13]complete_IPDdata57_bps!E538</f>
        <v>1295.2690543259628</v>
      </c>
      <c r="F538" s="5">
        <f>[13]complete_IPDdata57_bps!F538</f>
        <v>280.26878138916084</v>
      </c>
      <c r="G538" s="5">
        <f>[13]complete_IPDdata57_bps!G538</f>
        <v>537.97177611334632</v>
      </c>
      <c r="H538" s="5">
        <f>[13]complete_IPDdata57_bps!H538</f>
        <v>1851.5061986640796</v>
      </c>
      <c r="I538" s="5">
        <f>[13]complete_IPDdata57_bps!I538</f>
        <v>1359.9051657788798</v>
      </c>
      <c r="J538" s="5">
        <f>[13]complete_IPDdata57_bps!J538</f>
        <v>976.48420810498158</v>
      </c>
      <c r="K538" s="5">
        <f>[13]complete_IPDdata57_bps!K538</f>
        <v>524.95306094063824</v>
      </c>
      <c r="L538" s="5">
        <f t="shared" si="8"/>
        <v>7185.5924728442478</v>
      </c>
    </row>
    <row r="539" spans="1:12" x14ac:dyDescent="0.25">
      <c r="C539" t="s">
        <v>23</v>
      </c>
      <c r="D539" s="5">
        <f>[13]complete_IPDdata57_bps!D539</f>
        <v>10.231447259025735</v>
      </c>
      <c r="E539" s="5">
        <f>[13]complete_IPDdata57_bps!E539</f>
        <v>63.038665433232339</v>
      </c>
      <c r="F539" s="5">
        <f>[13]complete_IPDdata57_bps!F539</f>
        <v>75.832106121377308</v>
      </c>
      <c r="G539" s="5">
        <f>[13]complete_IPDdata57_bps!G539</f>
        <v>77.695235940092317</v>
      </c>
      <c r="H539" s="5">
        <f>[13]complete_IPDdata57_bps!H539</f>
        <v>113.25044965366232</v>
      </c>
      <c r="I539" s="5">
        <f>[13]complete_IPDdata57_bps!I539</f>
        <v>85.14764678168541</v>
      </c>
      <c r="J539" s="5">
        <f>[13]complete_IPDdata57_bps!J539</f>
        <v>67.043673436441338</v>
      </c>
      <c r="K539" s="5">
        <f>[13]complete_IPDdata57_bps!K539</f>
        <v>42.180748338100457</v>
      </c>
      <c r="L539" s="5">
        <f t="shared" si="8"/>
        <v>534.41997296361717</v>
      </c>
    </row>
    <row r="540" spans="1:12" x14ac:dyDescent="0.25">
      <c r="C540" t="s">
        <v>24</v>
      </c>
      <c r="D540" s="5">
        <f>[13]complete_IPDdata57_bps!D540</f>
        <v>75.370128210169682</v>
      </c>
      <c r="E540" s="5">
        <f>[13]complete_IPDdata57_bps!E540</f>
        <v>126.28093751090212</v>
      </c>
      <c r="F540" s="5">
        <f>[13]complete_IPDdata57_bps!F540</f>
        <v>55.834291574360911</v>
      </c>
      <c r="G540" s="5">
        <f>[13]complete_IPDdata57_bps!G540</f>
        <v>105.52893293121204</v>
      </c>
      <c r="H540" s="5">
        <f>[13]complete_IPDdata57_bps!H540</f>
        <v>808.41318893038408</v>
      </c>
      <c r="I540" s="5">
        <f>[13]complete_IPDdata57_bps!I540</f>
        <v>1995.2011933053229</v>
      </c>
      <c r="J540" s="5">
        <f>[13]complete_IPDdata57_bps!J540</f>
        <v>4394.992866167413</v>
      </c>
      <c r="K540" s="5">
        <f>[13]complete_IPDdata57_bps!K540</f>
        <v>5571.7680223498528</v>
      </c>
      <c r="L540" s="5">
        <f t="shared" si="8"/>
        <v>13133.389560979616</v>
      </c>
    </row>
    <row r="541" spans="1:12" x14ac:dyDescent="0.25">
      <c r="C541" t="s">
        <v>25</v>
      </c>
      <c r="D541" s="5">
        <f>[13]complete_IPDdata57_bps!D541</f>
        <v>60.137985850986198</v>
      </c>
      <c r="E541" s="5">
        <f>[13]complete_IPDdata57_bps!E541</f>
        <v>184.63690151332074</v>
      </c>
      <c r="F541" s="5">
        <f>[13]complete_IPDdata57_bps!F541</f>
        <v>128.89904297277212</v>
      </c>
      <c r="G541" s="5">
        <f>[13]complete_IPDdata57_bps!G541</f>
        <v>291.07104195885745</v>
      </c>
      <c r="H541" s="5">
        <f>[13]complete_IPDdata57_bps!H541</f>
        <v>699.05711885336177</v>
      </c>
      <c r="I541" s="5">
        <f>[13]complete_IPDdata57_bps!I541</f>
        <v>536.85198279274437</v>
      </c>
      <c r="J541" s="5">
        <f>[13]complete_IPDdata57_bps!J541</f>
        <v>379.5404185198185</v>
      </c>
      <c r="K541" s="5">
        <f>[13]complete_IPDdata57_bps!K541</f>
        <v>150.46577200276823</v>
      </c>
      <c r="L541" s="5">
        <f t="shared" si="8"/>
        <v>2430.6602644646291</v>
      </c>
    </row>
    <row r="542" spans="1:12" x14ac:dyDescent="0.25">
      <c r="C542" t="s">
        <v>26</v>
      </c>
      <c r="D542" s="5">
        <f>[13]complete_IPDdata57_bps!D542</f>
        <v>1.2789309073782169</v>
      </c>
      <c r="E542" s="5">
        <f>[13]complete_IPDdata57_bps!E542</f>
        <v>28.085591096010926</v>
      </c>
      <c r="F542" s="5">
        <f>[13]complete_IPDdata57_bps!F542</f>
        <v>80.338988693066554</v>
      </c>
      <c r="G542" s="5">
        <f>[13]complete_IPDdata57_bps!G542</f>
        <v>146.05015674128489</v>
      </c>
      <c r="H542" s="5">
        <f>[13]complete_IPDdata57_bps!H542</f>
        <v>283.30142965503705</v>
      </c>
      <c r="I542" s="5">
        <f>[13]complete_IPDdata57_bps!I542</f>
        <v>186.93731016999442</v>
      </c>
      <c r="J542" s="5">
        <f>[13]complete_IPDdata57_bps!J542</f>
        <v>68.019525663203709</v>
      </c>
      <c r="K542" s="5">
        <f>[13]complete_IPDdata57_bps!K542</f>
        <v>17.818431921011079</v>
      </c>
      <c r="L542" s="5">
        <f t="shared" si="8"/>
        <v>811.83036484698687</v>
      </c>
    </row>
    <row r="543" spans="1:12" x14ac:dyDescent="0.25">
      <c r="C543" t="s">
        <v>27</v>
      </c>
      <c r="D543" s="5">
        <f>[13]complete_IPDdata57_bps!D543</f>
        <v>5.1157236295128676</v>
      </c>
      <c r="E543" s="5">
        <f>[13]complete_IPDdata57_bps!E543</f>
        <v>48.726997793742839</v>
      </c>
      <c r="F543" s="5">
        <f>[13]complete_IPDdata57_bps!F543</f>
        <v>106.18183249765302</v>
      </c>
      <c r="G543" s="5">
        <f>[13]complete_IPDdata57_bps!G543</f>
        <v>101.46703533640807</v>
      </c>
      <c r="H543" s="5">
        <f>[13]complete_IPDdata57_bps!H543</f>
        <v>262.54583496284408</v>
      </c>
      <c r="I543" s="5">
        <f>[13]complete_IPDdata57_bps!I543</f>
        <v>123.05006288465685</v>
      </c>
      <c r="J543" s="5">
        <f>[13]complete_IPDdata57_bps!J543</f>
        <v>97.262823260988071</v>
      </c>
      <c r="K543" s="5">
        <f>[13]complete_IPDdata57_bps!K543</f>
        <v>50.684426641313706</v>
      </c>
      <c r="L543" s="5">
        <f t="shared" si="8"/>
        <v>795.03473700711947</v>
      </c>
    </row>
    <row r="544" spans="1:12" x14ac:dyDescent="0.25">
      <c r="C544" t="s">
        <v>28</v>
      </c>
      <c r="D544" s="5">
        <f>[13]complete_IPDdata57_bps!D544</f>
        <v>5.1157236295128676</v>
      </c>
      <c r="E544" s="5">
        <f>[13]complete_IPDdata57_bps!E544</f>
        <v>29.837007993446335</v>
      </c>
      <c r="F544" s="5">
        <f>[13]complete_IPDdata57_bps!F544</f>
        <v>76.369524031129188</v>
      </c>
      <c r="G544" s="5">
        <f>[13]complete_IPDdata57_bps!G544</f>
        <v>58.591514885238141</v>
      </c>
      <c r="H544" s="5">
        <f>[13]complete_IPDdata57_bps!H544</f>
        <v>81.459462640029585</v>
      </c>
      <c r="I544" s="5">
        <f>[13]complete_IPDdata57_bps!I544</f>
        <v>39.635869212227796</v>
      </c>
      <c r="J544" s="5">
        <f>[13]complete_IPDdata57_bps!J544</f>
        <v>49.040101442810041</v>
      </c>
      <c r="K544" s="5">
        <f>[13]complete_IPDdata57_bps!K544</f>
        <v>20.628408100245196</v>
      </c>
      <c r="L544" s="5">
        <f t="shared" si="8"/>
        <v>360.67761193463923</v>
      </c>
    </row>
    <row r="545" spans="3:12" x14ac:dyDescent="0.25">
      <c r="C545" t="s">
        <v>29</v>
      </c>
      <c r="D545" s="5">
        <f>[13]complete_IPDdata57_bps!D545</f>
        <v>17.905032703295038</v>
      </c>
      <c r="E545" s="5">
        <f>[13]complete_IPDdata57_bps!E545</f>
        <v>62.951929711096192</v>
      </c>
      <c r="F545" s="5">
        <f>[13]complete_IPDdata57_bps!F545</f>
        <v>53.270055552077139</v>
      </c>
      <c r="G545" s="5">
        <f>[13]complete_IPDdata57_bps!G545</f>
        <v>115.47958727274596</v>
      </c>
      <c r="H545" s="5">
        <f>[13]complete_IPDdata57_bps!H545</f>
        <v>189.93951109322958</v>
      </c>
      <c r="I545" s="5">
        <f>[13]complete_IPDdata57_bps!I545</f>
        <v>135.18599827270634</v>
      </c>
      <c r="J545" s="5">
        <f>[13]complete_IPDdata57_bps!J545</f>
        <v>117.37904652954339</v>
      </c>
      <c r="K545" s="5">
        <f>[13]complete_IPDdata57_bps!K545</f>
        <v>61.258059754372866</v>
      </c>
      <c r="L545" s="5">
        <f t="shared" si="8"/>
        <v>753.36922088906658</v>
      </c>
    </row>
    <row r="546" spans="3:12" x14ac:dyDescent="0.25">
      <c r="C546" t="s">
        <v>30</v>
      </c>
      <c r="D546" s="5">
        <f>[13]complete_IPDdata57_bps!D546</f>
        <v>24.184658710831009</v>
      </c>
      <c r="E546" s="5">
        <f>[13]complete_IPDdata57_bps!E546</f>
        <v>70.655140213610906</v>
      </c>
      <c r="F546" s="5">
        <f>[13]complete_IPDdata57_bps!F546</f>
        <v>147.26751418117925</v>
      </c>
      <c r="G546" s="5">
        <f>[13]complete_IPDdata57_bps!G546</f>
        <v>137.81345130481313</v>
      </c>
      <c r="H546" s="5">
        <f>[13]complete_IPDdata57_bps!H546</f>
        <v>215.75290755039089</v>
      </c>
      <c r="I546" s="5">
        <f>[13]complete_IPDdata57_bps!I546</f>
        <v>175.38959917070693</v>
      </c>
      <c r="J546" s="5">
        <f>[13]complete_IPDdata57_bps!J546</f>
        <v>175.7623934616289</v>
      </c>
      <c r="K546" s="5">
        <f>[13]complete_IPDdata57_bps!K546</f>
        <v>166.79961078246703</v>
      </c>
      <c r="L546" s="5">
        <f t="shared" si="8"/>
        <v>1113.625275375628</v>
      </c>
    </row>
    <row r="547" spans="3:12" x14ac:dyDescent="0.25">
      <c r="C547" t="s">
        <v>31</v>
      </c>
      <c r="D547" s="5">
        <f>[13]complete_IPDdata57_bps!D547</f>
        <v>1001.0970417877622</v>
      </c>
      <c r="E547" s="5">
        <f>[13]complete_IPDdata57_bps!E547</f>
        <v>788.3392092697253</v>
      </c>
      <c r="F547" s="5">
        <f>[13]complete_IPDdata57_bps!F547</f>
        <v>806.24594882096017</v>
      </c>
      <c r="G547" s="5">
        <f>[13]complete_IPDdata57_bps!G547</f>
        <v>782.66909687155726</v>
      </c>
      <c r="H547" s="5">
        <f>[13]complete_IPDdata57_bps!H547</f>
        <v>1676.1358598008053</v>
      </c>
      <c r="I547" s="5">
        <f>[13]complete_IPDdata57_bps!I547</f>
        <v>1327.7646444455345</v>
      </c>
      <c r="J547" s="5">
        <f>[13]complete_IPDdata57_bps!J547</f>
        <v>1363.2403653094616</v>
      </c>
      <c r="K547" s="5">
        <f>[13]complete_IPDdata57_bps!K547</f>
        <v>1219.6149064414824</v>
      </c>
      <c r="L547" s="5">
        <f t="shared" si="8"/>
        <v>8965.1070727472888</v>
      </c>
    </row>
    <row r="548" spans="3:12" x14ac:dyDescent="0.25">
      <c r="C548" t="s">
        <v>32</v>
      </c>
      <c r="D548" s="5">
        <f>[13]complete_IPDdata57_bps!D548</f>
        <v>8.89500208696996</v>
      </c>
      <c r="E548" s="5">
        <f>[13]complete_IPDdata57_bps!E548</f>
        <v>26.403266372841085</v>
      </c>
      <c r="F548" s="5">
        <f>[13]complete_IPDdata57_bps!F548</f>
        <v>27.360129793717896</v>
      </c>
      <c r="G548" s="5">
        <f>[13]complete_IPDdata57_bps!G548</f>
        <v>21.787603223611182</v>
      </c>
      <c r="H548" s="5">
        <f>[13]complete_IPDdata57_bps!H548</f>
        <v>20.274205101964657</v>
      </c>
      <c r="I548" s="5">
        <f>[13]complete_IPDdata57_bps!I548</f>
        <v>22.755888784728807</v>
      </c>
      <c r="J548" s="5">
        <f>[13]complete_IPDdata57_bps!J548</f>
        <v>24.927128094874348</v>
      </c>
      <c r="K548" s="5">
        <f>[13]complete_IPDdata57_bps!K548</f>
        <v>18.336362755773507</v>
      </c>
      <c r="L548" s="5">
        <f t="shared" si="8"/>
        <v>170.73958621448145</v>
      </c>
    </row>
    <row r="549" spans="3:12" x14ac:dyDescent="0.25">
      <c r="C549" t="s">
        <v>33</v>
      </c>
      <c r="D549" s="5">
        <f>[13]complete_IPDdata57_bps!D549</f>
        <v>312.55953027264673</v>
      </c>
      <c r="E549" s="5">
        <f>[13]complete_IPDdata57_bps!E549</f>
        <v>317.94512099523831</v>
      </c>
      <c r="F549" s="5">
        <f>[13]complete_IPDdata57_bps!F549</f>
        <v>243.49125131007332</v>
      </c>
      <c r="G549" s="5">
        <f>[13]complete_IPDdata57_bps!G549</f>
        <v>325.91627246981426</v>
      </c>
      <c r="H549" s="5">
        <f>[13]complete_IPDdata57_bps!H549</f>
        <v>642.43225376857015</v>
      </c>
      <c r="I549" s="5">
        <f>[13]complete_IPDdata57_bps!I549</f>
        <v>451.08850146731089</v>
      </c>
      <c r="J549" s="5">
        <f>[13]complete_IPDdata57_bps!J549</f>
        <v>450.57439228025351</v>
      </c>
      <c r="K549" s="5">
        <f>[13]complete_IPDdata57_bps!K549</f>
        <v>539.10956578111222</v>
      </c>
      <c r="L549" s="5">
        <f t="shared" si="8"/>
        <v>3283.1168883450191</v>
      </c>
    </row>
    <row r="550" spans="3:12" x14ac:dyDescent="0.25">
      <c r="C550" t="s">
        <v>34</v>
      </c>
      <c r="D550" s="5">
        <f>[13]complete_IPDdata57_bps!D550</f>
        <v>6.3946545368910845</v>
      </c>
      <c r="E550" s="5">
        <f>[13]complete_IPDdata57_bps!E550</f>
        <v>8.051020755512674</v>
      </c>
      <c r="F550" s="5">
        <f>[13]complete_IPDdata57_bps!F550</f>
        <v>13.156589880282775</v>
      </c>
      <c r="G550" s="5">
        <f>[13]complete_IPDdata57_bps!G550</f>
        <v>8.5002523053601795</v>
      </c>
      <c r="H550" s="5">
        <f>[13]complete_IPDdata57_bps!H550</f>
        <v>16.667356828474922</v>
      </c>
      <c r="I550" s="5">
        <f>[13]complete_IPDdata57_bps!I550</f>
        <v>22.411871243420357</v>
      </c>
      <c r="J550" s="5">
        <f>[13]complete_IPDdata57_bps!J550</f>
        <v>20.222696409731864</v>
      </c>
      <c r="K550" s="5">
        <f>[13]complete_IPDdata57_bps!K550</f>
        <v>30.756932852942118</v>
      </c>
      <c r="L550" s="5">
        <f t="shared" si="8"/>
        <v>126.16137481261597</v>
      </c>
    </row>
    <row r="551" spans="3:12" x14ac:dyDescent="0.25">
      <c r="C551" t="s">
        <v>35</v>
      </c>
      <c r="D551" s="5">
        <f>[13]complete_IPDdata57_bps!D551</f>
        <v>1.2789309073782169</v>
      </c>
      <c r="E551" s="5">
        <f>[13]complete_IPDdata57_bps!E551</f>
        <v>0</v>
      </c>
      <c r="F551" s="5">
        <f>[13]complete_IPDdata57_bps!F551</f>
        <v>0</v>
      </c>
      <c r="G551" s="5">
        <f>[13]complete_IPDdata57_bps!G551</f>
        <v>0</v>
      </c>
      <c r="H551" s="5">
        <f>[13]complete_IPDdata57_bps!H551</f>
        <v>0</v>
      </c>
      <c r="I551" s="5">
        <f>[13]complete_IPDdata57_bps!I551</f>
        <v>0</v>
      </c>
      <c r="J551" s="5">
        <f>[13]complete_IPDdata57_bps!J551</f>
        <v>0</v>
      </c>
      <c r="K551" s="5">
        <f>[13]complete_IPDdata57_bps!K551</f>
        <v>0</v>
      </c>
      <c r="L551" s="5">
        <f t="shared" si="8"/>
        <v>1.2789309073782169</v>
      </c>
    </row>
    <row r="552" spans="3:12" x14ac:dyDescent="0.25">
      <c r="C552" t="s">
        <v>36</v>
      </c>
      <c r="D552" s="5">
        <f>[13]complete_IPDdata57_bps!D552</f>
        <v>1.2789309073782169</v>
      </c>
      <c r="E552" s="5">
        <f>[13]complete_IPDdata57_bps!E552</f>
        <v>0</v>
      </c>
      <c r="F552" s="5">
        <f>[13]complete_IPDdata57_bps!F552</f>
        <v>0</v>
      </c>
      <c r="G552" s="5">
        <f>[13]complete_IPDdata57_bps!G552</f>
        <v>1.2143217579085972</v>
      </c>
      <c r="H552" s="5">
        <f>[13]complete_IPDdata57_bps!H552</f>
        <v>1.1926003001155681</v>
      </c>
      <c r="I552" s="5">
        <f>[13]complete_IPDdata57_bps!I552</f>
        <v>0</v>
      </c>
      <c r="J552" s="5">
        <f>[13]complete_IPDdata57_bps!J552</f>
        <v>0</v>
      </c>
      <c r="K552" s="5">
        <f>[13]complete_IPDdata57_bps!K552</f>
        <v>0</v>
      </c>
      <c r="L552" s="5">
        <f t="shared" si="8"/>
        <v>3.6858529654023822</v>
      </c>
    </row>
    <row r="553" spans="3:12" x14ac:dyDescent="0.25">
      <c r="C553" t="s">
        <v>37</v>
      </c>
      <c r="D553" s="5">
        <f>[13]complete_IPDdata57_bps!D553</f>
        <v>0</v>
      </c>
      <c r="E553" s="5">
        <f>[13]complete_IPDdata57_bps!E553</f>
        <v>0</v>
      </c>
      <c r="F553" s="5">
        <f>[13]complete_IPDdata57_bps!F553</f>
        <v>0</v>
      </c>
      <c r="G553" s="5">
        <f>[13]complete_IPDdata57_bps!G553</f>
        <v>0</v>
      </c>
      <c r="H553" s="5">
        <f>[13]complete_IPDdata57_bps!H553</f>
        <v>0</v>
      </c>
      <c r="I553" s="5">
        <f>[13]complete_IPDdata57_bps!I553</f>
        <v>0</v>
      </c>
      <c r="J553" s="5">
        <f>[13]complete_IPDdata57_bps!J553</f>
        <v>0</v>
      </c>
      <c r="K553" s="5">
        <f>[13]complete_IPDdata57_bps!K553</f>
        <v>1.1460226722358442</v>
      </c>
      <c r="L553" s="5">
        <f t="shared" si="8"/>
        <v>1.1460226722358442</v>
      </c>
    </row>
    <row r="554" spans="3:12" x14ac:dyDescent="0.25">
      <c r="C554" t="s">
        <v>38</v>
      </c>
      <c r="D554" s="5">
        <f>[13]complete_IPDdata57_bps!D554</f>
        <v>0</v>
      </c>
      <c r="E554" s="5">
        <f>[13]complete_IPDdata57_bps!E554</f>
        <v>0</v>
      </c>
      <c r="F554" s="5">
        <f>[13]complete_IPDdata57_bps!F554</f>
        <v>1.2260893364029655</v>
      </c>
      <c r="G554" s="5">
        <f>[13]complete_IPDdata57_bps!G554</f>
        <v>1.2143217579085972</v>
      </c>
      <c r="H554" s="5">
        <f>[13]complete_IPDdata57_bps!H554</f>
        <v>1.1926003001155681</v>
      </c>
      <c r="I554" s="5">
        <f>[13]complete_IPDdata57_bps!I554</f>
        <v>0</v>
      </c>
      <c r="J554" s="5">
        <f>[13]complete_IPDdata57_bps!J554</f>
        <v>0</v>
      </c>
      <c r="K554" s="5">
        <f>[13]complete_IPDdata57_bps!K554</f>
        <v>0</v>
      </c>
      <c r="L554" s="5">
        <f t="shared" si="8"/>
        <v>3.6330113944271307</v>
      </c>
    </row>
    <row r="555" spans="3:12" x14ac:dyDescent="0.25">
      <c r="C555" t="s">
        <v>39</v>
      </c>
      <c r="D555" s="5">
        <f>[13]complete_IPDdata57_bps!D555</f>
        <v>0</v>
      </c>
      <c r="E555" s="5">
        <f>[13]complete_IPDdata57_bps!E555</f>
        <v>0</v>
      </c>
      <c r="F555" s="5">
        <f>[13]complete_IPDdata57_bps!F555</f>
        <v>0</v>
      </c>
      <c r="G555" s="5">
        <f>[13]complete_IPDdata57_bps!G555</f>
        <v>0</v>
      </c>
      <c r="H555" s="5">
        <f>[13]complete_IPDdata57_bps!H555</f>
        <v>0</v>
      </c>
      <c r="I555" s="5">
        <f>[13]complete_IPDdata57_bps!I555</f>
        <v>0</v>
      </c>
      <c r="J555" s="5">
        <f>[13]complete_IPDdata57_bps!J555</f>
        <v>0</v>
      </c>
      <c r="K555" s="5">
        <f>[13]complete_IPDdata57_bps!K555</f>
        <v>0</v>
      </c>
      <c r="L555" s="5">
        <f t="shared" si="8"/>
        <v>0</v>
      </c>
    </row>
    <row r="556" spans="3:12" x14ac:dyDescent="0.25">
      <c r="C556" t="s">
        <v>40</v>
      </c>
      <c r="D556" s="5">
        <f>[13]complete_IPDdata57_bps!D556</f>
        <v>0</v>
      </c>
      <c r="E556" s="5">
        <f>[13]complete_IPDdata57_bps!E556</f>
        <v>0</v>
      </c>
      <c r="F556" s="5">
        <f>[13]complete_IPDdata57_bps!F556</f>
        <v>0</v>
      </c>
      <c r="G556" s="5">
        <f>[13]complete_IPDdata57_bps!G556</f>
        <v>0</v>
      </c>
      <c r="H556" s="5">
        <f>[13]complete_IPDdata57_bps!H556</f>
        <v>0</v>
      </c>
      <c r="I556" s="5">
        <f>[13]complete_IPDdata57_bps!I556</f>
        <v>1.1844505032178572</v>
      </c>
      <c r="J556" s="5">
        <f>[13]complete_IPDdata57_bps!J556</f>
        <v>0</v>
      </c>
      <c r="K556" s="5">
        <f>[13]complete_IPDdata57_bps!K556</f>
        <v>0</v>
      </c>
      <c r="L556" s="5">
        <f t="shared" si="8"/>
        <v>1.1844505032178572</v>
      </c>
    </row>
    <row r="557" spans="3:12" x14ac:dyDescent="0.25">
      <c r="C557" t="s">
        <v>41</v>
      </c>
      <c r="D557" s="5">
        <f>[13]complete_IPDdata57_bps!D557</f>
        <v>0</v>
      </c>
      <c r="E557" s="5">
        <f>[13]complete_IPDdata57_bps!E557</f>
        <v>3.4337416206052471</v>
      </c>
      <c r="F557" s="5">
        <f>[13]complete_IPDdata57_bps!F557</f>
        <v>2.892756003069632</v>
      </c>
      <c r="G557" s="5">
        <f>[13]complete_IPDdata57_bps!G557</f>
        <v>0</v>
      </c>
      <c r="H557" s="5">
        <f>[13]complete_IPDdata57_bps!H557</f>
        <v>2.3852006002311361</v>
      </c>
      <c r="I557" s="5">
        <f>[13]complete_IPDdata57_bps!I557</f>
        <v>3.5533515096535719</v>
      </c>
      <c r="J557" s="5">
        <f>[13]complete_IPDdata57_bps!J557</f>
        <v>2.2723609866888372</v>
      </c>
      <c r="K557" s="5">
        <f>[13]complete_IPDdata57_bps!K557</f>
        <v>3.4016567795074355</v>
      </c>
      <c r="L557" s="5">
        <f t="shared" si="8"/>
        <v>17.939067499755858</v>
      </c>
    </row>
    <row r="558" spans="3:12" x14ac:dyDescent="0.25">
      <c r="C558" t="s">
        <v>42</v>
      </c>
      <c r="D558" s="5">
        <f>[13]complete_IPDdata57_bps!D558</f>
        <v>0</v>
      </c>
      <c r="E558" s="5">
        <f>[13]complete_IPDdata57_bps!E558</f>
        <v>0</v>
      </c>
      <c r="F558" s="5">
        <f>[13]complete_IPDdata57_bps!F558</f>
        <v>0</v>
      </c>
      <c r="G558" s="5">
        <f>[13]complete_IPDdata57_bps!G558</f>
        <v>1.2143217579085972</v>
      </c>
      <c r="H558" s="5">
        <f>[13]complete_IPDdata57_bps!H558</f>
        <v>0</v>
      </c>
      <c r="I558" s="5">
        <f>[13]complete_IPDdata57_bps!I558</f>
        <v>1.1844505032178572</v>
      </c>
      <c r="J558" s="5">
        <f>[13]complete_IPDdata57_bps!J558</f>
        <v>0</v>
      </c>
      <c r="K558" s="5">
        <f>[13]complete_IPDdata57_bps!K558</f>
        <v>0</v>
      </c>
      <c r="L558" s="5">
        <f t="shared" si="8"/>
        <v>2.3987722611264544</v>
      </c>
    </row>
    <row r="559" spans="3:12" x14ac:dyDescent="0.25">
      <c r="C559" t="s">
        <v>43</v>
      </c>
      <c r="D559" s="5">
        <f>[13]complete_IPDdata57_bps!D559</f>
        <v>8.89500208696996</v>
      </c>
      <c r="E559" s="5">
        <f>[13]complete_IPDdata57_bps!E559</f>
        <v>1.1835375143021791</v>
      </c>
      <c r="F559" s="5">
        <f>[13]complete_IPDdata57_bps!F559</f>
        <v>1.3156589880282776</v>
      </c>
      <c r="G559" s="5">
        <f>[13]complete_IPDdata57_bps!G559</f>
        <v>4.8572870316343888</v>
      </c>
      <c r="H559" s="5">
        <f>[13]complete_IPDdata57_bps!H559</f>
        <v>10.733402701040111</v>
      </c>
      <c r="I559" s="5">
        <f>[13]complete_IPDdata57_bps!I559</f>
        <v>3.5533515096535719</v>
      </c>
      <c r="J559" s="5">
        <f>[13]complete_IPDdata57_bps!J559</f>
        <v>6.9767926718313253</v>
      </c>
      <c r="K559" s="5">
        <f>[13]complete_IPDdata57_bps!K559</f>
        <v>3.4380680167075326</v>
      </c>
      <c r="L559" s="5">
        <f t="shared" si="8"/>
        <v>40.953100520167347</v>
      </c>
    </row>
    <row r="560" spans="3:12" x14ac:dyDescent="0.25">
      <c r="C560" t="s">
        <v>44</v>
      </c>
      <c r="D560" s="5">
        <f>[13]complete_IPDdata57_bps!D560</f>
        <v>0</v>
      </c>
      <c r="E560" s="5">
        <f>[13]complete_IPDdata57_bps!E560</f>
        <v>0</v>
      </c>
      <c r="F560" s="5">
        <f>[13]complete_IPDdata57_bps!F560</f>
        <v>0</v>
      </c>
      <c r="G560" s="5">
        <f>[13]complete_IPDdata57_bps!G560</f>
        <v>0</v>
      </c>
      <c r="H560" s="5">
        <f>[13]complete_IPDdata57_bps!H560</f>
        <v>0</v>
      </c>
      <c r="I560" s="5">
        <f>[13]complete_IPDdata57_bps!I560</f>
        <v>2.3689010064357143</v>
      </c>
      <c r="J560" s="5">
        <f>[13]complete_IPDdata57_bps!J560</f>
        <v>2.3255975572771086</v>
      </c>
      <c r="K560" s="5">
        <f>[13]complete_IPDdata57_bps!K560</f>
        <v>1.1460226722358442</v>
      </c>
      <c r="L560" s="5">
        <f t="shared" si="8"/>
        <v>5.8405212359486676</v>
      </c>
    </row>
    <row r="561" spans="1:12" x14ac:dyDescent="0.25">
      <c r="C561" t="s">
        <v>45</v>
      </c>
      <c r="D561" s="5">
        <f>[13]complete_IPDdata57_bps!D561</f>
        <v>0</v>
      </c>
      <c r="E561" s="5">
        <f>[13]complete_IPDdata57_bps!E561</f>
        <v>4.5783221608069962</v>
      </c>
      <c r="F561" s="5">
        <f>[13]complete_IPDdata57_bps!F561</f>
        <v>14.00191291233196</v>
      </c>
      <c r="G561" s="5">
        <f>[13]complete_IPDdata57_bps!G561</f>
        <v>18.074449531141823</v>
      </c>
      <c r="H561" s="5">
        <f>[13]complete_IPDdata57_bps!H561</f>
        <v>8.348202100808976</v>
      </c>
      <c r="I561" s="5">
        <f>[13]complete_IPDdata57_bps!I561</f>
        <v>23.940339287946667</v>
      </c>
      <c r="J561" s="5">
        <f>[13]complete_IPDdata57_bps!J561</f>
        <v>13.192667167312266</v>
      </c>
      <c r="K561" s="5">
        <f>[13]complete_IPDdata57_bps!K561</f>
        <v>10.277792812922501</v>
      </c>
      <c r="L561" s="5">
        <f t="shared" si="8"/>
        <v>92.413685973271186</v>
      </c>
    </row>
    <row r="562" spans="1:12" x14ac:dyDescent="0.25">
      <c r="C562" t="s">
        <v>46</v>
      </c>
      <c r="D562" s="5">
        <f>[13]complete_IPDdata57_bps!D562</f>
        <v>0</v>
      </c>
      <c r="E562" s="5">
        <f>[13]complete_IPDdata57_bps!E562</f>
        <v>3.4337416206052471</v>
      </c>
      <c r="F562" s="5">
        <f>[13]complete_IPDdata57_bps!F562</f>
        <v>6.5782949401413875</v>
      </c>
      <c r="G562" s="5">
        <f>[13]complete_IPDdata57_bps!G562</f>
        <v>3.6429652737257916</v>
      </c>
      <c r="H562" s="5">
        <f>[13]complete_IPDdata57_bps!H562</f>
        <v>14.702893206700796</v>
      </c>
      <c r="I562" s="5">
        <f>[13]complete_IPDdata57_bps!I562</f>
        <v>4.7378020128714287</v>
      </c>
      <c r="J562" s="5">
        <f>[13]complete_IPDdata57_bps!J562</f>
        <v>4.6511951145542172</v>
      </c>
      <c r="K562" s="5">
        <f>[13]complete_IPDdata57_bps!K562</f>
        <v>5.7301133611792219</v>
      </c>
      <c r="L562" s="5">
        <f t="shared" si="8"/>
        <v>43.47700552977809</v>
      </c>
    </row>
    <row r="563" spans="1:12" x14ac:dyDescent="0.25">
      <c r="C563" t="s">
        <v>47</v>
      </c>
      <c r="D563" s="5">
        <f>[13]complete_IPDdata57_bps!D563</f>
        <v>25.463589618209223</v>
      </c>
      <c r="E563" s="5">
        <f>[13]complete_IPDdata57_bps!E563</f>
        <v>61.885263119095306</v>
      </c>
      <c r="F563" s="5">
        <f>[13]complete_IPDdata57_bps!F563</f>
        <v>151.13835278957018</v>
      </c>
      <c r="G563" s="5">
        <f>[13]complete_IPDdata57_bps!G563</f>
        <v>70.594355626836972</v>
      </c>
      <c r="H563" s="5">
        <f>[13]complete_IPDdata57_bps!H563</f>
        <v>110.09338573177261</v>
      </c>
      <c r="I563" s="5">
        <f>[13]complete_IPDdata57_bps!I563</f>
        <v>72.714038011186972</v>
      </c>
      <c r="J563" s="5">
        <f>[13]complete_IPDdata57_bps!J563</f>
        <v>69.824388166594886</v>
      </c>
      <c r="K563" s="5">
        <f>[13]complete_IPDdata57_bps!K563</f>
        <v>63.659338810444851</v>
      </c>
      <c r="L563" s="5">
        <f t="shared" si="8"/>
        <v>625.37271187371107</v>
      </c>
    </row>
    <row r="564" spans="1:12" x14ac:dyDescent="0.25">
      <c r="A564" s="8" t="s">
        <v>57</v>
      </c>
      <c r="B564" s="8" t="s">
        <v>54</v>
      </c>
      <c r="C564" t="s">
        <v>15</v>
      </c>
      <c r="D564" s="5">
        <f>[13]complete_IPDdata57_bps!D564</f>
        <v>0</v>
      </c>
      <c r="E564" s="5">
        <f>[13]complete_IPDdata57_bps!E564</f>
        <v>0</v>
      </c>
      <c r="F564" s="5">
        <f>[13]complete_IPDdata57_bps!F564</f>
        <v>0</v>
      </c>
      <c r="G564" s="5">
        <f>[13]complete_IPDdata57_bps!G564</f>
        <v>0</v>
      </c>
      <c r="H564" s="5">
        <f>[13]complete_IPDdata57_bps!H564</f>
        <v>0</v>
      </c>
      <c r="I564" s="5">
        <f>[13]complete_IPDdata57_bps!I564</f>
        <v>0</v>
      </c>
      <c r="J564" s="5">
        <f>[13]complete_IPDdata57_bps!J564</f>
        <v>0</v>
      </c>
      <c r="K564" s="5">
        <f>[13]complete_IPDdata57_bps!K564</f>
        <v>0</v>
      </c>
      <c r="L564" s="5">
        <f t="shared" si="8"/>
        <v>0</v>
      </c>
    </row>
    <row r="565" spans="1:12" x14ac:dyDescent="0.25">
      <c r="C565" t="s">
        <v>16</v>
      </c>
      <c r="D565" s="5">
        <f>[13]complete_IPDdata57_bps!D565</f>
        <v>0</v>
      </c>
      <c r="E565" s="5">
        <f>[13]complete_IPDdata57_bps!E565</f>
        <v>0</v>
      </c>
      <c r="F565" s="5">
        <f>[13]complete_IPDdata57_bps!F565</f>
        <v>1.1199776180863634</v>
      </c>
      <c r="G565" s="5">
        <f>[13]complete_IPDdata57_bps!G565</f>
        <v>0</v>
      </c>
      <c r="H565" s="5">
        <f>[13]complete_IPDdata57_bps!H565</f>
        <v>0</v>
      </c>
      <c r="I565" s="5">
        <f>[13]complete_IPDdata57_bps!I565</f>
        <v>0</v>
      </c>
      <c r="J565" s="5">
        <f>[13]complete_IPDdata57_bps!J565</f>
        <v>0</v>
      </c>
      <c r="K565" s="5">
        <f>[13]complete_IPDdata57_bps!K565</f>
        <v>0</v>
      </c>
      <c r="L565" s="5">
        <f t="shared" si="8"/>
        <v>1.1199776180863634</v>
      </c>
    </row>
    <row r="566" spans="1:12" x14ac:dyDescent="0.25">
      <c r="C566" t="s">
        <v>17</v>
      </c>
      <c r="D566" s="5">
        <f>[13]complete_IPDdata57_bps!D566</f>
        <v>0</v>
      </c>
      <c r="E566" s="5">
        <f>[13]complete_IPDdata57_bps!E566</f>
        <v>0</v>
      </c>
      <c r="F566" s="5">
        <f>[13]complete_IPDdata57_bps!F566</f>
        <v>0</v>
      </c>
      <c r="G566" s="5">
        <f>[13]complete_IPDdata57_bps!G566</f>
        <v>0</v>
      </c>
      <c r="H566" s="5">
        <f>[13]complete_IPDdata57_bps!H566</f>
        <v>0</v>
      </c>
      <c r="I566" s="5">
        <f>[13]complete_IPDdata57_bps!I566</f>
        <v>0</v>
      </c>
      <c r="J566" s="5">
        <f>[13]complete_IPDdata57_bps!J566</f>
        <v>0</v>
      </c>
      <c r="K566" s="5">
        <f>[13]complete_IPDdata57_bps!K566</f>
        <v>0</v>
      </c>
      <c r="L566" s="5">
        <f t="shared" si="8"/>
        <v>0</v>
      </c>
    </row>
    <row r="567" spans="1:12" x14ac:dyDescent="0.25">
      <c r="C567" t="s">
        <v>18</v>
      </c>
      <c r="D567" s="5">
        <f>[13]complete_IPDdata57_bps!D567</f>
        <v>0</v>
      </c>
      <c r="E567" s="5">
        <f>[13]complete_IPDdata57_bps!E567</f>
        <v>0</v>
      </c>
      <c r="F567" s="5">
        <f>[13]complete_IPDdata57_bps!F567</f>
        <v>0</v>
      </c>
      <c r="G567" s="5">
        <f>[13]complete_IPDdata57_bps!G567</f>
        <v>0</v>
      </c>
      <c r="H567" s="5">
        <f>[13]complete_IPDdata57_bps!H567</f>
        <v>0</v>
      </c>
      <c r="I567" s="5">
        <f>[13]complete_IPDdata57_bps!I567</f>
        <v>0</v>
      </c>
      <c r="J567" s="5">
        <f>[13]complete_IPDdata57_bps!J567</f>
        <v>0</v>
      </c>
      <c r="K567" s="5">
        <f>[13]complete_IPDdata57_bps!K567</f>
        <v>0</v>
      </c>
      <c r="L567" s="5">
        <f t="shared" si="8"/>
        <v>0</v>
      </c>
    </row>
    <row r="568" spans="1:12" x14ac:dyDescent="0.25">
      <c r="C568" t="s">
        <v>19</v>
      </c>
      <c r="D568" s="5">
        <f>[13]complete_IPDdata57_bps!D568</f>
        <v>0</v>
      </c>
      <c r="E568" s="5">
        <f>[13]complete_IPDdata57_bps!E568</f>
        <v>0</v>
      </c>
      <c r="F568" s="5">
        <f>[13]complete_IPDdata57_bps!F568</f>
        <v>0</v>
      </c>
      <c r="G568" s="5">
        <f>[13]complete_IPDdata57_bps!G568</f>
        <v>0</v>
      </c>
      <c r="H568" s="5">
        <f>[13]complete_IPDdata57_bps!H568</f>
        <v>0</v>
      </c>
      <c r="I568" s="5">
        <f>[13]complete_IPDdata57_bps!I568</f>
        <v>0</v>
      </c>
      <c r="J568" s="5">
        <f>[13]complete_IPDdata57_bps!J568</f>
        <v>0</v>
      </c>
      <c r="K568" s="5">
        <f>[13]complete_IPDdata57_bps!K568</f>
        <v>0</v>
      </c>
      <c r="L568" s="5">
        <f t="shared" si="8"/>
        <v>0</v>
      </c>
    </row>
    <row r="569" spans="1:12" x14ac:dyDescent="0.25">
      <c r="C569" t="s">
        <v>20</v>
      </c>
      <c r="D569" s="5">
        <f>[13]complete_IPDdata57_bps!D569</f>
        <v>0</v>
      </c>
      <c r="E569" s="5">
        <f>[13]complete_IPDdata57_bps!E569</f>
        <v>0</v>
      </c>
      <c r="F569" s="5">
        <f>[13]complete_IPDdata57_bps!F569</f>
        <v>0</v>
      </c>
      <c r="G569" s="5">
        <f>[13]complete_IPDdata57_bps!G569</f>
        <v>1</v>
      </c>
      <c r="H569" s="5">
        <f>[13]complete_IPDdata57_bps!H569</f>
        <v>0</v>
      </c>
      <c r="I569" s="5">
        <f>[13]complete_IPDdata57_bps!I569</f>
        <v>0</v>
      </c>
      <c r="J569" s="5">
        <f>[13]complete_IPDdata57_bps!J569</f>
        <v>0</v>
      </c>
      <c r="K569" s="5">
        <f>[13]complete_IPDdata57_bps!K569</f>
        <v>0</v>
      </c>
      <c r="L569" s="5">
        <f t="shared" si="8"/>
        <v>1</v>
      </c>
    </row>
    <row r="570" spans="1:12" x14ac:dyDescent="0.25">
      <c r="C570" t="s">
        <v>21</v>
      </c>
      <c r="D570" s="5">
        <f>[13]complete_IPDdata57_bps!D570</f>
        <v>0</v>
      </c>
      <c r="E570" s="5">
        <f>[13]complete_IPDdata57_bps!E570</f>
        <v>0</v>
      </c>
      <c r="F570" s="5">
        <f>[13]complete_IPDdata57_bps!F570</f>
        <v>0</v>
      </c>
      <c r="G570" s="5">
        <f>[13]complete_IPDdata57_bps!G570</f>
        <v>0</v>
      </c>
      <c r="H570" s="5">
        <f>[13]complete_IPDdata57_bps!H570</f>
        <v>0</v>
      </c>
      <c r="I570" s="5">
        <f>[13]complete_IPDdata57_bps!I570</f>
        <v>0</v>
      </c>
      <c r="J570" s="5">
        <f>[13]complete_IPDdata57_bps!J570</f>
        <v>0</v>
      </c>
      <c r="K570" s="5">
        <f>[13]complete_IPDdata57_bps!K570</f>
        <v>1.2254427592150419</v>
      </c>
      <c r="L570" s="5">
        <f t="shared" si="8"/>
        <v>1.2254427592150419</v>
      </c>
    </row>
    <row r="571" spans="1:12" x14ac:dyDescent="0.25">
      <c r="C571" t="s">
        <v>22</v>
      </c>
      <c r="D571" s="5">
        <f>[13]complete_IPDdata57_bps!D571</f>
        <v>0</v>
      </c>
      <c r="E571" s="5">
        <f>[13]complete_IPDdata57_bps!E571</f>
        <v>0</v>
      </c>
      <c r="F571" s="5">
        <f>[13]complete_IPDdata57_bps!F571</f>
        <v>0</v>
      </c>
      <c r="G571" s="5">
        <f>[13]complete_IPDdata57_bps!G571</f>
        <v>0</v>
      </c>
      <c r="H571" s="5">
        <f>[13]complete_IPDdata57_bps!H571</f>
        <v>0</v>
      </c>
      <c r="I571" s="5">
        <f>[13]complete_IPDdata57_bps!I571</f>
        <v>0</v>
      </c>
      <c r="J571" s="5">
        <f>[13]complete_IPDdata57_bps!J571</f>
        <v>0</v>
      </c>
      <c r="K571" s="5">
        <f>[13]complete_IPDdata57_bps!K571</f>
        <v>0</v>
      </c>
      <c r="L571" s="5">
        <f t="shared" si="8"/>
        <v>0</v>
      </c>
    </row>
    <row r="572" spans="1:12" x14ac:dyDescent="0.25">
      <c r="C572" t="s">
        <v>23</v>
      </c>
      <c r="D572" s="5">
        <f>[13]complete_IPDdata57_bps!D572</f>
        <v>0</v>
      </c>
      <c r="E572" s="5">
        <f>[13]complete_IPDdata57_bps!E572</f>
        <v>0</v>
      </c>
      <c r="F572" s="5">
        <f>[13]complete_IPDdata57_bps!F572</f>
        <v>0</v>
      </c>
      <c r="G572" s="5">
        <f>[13]complete_IPDdata57_bps!G572</f>
        <v>0</v>
      </c>
      <c r="H572" s="5">
        <f>[13]complete_IPDdata57_bps!H572</f>
        <v>0</v>
      </c>
      <c r="I572" s="5">
        <f>[13]complete_IPDdata57_bps!I572</f>
        <v>0</v>
      </c>
      <c r="J572" s="5">
        <f>[13]complete_IPDdata57_bps!J572</f>
        <v>0</v>
      </c>
      <c r="K572" s="5">
        <f>[13]complete_IPDdata57_bps!K572</f>
        <v>0</v>
      </c>
      <c r="L572" s="5">
        <f t="shared" si="8"/>
        <v>0</v>
      </c>
    </row>
    <row r="573" spans="1:12" x14ac:dyDescent="0.25">
      <c r="C573" t="s">
        <v>24</v>
      </c>
      <c r="D573" s="5">
        <f>[13]complete_IPDdata57_bps!D573</f>
        <v>0</v>
      </c>
      <c r="E573" s="5">
        <f>[13]complete_IPDdata57_bps!E573</f>
        <v>0</v>
      </c>
      <c r="F573" s="5">
        <f>[13]complete_IPDdata57_bps!F573</f>
        <v>0</v>
      </c>
      <c r="G573" s="5">
        <f>[13]complete_IPDdata57_bps!G573</f>
        <v>0</v>
      </c>
      <c r="H573" s="5">
        <f>[13]complete_IPDdata57_bps!H573</f>
        <v>0</v>
      </c>
      <c r="I573" s="5">
        <f>[13]complete_IPDdata57_bps!I573</f>
        <v>0</v>
      </c>
      <c r="J573" s="5">
        <f>[13]complete_IPDdata57_bps!J573</f>
        <v>0</v>
      </c>
      <c r="K573" s="5">
        <f>[13]complete_IPDdata57_bps!K573</f>
        <v>0</v>
      </c>
      <c r="L573" s="5">
        <f t="shared" si="8"/>
        <v>0</v>
      </c>
    </row>
    <row r="574" spans="1:12" x14ac:dyDescent="0.25">
      <c r="C574" t="s">
        <v>25</v>
      </c>
      <c r="D574" s="5">
        <f>[13]complete_IPDdata57_bps!D574</f>
        <v>0</v>
      </c>
      <c r="E574" s="5">
        <f>[13]complete_IPDdata57_bps!E574</f>
        <v>0</v>
      </c>
      <c r="F574" s="5">
        <f>[13]complete_IPDdata57_bps!F574</f>
        <v>0</v>
      </c>
      <c r="G574" s="5">
        <f>[13]complete_IPDdata57_bps!G574</f>
        <v>0</v>
      </c>
      <c r="H574" s="5">
        <f>[13]complete_IPDdata57_bps!H574</f>
        <v>0</v>
      </c>
      <c r="I574" s="5">
        <f>[13]complete_IPDdata57_bps!I574</f>
        <v>0</v>
      </c>
      <c r="J574" s="5">
        <f>[13]complete_IPDdata57_bps!J574</f>
        <v>0</v>
      </c>
      <c r="K574" s="5">
        <f>[13]complete_IPDdata57_bps!K574</f>
        <v>0</v>
      </c>
      <c r="L574" s="5">
        <f t="shared" si="8"/>
        <v>0</v>
      </c>
    </row>
    <row r="575" spans="1:12" x14ac:dyDescent="0.25">
      <c r="C575" t="s">
        <v>26</v>
      </c>
      <c r="D575" s="5">
        <f>[13]complete_IPDdata57_bps!D575</f>
        <v>0</v>
      </c>
      <c r="E575" s="5">
        <f>[13]complete_IPDdata57_bps!E575</f>
        <v>0</v>
      </c>
      <c r="F575" s="5">
        <f>[13]complete_IPDdata57_bps!F575</f>
        <v>0</v>
      </c>
      <c r="G575" s="5">
        <f>[13]complete_IPDdata57_bps!G575</f>
        <v>0</v>
      </c>
      <c r="H575" s="5">
        <f>[13]complete_IPDdata57_bps!H575</f>
        <v>0</v>
      </c>
      <c r="I575" s="5">
        <f>[13]complete_IPDdata57_bps!I575</f>
        <v>0</v>
      </c>
      <c r="J575" s="5">
        <f>[13]complete_IPDdata57_bps!J575</f>
        <v>0</v>
      </c>
      <c r="K575" s="5">
        <f>[13]complete_IPDdata57_bps!K575</f>
        <v>0</v>
      </c>
      <c r="L575" s="5">
        <f t="shared" si="8"/>
        <v>0</v>
      </c>
    </row>
    <row r="576" spans="1:12" x14ac:dyDescent="0.25">
      <c r="C576" t="s">
        <v>27</v>
      </c>
      <c r="D576" s="5">
        <f>[13]complete_IPDdata57_bps!D576</f>
        <v>0</v>
      </c>
      <c r="E576" s="5">
        <f>[13]complete_IPDdata57_bps!E576</f>
        <v>0</v>
      </c>
      <c r="F576" s="5">
        <f>[13]complete_IPDdata57_bps!F576</f>
        <v>0</v>
      </c>
      <c r="G576" s="5">
        <f>[13]complete_IPDdata57_bps!G576</f>
        <v>0</v>
      </c>
      <c r="H576" s="5">
        <f>[13]complete_IPDdata57_bps!H576</f>
        <v>0</v>
      </c>
      <c r="I576" s="5">
        <f>[13]complete_IPDdata57_bps!I576</f>
        <v>0</v>
      </c>
      <c r="J576" s="5">
        <f>[13]complete_IPDdata57_bps!J576</f>
        <v>0</v>
      </c>
      <c r="K576" s="5">
        <f>[13]complete_IPDdata57_bps!K576</f>
        <v>0</v>
      </c>
      <c r="L576" s="5">
        <f t="shared" si="8"/>
        <v>0</v>
      </c>
    </row>
    <row r="577" spans="3:12" x14ac:dyDescent="0.25">
      <c r="C577" t="s">
        <v>28</v>
      </c>
      <c r="D577" s="5">
        <f>[13]complete_IPDdata57_bps!D577</f>
        <v>0</v>
      </c>
      <c r="E577" s="5">
        <f>[13]complete_IPDdata57_bps!E577</f>
        <v>0</v>
      </c>
      <c r="F577" s="5">
        <f>[13]complete_IPDdata57_bps!F577</f>
        <v>0</v>
      </c>
      <c r="G577" s="5">
        <f>[13]complete_IPDdata57_bps!G577</f>
        <v>0</v>
      </c>
      <c r="H577" s="5">
        <f>[13]complete_IPDdata57_bps!H577</f>
        <v>0</v>
      </c>
      <c r="I577" s="5">
        <f>[13]complete_IPDdata57_bps!I577</f>
        <v>0</v>
      </c>
      <c r="J577" s="5">
        <f>[13]complete_IPDdata57_bps!J577</f>
        <v>0</v>
      </c>
      <c r="K577" s="5">
        <f>[13]complete_IPDdata57_bps!K577</f>
        <v>0</v>
      </c>
      <c r="L577" s="5">
        <f t="shared" si="8"/>
        <v>0</v>
      </c>
    </row>
    <row r="578" spans="3:12" x14ac:dyDescent="0.25">
      <c r="C578" t="s">
        <v>29</v>
      </c>
      <c r="D578" s="5">
        <f>[13]complete_IPDdata57_bps!D578</f>
        <v>0</v>
      </c>
      <c r="E578" s="5">
        <f>[13]complete_IPDdata57_bps!E578</f>
        <v>0</v>
      </c>
      <c r="F578" s="5">
        <f>[13]complete_IPDdata57_bps!F578</f>
        <v>0</v>
      </c>
      <c r="G578" s="5">
        <f>[13]complete_IPDdata57_bps!G578</f>
        <v>0</v>
      </c>
      <c r="H578" s="5">
        <f>[13]complete_IPDdata57_bps!H578</f>
        <v>0</v>
      </c>
      <c r="I578" s="5">
        <f>[13]complete_IPDdata57_bps!I578</f>
        <v>0</v>
      </c>
      <c r="J578" s="5">
        <f>[13]complete_IPDdata57_bps!J578</f>
        <v>0</v>
      </c>
      <c r="K578" s="5">
        <f>[13]complete_IPDdata57_bps!K578</f>
        <v>0</v>
      </c>
      <c r="L578" s="5">
        <f t="shared" si="8"/>
        <v>0</v>
      </c>
    </row>
    <row r="579" spans="3:12" x14ac:dyDescent="0.25">
      <c r="C579" t="s">
        <v>30</v>
      </c>
      <c r="D579" s="5">
        <f>[13]complete_IPDdata57_bps!D579</f>
        <v>0</v>
      </c>
      <c r="E579" s="5">
        <f>[13]complete_IPDdata57_bps!E579</f>
        <v>0</v>
      </c>
      <c r="F579" s="5">
        <f>[13]complete_IPDdata57_bps!F579</f>
        <v>0</v>
      </c>
      <c r="G579" s="5">
        <f>[13]complete_IPDdata57_bps!G579</f>
        <v>0</v>
      </c>
      <c r="H579" s="5">
        <f>[13]complete_IPDdata57_bps!H579</f>
        <v>0</v>
      </c>
      <c r="I579" s="5">
        <f>[13]complete_IPDdata57_bps!I579</f>
        <v>0</v>
      </c>
      <c r="J579" s="5">
        <f>[13]complete_IPDdata57_bps!J579</f>
        <v>0</v>
      </c>
      <c r="K579" s="5">
        <f>[13]complete_IPDdata57_bps!K579</f>
        <v>0</v>
      </c>
      <c r="L579" s="5">
        <f t="shared" si="8"/>
        <v>0</v>
      </c>
    </row>
    <row r="580" spans="3:12" x14ac:dyDescent="0.25">
      <c r="C580" t="s">
        <v>31</v>
      </c>
      <c r="D580" s="5">
        <f>[13]complete_IPDdata57_bps!D580</f>
        <v>0</v>
      </c>
      <c r="E580" s="5">
        <f>[13]complete_IPDdata57_bps!E580</f>
        <v>0</v>
      </c>
      <c r="F580" s="5">
        <f>[13]complete_IPDdata57_bps!F580</f>
        <v>1.1199776180863634</v>
      </c>
      <c r="G580" s="5">
        <f>[13]complete_IPDdata57_bps!G580</f>
        <v>1.1655116091701909</v>
      </c>
      <c r="H580" s="5">
        <f>[13]complete_IPDdata57_bps!H580</f>
        <v>2.3656595158805969</v>
      </c>
      <c r="I580" s="5">
        <f>[13]complete_IPDdata57_bps!I580</f>
        <v>0</v>
      </c>
      <c r="J580" s="5">
        <f>[13]complete_IPDdata57_bps!J580</f>
        <v>0</v>
      </c>
      <c r="K580" s="5">
        <f>[13]complete_IPDdata57_bps!K580</f>
        <v>0</v>
      </c>
      <c r="L580" s="5">
        <f t="shared" ref="L580:L643" si="9">SUM(D580:K580)</f>
        <v>4.651148743137151</v>
      </c>
    </row>
    <row r="581" spans="3:12" x14ac:dyDescent="0.25">
      <c r="C581" t="s">
        <v>32</v>
      </c>
      <c r="D581" s="5">
        <f>[13]complete_IPDdata57_bps!D581</f>
        <v>0</v>
      </c>
      <c r="E581" s="5">
        <f>[13]complete_IPDdata57_bps!E581</f>
        <v>0</v>
      </c>
      <c r="F581" s="5">
        <f>[13]complete_IPDdata57_bps!F581</f>
        <v>0</v>
      </c>
      <c r="G581" s="5">
        <f>[13]complete_IPDdata57_bps!G581</f>
        <v>0</v>
      </c>
      <c r="H581" s="5">
        <f>[13]complete_IPDdata57_bps!H581</f>
        <v>0</v>
      </c>
      <c r="I581" s="5">
        <f>[13]complete_IPDdata57_bps!I581</f>
        <v>0</v>
      </c>
      <c r="J581" s="5">
        <f>[13]complete_IPDdata57_bps!J581</f>
        <v>0</v>
      </c>
      <c r="K581" s="5">
        <f>[13]complete_IPDdata57_bps!K581</f>
        <v>0</v>
      </c>
      <c r="L581" s="5">
        <f t="shared" si="9"/>
        <v>0</v>
      </c>
    </row>
    <row r="582" spans="3:12" x14ac:dyDescent="0.25">
      <c r="C582" t="s">
        <v>33</v>
      </c>
      <c r="D582" s="5">
        <f>[13]complete_IPDdata57_bps!D582</f>
        <v>0</v>
      </c>
      <c r="E582" s="5">
        <f>[13]complete_IPDdata57_bps!E582</f>
        <v>0</v>
      </c>
      <c r="F582" s="5">
        <f>[13]complete_IPDdata57_bps!F582</f>
        <v>1.1199776180863634</v>
      </c>
      <c r="G582" s="5">
        <f>[13]complete_IPDdata57_bps!G582</f>
        <v>1.1655116091701909</v>
      </c>
      <c r="H582" s="5">
        <f>[13]complete_IPDdata57_bps!H582</f>
        <v>8.193957095283583</v>
      </c>
      <c r="I582" s="5">
        <f>[13]complete_IPDdata57_bps!I582</f>
        <v>1.6943299541102754</v>
      </c>
      <c r="J582" s="5">
        <f>[13]complete_IPDdata57_bps!J582</f>
        <v>0</v>
      </c>
      <c r="K582" s="5">
        <f>[13]complete_IPDdata57_bps!K582</f>
        <v>0</v>
      </c>
      <c r="L582" s="5">
        <f t="shared" si="9"/>
        <v>12.173776276650413</v>
      </c>
    </row>
    <row r="583" spans="3:12" x14ac:dyDescent="0.25">
      <c r="C583" t="s">
        <v>34</v>
      </c>
      <c r="D583" s="5">
        <f>[13]complete_IPDdata57_bps!D583</f>
        <v>1.0780947756190562</v>
      </c>
      <c r="E583" s="5">
        <f>[13]complete_IPDdata57_bps!E583</f>
        <v>0</v>
      </c>
      <c r="F583" s="5">
        <f>[13]complete_IPDdata57_bps!F583</f>
        <v>1.0246603739939069</v>
      </c>
      <c r="G583" s="5">
        <f>[13]complete_IPDdata57_bps!G583</f>
        <v>1.1655116091701909</v>
      </c>
      <c r="H583" s="5">
        <f>[13]complete_IPDdata57_bps!H583</f>
        <v>0</v>
      </c>
      <c r="I583" s="5">
        <f>[13]complete_IPDdata57_bps!I583</f>
        <v>0</v>
      </c>
      <c r="J583" s="5">
        <f>[13]complete_IPDdata57_bps!J583</f>
        <v>0</v>
      </c>
      <c r="K583" s="5">
        <f>[13]complete_IPDdata57_bps!K583</f>
        <v>0</v>
      </c>
      <c r="L583" s="5">
        <f t="shared" si="9"/>
        <v>3.2682667587831542</v>
      </c>
    </row>
    <row r="584" spans="3:12" x14ac:dyDescent="0.25">
      <c r="C584" t="s">
        <v>35</v>
      </c>
      <c r="D584" s="5">
        <f>[13]complete_IPDdata57_bps!D584</f>
        <v>0</v>
      </c>
      <c r="E584" s="5">
        <f>[13]complete_IPDdata57_bps!E584</f>
        <v>0</v>
      </c>
      <c r="F584" s="5">
        <f>[13]complete_IPDdata57_bps!F584</f>
        <v>0</v>
      </c>
      <c r="G584" s="5">
        <f>[13]complete_IPDdata57_bps!G584</f>
        <v>0</v>
      </c>
      <c r="H584" s="5">
        <f>[13]complete_IPDdata57_bps!H584</f>
        <v>0</v>
      </c>
      <c r="I584" s="5">
        <f>[13]complete_IPDdata57_bps!I584</f>
        <v>0</v>
      </c>
      <c r="J584" s="5">
        <f>[13]complete_IPDdata57_bps!J584</f>
        <v>0</v>
      </c>
      <c r="K584" s="5">
        <f>[13]complete_IPDdata57_bps!K584</f>
        <v>0</v>
      </c>
      <c r="L584" s="5">
        <f t="shared" si="9"/>
        <v>0</v>
      </c>
    </row>
    <row r="585" spans="3:12" x14ac:dyDescent="0.25">
      <c r="C585" t="s">
        <v>36</v>
      </c>
      <c r="D585" s="5">
        <f>[13]complete_IPDdata57_bps!D585</f>
        <v>0</v>
      </c>
      <c r="E585" s="5">
        <f>[13]complete_IPDdata57_bps!E585</f>
        <v>0</v>
      </c>
      <c r="F585" s="5">
        <f>[13]complete_IPDdata57_bps!F585</f>
        <v>0</v>
      </c>
      <c r="G585" s="5">
        <f>[13]complete_IPDdata57_bps!G585</f>
        <v>0</v>
      </c>
      <c r="H585" s="5">
        <f>[13]complete_IPDdata57_bps!H585</f>
        <v>0</v>
      </c>
      <c r="I585" s="5">
        <f>[13]complete_IPDdata57_bps!I585</f>
        <v>0</v>
      </c>
      <c r="J585" s="5">
        <f>[13]complete_IPDdata57_bps!J585</f>
        <v>0</v>
      </c>
      <c r="K585" s="5">
        <f>[13]complete_IPDdata57_bps!K585</f>
        <v>0</v>
      </c>
      <c r="L585" s="5">
        <f t="shared" si="9"/>
        <v>0</v>
      </c>
    </row>
    <row r="586" spans="3:12" x14ac:dyDescent="0.25">
      <c r="C586" t="s">
        <v>37</v>
      </c>
      <c r="D586" s="5">
        <f>[13]complete_IPDdata57_bps!D586</f>
        <v>0</v>
      </c>
      <c r="E586" s="5">
        <f>[13]complete_IPDdata57_bps!E586</f>
        <v>0</v>
      </c>
      <c r="F586" s="5">
        <f>[13]complete_IPDdata57_bps!F586</f>
        <v>0</v>
      </c>
      <c r="G586" s="5">
        <f>[13]complete_IPDdata57_bps!G586</f>
        <v>0</v>
      </c>
      <c r="H586" s="5">
        <f>[13]complete_IPDdata57_bps!H586</f>
        <v>0</v>
      </c>
      <c r="I586" s="5">
        <f>[13]complete_IPDdata57_bps!I586</f>
        <v>0</v>
      </c>
      <c r="J586" s="5">
        <f>[13]complete_IPDdata57_bps!J586</f>
        <v>0</v>
      </c>
      <c r="K586" s="5">
        <f>[13]complete_IPDdata57_bps!K586</f>
        <v>0</v>
      </c>
      <c r="L586" s="5">
        <f t="shared" si="9"/>
        <v>0</v>
      </c>
    </row>
    <row r="587" spans="3:12" x14ac:dyDescent="0.25">
      <c r="C587" t="s">
        <v>38</v>
      </c>
      <c r="D587" s="5">
        <f>[13]complete_IPDdata57_bps!D587</f>
        <v>0</v>
      </c>
      <c r="E587" s="5">
        <f>[13]complete_IPDdata57_bps!E587</f>
        <v>0</v>
      </c>
      <c r="F587" s="5">
        <f>[13]complete_IPDdata57_bps!F587</f>
        <v>0</v>
      </c>
      <c r="G587" s="5">
        <f>[13]complete_IPDdata57_bps!G587</f>
        <v>0</v>
      </c>
      <c r="H587" s="5">
        <f>[13]complete_IPDdata57_bps!H587</f>
        <v>0</v>
      </c>
      <c r="I587" s="5">
        <f>[13]complete_IPDdata57_bps!I587</f>
        <v>0</v>
      </c>
      <c r="J587" s="5">
        <f>[13]complete_IPDdata57_bps!J587</f>
        <v>0</v>
      </c>
      <c r="K587" s="5">
        <f>[13]complete_IPDdata57_bps!K587</f>
        <v>0</v>
      </c>
      <c r="L587" s="5">
        <f t="shared" si="9"/>
        <v>0</v>
      </c>
    </row>
    <row r="588" spans="3:12" x14ac:dyDescent="0.25">
      <c r="C588" t="s">
        <v>39</v>
      </c>
      <c r="D588" s="5">
        <f>[13]complete_IPDdata57_bps!D588</f>
        <v>0</v>
      </c>
      <c r="E588" s="5">
        <f>[13]complete_IPDdata57_bps!E588</f>
        <v>0</v>
      </c>
      <c r="F588" s="5">
        <f>[13]complete_IPDdata57_bps!F588</f>
        <v>0</v>
      </c>
      <c r="G588" s="5">
        <f>[13]complete_IPDdata57_bps!G588</f>
        <v>0</v>
      </c>
      <c r="H588" s="5">
        <f>[13]complete_IPDdata57_bps!H588</f>
        <v>0</v>
      </c>
      <c r="I588" s="5">
        <f>[13]complete_IPDdata57_bps!I588</f>
        <v>0</v>
      </c>
      <c r="J588" s="5">
        <f>[13]complete_IPDdata57_bps!J588</f>
        <v>0</v>
      </c>
      <c r="K588" s="5">
        <f>[13]complete_IPDdata57_bps!K588</f>
        <v>0</v>
      </c>
      <c r="L588" s="5">
        <f t="shared" si="9"/>
        <v>0</v>
      </c>
    </row>
    <row r="589" spans="3:12" x14ac:dyDescent="0.25">
      <c r="C589" t="s">
        <v>40</v>
      </c>
      <c r="D589" s="5">
        <f>[13]complete_IPDdata57_bps!D589</f>
        <v>0</v>
      </c>
      <c r="E589" s="5">
        <f>[13]complete_IPDdata57_bps!E589</f>
        <v>0</v>
      </c>
      <c r="F589" s="5">
        <f>[13]complete_IPDdata57_bps!F589</f>
        <v>0</v>
      </c>
      <c r="G589" s="5">
        <f>[13]complete_IPDdata57_bps!G589</f>
        <v>0</v>
      </c>
      <c r="H589" s="5">
        <f>[13]complete_IPDdata57_bps!H589</f>
        <v>0</v>
      </c>
      <c r="I589" s="5">
        <f>[13]complete_IPDdata57_bps!I589</f>
        <v>1.6943299541102754</v>
      </c>
      <c r="J589" s="5">
        <f>[13]complete_IPDdata57_bps!J589</f>
        <v>0</v>
      </c>
      <c r="K589" s="5">
        <f>[13]complete_IPDdata57_bps!K589</f>
        <v>0</v>
      </c>
      <c r="L589" s="5">
        <f t="shared" si="9"/>
        <v>1.6943299541102754</v>
      </c>
    </row>
    <row r="590" spans="3:12" x14ac:dyDescent="0.25">
      <c r="C590" t="s">
        <v>41</v>
      </c>
      <c r="D590" s="5">
        <f>[13]complete_IPDdata57_bps!D590</f>
        <v>0</v>
      </c>
      <c r="E590" s="5">
        <f>[13]complete_IPDdata57_bps!E590</f>
        <v>0</v>
      </c>
      <c r="F590" s="5">
        <f>[13]complete_IPDdata57_bps!F590</f>
        <v>1.1199776180863634</v>
      </c>
      <c r="G590" s="5">
        <f>[13]complete_IPDdata57_bps!G590</f>
        <v>0</v>
      </c>
      <c r="H590" s="5">
        <f>[13]complete_IPDdata57_bps!H590</f>
        <v>0</v>
      </c>
      <c r="I590" s="5">
        <f>[13]complete_IPDdata57_bps!I590</f>
        <v>0</v>
      </c>
      <c r="J590" s="5">
        <f>[13]complete_IPDdata57_bps!J590</f>
        <v>0</v>
      </c>
      <c r="K590" s="5">
        <f>[13]complete_IPDdata57_bps!K590</f>
        <v>0</v>
      </c>
      <c r="L590" s="5">
        <f t="shared" si="9"/>
        <v>1.1199776180863634</v>
      </c>
    </row>
    <row r="591" spans="3:12" x14ac:dyDescent="0.25">
      <c r="C591" t="s">
        <v>42</v>
      </c>
      <c r="D591" s="5">
        <f>[13]complete_IPDdata57_bps!D591</f>
        <v>8.5466634293333943</v>
      </c>
      <c r="E591" s="5">
        <f>[13]complete_IPDdata57_bps!E591</f>
        <v>5.8075569095100725</v>
      </c>
      <c r="F591" s="5">
        <f>[13]complete_IPDdata57_bps!F591</f>
        <v>7.6245484644257244</v>
      </c>
      <c r="G591" s="5">
        <f>[13]complete_IPDdata57_bps!G591</f>
        <v>9.3240928733615274</v>
      </c>
      <c r="H591" s="5">
        <f>[13]complete_IPDdata57_bps!H591</f>
        <v>16.387914190567166</v>
      </c>
      <c r="I591" s="5">
        <f>[13]complete_IPDdata57_bps!I591</f>
        <v>13.554639632882203</v>
      </c>
      <c r="J591" s="5">
        <f>[13]complete_IPDdata57_bps!J591</f>
        <v>5.4529142724576403</v>
      </c>
      <c r="K591" s="5">
        <f>[13]complete_IPDdata57_bps!K591</f>
        <v>9.8035420737203349</v>
      </c>
      <c r="L591" s="5">
        <f t="shared" si="9"/>
        <v>76.501871846258069</v>
      </c>
    </row>
    <row r="592" spans="3:12" x14ac:dyDescent="0.25">
      <c r="C592" t="s">
        <v>43</v>
      </c>
      <c r="D592" s="5">
        <f>[13]complete_IPDdata57_bps!D592</f>
        <v>53.309802451218559</v>
      </c>
      <c r="E592" s="5">
        <f>[13]complete_IPDdata57_bps!E592</f>
        <v>28.905011844534208</v>
      </c>
      <c r="F592" s="5">
        <f>[13]complete_IPDdata57_bps!F592</f>
        <v>33.50401129849844</v>
      </c>
      <c r="G592" s="5">
        <f>[13]complete_IPDdata57_bps!G592</f>
        <v>73.411265781199475</v>
      </c>
      <c r="H592" s="5">
        <f>[13]complete_IPDdata57_bps!H592</f>
        <v>100.79450799002069</v>
      </c>
      <c r="I592" s="5">
        <f>[13]complete_IPDdata57_bps!I592</f>
        <v>56.915101753872982</v>
      </c>
      <c r="J592" s="5">
        <f>[13]complete_IPDdata57_bps!J592</f>
        <v>82.888783666921483</v>
      </c>
      <c r="K592" s="5">
        <f>[13]complete_IPDdata57_bps!K592</f>
        <v>57.302126052269756</v>
      </c>
      <c r="L592" s="5">
        <f t="shared" si="9"/>
        <v>487.03061083853561</v>
      </c>
    </row>
    <row r="593" spans="1:12" x14ac:dyDescent="0.25">
      <c r="C593" t="s">
        <v>44</v>
      </c>
      <c r="D593" s="5">
        <f>[13]complete_IPDdata57_bps!D593</f>
        <v>16.093326858666785</v>
      </c>
      <c r="E593" s="5">
        <f>[13]complete_IPDdata57_bps!E593</f>
        <v>4.6460455276080577</v>
      </c>
      <c r="F593" s="5">
        <f>[13]complete_IPDdata57_bps!F593</f>
        <v>8.673869212413539</v>
      </c>
      <c r="G593" s="5">
        <f>[13]complete_IPDdata57_bps!G593</f>
        <v>16.699596025141645</v>
      </c>
      <c r="H593" s="5">
        <f>[13]complete_IPDdata57_bps!H593</f>
        <v>28.474452413254419</v>
      </c>
      <c r="I593" s="5">
        <f>[13]complete_IPDdata57_bps!I593</f>
        <v>24.767677194353578</v>
      </c>
      <c r="J593" s="5">
        <f>[13]complete_IPDdata57_bps!J593</f>
        <v>25.584633126834085</v>
      </c>
      <c r="K593" s="5">
        <f>[13]complete_IPDdata57_bps!K593</f>
        <v>27.863278395210923</v>
      </c>
      <c r="L593" s="5">
        <f t="shared" si="9"/>
        <v>152.80287875348304</v>
      </c>
    </row>
    <row r="594" spans="1:12" x14ac:dyDescent="0.25">
      <c r="C594" t="s">
        <v>45</v>
      </c>
      <c r="D594" s="5">
        <f>[13]complete_IPDdata57_bps!D594</f>
        <v>0</v>
      </c>
      <c r="E594" s="5">
        <f>[13]complete_IPDdata57_bps!E594</f>
        <v>0</v>
      </c>
      <c r="F594" s="5">
        <f>[13]complete_IPDdata57_bps!F594</f>
        <v>0</v>
      </c>
      <c r="G594" s="5">
        <f>[13]complete_IPDdata57_bps!G594</f>
        <v>0</v>
      </c>
      <c r="H594" s="5">
        <f>[13]complete_IPDdata57_bps!H594</f>
        <v>0</v>
      </c>
      <c r="I594" s="5">
        <f>[13]complete_IPDdata57_bps!I594</f>
        <v>0</v>
      </c>
      <c r="J594" s="5">
        <f>[13]complete_IPDdata57_bps!J594</f>
        <v>0</v>
      </c>
      <c r="K594" s="5">
        <f>[13]complete_IPDdata57_bps!K594</f>
        <v>0</v>
      </c>
      <c r="L594" s="5">
        <f t="shared" si="9"/>
        <v>0</v>
      </c>
    </row>
    <row r="595" spans="1:12" x14ac:dyDescent="0.25">
      <c r="C595" t="s">
        <v>46</v>
      </c>
      <c r="D595" s="5">
        <f>[13]complete_IPDdata57_bps!D595</f>
        <v>4.5178996524159469</v>
      </c>
      <c r="E595" s="5">
        <f>[13]complete_IPDdata57_bps!E595</f>
        <v>1.1615113819020144</v>
      </c>
      <c r="F595" s="5">
        <f>[13]complete_IPDdata57_bps!F595</f>
        <v>1.0246603739939069</v>
      </c>
      <c r="G595" s="5">
        <f>[13]complete_IPDdata57_bps!G595</f>
        <v>6.5924250393688926</v>
      </c>
      <c r="H595" s="5">
        <f>[13]complete_IPDdata57_bps!H595</f>
        <v>0</v>
      </c>
      <c r="I595" s="5">
        <f>[13]complete_IPDdata57_bps!I595</f>
        <v>0</v>
      </c>
      <c r="J595" s="5">
        <f>[13]complete_IPDdata57_bps!J595</f>
        <v>1.3632285681144101</v>
      </c>
      <c r="K595" s="5">
        <f>[13]complete_IPDdata57_bps!K595</f>
        <v>0</v>
      </c>
      <c r="L595" s="5">
        <f t="shared" si="9"/>
        <v>14.659725015795171</v>
      </c>
    </row>
    <row r="596" spans="1:12" x14ac:dyDescent="0.25">
      <c r="C596" t="s">
        <v>47</v>
      </c>
      <c r="D596" s="5">
        <f>[13]complete_IPDdata57_bps!D596</f>
        <v>0</v>
      </c>
      <c r="E596" s="5">
        <f>[13]complete_IPDdata57_bps!E596</f>
        <v>0</v>
      </c>
      <c r="F596" s="5">
        <f>[13]complete_IPDdata57_bps!F596</f>
        <v>0</v>
      </c>
      <c r="G596" s="5">
        <f>[13]complete_IPDdata57_bps!G596</f>
        <v>0</v>
      </c>
      <c r="H596" s="5">
        <f>[13]complete_IPDdata57_bps!H596</f>
        <v>0</v>
      </c>
      <c r="I596" s="5">
        <f>[13]complete_IPDdata57_bps!I596</f>
        <v>0</v>
      </c>
      <c r="J596" s="5">
        <f>[13]complete_IPDdata57_bps!J596</f>
        <v>0</v>
      </c>
      <c r="K596" s="5">
        <f>[13]complete_IPDdata57_bps!K596</f>
        <v>0</v>
      </c>
      <c r="L596" s="5">
        <f t="shared" si="9"/>
        <v>0</v>
      </c>
    </row>
    <row r="597" spans="1:12" x14ac:dyDescent="0.25">
      <c r="A597" s="8" t="s">
        <v>57</v>
      </c>
      <c r="B597" s="8" t="s">
        <v>55</v>
      </c>
      <c r="C597" t="s">
        <v>15</v>
      </c>
      <c r="D597" s="5">
        <f>[13]complete_IPDdata57_bps!D597</f>
        <v>3.0303030303030304E-2</v>
      </c>
      <c r="E597" s="5">
        <f>[13]complete_IPDdata57_bps!E597</f>
        <v>0.36705597942711743</v>
      </c>
      <c r="F597" s="5">
        <f>[13]complete_IPDdata57_bps!F597</f>
        <v>9.8412966519097242E-2</v>
      </c>
      <c r="G597" s="5">
        <f>[13]complete_IPDdata57_bps!G597</f>
        <v>0.12411788520782788</v>
      </c>
      <c r="H597" s="5">
        <f>[13]complete_IPDdata57_bps!H597</f>
        <v>6.893546354078911E-2</v>
      </c>
      <c r="I597" s="5">
        <f>[13]complete_IPDdata57_bps!I597</f>
        <v>0</v>
      </c>
      <c r="J597" s="5">
        <f>[13]complete_IPDdata57_bps!J597</f>
        <v>6.95628887285311E-2</v>
      </c>
      <c r="K597" s="5">
        <f>[13]complete_IPDdata57_bps!K597</f>
        <v>0.19713823438199729</v>
      </c>
      <c r="L597" s="5">
        <f t="shared" si="9"/>
        <v>0.95552644810839038</v>
      </c>
    </row>
    <row r="598" spans="1:12" x14ac:dyDescent="0.25">
      <c r="C598" t="s">
        <v>16</v>
      </c>
      <c r="D598" s="5">
        <f>[13]complete_IPDdata57_bps!D598</f>
        <v>3.0303030303030304E-2</v>
      </c>
      <c r="E598" s="5">
        <f>[13]complete_IPDdata57_bps!E598</f>
        <v>0.36705597942711743</v>
      </c>
      <c r="F598" s="5">
        <f>[13]complete_IPDdata57_bps!F598</f>
        <v>9.8412966519097242E-2</v>
      </c>
      <c r="G598" s="5">
        <f>[13]complete_IPDdata57_bps!G598</f>
        <v>0.12411788520782788</v>
      </c>
      <c r="H598" s="5">
        <f>[13]complete_IPDdata57_bps!H598</f>
        <v>6.893546354078911E-2</v>
      </c>
      <c r="I598" s="5">
        <f>[13]complete_IPDdata57_bps!I598</f>
        <v>0</v>
      </c>
      <c r="J598" s="5">
        <f>[13]complete_IPDdata57_bps!J598</f>
        <v>6.95628887285311E-2</v>
      </c>
      <c r="K598" s="5">
        <f>[13]complete_IPDdata57_bps!K598</f>
        <v>0.19713823438199729</v>
      </c>
      <c r="L598" s="5">
        <f t="shared" si="9"/>
        <v>0.95552644810839038</v>
      </c>
    </row>
    <row r="599" spans="1:12" x14ac:dyDescent="0.25">
      <c r="C599" t="s">
        <v>17</v>
      </c>
      <c r="D599" s="5">
        <f>[13]complete_IPDdata57_bps!D599</f>
        <v>3.63467959356674</v>
      </c>
      <c r="E599" s="5">
        <f>[13]complete_IPDdata57_bps!E599</f>
        <v>0.36705597942711743</v>
      </c>
      <c r="F599" s="5">
        <f>[13]complete_IPDdata57_bps!F599</f>
        <v>9.8412966519097242E-2</v>
      </c>
      <c r="G599" s="5">
        <f>[13]complete_IPDdata57_bps!G599</f>
        <v>0.12411788520782788</v>
      </c>
      <c r="H599" s="5">
        <f>[13]complete_IPDdata57_bps!H599</f>
        <v>6.893546354078911E-2</v>
      </c>
      <c r="I599" s="5">
        <f>[13]complete_IPDdata57_bps!I599</f>
        <v>0</v>
      </c>
      <c r="J599" s="5">
        <f>[13]complete_IPDdata57_bps!J599</f>
        <v>6.95628887285311E-2</v>
      </c>
      <c r="K599" s="5">
        <f>[13]complete_IPDdata57_bps!K599</f>
        <v>0.19713823438199729</v>
      </c>
      <c r="L599" s="5">
        <f t="shared" si="9"/>
        <v>4.5599030113721009</v>
      </c>
    </row>
    <row r="600" spans="1:12" x14ac:dyDescent="0.25">
      <c r="C600" t="s">
        <v>18</v>
      </c>
      <c r="D600" s="5">
        <f>[13]complete_IPDdata57_bps!D600</f>
        <v>3.0303030303030304E-2</v>
      </c>
      <c r="E600" s="5">
        <f>[13]complete_IPDdata57_bps!E600</f>
        <v>0.36705597942711743</v>
      </c>
      <c r="F600" s="5">
        <f>[13]complete_IPDdata57_bps!F600</f>
        <v>9.8412966519097242E-2</v>
      </c>
      <c r="G600" s="5">
        <f>[13]complete_IPDdata57_bps!G600</f>
        <v>0.12411788520782788</v>
      </c>
      <c r="H600" s="5">
        <f>[13]complete_IPDdata57_bps!H600</f>
        <v>6.893546354078911E-2</v>
      </c>
      <c r="I600" s="5">
        <f>[13]complete_IPDdata57_bps!I600</f>
        <v>0</v>
      </c>
      <c r="J600" s="5">
        <f>[13]complete_IPDdata57_bps!J600</f>
        <v>6.95628887285311E-2</v>
      </c>
      <c r="K600" s="5">
        <f>[13]complete_IPDdata57_bps!K600</f>
        <v>0.19713823438199729</v>
      </c>
      <c r="L600" s="5">
        <f t="shared" si="9"/>
        <v>0.95552644810839038</v>
      </c>
    </row>
    <row r="601" spans="1:12" x14ac:dyDescent="0.25">
      <c r="C601" t="s">
        <v>19</v>
      </c>
      <c r="D601" s="5">
        <f>[13]complete_IPDdata57_bps!D601</f>
        <v>3.0303030303030304E-2</v>
      </c>
      <c r="E601" s="5">
        <f>[13]complete_IPDdata57_bps!E601</f>
        <v>0.36705597942711743</v>
      </c>
      <c r="F601" s="5">
        <f>[13]complete_IPDdata57_bps!F601</f>
        <v>9.8412966519097242E-2</v>
      </c>
      <c r="G601" s="5">
        <f>[13]complete_IPDdata57_bps!G601</f>
        <v>0.12411788520782788</v>
      </c>
      <c r="H601" s="5">
        <f>[13]complete_IPDdata57_bps!H601</f>
        <v>6.893546354078911E-2</v>
      </c>
      <c r="I601" s="5">
        <f>[13]complete_IPDdata57_bps!I601</f>
        <v>0</v>
      </c>
      <c r="J601" s="5">
        <f>[13]complete_IPDdata57_bps!J601</f>
        <v>6.95628887285311E-2</v>
      </c>
      <c r="K601" s="5">
        <f>[13]complete_IPDdata57_bps!K601</f>
        <v>0.19713823438199729</v>
      </c>
      <c r="L601" s="5">
        <f t="shared" si="9"/>
        <v>0.95552644810839038</v>
      </c>
    </row>
    <row r="602" spans="1:12" x14ac:dyDescent="0.25">
      <c r="C602" t="s">
        <v>20</v>
      </c>
      <c r="D602" s="5">
        <f>[13]complete_IPDdata57_bps!D602</f>
        <v>3.0303030303030304E-2</v>
      </c>
      <c r="E602" s="5">
        <f>[13]complete_IPDdata57_bps!E602</f>
        <v>0.36705597942711743</v>
      </c>
      <c r="F602" s="5">
        <f>[13]complete_IPDdata57_bps!F602</f>
        <v>9.8412966519097242E-2</v>
      </c>
      <c r="G602" s="5">
        <f>[13]complete_IPDdata57_bps!G602</f>
        <v>0.12411788520782788</v>
      </c>
      <c r="H602" s="5">
        <f>[13]complete_IPDdata57_bps!H602</f>
        <v>6.893546354078911E-2</v>
      </c>
      <c r="I602" s="5">
        <f>[13]complete_IPDdata57_bps!I602</f>
        <v>0</v>
      </c>
      <c r="J602" s="5">
        <f>[13]complete_IPDdata57_bps!J602</f>
        <v>6.95628887285311E-2</v>
      </c>
      <c r="K602" s="5">
        <f>[13]complete_IPDdata57_bps!K602</f>
        <v>0.19713823438199729</v>
      </c>
      <c r="L602" s="5">
        <f t="shared" si="9"/>
        <v>0.95552644810839038</v>
      </c>
    </row>
    <row r="603" spans="1:12" x14ac:dyDescent="0.25">
      <c r="C603" t="s">
        <v>21</v>
      </c>
      <c r="D603" s="5">
        <f>[13]complete_IPDdata57_bps!D603</f>
        <v>3.0303030303030304E-2</v>
      </c>
      <c r="E603" s="5">
        <f>[13]complete_IPDdata57_bps!E603</f>
        <v>0.36705597942711743</v>
      </c>
      <c r="F603" s="5">
        <f>[13]complete_IPDdata57_bps!F603</f>
        <v>9.8412966519097242E-2</v>
      </c>
      <c r="G603" s="5">
        <f>[13]complete_IPDdata57_bps!G603</f>
        <v>0.12411788520782788</v>
      </c>
      <c r="H603" s="5">
        <f>[13]complete_IPDdata57_bps!H603</f>
        <v>6.893546354078911E-2</v>
      </c>
      <c r="I603" s="5">
        <f>[13]complete_IPDdata57_bps!I603</f>
        <v>0</v>
      </c>
      <c r="J603" s="5">
        <f>[13]complete_IPDdata57_bps!J603</f>
        <v>6.95628887285311E-2</v>
      </c>
      <c r="K603" s="5">
        <f>[13]complete_IPDdata57_bps!K603</f>
        <v>0.19713823438199729</v>
      </c>
      <c r="L603" s="5">
        <f t="shared" si="9"/>
        <v>0.95552644810839038</v>
      </c>
    </row>
    <row r="604" spans="1:12" x14ac:dyDescent="0.25">
      <c r="C604" t="s">
        <v>22</v>
      </c>
      <c r="D604" s="5">
        <f>[13]complete_IPDdata57_bps!D604</f>
        <v>3.0303030303030304E-2</v>
      </c>
      <c r="E604" s="5">
        <f>[13]complete_IPDdata57_bps!E604</f>
        <v>24.543085742730476</v>
      </c>
      <c r="F604" s="5">
        <f>[13]complete_IPDdata57_bps!F604</f>
        <v>9.8412966519097242E-2</v>
      </c>
      <c r="G604" s="5">
        <f>[13]complete_IPDdata57_bps!G604</f>
        <v>0.12411788520782788</v>
      </c>
      <c r="H604" s="5">
        <f>[13]complete_IPDdata57_bps!H604</f>
        <v>6.893546354078911E-2</v>
      </c>
      <c r="I604" s="5">
        <f>[13]complete_IPDdata57_bps!I604</f>
        <v>0</v>
      </c>
      <c r="J604" s="5">
        <f>[13]complete_IPDdata57_bps!J604</f>
        <v>6.95628887285311E-2</v>
      </c>
      <c r="K604" s="5">
        <f>[13]complete_IPDdata57_bps!K604</f>
        <v>0.19713823438199729</v>
      </c>
      <c r="L604" s="5">
        <f t="shared" si="9"/>
        <v>25.131556211411748</v>
      </c>
    </row>
    <row r="605" spans="1:12" x14ac:dyDescent="0.25">
      <c r="C605" t="s">
        <v>23</v>
      </c>
      <c r="D605" s="5">
        <f>[13]complete_IPDdata57_bps!D605</f>
        <v>3.0303030303030304E-2</v>
      </c>
      <c r="E605" s="5">
        <f>[13]complete_IPDdata57_bps!E605</f>
        <v>0.36705597942711743</v>
      </c>
      <c r="F605" s="5">
        <f>[13]complete_IPDdata57_bps!F605</f>
        <v>9.8412966519097242E-2</v>
      </c>
      <c r="G605" s="5">
        <f>[13]complete_IPDdata57_bps!G605</f>
        <v>0.12411788520782788</v>
      </c>
      <c r="H605" s="5">
        <f>[13]complete_IPDdata57_bps!H605</f>
        <v>6.893546354078911E-2</v>
      </c>
      <c r="I605" s="5">
        <f>[13]complete_IPDdata57_bps!I605</f>
        <v>0</v>
      </c>
      <c r="J605" s="5">
        <f>[13]complete_IPDdata57_bps!J605</f>
        <v>6.95628887285311E-2</v>
      </c>
      <c r="K605" s="5">
        <f>[13]complete_IPDdata57_bps!K605</f>
        <v>0.19713823438199729</v>
      </c>
      <c r="L605" s="5">
        <f t="shared" si="9"/>
        <v>0.95552644810839038</v>
      </c>
    </row>
    <row r="606" spans="1:12" x14ac:dyDescent="0.25">
      <c r="C606" t="s">
        <v>24</v>
      </c>
      <c r="D606" s="5">
        <f>[13]complete_IPDdata57_bps!D606</f>
        <v>3.0303030303030304E-2</v>
      </c>
      <c r="E606" s="5">
        <f>[13]complete_IPDdata57_bps!E606</f>
        <v>0.36705597942711743</v>
      </c>
      <c r="F606" s="5">
        <f>[13]complete_IPDdata57_bps!F606</f>
        <v>9.8412966519097242E-2</v>
      </c>
      <c r="G606" s="5">
        <f>[13]complete_IPDdata57_bps!G606</f>
        <v>0.12411788520782788</v>
      </c>
      <c r="H606" s="5">
        <f>[13]complete_IPDdata57_bps!H606</f>
        <v>6.893546354078911E-2</v>
      </c>
      <c r="I606" s="5">
        <f>[13]complete_IPDdata57_bps!I606</f>
        <v>0</v>
      </c>
      <c r="J606" s="5">
        <f>[13]complete_IPDdata57_bps!J606</f>
        <v>5.8254168429893749</v>
      </c>
      <c r="K606" s="5">
        <f>[13]complete_IPDdata57_bps!K606</f>
        <v>0.19713823438199729</v>
      </c>
      <c r="L606" s="5">
        <f t="shared" si="9"/>
        <v>6.7113804023692341</v>
      </c>
    </row>
    <row r="607" spans="1:12" x14ac:dyDescent="0.25">
      <c r="C607" t="s">
        <v>25</v>
      </c>
      <c r="D607" s="5">
        <f>[13]complete_IPDdata57_bps!D607</f>
        <v>3.0303030303030304E-2</v>
      </c>
      <c r="E607" s="5">
        <f>[13]complete_IPDdata57_bps!E607</f>
        <v>0.36705597942711743</v>
      </c>
      <c r="F607" s="5">
        <f>[13]complete_IPDdata57_bps!F607</f>
        <v>9.8412966519097242E-2</v>
      </c>
      <c r="G607" s="5">
        <f>[13]complete_IPDdata57_bps!G607</f>
        <v>0.12411788520782788</v>
      </c>
      <c r="H607" s="5">
        <f>[13]complete_IPDdata57_bps!H607</f>
        <v>6.893546354078911E-2</v>
      </c>
      <c r="I607" s="5">
        <f>[13]complete_IPDdata57_bps!I607</f>
        <v>0</v>
      </c>
      <c r="J607" s="5">
        <f>[13]complete_IPDdata57_bps!J607</f>
        <v>6.95628887285311E-2</v>
      </c>
      <c r="K607" s="5">
        <f>[13]complete_IPDdata57_bps!K607</f>
        <v>0.19713823438199729</v>
      </c>
      <c r="L607" s="5">
        <f t="shared" si="9"/>
        <v>0.95552644810839038</v>
      </c>
    </row>
    <row r="608" spans="1:12" x14ac:dyDescent="0.25">
      <c r="C608" t="s">
        <v>26</v>
      </c>
      <c r="D608" s="5">
        <f>[13]complete_IPDdata57_bps!D608</f>
        <v>3.0303030303030304E-2</v>
      </c>
      <c r="E608" s="5">
        <f>[13]complete_IPDdata57_bps!E608</f>
        <v>0.36705597942711743</v>
      </c>
      <c r="F608" s="5">
        <f>[13]complete_IPDdata57_bps!F608</f>
        <v>9.8412966519097242E-2</v>
      </c>
      <c r="G608" s="5">
        <f>[13]complete_IPDdata57_bps!G608</f>
        <v>0.12411788520782788</v>
      </c>
      <c r="H608" s="5">
        <f>[13]complete_IPDdata57_bps!H608</f>
        <v>6.893546354078911E-2</v>
      </c>
      <c r="I608" s="5">
        <f>[13]complete_IPDdata57_bps!I608</f>
        <v>0</v>
      </c>
      <c r="J608" s="5">
        <f>[13]complete_IPDdata57_bps!J608</f>
        <v>6.95628887285311E-2</v>
      </c>
      <c r="K608" s="5">
        <f>[13]complete_IPDdata57_bps!K608</f>
        <v>0.19713823438199729</v>
      </c>
      <c r="L608" s="5">
        <f t="shared" si="9"/>
        <v>0.95552644810839038</v>
      </c>
    </row>
    <row r="609" spans="3:12" x14ac:dyDescent="0.25">
      <c r="C609" t="s">
        <v>27</v>
      </c>
      <c r="D609" s="5">
        <f>[13]complete_IPDdata57_bps!D609</f>
        <v>3.0303030303030304E-2</v>
      </c>
      <c r="E609" s="5">
        <f>[13]complete_IPDdata57_bps!E609</f>
        <v>0.36705597942711743</v>
      </c>
      <c r="F609" s="5">
        <f>[13]complete_IPDdata57_bps!F609</f>
        <v>9.8412966519097242E-2</v>
      </c>
      <c r="G609" s="5">
        <f>[13]complete_IPDdata57_bps!G609</f>
        <v>0.12411788520782788</v>
      </c>
      <c r="H609" s="5">
        <f>[13]complete_IPDdata57_bps!H609</f>
        <v>6.893546354078911E-2</v>
      </c>
      <c r="I609" s="5">
        <f>[13]complete_IPDdata57_bps!I609</f>
        <v>0</v>
      </c>
      <c r="J609" s="5">
        <f>[13]complete_IPDdata57_bps!J609</f>
        <v>6.95628887285311E-2</v>
      </c>
      <c r="K609" s="5">
        <f>[13]complete_IPDdata57_bps!K609</f>
        <v>0.19713823438199729</v>
      </c>
      <c r="L609" s="5">
        <f t="shared" si="9"/>
        <v>0.95552644810839038</v>
      </c>
    </row>
    <row r="610" spans="3:12" x14ac:dyDescent="0.25">
      <c r="C610" t="s">
        <v>28</v>
      </c>
      <c r="D610" s="5">
        <f>[13]complete_IPDdata57_bps!D610</f>
        <v>3.0303030303030304E-2</v>
      </c>
      <c r="E610" s="5">
        <f>[13]complete_IPDdata57_bps!E610</f>
        <v>24.543085742730476</v>
      </c>
      <c r="F610" s="5">
        <f>[13]complete_IPDdata57_bps!F610</f>
        <v>9.8412966519097242E-2</v>
      </c>
      <c r="G610" s="5">
        <f>[13]complete_IPDdata57_bps!G610</f>
        <v>0.12411788520782788</v>
      </c>
      <c r="H610" s="5">
        <f>[13]complete_IPDdata57_bps!H610</f>
        <v>6.893546354078911E-2</v>
      </c>
      <c r="I610" s="5">
        <f>[13]complete_IPDdata57_bps!I610</f>
        <v>0</v>
      </c>
      <c r="J610" s="5">
        <f>[13]complete_IPDdata57_bps!J610</f>
        <v>6.95628887285311E-2</v>
      </c>
      <c r="K610" s="5">
        <f>[13]complete_IPDdata57_bps!K610</f>
        <v>0.19713823438199729</v>
      </c>
      <c r="L610" s="5">
        <f t="shared" si="9"/>
        <v>25.131556211411748</v>
      </c>
    </row>
    <row r="611" spans="3:12" x14ac:dyDescent="0.25">
      <c r="C611" t="s">
        <v>29</v>
      </c>
      <c r="D611" s="5">
        <f>[13]complete_IPDdata57_bps!D611</f>
        <v>3.0303030303030304E-2</v>
      </c>
      <c r="E611" s="5">
        <f>[13]complete_IPDdata57_bps!E611</f>
        <v>0.36705597942711743</v>
      </c>
      <c r="F611" s="5">
        <f>[13]complete_IPDdata57_bps!F611</f>
        <v>9.8412966519097242E-2</v>
      </c>
      <c r="G611" s="5">
        <f>[13]complete_IPDdata57_bps!G611</f>
        <v>0.12411788520782788</v>
      </c>
      <c r="H611" s="5">
        <f>[13]complete_IPDdata57_bps!H611</f>
        <v>6.893546354078911E-2</v>
      </c>
      <c r="I611" s="5">
        <f>[13]complete_IPDdata57_bps!I611</f>
        <v>0</v>
      </c>
      <c r="J611" s="5">
        <f>[13]complete_IPDdata57_bps!J611</f>
        <v>6.95628887285311E-2</v>
      </c>
      <c r="K611" s="5">
        <f>[13]complete_IPDdata57_bps!K611</f>
        <v>0.19713823438199729</v>
      </c>
      <c r="L611" s="5">
        <f t="shared" si="9"/>
        <v>0.95552644810839038</v>
      </c>
    </row>
    <row r="612" spans="3:12" x14ac:dyDescent="0.25">
      <c r="C612" t="s">
        <v>30</v>
      </c>
      <c r="D612" s="5">
        <f>[13]complete_IPDdata57_bps!D612</f>
        <v>3.0303030303030304E-2</v>
      </c>
      <c r="E612" s="5">
        <f>[13]complete_IPDdata57_bps!E612</f>
        <v>0.36705597942711743</v>
      </c>
      <c r="F612" s="5">
        <f>[13]complete_IPDdata57_bps!F612</f>
        <v>9.8412966519097242E-2</v>
      </c>
      <c r="G612" s="5">
        <f>[13]complete_IPDdata57_bps!G612</f>
        <v>0.12411788520782788</v>
      </c>
      <c r="H612" s="5">
        <f>[13]complete_IPDdata57_bps!H612</f>
        <v>6.893546354078911E-2</v>
      </c>
      <c r="I612" s="5">
        <f>[13]complete_IPDdata57_bps!I612</f>
        <v>0</v>
      </c>
      <c r="J612" s="5">
        <f>[13]complete_IPDdata57_bps!J612</f>
        <v>6.95628887285311E-2</v>
      </c>
      <c r="K612" s="5">
        <f>[13]complete_IPDdata57_bps!K612</f>
        <v>0.19713823438199729</v>
      </c>
      <c r="L612" s="5">
        <f t="shared" si="9"/>
        <v>0.95552644810839038</v>
      </c>
    </row>
    <row r="613" spans="3:12" x14ac:dyDescent="0.25">
      <c r="C613" t="s">
        <v>31</v>
      </c>
      <c r="D613" s="5">
        <f>[13]complete_IPDdata57_bps!D613</f>
        <v>70.058190545140832</v>
      </c>
      <c r="E613" s="5">
        <f>[13]complete_IPDdata57_bps!E613</f>
        <v>72.895145269337178</v>
      </c>
      <c r="F613" s="5">
        <f>[13]complete_IPDdata57_bps!F613</f>
        <v>9.8412966519097242E-2</v>
      </c>
      <c r="G613" s="5">
        <f>[13]complete_IPDdata57_bps!G613</f>
        <v>4.6514125720063033</v>
      </c>
      <c r="H613" s="5">
        <f>[13]complete_IPDdata57_bps!H613</f>
        <v>8.0198804645198045</v>
      </c>
      <c r="I613" s="5">
        <f>[13]complete_IPDdata57_bps!I613</f>
        <v>0</v>
      </c>
      <c r="J613" s="5">
        <f>[13]complete_IPDdata57_bps!J613</f>
        <v>5.8254168429893749</v>
      </c>
      <c r="K613" s="5">
        <f>[13]complete_IPDdata57_bps!K613</f>
        <v>0.19713823438199729</v>
      </c>
      <c r="L613" s="5">
        <f t="shared" si="9"/>
        <v>161.74559689489462</v>
      </c>
    </row>
    <row r="614" spans="3:12" x14ac:dyDescent="0.25">
      <c r="C614" t="s">
        <v>32</v>
      </c>
      <c r="D614" s="5">
        <f>[13]complete_IPDdata57_bps!D614</f>
        <v>35.044246787721931</v>
      </c>
      <c r="E614" s="5">
        <f>[13]complete_IPDdata57_bps!E614</f>
        <v>0.36705597942711743</v>
      </c>
      <c r="F614" s="5">
        <f>[13]complete_IPDdata57_bps!F614</f>
        <v>9.8412966519097242E-2</v>
      </c>
      <c r="G614" s="5">
        <f>[13]complete_IPDdata57_bps!G614</f>
        <v>0.12411788520782788</v>
      </c>
      <c r="H614" s="5">
        <f>[13]complete_IPDdata57_bps!H614</f>
        <v>6.893546354078911E-2</v>
      </c>
      <c r="I614" s="5">
        <f>[13]complete_IPDdata57_bps!I614</f>
        <v>0</v>
      </c>
      <c r="J614" s="5">
        <f>[13]complete_IPDdata57_bps!J614</f>
        <v>6.95628887285311E-2</v>
      </c>
      <c r="K614" s="5">
        <f>[13]complete_IPDdata57_bps!K614</f>
        <v>0.19713823438199729</v>
      </c>
      <c r="L614" s="5">
        <f t="shared" si="9"/>
        <v>35.969470205527294</v>
      </c>
    </row>
    <row r="615" spans="3:12" x14ac:dyDescent="0.25">
      <c r="C615" t="s">
        <v>33</v>
      </c>
      <c r="D615" s="5">
        <f>[13]complete_IPDdata57_bps!D615</f>
        <v>88.129789154804627</v>
      </c>
      <c r="E615" s="5">
        <f>[13]complete_IPDdata57_bps!E615</f>
        <v>0.36705597942711743</v>
      </c>
      <c r="F615" s="5">
        <f>[13]complete_IPDdata57_bps!F615</f>
        <v>9.8412966519097242E-2</v>
      </c>
      <c r="G615" s="5">
        <f>[13]complete_IPDdata57_bps!G615</f>
        <v>4.2519715010189207</v>
      </c>
      <c r="H615" s="5">
        <f>[13]complete_IPDdata57_bps!H615</f>
        <v>6.893546354078911E-2</v>
      </c>
      <c r="I615" s="5">
        <f>[13]complete_IPDdata57_bps!I615</f>
        <v>0</v>
      </c>
      <c r="J615" s="5">
        <f>[13]complete_IPDdata57_bps!J615</f>
        <v>6.95628887285311E-2</v>
      </c>
      <c r="K615" s="5">
        <f>[13]complete_IPDdata57_bps!K615</f>
        <v>0.19713823438199729</v>
      </c>
      <c r="L615" s="5">
        <f t="shared" si="9"/>
        <v>93.182866188421059</v>
      </c>
    </row>
    <row r="616" spans="3:12" x14ac:dyDescent="0.25">
      <c r="C616" t="s">
        <v>34</v>
      </c>
      <c r="D616" s="5">
        <f>[13]complete_IPDdata57_bps!D616</f>
        <v>3.0303030303030304E-2</v>
      </c>
      <c r="E616" s="5">
        <f>[13]complete_IPDdata57_bps!E616</f>
        <v>0.36705597942711743</v>
      </c>
      <c r="F616" s="5">
        <f>[13]complete_IPDdata57_bps!F616</f>
        <v>9.8412966519097242E-2</v>
      </c>
      <c r="G616" s="5">
        <f>[13]complete_IPDdata57_bps!G616</f>
        <v>0.12411788520782788</v>
      </c>
      <c r="H616" s="5">
        <f>[13]complete_IPDdata57_bps!H616</f>
        <v>6.893546354078911E-2</v>
      </c>
      <c r="I616" s="5">
        <f>[13]complete_IPDdata57_bps!I616</f>
        <v>9.4235205312874868</v>
      </c>
      <c r="J616" s="5">
        <f>[13]complete_IPDdata57_bps!J616</f>
        <v>6.95628887285311E-2</v>
      </c>
      <c r="K616" s="5">
        <f>[13]complete_IPDdata57_bps!K616</f>
        <v>0.19713823438199729</v>
      </c>
      <c r="L616" s="5">
        <f t="shared" si="9"/>
        <v>10.379046979395875</v>
      </c>
    </row>
    <row r="617" spans="3:12" x14ac:dyDescent="0.25">
      <c r="C617" t="s">
        <v>35</v>
      </c>
      <c r="D617" s="5">
        <f>[13]complete_IPDdata57_bps!D617</f>
        <v>3.0303030303030304E-2</v>
      </c>
      <c r="E617" s="5">
        <f>[13]complete_IPDdata57_bps!E617</f>
        <v>0.36705597942711743</v>
      </c>
      <c r="F617" s="5">
        <f>[13]complete_IPDdata57_bps!F617</f>
        <v>9.8412966519097242E-2</v>
      </c>
      <c r="G617" s="5">
        <f>[13]complete_IPDdata57_bps!G617</f>
        <v>0.12411788520782788</v>
      </c>
      <c r="H617" s="5">
        <f>[13]complete_IPDdata57_bps!H617</f>
        <v>6.893546354078911E-2</v>
      </c>
      <c r="I617" s="5">
        <f>[13]complete_IPDdata57_bps!I617</f>
        <v>0</v>
      </c>
      <c r="J617" s="5">
        <f>[13]complete_IPDdata57_bps!J617</f>
        <v>6.95628887285311E-2</v>
      </c>
      <c r="K617" s="5">
        <f>[13]complete_IPDdata57_bps!K617</f>
        <v>0.19713823438199729</v>
      </c>
      <c r="L617" s="5">
        <f t="shared" si="9"/>
        <v>0.95552644810839038</v>
      </c>
    </row>
    <row r="618" spans="3:12" x14ac:dyDescent="0.25">
      <c r="C618" t="s">
        <v>36</v>
      </c>
      <c r="D618" s="5">
        <f>[13]complete_IPDdata57_bps!D618</f>
        <v>3.0303030303030304E-2</v>
      </c>
      <c r="E618" s="5">
        <f>[13]complete_IPDdata57_bps!E618</f>
        <v>0.36705597942711743</v>
      </c>
      <c r="F618" s="5">
        <f>[13]complete_IPDdata57_bps!F618</f>
        <v>9.8412966519097242E-2</v>
      </c>
      <c r="G618" s="5">
        <f>[13]complete_IPDdata57_bps!G618</f>
        <v>0.12411788520782788</v>
      </c>
      <c r="H618" s="5">
        <f>[13]complete_IPDdata57_bps!H618</f>
        <v>6.893546354078911E-2</v>
      </c>
      <c r="I618" s="5">
        <f>[13]complete_IPDdata57_bps!I618</f>
        <v>0</v>
      </c>
      <c r="J618" s="5">
        <f>[13]complete_IPDdata57_bps!J618</f>
        <v>6.95628887285311E-2</v>
      </c>
      <c r="K618" s="5">
        <f>[13]complete_IPDdata57_bps!K618</f>
        <v>0.19713823438199729</v>
      </c>
      <c r="L618" s="5">
        <f t="shared" si="9"/>
        <v>0.95552644810839038</v>
      </c>
    </row>
    <row r="619" spans="3:12" x14ac:dyDescent="0.25">
      <c r="C619" t="s">
        <v>37</v>
      </c>
      <c r="D619" s="5">
        <f>[13]complete_IPDdata57_bps!D619</f>
        <v>3.0303030303030304E-2</v>
      </c>
      <c r="E619" s="5">
        <f>[13]complete_IPDdata57_bps!E619</f>
        <v>0.36705597942711743</v>
      </c>
      <c r="F619" s="5">
        <f>[13]complete_IPDdata57_bps!F619</f>
        <v>9.8412966519097242E-2</v>
      </c>
      <c r="G619" s="5">
        <f>[13]complete_IPDdata57_bps!G619</f>
        <v>0.12411788520782788</v>
      </c>
      <c r="H619" s="5">
        <f>[13]complete_IPDdata57_bps!H619</f>
        <v>6.893546354078911E-2</v>
      </c>
      <c r="I619" s="5">
        <f>[13]complete_IPDdata57_bps!I619</f>
        <v>0</v>
      </c>
      <c r="J619" s="5">
        <f>[13]complete_IPDdata57_bps!J619</f>
        <v>6.95628887285311E-2</v>
      </c>
      <c r="K619" s="5">
        <f>[13]complete_IPDdata57_bps!K619</f>
        <v>0.19713823438199729</v>
      </c>
      <c r="L619" s="5">
        <f t="shared" si="9"/>
        <v>0.95552644810839038</v>
      </c>
    </row>
    <row r="620" spans="3:12" x14ac:dyDescent="0.25">
      <c r="C620" t="s">
        <v>38</v>
      </c>
      <c r="D620" s="5">
        <f>[13]complete_IPDdata57_bps!D620</f>
        <v>3.0303030303030304E-2</v>
      </c>
      <c r="E620" s="5">
        <f>[13]complete_IPDdata57_bps!E620</f>
        <v>0.36705597942711743</v>
      </c>
      <c r="F620" s="5">
        <f>[13]complete_IPDdata57_bps!F620</f>
        <v>9.8412966519097242E-2</v>
      </c>
      <c r="G620" s="5">
        <f>[13]complete_IPDdata57_bps!G620</f>
        <v>0.12411788520782788</v>
      </c>
      <c r="H620" s="5">
        <f>[13]complete_IPDdata57_bps!H620</f>
        <v>6.893546354078911E-2</v>
      </c>
      <c r="I620" s="5">
        <f>[13]complete_IPDdata57_bps!I620</f>
        <v>0</v>
      </c>
      <c r="J620" s="5">
        <f>[13]complete_IPDdata57_bps!J620</f>
        <v>6.95628887285311E-2</v>
      </c>
      <c r="K620" s="5">
        <f>[13]complete_IPDdata57_bps!K620</f>
        <v>0.19713823438199729</v>
      </c>
      <c r="L620" s="5">
        <f t="shared" si="9"/>
        <v>0.95552644810839038</v>
      </c>
    </row>
    <row r="621" spans="3:12" x14ac:dyDescent="0.25">
      <c r="C621" t="s">
        <v>39</v>
      </c>
      <c r="D621" s="5">
        <f>[13]complete_IPDdata57_bps!D621</f>
        <v>3.0303030303030304E-2</v>
      </c>
      <c r="E621" s="5">
        <f>[13]complete_IPDdata57_bps!E621</f>
        <v>0.36705597942711743</v>
      </c>
      <c r="F621" s="5">
        <f>[13]complete_IPDdata57_bps!F621</f>
        <v>9.8412966519097242E-2</v>
      </c>
      <c r="G621" s="5">
        <f>[13]complete_IPDdata57_bps!G621</f>
        <v>0.12411788520782788</v>
      </c>
      <c r="H621" s="5">
        <f>[13]complete_IPDdata57_bps!H621</f>
        <v>6.893546354078911E-2</v>
      </c>
      <c r="I621" s="5">
        <f>[13]complete_IPDdata57_bps!I621</f>
        <v>0</v>
      </c>
      <c r="J621" s="5">
        <f>[13]complete_IPDdata57_bps!J621</f>
        <v>6.95628887285311E-2</v>
      </c>
      <c r="K621" s="5">
        <f>[13]complete_IPDdata57_bps!K621</f>
        <v>0.19713823438199729</v>
      </c>
      <c r="L621" s="5">
        <f t="shared" si="9"/>
        <v>0.95552644810839038</v>
      </c>
    </row>
    <row r="622" spans="3:12" x14ac:dyDescent="0.25">
      <c r="C622" t="s">
        <v>40</v>
      </c>
      <c r="D622" s="5">
        <f>[13]complete_IPDdata57_bps!D622</f>
        <v>3.0303030303030304E-2</v>
      </c>
      <c r="E622" s="5">
        <f>[13]complete_IPDdata57_bps!E622</f>
        <v>0.36705597942711743</v>
      </c>
      <c r="F622" s="5">
        <f>[13]complete_IPDdata57_bps!F622</f>
        <v>9.8412966519097242E-2</v>
      </c>
      <c r="G622" s="5">
        <f>[13]complete_IPDdata57_bps!G622</f>
        <v>0.12411788520782788</v>
      </c>
      <c r="H622" s="5">
        <f>[13]complete_IPDdata57_bps!H622</f>
        <v>6.893546354078911E-2</v>
      </c>
      <c r="I622" s="5">
        <f>[13]complete_IPDdata57_bps!I622</f>
        <v>0</v>
      </c>
      <c r="J622" s="5">
        <f>[13]complete_IPDdata57_bps!J622</f>
        <v>6.95628887285311E-2</v>
      </c>
      <c r="K622" s="5">
        <f>[13]complete_IPDdata57_bps!K622</f>
        <v>0.19713823438199729</v>
      </c>
      <c r="L622" s="5">
        <f t="shared" si="9"/>
        <v>0.95552644810839038</v>
      </c>
    </row>
    <row r="623" spans="3:12" x14ac:dyDescent="0.25">
      <c r="C623" t="s">
        <v>41</v>
      </c>
      <c r="D623" s="5">
        <f>[13]complete_IPDdata57_bps!D623</f>
        <v>3.0303030303030304E-2</v>
      </c>
      <c r="E623" s="5">
        <f>[13]complete_IPDdata57_bps!E623</f>
        <v>0.36705597942711743</v>
      </c>
      <c r="F623" s="5">
        <f>[13]complete_IPDdata57_bps!F623</f>
        <v>9.8412966519097242E-2</v>
      </c>
      <c r="G623" s="5">
        <f>[13]complete_IPDdata57_bps!G623</f>
        <v>0.12411788520782788</v>
      </c>
      <c r="H623" s="5">
        <f>[13]complete_IPDdata57_bps!H623</f>
        <v>6.893546354078911E-2</v>
      </c>
      <c r="I623" s="5">
        <f>[13]complete_IPDdata57_bps!I623</f>
        <v>0</v>
      </c>
      <c r="J623" s="5">
        <f>[13]complete_IPDdata57_bps!J623</f>
        <v>6.95628887285311E-2</v>
      </c>
      <c r="K623" s="5">
        <f>[13]complete_IPDdata57_bps!K623</f>
        <v>0.19713823438199729</v>
      </c>
      <c r="L623" s="5">
        <f t="shared" si="9"/>
        <v>0.95552644810839038</v>
      </c>
    </row>
    <row r="624" spans="3:12" x14ac:dyDescent="0.25">
      <c r="C624" t="s">
        <v>42</v>
      </c>
      <c r="D624" s="5">
        <f>[13]complete_IPDdata57_bps!D624</f>
        <v>3.0303030303030304E-2</v>
      </c>
      <c r="E624" s="5">
        <f>[13]complete_IPDdata57_bps!E624</f>
        <v>0.36705597942711743</v>
      </c>
      <c r="F624" s="5">
        <f>[13]complete_IPDdata57_bps!F624</f>
        <v>9.8412966519097242E-2</v>
      </c>
      <c r="G624" s="5">
        <f>[13]complete_IPDdata57_bps!G624</f>
        <v>0.12411788520782788</v>
      </c>
      <c r="H624" s="5">
        <f>[13]complete_IPDdata57_bps!H624</f>
        <v>6.893546354078911E-2</v>
      </c>
      <c r="I624" s="5">
        <f>[13]complete_IPDdata57_bps!I624</f>
        <v>0</v>
      </c>
      <c r="J624" s="5">
        <f>[13]complete_IPDdata57_bps!J624</f>
        <v>6.95628887285311E-2</v>
      </c>
      <c r="K624" s="5">
        <f>[13]complete_IPDdata57_bps!K624</f>
        <v>0.19713823438199729</v>
      </c>
      <c r="L624" s="5">
        <f t="shared" si="9"/>
        <v>0.95552644810839038</v>
      </c>
    </row>
    <row r="625" spans="1:12" x14ac:dyDescent="0.25">
      <c r="C625" t="s">
        <v>43</v>
      </c>
      <c r="D625" s="5">
        <f>[13]complete_IPDdata57_bps!D625</f>
        <v>3.0303030303030304E-2</v>
      </c>
      <c r="E625" s="5">
        <f>[13]complete_IPDdata57_bps!E625</f>
        <v>0.36705597942711743</v>
      </c>
      <c r="F625" s="5">
        <f>[13]complete_IPDdata57_bps!F625</f>
        <v>9.8412966519097242E-2</v>
      </c>
      <c r="G625" s="5">
        <f>[13]complete_IPDdata57_bps!G625</f>
        <v>0.12411788520782788</v>
      </c>
      <c r="H625" s="5">
        <f>[13]complete_IPDdata57_bps!H625</f>
        <v>6.893546354078911E-2</v>
      </c>
      <c r="I625" s="5">
        <f>[13]complete_IPDdata57_bps!I625</f>
        <v>0</v>
      </c>
      <c r="J625" s="5">
        <f>[13]complete_IPDdata57_bps!J625</f>
        <v>6.95628887285311E-2</v>
      </c>
      <c r="K625" s="5">
        <f>[13]complete_IPDdata57_bps!K625</f>
        <v>0.19713823438199729</v>
      </c>
      <c r="L625" s="5">
        <f t="shared" si="9"/>
        <v>0.95552644810839038</v>
      </c>
    </row>
    <row r="626" spans="1:12" x14ac:dyDescent="0.25">
      <c r="C626" t="s">
        <v>44</v>
      </c>
      <c r="D626" s="5">
        <f>[13]complete_IPDdata57_bps!D626</f>
        <v>3.0303030303030304E-2</v>
      </c>
      <c r="E626" s="5">
        <f>[13]complete_IPDdata57_bps!E626</f>
        <v>0.36705597942711743</v>
      </c>
      <c r="F626" s="5">
        <f>[13]complete_IPDdata57_bps!F626</f>
        <v>9.8412966519097242E-2</v>
      </c>
      <c r="G626" s="5">
        <f>[13]complete_IPDdata57_bps!G626</f>
        <v>0.12411788520782788</v>
      </c>
      <c r="H626" s="5">
        <f>[13]complete_IPDdata57_bps!H626</f>
        <v>6.893546354078911E-2</v>
      </c>
      <c r="I626" s="5">
        <f>[13]complete_IPDdata57_bps!I626</f>
        <v>0</v>
      </c>
      <c r="J626" s="5">
        <f>[13]complete_IPDdata57_bps!J626</f>
        <v>6.95628887285311E-2</v>
      </c>
      <c r="K626" s="5">
        <f>[13]complete_IPDdata57_bps!K626</f>
        <v>0.19713823438199729</v>
      </c>
      <c r="L626" s="5">
        <f t="shared" si="9"/>
        <v>0.95552644810839038</v>
      </c>
    </row>
    <row r="627" spans="1:12" x14ac:dyDescent="0.25">
      <c r="C627" t="s">
        <v>45</v>
      </c>
      <c r="D627" s="5">
        <f>[13]complete_IPDdata57_bps!D627</f>
        <v>3.0303030303030304E-2</v>
      </c>
      <c r="E627" s="5">
        <f>[13]complete_IPDdata57_bps!E627</f>
        <v>0.36705597942711743</v>
      </c>
      <c r="F627" s="5">
        <f>[13]complete_IPDdata57_bps!F627</f>
        <v>9.8412966519097242E-2</v>
      </c>
      <c r="G627" s="5">
        <f>[13]complete_IPDdata57_bps!G627</f>
        <v>0.12411788520782788</v>
      </c>
      <c r="H627" s="5">
        <f>[13]complete_IPDdata57_bps!H627</f>
        <v>6.893546354078911E-2</v>
      </c>
      <c r="I627" s="5">
        <f>[13]complete_IPDdata57_bps!I627</f>
        <v>0</v>
      </c>
      <c r="J627" s="5">
        <f>[13]complete_IPDdata57_bps!J627</f>
        <v>6.95628887285311E-2</v>
      </c>
      <c r="K627" s="5">
        <f>[13]complete_IPDdata57_bps!K627</f>
        <v>0.19713823438199729</v>
      </c>
      <c r="L627" s="5">
        <f t="shared" si="9"/>
        <v>0.95552644810839038</v>
      </c>
    </row>
    <row r="628" spans="1:12" x14ac:dyDescent="0.25">
      <c r="C628" t="s">
        <v>46</v>
      </c>
      <c r="D628" s="5">
        <f>[13]complete_IPDdata57_bps!D628</f>
        <v>3.63467959356674</v>
      </c>
      <c r="E628" s="5">
        <f>[13]complete_IPDdata57_bps!E628</f>
        <v>24.543085742730476</v>
      </c>
      <c r="F628" s="5">
        <f>[13]complete_IPDdata57_bps!F628</f>
        <v>38.010846804293656</v>
      </c>
      <c r="G628" s="5">
        <f>[13]complete_IPDdata57_bps!G628</f>
        <v>16.635532348452198</v>
      </c>
      <c r="H628" s="5">
        <f>[13]complete_IPDdata57_bps!H628</f>
        <v>17.007905248235211</v>
      </c>
      <c r="I628" s="5">
        <f>[13]complete_IPDdata57_bps!I628</f>
        <v>0</v>
      </c>
      <c r="J628" s="5">
        <f>[13]complete_IPDdata57_bps!J628</f>
        <v>6.95628887285311E-2</v>
      </c>
      <c r="K628" s="5">
        <f>[13]complete_IPDdata57_bps!K628</f>
        <v>0.19713823438199729</v>
      </c>
      <c r="L628" s="5">
        <f t="shared" si="9"/>
        <v>100.0987508603888</v>
      </c>
    </row>
    <row r="629" spans="1:12" x14ac:dyDescent="0.25">
      <c r="C629" t="s">
        <v>47</v>
      </c>
      <c r="D629" s="5">
        <f>[13]complete_IPDdata57_bps!D629</f>
        <v>3.0303030303030304E-2</v>
      </c>
      <c r="E629" s="5">
        <f>[13]complete_IPDdata57_bps!E629</f>
        <v>0.36705597942711743</v>
      </c>
      <c r="F629" s="5">
        <f>[13]complete_IPDdata57_bps!F629</f>
        <v>9.8412966519097242E-2</v>
      </c>
      <c r="G629" s="5">
        <f>[13]complete_IPDdata57_bps!G629</f>
        <v>0.12411788520782788</v>
      </c>
      <c r="H629" s="5">
        <f>[13]complete_IPDdata57_bps!H629</f>
        <v>6.893546354078911E-2</v>
      </c>
      <c r="I629" s="5">
        <f>[13]complete_IPDdata57_bps!I629</f>
        <v>0</v>
      </c>
      <c r="J629" s="5">
        <f>[13]complete_IPDdata57_bps!J629</f>
        <v>6.95628887285311E-2</v>
      </c>
      <c r="K629" s="5">
        <f>[13]complete_IPDdata57_bps!K629</f>
        <v>0.19713823438199729</v>
      </c>
      <c r="L629" s="5">
        <f t="shared" si="9"/>
        <v>0.95552644810839038</v>
      </c>
    </row>
    <row r="630" spans="1:12" x14ac:dyDescent="0.25">
      <c r="A630" s="9" t="s">
        <v>57</v>
      </c>
      <c r="B630" s="8" t="s">
        <v>56</v>
      </c>
      <c r="C630" t="s">
        <v>15</v>
      </c>
      <c r="D630" s="5">
        <f>[13]complete_IPDdata57_bps!D630</f>
        <v>19.663847542237523</v>
      </c>
      <c r="E630" s="5">
        <f>[13]complete_IPDdata57_bps!E630</f>
        <v>14.719146803770865</v>
      </c>
      <c r="F630" s="5">
        <f>[13]complete_IPDdata57_bps!F630</f>
        <v>10.347404375532996</v>
      </c>
      <c r="G630" s="5">
        <f>[13]complete_IPDdata57_bps!G630</f>
        <v>21.590403176561033</v>
      </c>
      <c r="H630" s="5">
        <f>[13]complete_IPDdata57_bps!H630</f>
        <v>17.919639522121638</v>
      </c>
      <c r="I630" s="5">
        <f>[13]complete_IPDdata57_bps!I630</f>
        <v>9.1402171623218571</v>
      </c>
      <c r="J630" s="5">
        <f>[13]complete_IPDdata57_bps!J630</f>
        <v>2.2462852706416463</v>
      </c>
      <c r="K630" s="5">
        <f>[13]complete_IPDdata57_bps!K630</f>
        <v>0</v>
      </c>
      <c r="L630" s="5">
        <f t="shared" si="9"/>
        <v>95.626943853187569</v>
      </c>
    </row>
    <row r="631" spans="1:12" x14ac:dyDescent="0.25">
      <c r="A631" s="7"/>
      <c r="C631" t="s">
        <v>16</v>
      </c>
      <c r="D631" s="5">
        <f>[13]complete_IPDdata57_bps!D631</f>
        <v>11.381626539899178</v>
      </c>
      <c r="E631" s="5">
        <f>[13]complete_IPDdata57_bps!E631</f>
        <v>32.282522503172281</v>
      </c>
      <c r="F631" s="5">
        <f>[13]complete_IPDdata57_bps!F631</f>
        <v>82.290774103752653</v>
      </c>
      <c r="G631" s="5">
        <f>[13]complete_IPDdata57_bps!G631</f>
        <v>106.36236759759444</v>
      </c>
      <c r="H631" s="5">
        <f>[13]complete_IPDdata57_bps!H631</f>
        <v>71.216865701034649</v>
      </c>
      <c r="I631" s="5">
        <f>[13]complete_IPDdata57_bps!I631</f>
        <v>34.595253893772906</v>
      </c>
      <c r="J631" s="5">
        <f>[13]complete_IPDdata57_bps!J631</f>
        <v>15.723996894491522</v>
      </c>
      <c r="K631" s="5">
        <f>[13]complete_IPDdata57_bps!K631</f>
        <v>6.3816730348307882</v>
      </c>
      <c r="L631" s="5">
        <f t="shared" si="9"/>
        <v>360.23508026854842</v>
      </c>
    </row>
    <row r="632" spans="1:12" x14ac:dyDescent="0.25">
      <c r="A632" s="7"/>
      <c r="C632" t="s">
        <v>17</v>
      </c>
      <c r="D632" s="5">
        <f>[13]complete_IPDdata57_bps!D632</f>
        <v>3.673301649400361</v>
      </c>
      <c r="E632" s="5">
        <f>[13]complete_IPDdata57_bps!E632</f>
        <v>3.1933410362548034</v>
      </c>
      <c r="F632" s="5">
        <f>[13]complete_IPDdata57_bps!F632</f>
        <v>27.051354259267416</v>
      </c>
      <c r="G632" s="5">
        <f>[13]complete_IPDdata57_bps!G632</f>
        <v>60.37588303240026</v>
      </c>
      <c r="H632" s="5">
        <f>[13]complete_IPDdata57_bps!H632</f>
        <v>126.06499792743399</v>
      </c>
      <c r="I632" s="5">
        <f>[13]complete_IPDdata57_bps!I632</f>
        <v>181.27815314241508</v>
      </c>
      <c r="J632" s="5">
        <f>[13]complete_IPDdata57_bps!J632</f>
        <v>169.86943167371791</v>
      </c>
      <c r="K632" s="5">
        <f>[13]complete_IPDdata57_bps!K632</f>
        <v>69.030430185001549</v>
      </c>
      <c r="L632" s="5">
        <f t="shared" si="9"/>
        <v>640.53689290589136</v>
      </c>
    </row>
    <row r="633" spans="1:12" x14ac:dyDescent="0.25">
      <c r="A633" s="7"/>
      <c r="C633" t="s">
        <v>18</v>
      </c>
      <c r="D633" s="5">
        <f>[13]complete_IPDdata57_bps!D633</f>
        <v>0</v>
      </c>
      <c r="E633" s="5">
        <f>[13]complete_IPDdata57_bps!E633</f>
        <v>0</v>
      </c>
      <c r="F633" s="5">
        <f>[13]complete_IPDdata57_bps!F633</f>
        <v>19.611360600091519</v>
      </c>
      <c r="G633" s="5">
        <f>[13]complete_IPDdata57_bps!G633</f>
        <v>45.058156685790038</v>
      </c>
      <c r="H633" s="5">
        <f>[13]complete_IPDdata57_bps!H633</f>
        <v>79.303053708727617</v>
      </c>
      <c r="I633" s="5">
        <f>[13]complete_IPDdata57_bps!I633</f>
        <v>36.6770284802205</v>
      </c>
      <c r="J633" s="5">
        <f>[13]complete_IPDdata57_bps!J633</f>
        <v>8.9851410825665852</v>
      </c>
      <c r="K633" s="5">
        <f>[13]complete_IPDdata57_bps!K633</f>
        <v>4.2544486898871918</v>
      </c>
      <c r="L633" s="5">
        <f t="shared" si="9"/>
        <v>193.88918924728344</v>
      </c>
    </row>
    <row r="634" spans="1:12" x14ac:dyDescent="0.25">
      <c r="A634" s="7"/>
      <c r="C634" t="s">
        <v>19</v>
      </c>
      <c r="D634" s="5">
        <f>[13]complete_IPDdata57_bps!D634</f>
        <v>0</v>
      </c>
      <c r="E634" s="5">
        <f>[13]complete_IPDdata57_bps!E634</f>
        <v>1.5966705181274017</v>
      </c>
      <c r="F634" s="5">
        <f>[13]complete_IPDdata57_bps!F634</f>
        <v>5.1737021877664979</v>
      </c>
      <c r="G634" s="5">
        <f>[13]complete_IPDdata57_bps!G634</f>
        <v>29.502385314526315</v>
      </c>
      <c r="H634" s="5">
        <f>[13]complete_IPDdata57_bps!H634</f>
        <v>67.696415972459519</v>
      </c>
      <c r="I634" s="5">
        <f>[13]complete_IPDdata57_bps!I634</f>
        <v>60.050290625223965</v>
      </c>
      <c r="J634" s="5">
        <f>[13]complete_IPDdata57_bps!J634</f>
        <v>42.609080116598143</v>
      </c>
      <c r="K634" s="5">
        <f>[13]complete_IPDdata57_bps!K634</f>
        <v>30.192014109470215</v>
      </c>
      <c r="L634" s="5">
        <f t="shared" si="9"/>
        <v>236.82055884417207</v>
      </c>
    </row>
    <row r="635" spans="1:12" x14ac:dyDescent="0.25">
      <c r="A635" s="7"/>
      <c r="C635" t="s">
        <v>20</v>
      </c>
      <c r="D635" s="5">
        <f>[13]complete_IPDdata57_bps!D635</f>
        <v>0</v>
      </c>
      <c r="E635" s="5">
        <f>[13]complete_IPDdata57_bps!E635</f>
        <v>7.9833525906370086</v>
      </c>
      <c r="F635" s="5">
        <f>[13]complete_IPDdata57_bps!F635</f>
        <v>19.069636524604284</v>
      </c>
      <c r="G635" s="5">
        <f>[13]complete_IPDdata57_bps!G635</f>
        <v>18.03670146457867</v>
      </c>
      <c r="H635" s="5">
        <f>[13]complete_IPDdata57_bps!H635</f>
        <v>36.928492704277716</v>
      </c>
      <c r="I635" s="5">
        <f>[13]complete_IPDdata57_bps!I635</f>
        <v>39.107282559467308</v>
      </c>
      <c r="J635" s="5">
        <f>[13]complete_IPDdata57_bps!J635</f>
        <v>31.447993788983045</v>
      </c>
      <c r="K635" s="5">
        <f>[13]complete_IPDdata57_bps!K635</f>
        <v>25.526692139323153</v>
      </c>
      <c r="L635" s="5">
        <f t="shared" si="9"/>
        <v>178.1001517718712</v>
      </c>
    </row>
    <row r="636" spans="1:12" x14ac:dyDescent="0.25">
      <c r="A636" s="7"/>
      <c r="C636" t="s">
        <v>21</v>
      </c>
      <c r="D636" s="5">
        <f>[13]complete_IPDdata57_bps!D636</f>
        <v>43.758712051267608</v>
      </c>
      <c r="E636" s="5">
        <f>[13]complete_IPDdata57_bps!E636</f>
        <v>102.33580334514755</v>
      </c>
      <c r="F636" s="5">
        <f>[13]complete_IPDdata57_bps!F636</f>
        <v>30.500489051111749</v>
      </c>
      <c r="G636" s="5">
        <f>[13]complete_IPDdata57_bps!G636</f>
        <v>36.676222588301307</v>
      </c>
      <c r="H636" s="5">
        <f>[13]complete_IPDdata57_bps!H636</f>
        <v>68.151701431623295</v>
      </c>
      <c r="I636" s="5">
        <f>[13]complete_IPDdata57_bps!I636</f>
        <v>66.117346562694095</v>
      </c>
      <c r="J636" s="5">
        <f>[13]complete_IPDdata57_bps!J636</f>
        <v>60.509022256138167</v>
      </c>
      <c r="K636" s="5">
        <f>[13]complete_IPDdata57_bps!K636</f>
        <v>52.012635425452785</v>
      </c>
      <c r="L636" s="5">
        <f t="shared" si="9"/>
        <v>460.06193271173652</v>
      </c>
    </row>
    <row r="637" spans="1:12" x14ac:dyDescent="0.25">
      <c r="A637" s="7"/>
      <c r="C637" t="s">
        <v>22</v>
      </c>
      <c r="D637" s="5">
        <f>[13]complete_IPDdata57_bps!D637</f>
        <v>29.40682012028357</v>
      </c>
      <c r="E637" s="5">
        <f>[13]complete_IPDdata57_bps!E637</f>
        <v>96.411476698341701</v>
      </c>
      <c r="F637" s="5">
        <f>[13]complete_IPDdata57_bps!F637</f>
        <v>63.908388818580598</v>
      </c>
      <c r="G637" s="5">
        <f>[13]complete_IPDdata57_bps!G637</f>
        <v>122.83385589675846</v>
      </c>
      <c r="H637" s="5">
        <f>[13]complete_IPDdata57_bps!H637</f>
        <v>188.94286687230388</v>
      </c>
      <c r="I637" s="5">
        <f>[13]complete_IPDdata57_bps!I637</f>
        <v>154.73272846292059</v>
      </c>
      <c r="J637" s="5">
        <f>[13]complete_IPDdata57_bps!J637</f>
        <v>85.288500258789412</v>
      </c>
      <c r="K637" s="5">
        <f>[13]complete_IPDdata57_bps!K637</f>
        <v>63.05963043043063</v>
      </c>
      <c r="L637" s="5">
        <f t="shared" si="9"/>
        <v>804.5842675584089</v>
      </c>
    </row>
    <row r="638" spans="1:12" x14ac:dyDescent="0.25">
      <c r="A638" s="7"/>
      <c r="C638" t="s">
        <v>23</v>
      </c>
      <c r="D638" s="5">
        <f>[13]complete_IPDdata57_bps!D638</f>
        <v>294.05636756402117</v>
      </c>
      <c r="E638" s="5">
        <f>[13]complete_IPDdata57_bps!E638</f>
        <v>478.77706378490291</v>
      </c>
      <c r="F638" s="5">
        <f>[13]complete_IPDdata57_bps!F638</f>
        <v>456.7570711487698</v>
      </c>
      <c r="G638" s="5">
        <f>[13]complete_IPDdata57_bps!G638</f>
        <v>828.16189528986831</v>
      </c>
      <c r="H638" s="5">
        <f>[13]complete_IPDdata57_bps!H638</f>
        <v>1382.5847209181591</v>
      </c>
      <c r="I638" s="5">
        <f>[13]complete_IPDdata57_bps!I638</f>
        <v>711.65321680869829</v>
      </c>
      <c r="J638" s="5">
        <f>[13]complete_IPDdata57_bps!J638</f>
        <v>314.33925783864419</v>
      </c>
      <c r="K638" s="5">
        <f>[13]complete_IPDdata57_bps!K638</f>
        <v>102.10676855729261</v>
      </c>
      <c r="L638" s="5">
        <f t="shared" si="9"/>
        <v>4568.436361910356</v>
      </c>
    </row>
    <row r="639" spans="1:12" x14ac:dyDescent="0.25">
      <c r="A639" s="7"/>
      <c r="C639" t="s">
        <v>24</v>
      </c>
      <c r="D639" s="5">
        <f>[13]complete_IPDdata57_bps!D639</f>
        <v>38.08503484831602</v>
      </c>
      <c r="E639" s="5">
        <f>[13]complete_IPDdata57_bps!E639</f>
        <v>56.58169241570755</v>
      </c>
      <c r="F639" s="5">
        <f>[13]complete_IPDdata57_bps!F639</f>
        <v>27.593078334754654</v>
      </c>
      <c r="G639" s="5">
        <f>[13]complete_IPDdata57_bps!G639</f>
        <v>37.58206088048167</v>
      </c>
      <c r="H639" s="5">
        <f>[13]complete_IPDdata57_bps!H639</f>
        <v>113.1512616949574</v>
      </c>
      <c r="I639" s="5">
        <f>[13]complete_IPDdata57_bps!I639</f>
        <v>166.59762735729495</v>
      </c>
      <c r="J639" s="5">
        <f>[13]complete_IPDdata57_bps!J639</f>
        <v>320.26711906228331</v>
      </c>
      <c r="K639" s="5">
        <f>[13]complete_IPDdata57_bps!K639</f>
        <v>322.16191593228768</v>
      </c>
      <c r="L639" s="5">
        <f t="shared" si="9"/>
        <v>1082.0197905260834</v>
      </c>
    </row>
    <row r="640" spans="1:12" x14ac:dyDescent="0.25">
      <c r="A640" s="7"/>
      <c r="C640" t="s">
        <v>25</v>
      </c>
      <c r="D640" s="5">
        <f>[13]complete_IPDdata57_bps!D640</f>
        <v>37.689041122621916</v>
      </c>
      <c r="E640" s="5">
        <f>[13]complete_IPDdata57_bps!E640</f>
        <v>71.65114881852341</v>
      </c>
      <c r="F640" s="5">
        <f>[13]complete_IPDdata57_bps!F640</f>
        <v>38.853304089345869</v>
      </c>
      <c r="G640" s="5">
        <f>[13]complete_IPDdata57_bps!G640</f>
        <v>49.714777896453164</v>
      </c>
      <c r="H640" s="5">
        <f>[13]complete_IPDdata57_bps!H640</f>
        <v>128.56168648239114</v>
      </c>
      <c r="I640" s="5">
        <f>[13]complete_IPDdata57_bps!I640</f>
        <v>111.40784489056458</v>
      </c>
      <c r="J640" s="5">
        <f>[13]complete_IPDdata57_bps!J640</f>
        <v>26.955423247699752</v>
      </c>
      <c r="K640" s="5">
        <f>[13]complete_IPDdata57_bps!K640</f>
        <v>19.145019104492363</v>
      </c>
      <c r="L640" s="5">
        <f t="shared" si="9"/>
        <v>483.97824565209214</v>
      </c>
    </row>
    <row r="641" spans="1:12" x14ac:dyDescent="0.25">
      <c r="A641" s="7"/>
      <c r="C641" t="s">
        <v>26</v>
      </c>
      <c r="D641" s="5">
        <f>[13]complete_IPDdata57_bps!D641</f>
        <v>0</v>
      </c>
      <c r="E641" s="5">
        <f>[13]complete_IPDdata57_bps!E641</f>
        <v>3.1933410362548034</v>
      </c>
      <c r="F641" s="5">
        <f>[13]complete_IPDdata57_bps!F641</f>
        <v>15.521106563299492</v>
      </c>
      <c r="G641" s="5">
        <f>[13]complete_IPDdata57_bps!G641</f>
        <v>17.768508559911815</v>
      </c>
      <c r="H641" s="5">
        <f>[13]complete_IPDdata57_bps!H641</f>
        <v>61.07415414891171</v>
      </c>
      <c r="I641" s="5">
        <f>[13]complete_IPDdata57_bps!I641</f>
        <v>27.769130979764785</v>
      </c>
      <c r="J641" s="5">
        <f>[13]complete_IPDdata57_bps!J641</f>
        <v>13.477711623849876</v>
      </c>
      <c r="K641" s="5">
        <f>[13]complete_IPDdata57_bps!K641</f>
        <v>0</v>
      </c>
      <c r="L641" s="5">
        <f t="shared" si="9"/>
        <v>138.80395291199247</v>
      </c>
    </row>
    <row r="642" spans="1:12" x14ac:dyDescent="0.25">
      <c r="A642" s="7"/>
      <c r="C642" t="s">
        <v>27</v>
      </c>
      <c r="D642" s="5">
        <f>[13]complete_IPDdata57_bps!D642</f>
        <v>99.507218888269932</v>
      </c>
      <c r="E642" s="5">
        <f>[13]complete_IPDdata57_bps!E642</f>
        <v>204.34995662262023</v>
      </c>
      <c r="F642" s="5">
        <f>[13]complete_IPDdata57_bps!F642</f>
        <v>147.83408535229324</v>
      </c>
      <c r="G642" s="5">
        <f>[13]complete_IPDdata57_bps!G642</f>
        <v>268.92680805660285</v>
      </c>
      <c r="H642" s="5">
        <f>[13]complete_IPDdata57_bps!H642</f>
        <v>565.25616719250047</v>
      </c>
      <c r="I642" s="5">
        <f>[13]complete_IPDdata57_bps!I642</f>
        <v>403.02068169869256</v>
      </c>
      <c r="J642" s="5">
        <f>[13]complete_IPDdata57_bps!J642</f>
        <v>259.1539537067091</v>
      </c>
      <c r="K642" s="5">
        <f>[13]complete_IPDdata57_bps!K642</f>
        <v>105.74162191558931</v>
      </c>
      <c r="L642" s="5">
        <f t="shared" si="9"/>
        <v>2053.7904934332778</v>
      </c>
    </row>
    <row r="643" spans="1:12" x14ac:dyDescent="0.25">
      <c r="A643" s="7"/>
      <c r="C643" t="s">
        <v>28</v>
      </c>
      <c r="D643" s="5">
        <f>[13]complete_IPDdata57_bps!D643</f>
        <v>6.9506095731066146</v>
      </c>
      <c r="E643" s="5">
        <f>[13]complete_IPDdata57_bps!E643</f>
        <v>27.405532278239203</v>
      </c>
      <c r="F643" s="5">
        <f>[13]complete_IPDdata57_bps!F643</f>
        <v>69.045709215360858</v>
      </c>
      <c r="G643" s="5">
        <f>[13]complete_IPDdata57_bps!G643</f>
        <v>57.931999010385233</v>
      </c>
      <c r="H643" s="5">
        <f>[13]complete_IPDdata57_bps!H643</f>
        <v>94.207860999217758</v>
      </c>
      <c r="I643" s="5">
        <f>[13]complete_IPDdata57_bps!I643</f>
        <v>34.711413724705984</v>
      </c>
      <c r="J643" s="5">
        <f>[13]complete_IPDdata57_bps!J643</f>
        <v>51.523881173571581</v>
      </c>
      <c r="K643" s="5">
        <f>[13]complete_IPDdata57_bps!K643</f>
        <v>43.562396153568159</v>
      </c>
      <c r="L643" s="5">
        <f t="shared" si="9"/>
        <v>385.33940212815537</v>
      </c>
    </row>
    <row r="644" spans="1:12" x14ac:dyDescent="0.25">
      <c r="A644" s="7"/>
      <c r="C644" t="s">
        <v>29</v>
      </c>
      <c r="D644" s="5">
        <f>[13]complete_IPDdata57_bps!D644</f>
        <v>18.025193580384393</v>
      </c>
      <c r="E644" s="5">
        <f>[13]complete_IPDdata57_bps!E644</f>
        <v>6.3866820725096067</v>
      </c>
      <c r="F644" s="5">
        <f>[13]complete_IPDdata57_bps!F644</f>
        <v>22.419376146988157</v>
      </c>
      <c r="G644" s="5">
        <f>[13]complete_IPDdata57_bps!G644</f>
        <v>37.407469261205037</v>
      </c>
      <c r="H644" s="5">
        <f>[13]complete_IPDdata57_bps!H644</f>
        <v>102.42495397974363</v>
      </c>
      <c r="I644" s="5">
        <f>[13]complete_IPDdata57_bps!I644</f>
        <v>87.70326177405569</v>
      </c>
      <c r="J644" s="5">
        <f>[13]complete_IPDdata57_bps!J644</f>
        <v>93.814346881035831</v>
      </c>
      <c r="K644" s="5">
        <f>[13]complete_IPDdata57_bps!K644</f>
        <v>41.239009114448066</v>
      </c>
      <c r="L644" s="5">
        <f t="shared" ref="L644:L662" si="10">SUM(D644:K644)</f>
        <v>409.42029281037037</v>
      </c>
    </row>
    <row r="645" spans="1:12" x14ac:dyDescent="0.25">
      <c r="A645" s="7"/>
      <c r="C645" t="s">
        <v>30</v>
      </c>
      <c r="D645" s="5">
        <f>[13]complete_IPDdata57_bps!D645</f>
        <v>14.262940737911325</v>
      </c>
      <c r="E645" s="5">
        <f>[13]complete_IPDdata57_bps!E645</f>
        <v>14.370034663146614</v>
      </c>
      <c r="F645" s="5">
        <f>[13]complete_IPDdata57_bps!F645</f>
        <v>61.542702177710744</v>
      </c>
      <c r="G645" s="5">
        <f>[13]complete_IPDdata57_bps!G645</f>
        <v>39.090718831806001</v>
      </c>
      <c r="H645" s="5">
        <f>[13]complete_IPDdata57_bps!H645</f>
        <v>97.397523313173906</v>
      </c>
      <c r="I645" s="5">
        <f>[13]complete_IPDdata57_bps!I645</f>
        <v>67.556214003536752</v>
      </c>
      <c r="J645" s="5">
        <f>[13]complete_IPDdata57_bps!J645</f>
        <v>40.433134871549633</v>
      </c>
      <c r="K645" s="5">
        <f>[13]complete_IPDdata57_bps!K645</f>
        <v>23.399467794379557</v>
      </c>
      <c r="L645" s="5">
        <f t="shared" si="10"/>
        <v>358.0527363932145</v>
      </c>
    </row>
    <row r="646" spans="1:12" x14ac:dyDescent="0.25">
      <c r="A646" s="7"/>
      <c r="C646" t="s">
        <v>31</v>
      </c>
      <c r="D646" s="5">
        <f>[13]complete_IPDdata57_bps!D646</f>
        <v>137.95397532828406</v>
      </c>
      <c r="E646" s="5">
        <f>[13]complete_IPDdata57_bps!E646</f>
        <v>191.31326154910693</v>
      </c>
      <c r="F646" s="5">
        <f>[13]complete_IPDdata57_bps!F646</f>
        <v>185.16329257737169</v>
      </c>
      <c r="G646" s="5">
        <f>[13]complete_IPDdata57_bps!G646</f>
        <v>246.61281649992765</v>
      </c>
      <c r="H646" s="5">
        <f>[13]complete_IPDdata57_bps!H646</f>
        <v>459.01402962621819</v>
      </c>
      <c r="I646" s="5">
        <f>[13]complete_IPDdata57_bps!I646</f>
        <v>323.65256771773875</v>
      </c>
      <c r="J646" s="5">
        <f>[13]complete_IPDdata57_bps!J646</f>
        <v>181.56015248724631</v>
      </c>
      <c r="K646" s="5">
        <f>[13]complete_IPDdata57_bps!K646</f>
        <v>92.019024699121246</v>
      </c>
      <c r="L646" s="5">
        <f t="shared" si="10"/>
        <v>1817.2891204850148</v>
      </c>
    </row>
    <row r="647" spans="1:12" x14ac:dyDescent="0.25">
      <c r="A647" s="7"/>
      <c r="C647" t="s">
        <v>32</v>
      </c>
      <c r="D647" s="5">
        <f>[13]complete_IPDdata57_bps!D647</f>
        <v>35.961435967696083</v>
      </c>
      <c r="E647" s="5">
        <f>[13]complete_IPDdata57_bps!E647</f>
        <v>46.452335210688503</v>
      </c>
      <c r="F647" s="5">
        <f>[13]complete_IPDdata57_bps!F647</f>
        <v>171.39338499748229</v>
      </c>
      <c r="G647" s="5">
        <f>[13]complete_IPDdata57_bps!G647</f>
        <v>257.36454247683156</v>
      </c>
      <c r="H647" s="5">
        <f>[13]complete_IPDdata57_bps!H647</f>
        <v>495.22600960446312</v>
      </c>
      <c r="I647" s="5">
        <f>[13]complete_IPDdata57_bps!I647</f>
        <v>256.44477170873779</v>
      </c>
      <c r="J647" s="5">
        <f>[13]complete_IPDdata57_bps!J647</f>
        <v>145.58650243814819</v>
      </c>
      <c r="K647" s="5">
        <f>[13]complete_IPDdata57_bps!K647</f>
        <v>38.290038208984726</v>
      </c>
      <c r="L647" s="5">
        <f t="shared" si="10"/>
        <v>1446.7190206130322</v>
      </c>
    </row>
    <row r="648" spans="1:12" x14ac:dyDescent="0.25">
      <c r="A648" s="7"/>
      <c r="C648" t="s">
        <v>33</v>
      </c>
      <c r="D648" s="5">
        <f>[13]complete_IPDdata57_bps!D648</f>
        <v>1263.8395172189776</v>
      </c>
      <c r="E648" s="5">
        <f>[13]complete_IPDdata57_bps!E648</f>
        <v>2240.7009817354219</v>
      </c>
      <c r="F648" s="5">
        <f>[13]complete_IPDdata57_bps!F648</f>
        <v>2494.3391106092049</v>
      </c>
      <c r="G648" s="5">
        <f>[13]complete_IPDdata57_bps!G648</f>
        <v>3004.0282695237811</v>
      </c>
      <c r="H648" s="5">
        <f>[13]complete_IPDdata57_bps!H648</f>
        <v>5351.3257370521405</v>
      </c>
      <c r="I648" s="5">
        <f>[13]complete_IPDdata57_bps!I648</f>
        <v>3256.8954058015743</v>
      </c>
      <c r="J648" s="5">
        <f>[13]complete_IPDdata57_bps!J648</f>
        <v>1754.9165573712762</v>
      </c>
      <c r="K648" s="5">
        <f>[13]complete_IPDdata57_bps!K648</f>
        <v>744.28376999406589</v>
      </c>
      <c r="L648" s="5">
        <f t="shared" si="10"/>
        <v>20110.329349306441</v>
      </c>
    </row>
    <row r="649" spans="1:12" x14ac:dyDescent="0.25">
      <c r="A649" s="7"/>
      <c r="C649" t="s">
        <v>34</v>
      </c>
      <c r="D649" s="5">
        <f>[13]complete_IPDdata57_bps!D649</f>
        <v>112.07682660525144</v>
      </c>
      <c r="E649" s="5">
        <f>[13]complete_IPDdata57_bps!E649</f>
        <v>215.76132164663608</v>
      </c>
      <c r="F649" s="5">
        <f>[13]complete_IPDdata57_bps!F649</f>
        <v>221.51177267993336</v>
      </c>
      <c r="G649" s="5">
        <f>[13]complete_IPDdata57_bps!G649</f>
        <v>315.86307517656377</v>
      </c>
      <c r="H649" s="5">
        <f>[13]complete_IPDdata57_bps!H649</f>
        <v>630.6773044287138</v>
      </c>
      <c r="I649" s="5">
        <f>[13]complete_IPDdata57_bps!I649</f>
        <v>464.71325405697365</v>
      </c>
      <c r="J649" s="5">
        <f>[13]complete_IPDdata57_bps!J649</f>
        <v>342.27067730837956</v>
      </c>
      <c r="K649" s="5">
        <f>[13]complete_IPDdata57_bps!K649</f>
        <v>105.05573946275594</v>
      </c>
      <c r="L649" s="5">
        <f t="shared" si="10"/>
        <v>2407.9299713652076</v>
      </c>
    </row>
    <row r="650" spans="1:12" x14ac:dyDescent="0.25">
      <c r="A650" s="7"/>
      <c r="C650" t="s">
        <v>35</v>
      </c>
      <c r="D650" s="5">
        <f>[13]complete_IPDdata57_bps!D650</f>
        <v>6.5546158474125074</v>
      </c>
      <c r="E650" s="5">
        <f>[13]complete_IPDdata57_bps!E650</f>
        <v>16.577950791971642</v>
      </c>
      <c r="F650" s="5">
        <f>[13]complete_IPDdata57_bps!F650</f>
        <v>10.347404375532996</v>
      </c>
      <c r="G650" s="5">
        <f>[13]complete_IPDdata57_bps!G650</f>
        <v>15.991657703920636</v>
      </c>
      <c r="H650" s="5">
        <f>[13]complete_IPDdata57_bps!H650</f>
        <v>34.937421646264198</v>
      </c>
      <c r="I650" s="5">
        <f>[13]complete_IPDdata57_bps!I650</f>
        <v>34.595253893772906</v>
      </c>
      <c r="J650" s="5">
        <f>[13]complete_IPDdata57_bps!J650</f>
        <v>4.4925705412832926</v>
      </c>
      <c r="K650" s="5">
        <f>[13]complete_IPDdata57_bps!K650</f>
        <v>6.3816730348307882</v>
      </c>
      <c r="L650" s="5">
        <f t="shared" si="10"/>
        <v>129.87854783498895</v>
      </c>
    </row>
    <row r="651" spans="1:12" x14ac:dyDescent="0.25">
      <c r="A651" s="7"/>
      <c r="C651" t="s">
        <v>36</v>
      </c>
      <c r="D651" s="5">
        <f>[13]complete_IPDdata57_bps!D651</f>
        <v>73.595798031241316</v>
      </c>
      <c r="E651" s="5">
        <f>[13]complete_IPDdata57_bps!E651</f>
        <v>75.192404536981741</v>
      </c>
      <c r="F651" s="5">
        <f>[13]complete_IPDdata57_bps!F651</f>
        <v>62.183821422658433</v>
      </c>
      <c r="G651" s="5">
        <f>[13]complete_IPDdata57_bps!G651</f>
        <v>142.07397633669467</v>
      </c>
      <c r="H651" s="5">
        <f>[13]complete_IPDdata57_bps!H651</f>
        <v>300.16850999566418</v>
      </c>
      <c r="I651" s="5">
        <f>[13]complete_IPDdata57_bps!I651</f>
        <v>107.88720286327434</v>
      </c>
      <c r="J651" s="5">
        <f>[13]complete_IPDdata57_bps!J651</f>
        <v>62.577373168832196</v>
      </c>
      <c r="K651" s="5">
        <f>[13]complete_IPDdata57_bps!K651</f>
        <v>10.636121724717981</v>
      </c>
      <c r="L651" s="5">
        <f t="shared" si="10"/>
        <v>834.31520808006485</v>
      </c>
    </row>
    <row r="652" spans="1:12" x14ac:dyDescent="0.25">
      <c r="A652" s="7"/>
      <c r="C652" t="s">
        <v>37</v>
      </c>
      <c r="D652" s="5">
        <f>[13]complete_IPDdata57_bps!D652</f>
        <v>0</v>
      </c>
      <c r="E652" s="5">
        <f>[13]complete_IPDdata57_bps!E652</f>
        <v>0</v>
      </c>
      <c r="F652" s="5">
        <f>[13]complete_IPDdata57_bps!F652</f>
        <v>3.4491347918443318</v>
      </c>
      <c r="G652" s="5">
        <f>[13]complete_IPDdata57_bps!G652</f>
        <v>12.706148896605123</v>
      </c>
      <c r="H652" s="5">
        <f>[13]complete_IPDdata57_bps!H652</f>
        <v>22.990995298183108</v>
      </c>
      <c r="I652" s="5">
        <f>[13]complete_IPDdata57_bps!I652</f>
        <v>2.3140942483137326</v>
      </c>
      <c r="J652" s="5">
        <f>[13]complete_IPDdata57_bps!J652</f>
        <v>2.2462852706416463</v>
      </c>
      <c r="K652" s="5">
        <f>[13]complete_IPDdata57_bps!K652</f>
        <v>0</v>
      </c>
      <c r="L652" s="5">
        <f t="shared" si="10"/>
        <v>43.706658505587939</v>
      </c>
    </row>
    <row r="653" spans="1:12" x14ac:dyDescent="0.25">
      <c r="A653" s="7"/>
      <c r="C653" t="s">
        <v>38</v>
      </c>
      <c r="D653" s="5">
        <f>[13]complete_IPDdata57_bps!D653</f>
        <v>16.386539618531266</v>
      </c>
      <c r="E653" s="5">
        <f>[13]complete_IPDdata57_bps!E653</f>
        <v>13.035497615092586</v>
      </c>
      <c r="F653" s="5">
        <f>[13]complete_IPDdata57_bps!F653</f>
        <v>6.3565455082014282</v>
      </c>
      <c r="G653" s="5">
        <f>[13]complete_IPDdata57_bps!G653</f>
        <v>8.8842542799559077</v>
      </c>
      <c r="H653" s="5">
        <f>[13]complete_IPDdata57_bps!H653</f>
        <v>25.883923754175697</v>
      </c>
      <c r="I653" s="5">
        <f>[13]complete_IPDdata57_bps!I653</f>
        <v>25.455036731451056</v>
      </c>
      <c r="J653" s="5">
        <f>[13]complete_IPDdata57_bps!J653</f>
        <v>8.9851410825665852</v>
      </c>
      <c r="K653" s="5">
        <f>[13]complete_IPDdata57_bps!K653</f>
        <v>2.1272243449435959</v>
      </c>
      <c r="L653" s="5">
        <f t="shared" si="10"/>
        <v>107.11416293491813</v>
      </c>
    </row>
    <row r="654" spans="1:12" x14ac:dyDescent="0.25">
      <c r="A654" s="7"/>
      <c r="C654" t="s">
        <v>39</v>
      </c>
      <c r="D654" s="5">
        <f>[13]complete_IPDdata57_bps!D654</f>
        <v>0</v>
      </c>
      <c r="E654" s="5">
        <f>[13]complete_IPDdata57_bps!E654</f>
        <v>1.5966705181274017</v>
      </c>
      <c r="F654" s="5">
        <f>[13]complete_IPDdata57_bps!F654</f>
        <v>0</v>
      </c>
      <c r="G654" s="5">
        <f>[13]complete_IPDdata57_bps!G654</f>
        <v>0</v>
      </c>
      <c r="H654" s="5">
        <f>[13]complete_IPDdata57_bps!H654</f>
        <v>3.9821421160270303</v>
      </c>
      <c r="I654" s="5">
        <f>[13]complete_IPDdata57_bps!I654</f>
        <v>0</v>
      </c>
      <c r="J654" s="5">
        <f>[13]complete_IPDdata57_bps!J654</f>
        <v>2.2462852706416463</v>
      </c>
      <c r="K654" s="5">
        <f>[13]complete_IPDdata57_bps!K654</f>
        <v>0</v>
      </c>
      <c r="L654" s="5">
        <f t="shared" si="10"/>
        <v>7.8250979047960785</v>
      </c>
    </row>
    <row r="655" spans="1:12" x14ac:dyDescent="0.25">
      <c r="A655" s="7"/>
      <c r="C655" t="s">
        <v>40</v>
      </c>
      <c r="D655" s="5">
        <f>[13]complete_IPDdata57_bps!D655</f>
        <v>0</v>
      </c>
      <c r="E655" s="5">
        <f>[13]complete_IPDdata57_bps!E655</f>
        <v>0</v>
      </c>
      <c r="F655" s="5">
        <f>[13]complete_IPDdata57_bps!F655</f>
        <v>0</v>
      </c>
      <c r="G655" s="5">
        <f>[13]complete_IPDdata57_bps!G655</f>
        <v>0</v>
      </c>
      <c r="H655" s="5">
        <f>[13]complete_IPDdata57_bps!H655</f>
        <v>0</v>
      </c>
      <c r="I655" s="5">
        <f>[13]complete_IPDdata57_bps!I655</f>
        <v>0</v>
      </c>
      <c r="J655" s="5">
        <f>[13]complete_IPDdata57_bps!J655</f>
        <v>0</v>
      </c>
      <c r="K655" s="5">
        <f>[13]complete_IPDdata57_bps!K655</f>
        <v>0</v>
      </c>
      <c r="L655" s="5">
        <f t="shared" si="10"/>
        <v>0</v>
      </c>
    </row>
    <row r="656" spans="1:12" x14ac:dyDescent="0.25">
      <c r="A656" s="7"/>
      <c r="C656" t="s">
        <v>41</v>
      </c>
      <c r="D656" s="5">
        <f>[13]complete_IPDdata57_bps!D656</f>
        <v>11.866571458665994</v>
      </c>
      <c r="E656" s="5">
        <f>[13]complete_IPDdata57_bps!E656</f>
        <v>12.773364145019213</v>
      </c>
      <c r="F656" s="5">
        <f>[13]complete_IPDdata57_bps!F656</f>
        <v>16.703949883734424</v>
      </c>
      <c r="G656" s="5">
        <f>[13]complete_IPDdata57_bps!G656</f>
        <v>24.302480103242917</v>
      </c>
      <c r="H656" s="5">
        <f>[13]complete_IPDdata57_bps!H656</f>
        <v>20.999924240169591</v>
      </c>
      <c r="I656" s="5">
        <f>[13]complete_IPDdata57_bps!I656</f>
        <v>4.6281884966274651</v>
      </c>
      <c r="J656" s="5">
        <f>[13]complete_IPDdata57_bps!J656</f>
        <v>13.477711623849876</v>
      </c>
      <c r="K656" s="5">
        <f>[13]complete_IPDdata57_bps!K656</f>
        <v>2.1272243449435959</v>
      </c>
      <c r="L656" s="5">
        <f t="shared" si="10"/>
        <v>106.87941429625307</v>
      </c>
    </row>
    <row r="657" spans="1:12" x14ac:dyDescent="0.25">
      <c r="A657" s="7"/>
      <c r="C657" t="s">
        <v>42</v>
      </c>
      <c r="D657" s="5">
        <f>[13]complete_IPDdata57_bps!D657</f>
        <v>185.83666181372283</v>
      </c>
      <c r="E657" s="5">
        <f>[13]complete_IPDdata57_bps!E657</f>
        <v>117.16819343399793</v>
      </c>
      <c r="F657" s="5">
        <f>[13]complete_IPDdata57_bps!F657</f>
        <v>127.71738246770073</v>
      </c>
      <c r="G657" s="5">
        <f>[13]complete_IPDdata57_bps!G657</f>
        <v>95.201922723613549</v>
      </c>
      <c r="H657" s="5">
        <f>[13]complete_IPDdata57_bps!H657</f>
        <v>165.05001417614167</v>
      </c>
      <c r="I657" s="5">
        <f>[13]complete_IPDdata57_bps!I657</f>
        <v>124.19750199636142</v>
      </c>
      <c r="J657" s="5">
        <f>[13]complete_IPDdata57_bps!J657</f>
        <v>113.85297995886302</v>
      </c>
      <c r="K657" s="5">
        <f>[13]complete_IPDdata57_bps!K657</f>
        <v>19.145019104492363</v>
      </c>
      <c r="L657" s="5">
        <f t="shared" si="10"/>
        <v>948.16967567489337</v>
      </c>
    </row>
    <row r="658" spans="1:12" x14ac:dyDescent="0.25">
      <c r="A658" s="7"/>
      <c r="C658" t="s">
        <v>43</v>
      </c>
      <c r="D658" s="5">
        <f>[13]complete_IPDdata57_bps!D658</f>
        <v>1228.0456555032833</v>
      </c>
      <c r="E658" s="5">
        <f>[13]complete_IPDdata57_bps!E658</f>
        <v>297.36667287065603</v>
      </c>
      <c r="F658" s="5">
        <f>[13]complete_IPDdata57_bps!F658</f>
        <v>260.28241477059134</v>
      </c>
      <c r="G658" s="5">
        <f>[13]complete_IPDdata57_bps!G658</f>
        <v>307.50830851465508</v>
      </c>
      <c r="H658" s="5">
        <f>[13]complete_IPDdata57_bps!H658</f>
        <v>587.76394272630694</v>
      </c>
      <c r="I658" s="5">
        <f>[13]complete_IPDdata57_bps!I658</f>
        <v>396.66718605746479</v>
      </c>
      <c r="J658" s="5">
        <f>[13]complete_IPDdata57_bps!J658</f>
        <v>237.32832981856046</v>
      </c>
      <c r="K658" s="5">
        <f>[13]complete_IPDdata57_bps!K658</f>
        <v>96.546842082981541</v>
      </c>
      <c r="L658" s="5">
        <f t="shared" si="10"/>
        <v>3411.5093523444998</v>
      </c>
    </row>
    <row r="659" spans="1:12" x14ac:dyDescent="0.25">
      <c r="A659" s="7"/>
      <c r="C659" t="s">
        <v>44</v>
      </c>
      <c r="D659" s="5">
        <f>[13]complete_IPDdata57_bps!D659</f>
        <v>72.011823128464883</v>
      </c>
      <c r="E659" s="5">
        <f>[13]complete_IPDdata57_bps!E659</f>
        <v>50.108031672647073</v>
      </c>
      <c r="F659" s="5">
        <f>[13]complete_IPDdata57_bps!F659</f>
        <v>32.225056447033921</v>
      </c>
      <c r="G659" s="5">
        <f>[13]complete_IPDdata57_bps!G659</f>
        <v>62.457972864358211</v>
      </c>
      <c r="H659" s="5">
        <f>[13]complete_IPDdata57_bps!H659</f>
        <v>77.839127524582466</v>
      </c>
      <c r="I659" s="5">
        <f>[13]complete_IPDdata57_bps!I659</f>
        <v>43.967790717960909</v>
      </c>
      <c r="J659" s="5">
        <f>[13]complete_IPDdata57_bps!J659</f>
        <v>53.699826418620106</v>
      </c>
      <c r="K659" s="5">
        <f>[13]complete_IPDdata57_bps!K659</f>
        <v>12.763346069661576</v>
      </c>
      <c r="L659" s="5">
        <f t="shared" si="10"/>
        <v>405.07297484332912</v>
      </c>
    </row>
    <row r="660" spans="1:12" x14ac:dyDescent="0.25">
      <c r="A660" s="7"/>
      <c r="C660" t="s">
        <v>45</v>
      </c>
      <c r="D660" s="5">
        <f>[13]complete_IPDdata57_bps!D660</f>
        <v>22.490482681172971</v>
      </c>
      <c r="E660" s="5">
        <f>[13]complete_IPDdata57_bps!E660</f>
        <v>33.24288025449416</v>
      </c>
      <c r="F660" s="5">
        <f>[13]complete_IPDdata57_bps!F660</f>
        <v>104.27757154821231</v>
      </c>
      <c r="G660" s="5">
        <f>[13]complete_IPDdata57_bps!G660</f>
        <v>145.66396401847393</v>
      </c>
      <c r="H660" s="5">
        <f>[13]complete_IPDdata57_bps!H660</f>
        <v>136.24039959516142</v>
      </c>
      <c r="I660" s="5">
        <f>[13]complete_IPDdata57_bps!I660</f>
        <v>55.189782466730357</v>
      </c>
      <c r="J660" s="5">
        <f>[13]complete_IPDdata57_bps!J660</f>
        <v>35.729544253486928</v>
      </c>
      <c r="K660" s="5">
        <f>[13]complete_IPDdata57_bps!K660</f>
        <v>15.71231697512491</v>
      </c>
      <c r="L660" s="5">
        <f t="shared" si="10"/>
        <v>548.54694179285707</v>
      </c>
    </row>
    <row r="661" spans="1:12" x14ac:dyDescent="0.25">
      <c r="A661" s="7"/>
      <c r="C661" t="s">
        <v>46</v>
      </c>
      <c r="D661" s="5">
        <f>[13]complete_IPDdata57_bps!D661</f>
        <v>1620.7144381021981</v>
      </c>
      <c r="E661" s="5">
        <f>[13]complete_IPDdata57_bps!E661</f>
        <v>2603.3206725546629</v>
      </c>
      <c r="F661" s="5">
        <f>[13]complete_IPDdata57_bps!F661</f>
        <v>4158.1199648953507</v>
      </c>
      <c r="G661" s="5">
        <f>[13]complete_IPDdata57_bps!G661</f>
        <v>5268.5440830591842</v>
      </c>
      <c r="H661" s="5">
        <f>[13]complete_IPDdata57_bps!H661</f>
        <v>9403.8073646589346</v>
      </c>
      <c r="I661" s="5">
        <f>[13]complete_IPDdata57_bps!I661</f>
        <v>6663.3145524147767</v>
      </c>
      <c r="J661" s="5">
        <f>[13]complete_IPDdata57_bps!J661</f>
        <v>5066.5234382002172</v>
      </c>
      <c r="K661" s="5">
        <f>[13]complete_IPDdata57_bps!K661</f>
        <v>2321.925387161391</v>
      </c>
      <c r="L661" s="5">
        <f t="shared" si="10"/>
        <v>37106.269901046711</v>
      </c>
    </row>
    <row r="662" spans="1:12" x14ac:dyDescent="0.25">
      <c r="A662" s="7"/>
      <c r="C662" t="s">
        <v>47</v>
      </c>
      <c r="D662" s="5">
        <f>[13]complete_IPDdata57_bps!D662</f>
        <v>136.34959350042695</v>
      </c>
      <c r="E662" s="5">
        <f>[13]complete_IPDdata57_bps!E662</f>
        <v>308.75357689879598</v>
      </c>
      <c r="F662" s="5">
        <f>[13]complete_IPDdata57_bps!F662</f>
        <v>235.39795681327288</v>
      </c>
      <c r="G662" s="5">
        <f>[13]complete_IPDdata57_bps!G662</f>
        <v>305.00786927854972</v>
      </c>
      <c r="H662" s="5">
        <f>[13]complete_IPDdata57_bps!H662</f>
        <v>516.99508520050574</v>
      </c>
      <c r="I662" s="5">
        <f>[13]complete_IPDdata57_bps!I662</f>
        <v>306.99830952789466</v>
      </c>
      <c r="J662" s="5">
        <f>[13]complete_IPDdata57_bps!J662</f>
        <v>170.1880460828518</v>
      </c>
      <c r="K662" s="5">
        <f>[13]complete_IPDdata57_bps!K662</f>
        <v>52.286004119425911</v>
      </c>
      <c r="L662" s="5">
        <f t="shared" si="10"/>
        <v>2031.9764414217234</v>
      </c>
    </row>
    <row r="664" spans="1:12" x14ac:dyDescent="0.25">
      <c r="C664" t="s">
        <v>58</v>
      </c>
      <c r="D664" s="5">
        <f>SUM(D3:D332)</f>
        <v>16053.521442693074</v>
      </c>
      <c r="E664" s="5">
        <f t="shared" ref="E664:L664" si="11">SUM(E3:E332)</f>
        <v>35326.690541216602</v>
      </c>
      <c r="F664" s="5">
        <f t="shared" si="11"/>
        <v>73986.522573218404</v>
      </c>
      <c r="G664" s="5">
        <f t="shared" si="11"/>
        <v>63370.111033219699</v>
      </c>
      <c r="H664" s="5">
        <f t="shared" si="11"/>
        <v>65963.40874414258</v>
      </c>
      <c r="I664" s="5">
        <f t="shared" si="11"/>
        <v>32043.478607077868</v>
      </c>
      <c r="J664" s="5">
        <f t="shared" si="11"/>
        <v>18898.400124453245</v>
      </c>
      <c r="K664" s="5">
        <f t="shared" si="11"/>
        <v>8896.3894151743061</v>
      </c>
      <c r="L664" s="5">
        <f t="shared" si="11"/>
        <v>314538.52248119569</v>
      </c>
    </row>
    <row r="665" spans="1:12" x14ac:dyDescent="0.25">
      <c r="C665" t="s">
        <v>59</v>
      </c>
      <c r="D665" s="5">
        <f>SUM(D333:D662)</f>
        <v>11138.937851079334</v>
      </c>
      <c r="E665" s="5">
        <f t="shared" ref="E665:L665" si="12">SUM(E333:E662)</f>
        <v>16135.137947038063</v>
      </c>
      <c r="F665" s="5">
        <f t="shared" si="12"/>
        <v>26193.442267370174</v>
      </c>
      <c r="G665" s="5">
        <f t="shared" si="12"/>
        <v>25591.297470213754</v>
      </c>
      <c r="H665" s="5">
        <f t="shared" si="12"/>
        <v>39934.399234025681</v>
      </c>
      <c r="I665" s="5">
        <f t="shared" si="12"/>
        <v>26077.76837332291</v>
      </c>
      <c r="J665" s="5">
        <f t="shared" si="12"/>
        <v>21623.984663380063</v>
      </c>
      <c r="K665" s="5">
        <f t="shared" si="12"/>
        <v>15008.000817436619</v>
      </c>
      <c r="L665" s="5">
        <f t="shared" si="12"/>
        <v>181702.96862386659</v>
      </c>
    </row>
    <row r="666" spans="1:12" x14ac:dyDescent="0.25">
      <c r="L666" s="5">
        <f>SUM(L664:L665)</f>
        <v>496241.4911050623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6"/>
  <sheetViews>
    <sheetView topLeftCell="A606" workbookViewId="0">
      <selection activeCell="D3" sqref="D3:K662"/>
    </sheetView>
  </sheetViews>
  <sheetFormatPr defaultRowHeight="15" x14ac:dyDescent="0.25"/>
  <cols>
    <col min="1" max="2" width="8.42578125" customWidth="1"/>
    <col min="3" max="3" width="7.140625" customWidth="1"/>
  </cols>
  <sheetData>
    <row r="1" spans="1:12" x14ac:dyDescent="0.25">
      <c r="A1" s="1"/>
      <c r="B1" s="1"/>
      <c r="C1" s="2"/>
      <c r="D1" s="2" t="s">
        <v>0</v>
      </c>
      <c r="E1" s="2"/>
      <c r="F1" s="2"/>
      <c r="G1" s="2"/>
      <c r="H1" s="2"/>
      <c r="I1" s="2"/>
      <c r="J1" s="2"/>
      <c r="K1" s="2"/>
      <c r="L1" s="1"/>
    </row>
    <row r="2" spans="1:12" x14ac:dyDescent="0.25">
      <c r="A2" t="s">
        <v>1</v>
      </c>
      <c r="B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" t="s">
        <v>12</v>
      </c>
    </row>
    <row r="3" spans="1:12" x14ac:dyDescent="0.25">
      <c r="A3" s="4" t="s">
        <v>13</v>
      </c>
      <c r="B3" s="4" t="s">
        <v>14</v>
      </c>
      <c r="C3" t="s">
        <v>15</v>
      </c>
      <c r="D3" s="5">
        <f>[14]complete_IPDdata57_SSS!D3</f>
        <v>0</v>
      </c>
      <c r="E3" s="5">
        <f>[14]complete_IPDdata57_SSS!E3</f>
        <v>0</v>
      </c>
      <c r="F3" s="5">
        <f>[14]complete_IPDdata57_SSS!F3</f>
        <v>0</v>
      </c>
      <c r="G3" s="5">
        <f>[14]complete_IPDdata57_SSS!G3</f>
        <v>0</v>
      </c>
      <c r="H3" s="5">
        <f>[14]complete_IPDdata57_SSS!H3</f>
        <v>0</v>
      </c>
      <c r="I3" s="5">
        <f>[14]complete_IPDdata57_SSS!I3</f>
        <v>0</v>
      </c>
      <c r="J3" s="5">
        <f>[14]complete_IPDdata57_SSS!J3</f>
        <v>0</v>
      </c>
      <c r="K3" s="5">
        <f>[14]complete_IPDdata57_SSS!K3</f>
        <v>0</v>
      </c>
      <c r="L3" s="5">
        <f>SUM(D3:K3)</f>
        <v>0</v>
      </c>
    </row>
    <row r="4" spans="1:12" x14ac:dyDescent="0.25">
      <c r="C4" t="s">
        <v>16</v>
      </c>
      <c r="D4" s="5">
        <f>[14]complete_IPDdata57_SSS!D4</f>
        <v>0</v>
      </c>
      <c r="E4" s="5">
        <f>[14]complete_IPDdata57_SSS!E4</f>
        <v>0</v>
      </c>
      <c r="F4" s="5">
        <f>[14]complete_IPDdata57_SSS!F4</f>
        <v>3.3492973472845886</v>
      </c>
      <c r="G4" s="5">
        <f>[14]complete_IPDdata57_SSS!G4</f>
        <v>0</v>
      </c>
      <c r="H4" s="5">
        <f>[14]complete_IPDdata57_SSS!H4</f>
        <v>0</v>
      </c>
      <c r="I4" s="5">
        <f>[14]complete_IPDdata57_SSS!I4</f>
        <v>0</v>
      </c>
      <c r="J4" s="5">
        <f>[14]complete_IPDdata57_SSS!J4</f>
        <v>0</v>
      </c>
      <c r="K4" s="5">
        <f>[14]complete_IPDdata57_SSS!K4</f>
        <v>0</v>
      </c>
      <c r="L4" s="5">
        <f t="shared" ref="L4:L67" si="0">SUM(D4:K4)</f>
        <v>3.3492973472845886</v>
      </c>
    </row>
    <row r="5" spans="1:12" x14ac:dyDescent="0.25">
      <c r="C5" t="s">
        <v>17</v>
      </c>
      <c r="D5" s="5">
        <f>[14]complete_IPDdata57_SSS!D5</f>
        <v>0</v>
      </c>
      <c r="E5" s="5">
        <f>[14]complete_IPDdata57_SSS!E5</f>
        <v>0</v>
      </c>
      <c r="F5" s="5">
        <f>[14]complete_IPDdata57_SSS!F5</f>
        <v>0</v>
      </c>
      <c r="G5" s="5">
        <f>[14]complete_IPDdata57_SSS!G5</f>
        <v>1.159300592885792</v>
      </c>
      <c r="H5" s="5">
        <f>[14]complete_IPDdata57_SSS!H5</f>
        <v>0</v>
      </c>
      <c r="I5" s="5">
        <f>[14]complete_IPDdata57_SSS!I5</f>
        <v>0</v>
      </c>
      <c r="J5" s="5">
        <f>[14]complete_IPDdata57_SSS!J5</f>
        <v>0</v>
      </c>
      <c r="K5" s="5">
        <f>[14]complete_IPDdata57_SSS!K5</f>
        <v>0</v>
      </c>
      <c r="L5" s="5">
        <f t="shared" si="0"/>
        <v>1.159300592885792</v>
      </c>
    </row>
    <row r="6" spans="1:12" x14ac:dyDescent="0.25">
      <c r="C6" t="s">
        <v>18</v>
      </c>
      <c r="D6" s="5">
        <f>[14]complete_IPDdata57_SSS!D6</f>
        <v>0</v>
      </c>
      <c r="E6" s="5">
        <f>[14]complete_IPDdata57_SSS!E6</f>
        <v>0</v>
      </c>
      <c r="F6" s="5">
        <f>[14]complete_IPDdata57_SSS!F6</f>
        <v>0</v>
      </c>
      <c r="G6" s="5">
        <f>[14]complete_IPDdata57_SSS!G6</f>
        <v>0</v>
      </c>
      <c r="H6" s="5">
        <f>[14]complete_IPDdata57_SSS!H6</f>
        <v>0</v>
      </c>
      <c r="I6" s="5">
        <f>[14]complete_IPDdata57_SSS!I6</f>
        <v>0</v>
      </c>
      <c r="J6" s="5">
        <f>[14]complete_IPDdata57_SSS!J6</f>
        <v>0</v>
      </c>
      <c r="K6" s="5">
        <f>[14]complete_IPDdata57_SSS!K6</f>
        <v>0</v>
      </c>
      <c r="L6" s="5">
        <f t="shared" si="0"/>
        <v>0</v>
      </c>
    </row>
    <row r="7" spans="1:12" x14ac:dyDescent="0.25">
      <c r="C7" t="s">
        <v>19</v>
      </c>
      <c r="D7" s="5">
        <f>[14]complete_IPDdata57_SSS!D7</f>
        <v>0</v>
      </c>
      <c r="E7" s="5">
        <f>[14]complete_IPDdata57_SSS!E7</f>
        <v>0</v>
      </c>
      <c r="F7" s="5">
        <f>[14]complete_IPDdata57_SSS!F7</f>
        <v>0</v>
      </c>
      <c r="G7" s="5">
        <f>[14]complete_IPDdata57_SSS!G7</f>
        <v>0</v>
      </c>
      <c r="H7" s="5">
        <f>[14]complete_IPDdata57_SSS!H7</f>
        <v>0</v>
      </c>
      <c r="I7" s="5">
        <f>[14]complete_IPDdata57_SSS!I7</f>
        <v>0</v>
      </c>
      <c r="J7" s="5">
        <f>[14]complete_IPDdata57_SSS!J7</f>
        <v>0</v>
      </c>
      <c r="K7" s="5">
        <f>[14]complete_IPDdata57_SSS!K7</f>
        <v>0</v>
      </c>
      <c r="L7" s="5">
        <f t="shared" si="0"/>
        <v>0</v>
      </c>
    </row>
    <row r="8" spans="1:12" x14ac:dyDescent="0.25">
      <c r="C8" t="s">
        <v>20</v>
      </c>
      <c r="D8" s="5">
        <f>[14]complete_IPDdata57_SSS!D8</f>
        <v>0</v>
      </c>
      <c r="E8" s="5">
        <f>[14]complete_IPDdata57_SSS!E8</f>
        <v>0</v>
      </c>
      <c r="F8" s="5">
        <f>[14]complete_IPDdata57_SSS!F8</f>
        <v>0</v>
      </c>
      <c r="G8" s="5">
        <f>[14]complete_IPDdata57_SSS!G8</f>
        <v>0</v>
      </c>
      <c r="H8" s="5">
        <f>[14]complete_IPDdata57_SSS!H8</f>
        <v>1.1185790755416889</v>
      </c>
      <c r="I8" s="5">
        <f>[14]complete_IPDdata57_SSS!I8</f>
        <v>0</v>
      </c>
      <c r="J8" s="5">
        <f>[14]complete_IPDdata57_SSS!J8</f>
        <v>0</v>
      </c>
      <c r="K8" s="5">
        <f>[14]complete_IPDdata57_SSS!K8</f>
        <v>0</v>
      </c>
      <c r="L8" s="5">
        <f t="shared" si="0"/>
        <v>1.1185790755416889</v>
      </c>
    </row>
    <row r="9" spans="1:12" x14ac:dyDescent="0.25">
      <c r="C9" t="s">
        <v>21</v>
      </c>
      <c r="D9" s="5">
        <f>[14]complete_IPDdata57_SSS!D9</f>
        <v>0</v>
      </c>
      <c r="E9" s="5">
        <f>[14]complete_IPDdata57_SSS!E9</f>
        <v>0</v>
      </c>
      <c r="F9" s="5">
        <f>[14]complete_IPDdata57_SSS!F9</f>
        <v>0</v>
      </c>
      <c r="G9" s="5">
        <f>[14]complete_IPDdata57_SSS!G9</f>
        <v>0</v>
      </c>
      <c r="H9" s="5">
        <f>[14]complete_IPDdata57_SSS!H9</f>
        <v>0</v>
      </c>
      <c r="I9" s="5">
        <f>[14]complete_IPDdata57_SSS!I9</f>
        <v>0</v>
      </c>
      <c r="J9" s="5">
        <f>[14]complete_IPDdata57_SSS!J9</f>
        <v>0</v>
      </c>
      <c r="K9" s="5">
        <f>[14]complete_IPDdata57_SSS!K9</f>
        <v>0</v>
      </c>
      <c r="L9" s="5">
        <f t="shared" si="0"/>
        <v>0</v>
      </c>
    </row>
    <row r="10" spans="1:12" x14ac:dyDescent="0.25">
      <c r="C10" t="s">
        <v>22</v>
      </c>
      <c r="D10" s="5">
        <f>[14]complete_IPDdata57_SSS!D10</f>
        <v>0</v>
      </c>
      <c r="E10" s="5">
        <f>[14]complete_IPDdata57_SSS!E10</f>
        <v>0</v>
      </c>
      <c r="F10" s="5">
        <f>[14]complete_IPDdata57_SSS!F10</f>
        <v>0</v>
      </c>
      <c r="G10" s="5">
        <f>[14]complete_IPDdata57_SSS!G10</f>
        <v>0</v>
      </c>
      <c r="H10" s="5">
        <f>[14]complete_IPDdata57_SSS!H10</f>
        <v>0</v>
      </c>
      <c r="I10" s="5">
        <f>[14]complete_IPDdata57_SSS!I10</f>
        <v>0</v>
      </c>
      <c r="J10" s="5">
        <f>[14]complete_IPDdata57_SSS!J10</f>
        <v>0</v>
      </c>
      <c r="K10" s="5">
        <f>[14]complete_IPDdata57_SSS!K10</f>
        <v>0</v>
      </c>
      <c r="L10" s="5">
        <f t="shared" si="0"/>
        <v>0</v>
      </c>
    </row>
    <row r="11" spans="1:12" x14ac:dyDescent="0.25">
      <c r="C11" t="s">
        <v>23</v>
      </c>
      <c r="D11" s="5">
        <f>[14]complete_IPDdata57_SSS!D11</f>
        <v>0</v>
      </c>
      <c r="E11" s="5">
        <f>[14]complete_IPDdata57_SSS!E11</f>
        <v>0</v>
      </c>
      <c r="F11" s="5">
        <f>[14]complete_IPDdata57_SSS!F11</f>
        <v>2.305954785954786</v>
      </c>
      <c r="G11" s="5">
        <f>[14]complete_IPDdata57_SSS!G11</f>
        <v>3.477901778657376</v>
      </c>
      <c r="H11" s="5">
        <f>[14]complete_IPDdata57_SSS!H11</f>
        <v>0</v>
      </c>
      <c r="I11" s="5">
        <f>[14]complete_IPDdata57_SSS!I11</f>
        <v>0</v>
      </c>
      <c r="J11" s="5">
        <f>[14]complete_IPDdata57_SSS!J11</f>
        <v>0</v>
      </c>
      <c r="K11" s="5">
        <f>[14]complete_IPDdata57_SSS!K11</f>
        <v>0</v>
      </c>
      <c r="L11" s="5">
        <f t="shared" si="0"/>
        <v>5.7838565646121616</v>
      </c>
    </row>
    <row r="12" spans="1:12" x14ac:dyDescent="0.25">
      <c r="C12" t="s">
        <v>24</v>
      </c>
      <c r="D12" s="5">
        <f>[14]complete_IPDdata57_SSS!D12</f>
        <v>0</v>
      </c>
      <c r="E12" s="5">
        <f>[14]complete_IPDdata57_SSS!E12</f>
        <v>0</v>
      </c>
      <c r="F12" s="5">
        <f>[14]complete_IPDdata57_SSS!F12</f>
        <v>0</v>
      </c>
      <c r="G12" s="5">
        <f>[14]complete_IPDdata57_SSS!G12</f>
        <v>0</v>
      </c>
      <c r="H12" s="5">
        <f>[14]complete_IPDdata57_SSS!H12</f>
        <v>0</v>
      </c>
      <c r="I12" s="5">
        <f>[14]complete_IPDdata57_SSS!I12</f>
        <v>0</v>
      </c>
      <c r="J12" s="5">
        <f>[14]complete_IPDdata57_SSS!J12</f>
        <v>0</v>
      </c>
      <c r="K12" s="5">
        <f>[14]complete_IPDdata57_SSS!K12</f>
        <v>0</v>
      </c>
      <c r="L12" s="5">
        <f t="shared" si="0"/>
        <v>0</v>
      </c>
    </row>
    <row r="13" spans="1:12" x14ac:dyDescent="0.25">
      <c r="C13" t="s">
        <v>25</v>
      </c>
      <c r="D13" s="5">
        <f>[14]complete_IPDdata57_SSS!D13</f>
        <v>0</v>
      </c>
      <c r="E13" s="5">
        <f>[14]complete_IPDdata57_SSS!E13</f>
        <v>0</v>
      </c>
      <c r="F13" s="5">
        <f>[14]complete_IPDdata57_SSS!F13</f>
        <v>0</v>
      </c>
      <c r="G13" s="5">
        <f>[14]complete_IPDdata57_SSS!G13</f>
        <v>0</v>
      </c>
      <c r="H13" s="5">
        <f>[14]complete_IPDdata57_SSS!H13</f>
        <v>0</v>
      </c>
      <c r="I13" s="5">
        <f>[14]complete_IPDdata57_SSS!I13</f>
        <v>0</v>
      </c>
      <c r="J13" s="5">
        <f>[14]complete_IPDdata57_SSS!J13</f>
        <v>0</v>
      </c>
      <c r="K13" s="5">
        <f>[14]complete_IPDdata57_SSS!K13</f>
        <v>0</v>
      </c>
      <c r="L13" s="5">
        <f t="shared" si="0"/>
        <v>0</v>
      </c>
    </row>
    <row r="14" spans="1:12" x14ac:dyDescent="0.25">
      <c r="C14" t="s">
        <v>26</v>
      </c>
      <c r="D14" s="5">
        <f>[14]complete_IPDdata57_SSS!D14</f>
        <v>0</v>
      </c>
      <c r="E14" s="5">
        <f>[14]complete_IPDdata57_SSS!E14</f>
        <v>0</v>
      </c>
      <c r="F14" s="5">
        <f>[14]complete_IPDdata57_SSS!F14</f>
        <v>0</v>
      </c>
      <c r="G14" s="5">
        <f>[14]complete_IPDdata57_SSS!G14</f>
        <v>0</v>
      </c>
      <c r="H14" s="5">
        <f>[14]complete_IPDdata57_SSS!H14</f>
        <v>0</v>
      </c>
      <c r="I14" s="5">
        <f>[14]complete_IPDdata57_SSS!I14</f>
        <v>0</v>
      </c>
      <c r="J14" s="5">
        <f>[14]complete_IPDdata57_SSS!J14</f>
        <v>0</v>
      </c>
      <c r="K14" s="5">
        <f>[14]complete_IPDdata57_SSS!K14</f>
        <v>0</v>
      </c>
      <c r="L14" s="5">
        <f t="shared" si="0"/>
        <v>0</v>
      </c>
    </row>
    <row r="15" spans="1:12" x14ac:dyDescent="0.25">
      <c r="C15" t="s">
        <v>27</v>
      </c>
      <c r="D15" s="5">
        <f>[14]complete_IPDdata57_SSS!D15</f>
        <v>0</v>
      </c>
      <c r="E15" s="5">
        <f>[14]complete_IPDdata57_SSS!E15</f>
        <v>0</v>
      </c>
      <c r="F15" s="5">
        <f>[14]complete_IPDdata57_SSS!F15</f>
        <v>0</v>
      </c>
      <c r="G15" s="5">
        <f>[14]complete_IPDdata57_SSS!G15</f>
        <v>0</v>
      </c>
      <c r="H15" s="5">
        <f>[14]complete_IPDdata57_SSS!H15</f>
        <v>0</v>
      </c>
      <c r="I15" s="5">
        <f>[14]complete_IPDdata57_SSS!I15</f>
        <v>0</v>
      </c>
      <c r="J15" s="5">
        <f>[14]complete_IPDdata57_SSS!J15</f>
        <v>0</v>
      </c>
      <c r="K15" s="5">
        <f>[14]complete_IPDdata57_SSS!K15</f>
        <v>0</v>
      </c>
      <c r="L15" s="5">
        <f t="shared" si="0"/>
        <v>0</v>
      </c>
    </row>
    <row r="16" spans="1:12" x14ac:dyDescent="0.25">
      <c r="C16" t="s">
        <v>28</v>
      </c>
      <c r="D16" s="5">
        <f>[14]complete_IPDdata57_SSS!D16</f>
        <v>0</v>
      </c>
      <c r="E16" s="5">
        <f>[14]complete_IPDdata57_SSS!E16</f>
        <v>0</v>
      </c>
      <c r="F16" s="5">
        <f>[14]complete_IPDdata57_SSS!F16</f>
        <v>0</v>
      </c>
      <c r="G16" s="5">
        <f>[14]complete_IPDdata57_SSS!G16</f>
        <v>0</v>
      </c>
      <c r="H16" s="5">
        <f>[14]complete_IPDdata57_SSS!H16</f>
        <v>0</v>
      </c>
      <c r="I16" s="5">
        <f>[14]complete_IPDdata57_SSS!I16</f>
        <v>0</v>
      </c>
      <c r="J16" s="5">
        <f>[14]complete_IPDdata57_SSS!J16</f>
        <v>0</v>
      </c>
      <c r="K16" s="5">
        <f>[14]complete_IPDdata57_SSS!K16</f>
        <v>0</v>
      </c>
      <c r="L16" s="5">
        <f t="shared" si="0"/>
        <v>0</v>
      </c>
    </row>
    <row r="17" spans="3:12" x14ac:dyDescent="0.25">
      <c r="C17" t="s">
        <v>29</v>
      </c>
      <c r="D17" s="5">
        <f>[14]complete_IPDdata57_SSS!D17</f>
        <v>0</v>
      </c>
      <c r="E17" s="5">
        <f>[14]complete_IPDdata57_SSS!E17</f>
        <v>0</v>
      </c>
      <c r="F17" s="5">
        <f>[14]complete_IPDdata57_SSS!F17</f>
        <v>0</v>
      </c>
      <c r="G17" s="5">
        <f>[14]complete_IPDdata57_SSS!G17</f>
        <v>0</v>
      </c>
      <c r="H17" s="5">
        <f>[14]complete_IPDdata57_SSS!H17</f>
        <v>0</v>
      </c>
      <c r="I17" s="5">
        <f>[14]complete_IPDdata57_SSS!I17</f>
        <v>0</v>
      </c>
      <c r="J17" s="5">
        <f>[14]complete_IPDdata57_SSS!J17</f>
        <v>0</v>
      </c>
      <c r="K17" s="5">
        <f>[14]complete_IPDdata57_SSS!K17</f>
        <v>0</v>
      </c>
      <c r="L17" s="5">
        <f t="shared" si="0"/>
        <v>0</v>
      </c>
    </row>
    <row r="18" spans="3:12" x14ac:dyDescent="0.25">
      <c r="C18" t="s">
        <v>30</v>
      </c>
      <c r="D18" s="5">
        <f>[14]complete_IPDdata57_SSS!D18</f>
        <v>0</v>
      </c>
      <c r="E18" s="5">
        <f>[14]complete_IPDdata57_SSS!E18</f>
        <v>0</v>
      </c>
      <c r="F18" s="5">
        <f>[14]complete_IPDdata57_SSS!F18</f>
        <v>0</v>
      </c>
      <c r="G18" s="5">
        <f>[14]complete_IPDdata57_SSS!G18</f>
        <v>0</v>
      </c>
      <c r="H18" s="5">
        <f>[14]complete_IPDdata57_SSS!H18</f>
        <v>0</v>
      </c>
      <c r="I18" s="5">
        <f>[14]complete_IPDdata57_SSS!I18</f>
        <v>0</v>
      </c>
      <c r="J18" s="5">
        <f>[14]complete_IPDdata57_SSS!J18</f>
        <v>0</v>
      </c>
      <c r="K18" s="5">
        <f>[14]complete_IPDdata57_SSS!K18</f>
        <v>0</v>
      </c>
      <c r="L18" s="5">
        <f t="shared" si="0"/>
        <v>0</v>
      </c>
    </row>
    <row r="19" spans="3:12" x14ac:dyDescent="0.25">
      <c r="C19" t="s">
        <v>31</v>
      </c>
      <c r="D19" s="5">
        <f>[14]complete_IPDdata57_SSS!D19</f>
        <v>0</v>
      </c>
      <c r="E19" s="5">
        <f>[14]complete_IPDdata57_SSS!E19</f>
        <v>0</v>
      </c>
      <c r="F19" s="5">
        <f>[14]complete_IPDdata57_SSS!F19</f>
        <v>1.0012698412698413</v>
      </c>
      <c r="G19" s="5">
        <f>[14]complete_IPDdata57_SSS!G19</f>
        <v>5.0652512068323805</v>
      </c>
      <c r="H19" s="5">
        <f>[14]complete_IPDdata57_SSS!H19</f>
        <v>0</v>
      </c>
      <c r="I19" s="5">
        <f>[14]complete_IPDdata57_SSS!I19</f>
        <v>0</v>
      </c>
      <c r="J19" s="5">
        <f>[14]complete_IPDdata57_SSS!J19</f>
        <v>0</v>
      </c>
      <c r="K19" s="5">
        <f>[14]complete_IPDdata57_SSS!K19</f>
        <v>0</v>
      </c>
      <c r="L19" s="5">
        <f t="shared" si="0"/>
        <v>6.0665210481022216</v>
      </c>
    </row>
    <row r="20" spans="3:12" x14ac:dyDescent="0.25">
      <c r="C20" t="s">
        <v>32</v>
      </c>
      <c r="D20" s="5">
        <f>[14]complete_IPDdata57_SSS!D20</f>
        <v>0</v>
      </c>
      <c r="E20" s="5">
        <f>[14]complete_IPDdata57_SSS!E20</f>
        <v>0</v>
      </c>
      <c r="F20" s="5">
        <f>[14]complete_IPDdata57_SSS!F20</f>
        <v>2.0025396825396826</v>
      </c>
      <c r="G20" s="5">
        <f>[14]complete_IPDdata57_SSS!G20</f>
        <v>0</v>
      </c>
      <c r="H20" s="5">
        <f>[14]complete_IPDdata57_SSS!H20</f>
        <v>3.0797435112995335</v>
      </c>
      <c r="I20" s="5">
        <f>[14]complete_IPDdata57_SSS!I20</f>
        <v>0</v>
      </c>
      <c r="J20" s="5">
        <f>[14]complete_IPDdata57_SSS!J20</f>
        <v>0</v>
      </c>
      <c r="K20" s="5">
        <f>[14]complete_IPDdata57_SSS!K20</f>
        <v>0</v>
      </c>
      <c r="L20" s="5">
        <f t="shared" si="0"/>
        <v>5.0822831938392161</v>
      </c>
    </row>
    <row r="21" spans="3:12" x14ac:dyDescent="0.25">
      <c r="C21" t="s">
        <v>33</v>
      </c>
      <c r="D21" s="5">
        <f>[14]complete_IPDdata57_SSS!D21</f>
        <v>0</v>
      </c>
      <c r="E21" s="5">
        <f>[14]complete_IPDdata57_SSS!E21</f>
        <v>0</v>
      </c>
      <c r="F21" s="5">
        <f>[14]complete_IPDdata57_SSS!F21</f>
        <v>12.573116491103733</v>
      </c>
      <c r="G21" s="5">
        <f>[14]complete_IPDdata57_SSS!G21</f>
        <v>22.882808935408473</v>
      </c>
      <c r="H21" s="5">
        <f>[14]complete_IPDdata57_SSS!H21</f>
        <v>3.3557372266250662</v>
      </c>
      <c r="I21" s="5">
        <f>[14]complete_IPDdata57_SSS!I21</f>
        <v>0</v>
      </c>
      <c r="J21" s="5">
        <f>[14]complete_IPDdata57_SSS!J21</f>
        <v>0</v>
      </c>
      <c r="K21" s="5">
        <f>[14]complete_IPDdata57_SSS!K21</f>
        <v>0</v>
      </c>
      <c r="L21" s="5">
        <f t="shared" si="0"/>
        <v>38.811662653137276</v>
      </c>
    </row>
    <row r="22" spans="3:12" x14ac:dyDescent="0.25">
      <c r="C22" t="s">
        <v>34</v>
      </c>
      <c r="D22" s="5">
        <f>[14]complete_IPDdata57_SSS!D22</f>
        <v>0</v>
      </c>
      <c r="E22" s="5">
        <f>[14]complete_IPDdata57_SSS!E22</f>
        <v>0</v>
      </c>
      <c r="F22" s="5">
        <f>[14]complete_IPDdata57_SSS!F22</f>
        <v>0</v>
      </c>
      <c r="G22" s="5">
        <f>[14]complete_IPDdata57_SSS!G22</f>
        <v>0</v>
      </c>
      <c r="H22" s="5">
        <f>[14]complete_IPDdata57_SSS!H22</f>
        <v>1.1185790755416889</v>
      </c>
      <c r="I22" s="5">
        <f>[14]complete_IPDdata57_SSS!I22</f>
        <v>0</v>
      </c>
      <c r="J22" s="5">
        <f>[14]complete_IPDdata57_SSS!J22</f>
        <v>0</v>
      </c>
      <c r="K22" s="5">
        <f>[14]complete_IPDdata57_SSS!K22</f>
        <v>0</v>
      </c>
      <c r="L22" s="5">
        <f t="shared" si="0"/>
        <v>1.1185790755416889</v>
      </c>
    </row>
    <row r="23" spans="3:12" x14ac:dyDescent="0.25">
      <c r="C23" t="s">
        <v>35</v>
      </c>
      <c r="D23" s="5">
        <f>[14]complete_IPDdata57_SSS!D23</f>
        <v>0</v>
      </c>
      <c r="E23" s="5">
        <f>[14]complete_IPDdata57_SSS!E23</f>
        <v>0</v>
      </c>
      <c r="F23" s="5">
        <f>[14]complete_IPDdata57_SSS!F23</f>
        <v>0</v>
      </c>
      <c r="G23" s="5">
        <f>[14]complete_IPDdata57_SSS!G23</f>
        <v>0</v>
      </c>
      <c r="H23" s="5">
        <f>[14]complete_IPDdata57_SSS!H23</f>
        <v>0</v>
      </c>
      <c r="I23" s="5">
        <f>[14]complete_IPDdata57_SSS!I23</f>
        <v>0</v>
      </c>
      <c r="J23" s="5">
        <f>[14]complete_IPDdata57_SSS!J23</f>
        <v>0</v>
      </c>
      <c r="K23" s="5">
        <f>[14]complete_IPDdata57_SSS!K23</f>
        <v>0</v>
      </c>
      <c r="L23" s="5">
        <f t="shared" si="0"/>
        <v>0</v>
      </c>
    </row>
    <row r="24" spans="3:12" x14ac:dyDescent="0.25">
      <c r="C24" t="s">
        <v>36</v>
      </c>
      <c r="D24" s="5">
        <f>[14]complete_IPDdata57_SSS!D24</f>
        <v>0</v>
      </c>
      <c r="E24" s="5">
        <f>[14]complete_IPDdata57_SSS!E24</f>
        <v>0</v>
      </c>
      <c r="F24" s="5">
        <f>[14]complete_IPDdata57_SSS!F24</f>
        <v>0</v>
      </c>
      <c r="G24" s="5">
        <f>[14]complete_IPDdata57_SSS!G24</f>
        <v>0</v>
      </c>
      <c r="H24" s="5">
        <f>[14]complete_IPDdata57_SSS!H24</f>
        <v>0</v>
      </c>
      <c r="I24" s="5">
        <f>[14]complete_IPDdata57_SSS!I24</f>
        <v>0</v>
      </c>
      <c r="J24" s="5">
        <f>[14]complete_IPDdata57_SSS!J24</f>
        <v>0</v>
      </c>
      <c r="K24" s="5">
        <f>[14]complete_IPDdata57_SSS!K24</f>
        <v>0</v>
      </c>
      <c r="L24" s="5">
        <f t="shared" si="0"/>
        <v>0</v>
      </c>
    </row>
    <row r="25" spans="3:12" x14ac:dyDescent="0.25">
      <c r="C25" t="s">
        <v>37</v>
      </c>
      <c r="D25" s="5">
        <f>[14]complete_IPDdata57_SSS!D25</f>
        <v>0</v>
      </c>
      <c r="E25" s="5">
        <f>[14]complete_IPDdata57_SSS!E25</f>
        <v>0</v>
      </c>
      <c r="F25" s="5">
        <f>[14]complete_IPDdata57_SSS!F25</f>
        <v>0</v>
      </c>
      <c r="G25" s="5">
        <f>[14]complete_IPDdata57_SSS!G25</f>
        <v>0</v>
      </c>
      <c r="H25" s="5">
        <f>[14]complete_IPDdata57_SSS!H25</f>
        <v>0</v>
      </c>
      <c r="I25" s="5">
        <f>[14]complete_IPDdata57_SSS!I25</f>
        <v>0</v>
      </c>
      <c r="J25" s="5">
        <f>[14]complete_IPDdata57_SSS!J25</f>
        <v>0</v>
      </c>
      <c r="K25" s="5">
        <f>[14]complete_IPDdata57_SSS!K25</f>
        <v>0</v>
      </c>
      <c r="L25" s="5">
        <f t="shared" si="0"/>
        <v>0</v>
      </c>
    </row>
    <row r="26" spans="3:12" x14ac:dyDescent="0.25">
      <c r="C26" t="s">
        <v>38</v>
      </c>
      <c r="D26" s="5">
        <f>[14]complete_IPDdata57_SSS!D26</f>
        <v>0</v>
      </c>
      <c r="E26" s="5">
        <f>[14]complete_IPDdata57_SSS!E26</f>
        <v>0</v>
      </c>
      <c r="F26" s="5">
        <f>[14]complete_IPDdata57_SSS!F26</f>
        <v>0</v>
      </c>
      <c r="G26" s="5">
        <f>[14]complete_IPDdata57_SSS!G26</f>
        <v>0</v>
      </c>
      <c r="H26" s="5">
        <f>[14]complete_IPDdata57_SSS!H26</f>
        <v>0</v>
      </c>
      <c r="I26" s="5">
        <f>[14]complete_IPDdata57_SSS!I26</f>
        <v>0</v>
      </c>
      <c r="J26" s="5">
        <f>[14]complete_IPDdata57_SSS!J26</f>
        <v>0</v>
      </c>
      <c r="K26" s="5">
        <f>[14]complete_IPDdata57_SSS!K26</f>
        <v>0</v>
      </c>
      <c r="L26" s="5">
        <f t="shared" si="0"/>
        <v>0</v>
      </c>
    </row>
    <row r="27" spans="3:12" x14ac:dyDescent="0.25">
      <c r="C27" t="s">
        <v>39</v>
      </c>
      <c r="D27" s="5">
        <f>[14]complete_IPDdata57_SSS!D27</f>
        <v>0</v>
      </c>
      <c r="E27" s="5">
        <f>[14]complete_IPDdata57_SSS!E27</f>
        <v>0</v>
      </c>
      <c r="F27" s="5">
        <f>[14]complete_IPDdata57_SSS!F27</f>
        <v>0</v>
      </c>
      <c r="G27" s="5">
        <f>[14]complete_IPDdata57_SSS!G27</f>
        <v>0</v>
      </c>
      <c r="H27" s="5">
        <f>[14]complete_IPDdata57_SSS!H27</f>
        <v>0</v>
      </c>
      <c r="I27" s="5">
        <f>[14]complete_IPDdata57_SSS!I27</f>
        <v>0</v>
      </c>
      <c r="J27" s="5">
        <f>[14]complete_IPDdata57_SSS!J27</f>
        <v>0</v>
      </c>
      <c r="K27" s="5">
        <f>[14]complete_IPDdata57_SSS!K27</f>
        <v>0</v>
      </c>
      <c r="L27" s="5">
        <f t="shared" si="0"/>
        <v>0</v>
      </c>
    </row>
    <row r="28" spans="3:12" x14ac:dyDescent="0.25">
      <c r="C28" t="s">
        <v>40</v>
      </c>
      <c r="D28" s="5">
        <f>[14]complete_IPDdata57_SSS!D28</f>
        <v>0</v>
      </c>
      <c r="E28" s="5">
        <f>[14]complete_IPDdata57_SSS!E28</f>
        <v>0</v>
      </c>
      <c r="F28" s="5">
        <f>[14]complete_IPDdata57_SSS!F28</f>
        <v>0</v>
      </c>
      <c r="G28" s="5">
        <f>[14]complete_IPDdata57_SSS!G28</f>
        <v>0</v>
      </c>
      <c r="H28" s="5">
        <f>[14]complete_IPDdata57_SSS!H28</f>
        <v>0</v>
      </c>
      <c r="I28" s="5">
        <f>[14]complete_IPDdata57_SSS!I28</f>
        <v>0</v>
      </c>
      <c r="J28" s="5">
        <f>[14]complete_IPDdata57_SSS!J28</f>
        <v>0</v>
      </c>
      <c r="K28" s="5">
        <f>[14]complete_IPDdata57_SSS!K28</f>
        <v>0</v>
      </c>
      <c r="L28" s="5">
        <f t="shared" si="0"/>
        <v>0</v>
      </c>
    </row>
    <row r="29" spans="3:12" x14ac:dyDescent="0.25">
      <c r="C29" t="s">
        <v>41</v>
      </c>
      <c r="D29" s="5">
        <f>[14]complete_IPDdata57_SSS!D29</f>
        <v>0</v>
      </c>
      <c r="E29" s="5">
        <f>[14]complete_IPDdata57_SSS!E29</f>
        <v>0</v>
      </c>
      <c r="F29" s="5">
        <f>[14]complete_IPDdata57_SSS!F29</f>
        <v>0</v>
      </c>
      <c r="G29" s="5">
        <f>[14]complete_IPDdata57_SSS!G29</f>
        <v>0</v>
      </c>
      <c r="H29" s="5">
        <f>[14]complete_IPDdata57_SSS!H29</f>
        <v>0</v>
      </c>
      <c r="I29" s="5">
        <f>[14]complete_IPDdata57_SSS!I29</f>
        <v>0</v>
      </c>
      <c r="J29" s="5">
        <f>[14]complete_IPDdata57_SSS!J29</f>
        <v>0</v>
      </c>
      <c r="K29" s="5">
        <f>[14]complete_IPDdata57_SSS!K29</f>
        <v>0</v>
      </c>
      <c r="L29" s="5">
        <f t="shared" si="0"/>
        <v>0</v>
      </c>
    </row>
    <row r="30" spans="3:12" x14ac:dyDescent="0.25">
      <c r="C30" t="s">
        <v>42</v>
      </c>
      <c r="D30" s="5">
        <f>[14]complete_IPDdata57_SSS!D30</f>
        <v>0</v>
      </c>
      <c r="E30" s="5">
        <f>[14]complete_IPDdata57_SSS!E30</f>
        <v>0</v>
      </c>
      <c r="F30" s="5">
        <f>[14]complete_IPDdata57_SSS!F30</f>
        <v>0</v>
      </c>
      <c r="G30" s="5">
        <f>[14]complete_IPDdata57_SSS!G30</f>
        <v>0</v>
      </c>
      <c r="H30" s="5">
        <f>[14]complete_IPDdata57_SSS!H30</f>
        <v>0</v>
      </c>
      <c r="I30" s="5">
        <f>[14]complete_IPDdata57_SSS!I30</f>
        <v>0</v>
      </c>
      <c r="J30" s="5">
        <f>[14]complete_IPDdata57_SSS!J30</f>
        <v>0</v>
      </c>
      <c r="K30" s="5">
        <f>[14]complete_IPDdata57_SSS!K30</f>
        <v>0</v>
      </c>
      <c r="L30" s="5">
        <f t="shared" si="0"/>
        <v>0</v>
      </c>
    </row>
    <row r="31" spans="3:12" x14ac:dyDescent="0.25">
      <c r="C31" t="s">
        <v>43</v>
      </c>
      <c r="D31" s="5">
        <f>[14]complete_IPDdata57_SSS!D31</f>
        <v>0</v>
      </c>
      <c r="E31" s="5">
        <f>[14]complete_IPDdata57_SSS!E31</f>
        <v>0</v>
      </c>
      <c r="F31" s="5">
        <f>[14]complete_IPDdata57_SSS!F31</f>
        <v>0</v>
      </c>
      <c r="G31" s="5">
        <f>[14]complete_IPDdata57_SSS!G31</f>
        <v>0</v>
      </c>
      <c r="H31" s="5">
        <f>[14]complete_IPDdata57_SSS!H31</f>
        <v>0</v>
      </c>
      <c r="I31" s="5">
        <f>[14]complete_IPDdata57_SSS!I31</f>
        <v>0</v>
      </c>
      <c r="J31" s="5">
        <f>[14]complete_IPDdata57_SSS!J31</f>
        <v>0</v>
      </c>
      <c r="K31" s="5">
        <f>[14]complete_IPDdata57_SSS!K31</f>
        <v>0</v>
      </c>
      <c r="L31" s="5">
        <f t="shared" si="0"/>
        <v>0</v>
      </c>
    </row>
    <row r="32" spans="3:12" x14ac:dyDescent="0.25">
      <c r="C32" t="s">
        <v>44</v>
      </c>
      <c r="D32" s="5">
        <f>[14]complete_IPDdata57_SSS!D32</f>
        <v>0</v>
      </c>
      <c r="E32" s="5">
        <f>[14]complete_IPDdata57_SSS!E32</f>
        <v>0</v>
      </c>
      <c r="F32" s="5">
        <f>[14]complete_IPDdata57_SSS!F32</f>
        <v>0</v>
      </c>
      <c r="G32" s="5">
        <f>[14]complete_IPDdata57_SSS!G32</f>
        <v>1.159300592885792</v>
      </c>
      <c r="H32" s="5">
        <f>[14]complete_IPDdata57_SSS!H32</f>
        <v>0</v>
      </c>
      <c r="I32" s="5">
        <f>[14]complete_IPDdata57_SSS!I32</f>
        <v>0</v>
      </c>
      <c r="J32" s="5">
        <f>[14]complete_IPDdata57_SSS!J32</f>
        <v>0</v>
      </c>
      <c r="K32" s="5">
        <f>[14]complete_IPDdata57_SSS!K32</f>
        <v>0</v>
      </c>
      <c r="L32" s="5">
        <f t="shared" si="0"/>
        <v>1.159300592885792</v>
      </c>
    </row>
    <row r="33" spans="1:12" x14ac:dyDescent="0.25">
      <c r="C33" t="s">
        <v>45</v>
      </c>
      <c r="D33" s="5">
        <f>[14]complete_IPDdata57_SSS!D33</f>
        <v>0</v>
      </c>
      <c r="E33" s="5">
        <f>[14]complete_IPDdata57_SSS!E33</f>
        <v>0</v>
      </c>
      <c r="F33" s="5">
        <f>[14]complete_IPDdata57_SSS!F33</f>
        <v>0</v>
      </c>
      <c r="G33" s="5">
        <f>[14]complete_IPDdata57_SSS!G33</f>
        <v>6.652600635007385</v>
      </c>
      <c r="H33" s="5">
        <f>[14]complete_IPDdata57_SSS!H33</f>
        <v>1.1185790755416889</v>
      </c>
      <c r="I33" s="5">
        <f>[14]complete_IPDdata57_SSS!I33</f>
        <v>0</v>
      </c>
      <c r="J33" s="5">
        <f>[14]complete_IPDdata57_SSS!J33</f>
        <v>0</v>
      </c>
      <c r="K33" s="5">
        <f>[14]complete_IPDdata57_SSS!K33</f>
        <v>0</v>
      </c>
      <c r="L33" s="5">
        <f t="shared" si="0"/>
        <v>7.7711797105490739</v>
      </c>
    </row>
    <row r="34" spans="1:12" x14ac:dyDescent="0.25">
      <c r="C34" t="s">
        <v>46</v>
      </c>
      <c r="D34" s="5">
        <f>[14]complete_IPDdata57_SSS!D34</f>
        <v>0</v>
      </c>
      <c r="E34" s="5">
        <f>[14]complete_IPDdata57_SSS!E34</f>
        <v>0</v>
      </c>
      <c r="F34" s="5">
        <f>[14]complete_IPDdata57_SSS!F34</f>
        <v>78.988655656579098</v>
      </c>
      <c r="G34" s="5">
        <f>[14]complete_IPDdata57_SSS!G34</f>
        <v>101.5931689701268</v>
      </c>
      <c r="H34" s="5">
        <f>[14]complete_IPDdata57_SSS!H34</f>
        <v>36.580568476774765</v>
      </c>
      <c r="I34" s="5">
        <f>[14]complete_IPDdata57_SSS!I34</f>
        <v>1.0062429057888762</v>
      </c>
      <c r="J34" s="5">
        <f>[14]complete_IPDdata57_SSS!J34</f>
        <v>0</v>
      </c>
      <c r="K34" s="5">
        <f>[14]complete_IPDdata57_SSS!K34</f>
        <v>0</v>
      </c>
      <c r="L34" s="5">
        <f t="shared" si="0"/>
        <v>218.16863600926953</v>
      </c>
    </row>
    <row r="35" spans="1:12" x14ac:dyDescent="0.25">
      <c r="C35" t="s">
        <v>47</v>
      </c>
      <c r="D35" s="5">
        <f>[14]complete_IPDdata57_SSS!D35</f>
        <v>0</v>
      </c>
      <c r="E35" s="5">
        <f>[14]complete_IPDdata57_SSS!E35</f>
        <v>0</v>
      </c>
      <c r="F35" s="5">
        <f>[14]complete_IPDdata57_SSS!F35</f>
        <v>5.6552521332393741</v>
      </c>
      <c r="G35" s="5">
        <f>[14]complete_IPDdata57_SSS!G35</f>
        <v>1.159300592885792</v>
      </c>
      <c r="H35" s="5">
        <f>[14]complete_IPDdata57_SSS!H35</f>
        <v>1.1185790755416889</v>
      </c>
      <c r="I35" s="5">
        <f>[14]complete_IPDdata57_SSS!I35</f>
        <v>0</v>
      </c>
      <c r="J35" s="5">
        <f>[14]complete_IPDdata57_SSS!J35</f>
        <v>0</v>
      </c>
      <c r="K35" s="5">
        <f>[14]complete_IPDdata57_SSS!K35</f>
        <v>0</v>
      </c>
      <c r="L35" s="5">
        <f t="shared" si="0"/>
        <v>7.9331318016668551</v>
      </c>
    </row>
    <row r="36" spans="1:12" x14ac:dyDescent="0.25">
      <c r="A36" s="4" t="s">
        <v>13</v>
      </c>
      <c r="B36" s="4" t="s">
        <v>48</v>
      </c>
      <c r="C36" t="s">
        <v>15</v>
      </c>
      <c r="D36" s="5">
        <f>[14]complete_IPDdata57_SSS!D36</f>
        <v>0</v>
      </c>
      <c r="E36" s="5">
        <f>[14]complete_IPDdata57_SSS!E36</f>
        <v>0</v>
      </c>
      <c r="F36" s="5">
        <f>[14]complete_IPDdata57_SSS!F36</f>
        <v>87.706251239857409</v>
      </c>
      <c r="G36" s="5">
        <f>[14]complete_IPDdata57_SSS!G36</f>
        <v>88.796163765824815</v>
      </c>
      <c r="H36" s="5">
        <f>[14]complete_IPDdata57_SSS!H36</f>
        <v>25.461971423469386</v>
      </c>
      <c r="I36" s="5">
        <f>[14]complete_IPDdata57_SSS!I36</f>
        <v>0</v>
      </c>
      <c r="J36" s="5">
        <f>[14]complete_IPDdata57_SSS!J36</f>
        <v>3.0303030303030304E-2</v>
      </c>
      <c r="K36" s="5">
        <f>[14]complete_IPDdata57_SSS!K36</f>
        <v>0</v>
      </c>
      <c r="L36" s="5">
        <f t="shared" si="0"/>
        <v>201.99468945945463</v>
      </c>
    </row>
    <row r="37" spans="1:12" x14ac:dyDescent="0.25">
      <c r="C37" t="s">
        <v>16</v>
      </c>
      <c r="D37" s="5">
        <f>[14]complete_IPDdata57_SSS!D37</f>
        <v>0</v>
      </c>
      <c r="E37" s="5">
        <f>[14]complete_IPDdata57_SSS!E37</f>
        <v>0</v>
      </c>
      <c r="F37" s="5">
        <f>[14]complete_IPDdata57_SSS!F37</f>
        <v>454.27105692795254</v>
      </c>
      <c r="G37" s="5">
        <f>[14]complete_IPDdata57_SSS!G37</f>
        <v>489.21861432944308</v>
      </c>
      <c r="H37" s="5">
        <f>[14]complete_IPDdata57_SSS!H37</f>
        <v>118.92890423357625</v>
      </c>
      <c r="I37" s="5">
        <f>[14]complete_IPDdata57_SSS!I37</f>
        <v>7.7252999003891603</v>
      </c>
      <c r="J37" s="5">
        <f>[14]complete_IPDdata57_SSS!J37</f>
        <v>3.0303030303030304E-2</v>
      </c>
      <c r="K37" s="5">
        <f>[14]complete_IPDdata57_SSS!K37</f>
        <v>0</v>
      </c>
      <c r="L37" s="5">
        <f t="shared" si="0"/>
        <v>1070.1741784216642</v>
      </c>
    </row>
    <row r="38" spans="1:12" x14ac:dyDescent="0.25">
      <c r="C38" t="s">
        <v>17</v>
      </c>
      <c r="D38" s="5">
        <f>[14]complete_IPDdata57_SSS!D38</f>
        <v>0</v>
      </c>
      <c r="E38" s="5">
        <f>[14]complete_IPDdata57_SSS!E38</f>
        <v>0</v>
      </c>
      <c r="F38" s="5">
        <f>[14]complete_IPDdata57_SSS!F38</f>
        <v>11.251501997687324</v>
      </c>
      <c r="G38" s="5">
        <f>[14]complete_IPDdata57_SSS!G38</f>
        <v>11.427375104765478</v>
      </c>
      <c r="H38" s="5">
        <f>[14]complete_IPDdata57_SSS!H38</f>
        <v>2.4026367818648842</v>
      </c>
      <c r="I38" s="5">
        <f>[14]complete_IPDdata57_SSS!I38</f>
        <v>0</v>
      </c>
      <c r="J38" s="5">
        <f>[14]complete_IPDdata57_SSS!J38</f>
        <v>3.0303030303030304E-2</v>
      </c>
      <c r="K38" s="5">
        <f>[14]complete_IPDdata57_SSS!K38</f>
        <v>0</v>
      </c>
      <c r="L38" s="5">
        <f t="shared" si="0"/>
        <v>25.111816914620718</v>
      </c>
    </row>
    <row r="39" spans="1:12" x14ac:dyDescent="0.25">
      <c r="C39" t="s">
        <v>18</v>
      </c>
      <c r="D39" s="5">
        <f>[14]complete_IPDdata57_SSS!D39</f>
        <v>0</v>
      </c>
      <c r="E39" s="5">
        <f>[14]complete_IPDdata57_SSS!E39</f>
        <v>0</v>
      </c>
      <c r="F39" s="5">
        <f>[14]complete_IPDdata57_SSS!F39</f>
        <v>13.239324243447793</v>
      </c>
      <c r="G39" s="5">
        <f>[14]complete_IPDdata57_SSS!G39</f>
        <v>12.709850441317199</v>
      </c>
      <c r="H39" s="5">
        <f>[14]complete_IPDdata57_SSS!H39</f>
        <v>8.2304383443318834</v>
      </c>
      <c r="I39" s="5">
        <f>[14]complete_IPDdata57_SSS!I39</f>
        <v>1.0062429057888762</v>
      </c>
      <c r="J39" s="5">
        <f>[14]complete_IPDdata57_SSS!J39</f>
        <v>3.0303030303030304E-2</v>
      </c>
      <c r="K39" s="5">
        <f>[14]complete_IPDdata57_SSS!K39</f>
        <v>0</v>
      </c>
      <c r="L39" s="5">
        <f t="shared" si="0"/>
        <v>35.216158965188775</v>
      </c>
    </row>
    <row r="40" spans="1:12" x14ac:dyDescent="0.25">
      <c r="C40" t="s">
        <v>19</v>
      </c>
      <c r="D40" s="5">
        <f>[14]complete_IPDdata57_SSS!D40</f>
        <v>0</v>
      </c>
      <c r="E40" s="5">
        <f>[14]complete_IPDdata57_SSS!E40</f>
        <v>0</v>
      </c>
      <c r="F40" s="5">
        <f>[14]complete_IPDdata57_SSS!F40</f>
        <v>31.726742645298621</v>
      </c>
      <c r="G40" s="5">
        <f>[14]complete_IPDdata57_SSS!G40</f>
        <v>51.491576659077893</v>
      </c>
      <c r="H40" s="5">
        <f>[14]complete_IPDdata57_SSS!H40</f>
        <v>23.724281855951304</v>
      </c>
      <c r="I40" s="5">
        <f>[14]complete_IPDdata57_SSS!I40</f>
        <v>3.5813428725852634</v>
      </c>
      <c r="J40" s="5">
        <f>[14]complete_IPDdata57_SSS!J40</f>
        <v>3.0303030303030304E-2</v>
      </c>
      <c r="K40" s="5">
        <f>[14]complete_IPDdata57_SSS!K40</f>
        <v>0</v>
      </c>
      <c r="L40" s="5">
        <f t="shared" si="0"/>
        <v>110.55424706321611</v>
      </c>
    </row>
    <row r="41" spans="1:12" x14ac:dyDescent="0.25">
      <c r="C41" t="s">
        <v>20</v>
      </c>
      <c r="D41" s="5">
        <f>[14]complete_IPDdata57_SSS!D41</f>
        <v>0</v>
      </c>
      <c r="E41" s="5">
        <f>[14]complete_IPDdata57_SSS!E41</f>
        <v>0</v>
      </c>
      <c r="F41" s="5">
        <f>[14]complete_IPDdata57_SSS!F41</f>
        <v>6.6196621217238967</v>
      </c>
      <c r="G41" s="5">
        <f>[14]complete_IPDdata57_SSS!G41</f>
        <v>0</v>
      </c>
      <c r="H41" s="5">
        <f>[14]complete_IPDdata57_SSS!H41</f>
        <v>0</v>
      </c>
      <c r="I41" s="5">
        <f>[14]complete_IPDdata57_SSS!I41</f>
        <v>0</v>
      </c>
      <c r="J41" s="5">
        <f>[14]complete_IPDdata57_SSS!J41</f>
        <v>3.0303030303030304E-2</v>
      </c>
      <c r="K41" s="5">
        <f>[14]complete_IPDdata57_SSS!K41</f>
        <v>0</v>
      </c>
      <c r="L41" s="5">
        <f t="shared" si="0"/>
        <v>6.649965152026927</v>
      </c>
    </row>
    <row r="42" spans="1:12" x14ac:dyDescent="0.25">
      <c r="C42" t="s">
        <v>21</v>
      </c>
      <c r="D42" s="5">
        <f>[14]complete_IPDdata57_SSS!D42</f>
        <v>0</v>
      </c>
      <c r="E42" s="5">
        <f>[14]complete_IPDdata57_SSS!E42</f>
        <v>0</v>
      </c>
      <c r="F42" s="5">
        <f>[14]complete_IPDdata57_SSS!F42</f>
        <v>58.113650008700191</v>
      </c>
      <c r="G42" s="5">
        <f>[14]complete_IPDdata57_SSS!G42</f>
        <v>41.175167676080314</v>
      </c>
      <c r="H42" s="5">
        <f>[14]complete_IPDdata57_SSS!H42</f>
        <v>18.254061077874731</v>
      </c>
      <c r="I42" s="5">
        <f>[14]complete_IPDdata57_SSS!I42</f>
        <v>0</v>
      </c>
      <c r="J42" s="5">
        <f>[14]complete_IPDdata57_SSS!J42</f>
        <v>3.0303030303030304E-2</v>
      </c>
      <c r="K42" s="5">
        <f>[14]complete_IPDdata57_SSS!K42</f>
        <v>0</v>
      </c>
      <c r="L42" s="5">
        <f t="shared" si="0"/>
        <v>117.57318179295825</v>
      </c>
    </row>
    <row r="43" spans="1:12" x14ac:dyDescent="0.25">
      <c r="C43" t="s">
        <v>22</v>
      </c>
      <c r="D43" s="5">
        <f>[14]complete_IPDdata57_SSS!D43</f>
        <v>0</v>
      </c>
      <c r="E43" s="5">
        <f>[14]complete_IPDdata57_SSS!E43</f>
        <v>0</v>
      </c>
      <c r="F43" s="5">
        <f>[14]complete_IPDdata57_SSS!F43</f>
        <v>147.25052900330891</v>
      </c>
      <c r="G43" s="5">
        <f>[14]complete_IPDdata57_SSS!G43</f>
        <v>146.9873991208363</v>
      </c>
      <c r="H43" s="5">
        <f>[14]complete_IPDdata57_SSS!H43</f>
        <v>55.570188466499843</v>
      </c>
      <c r="I43" s="5">
        <f>[14]complete_IPDdata57_SSS!I43</f>
        <v>3.5813428725852634</v>
      </c>
      <c r="J43" s="5">
        <f>[14]complete_IPDdata57_SSS!J43</f>
        <v>3.0303030303030304E-2</v>
      </c>
      <c r="K43" s="5">
        <f>[14]complete_IPDdata57_SSS!K43</f>
        <v>0</v>
      </c>
      <c r="L43" s="5">
        <f t="shared" si="0"/>
        <v>353.41976249353337</v>
      </c>
    </row>
    <row r="44" spans="1:12" x14ac:dyDescent="0.25">
      <c r="C44" t="s">
        <v>23</v>
      </c>
      <c r="D44" s="5">
        <f>[14]complete_IPDdata57_SSS!D44</f>
        <v>0</v>
      </c>
      <c r="E44" s="5">
        <f>[14]complete_IPDdata57_SSS!E44</f>
        <v>0</v>
      </c>
      <c r="F44" s="5">
        <f>[14]complete_IPDdata57_SSS!F44</f>
        <v>163.42202746717803</v>
      </c>
      <c r="G44" s="5">
        <f>[14]complete_IPDdata57_SSS!G44</f>
        <v>142.47750104614465</v>
      </c>
      <c r="H44" s="5">
        <f>[14]complete_IPDdata57_SSS!H44</f>
        <v>30.998376481619864</v>
      </c>
      <c r="I44" s="5">
        <f>[14]complete_IPDdata57_SSS!I44</f>
        <v>1.0062429057888762</v>
      </c>
      <c r="J44" s="5">
        <f>[14]complete_IPDdata57_SSS!J44</f>
        <v>3.0303030303030304E-2</v>
      </c>
      <c r="K44" s="5">
        <f>[14]complete_IPDdata57_SSS!K44</f>
        <v>0</v>
      </c>
      <c r="L44" s="5">
        <f t="shared" si="0"/>
        <v>337.93445093103446</v>
      </c>
    </row>
    <row r="45" spans="1:12" x14ac:dyDescent="0.25">
      <c r="C45" t="s">
        <v>24</v>
      </c>
      <c r="D45" s="5">
        <f>[14]complete_IPDdata57_SSS!D45</f>
        <v>0</v>
      </c>
      <c r="E45" s="5">
        <f>[14]complete_IPDdata57_SSS!E45</f>
        <v>0</v>
      </c>
      <c r="F45" s="5">
        <f>[14]complete_IPDdata57_SSS!F45</f>
        <v>12.318572704758029</v>
      </c>
      <c r="G45" s="5">
        <f>[14]complete_IPDdata57_SSS!G45</f>
        <v>20.89694541949191</v>
      </c>
      <c r="H45" s="5">
        <f>[14]complete_IPDdata57_SSS!H45</f>
        <v>1.02252799873723</v>
      </c>
      <c r="I45" s="5">
        <f>[14]complete_IPDdata57_SSS!I45</f>
        <v>0</v>
      </c>
      <c r="J45" s="5">
        <f>[14]complete_IPDdata57_SSS!J45</f>
        <v>3.0303030303030304E-2</v>
      </c>
      <c r="K45" s="5">
        <f>[14]complete_IPDdata57_SSS!K45</f>
        <v>0</v>
      </c>
      <c r="L45" s="5">
        <f t="shared" si="0"/>
        <v>34.268349153290202</v>
      </c>
    </row>
    <row r="46" spans="1:12" x14ac:dyDescent="0.25">
      <c r="C46" t="s">
        <v>25</v>
      </c>
      <c r="D46" s="5">
        <f>[14]complete_IPDdata57_SSS!D46</f>
        <v>0</v>
      </c>
      <c r="E46" s="5">
        <f>[14]complete_IPDdata57_SSS!E46</f>
        <v>0</v>
      </c>
      <c r="F46" s="5">
        <f>[14]complete_IPDdata57_SSS!F46</f>
        <v>18.720996947182272</v>
      </c>
      <c r="G46" s="5">
        <f>[14]complete_IPDdata57_SSS!G46</f>
        <v>26.507512444724064</v>
      </c>
      <c r="H46" s="5">
        <f>[14]complete_IPDdata57_SSS!H46</f>
        <v>6.9165138412781362</v>
      </c>
      <c r="I46" s="5">
        <f>[14]complete_IPDdata57_SSS!I46</f>
        <v>0</v>
      </c>
      <c r="J46" s="5">
        <f>[14]complete_IPDdata57_SSS!J46</f>
        <v>3.0303030303030304E-2</v>
      </c>
      <c r="K46" s="5">
        <f>[14]complete_IPDdata57_SSS!K46</f>
        <v>0</v>
      </c>
      <c r="L46" s="5">
        <f t="shared" si="0"/>
        <v>52.175326263487506</v>
      </c>
    </row>
    <row r="47" spans="1:12" x14ac:dyDescent="0.25">
      <c r="C47" t="s">
        <v>26</v>
      </c>
      <c r="D47" s="5">
        <f>[14]complete_IPDdata57_SSS!D47</f>
        <v>0</v>
      </c>
      <c r="E47" s="5">
        <f>[14]complete_IPDdata57_SSS!E47</f>
        <v>0</v>
      </c>
      <c r="F47" s="5">
        <f>[14]complete_IPDdata57_SSS!F47</f>
        <v>2.1341414141414141</v>
      </c>
      <c r="G47" s="5">
        <f>[14]complete_IPDdata57_SSS!G47</f>
        <v>0</v>
      </c>
      <c r="H47" s="5">
        <f>[14]complete_IPDdata57_SSS!H47</f>
        <v>0</v>
      </c>
      <c r="I47" s="5">
        <f>[14]complete_IPDdata57_SSS!I47</f>
        <v>0</v>
      </c>
      <c r="J47" s="5">
        <f>[14]complete_IPDdata57_SSS!J47</f>
        <v>3.0303030303030304E-2</v>
      </c>
      <c r="K47" s="5">
        <f>[14]complete_IPDdata57_SSS!K47</f>
        <v>0</v>
      </c>
      <c r="L47" s="5">
        <f t="shared" si="0"/>
        <v>2.1644444444444444</v>
      </c>
    </row>
    <row r="48" spans="1:12" x14ac:dyDescent="0.25">
      <c r="C48" t="s">
        <v>27</v>
      </c>
      <c r="D48" s="5">
        <f>[14]complete_IPDdata57_SSS!D48</f>
        <v>0</v>
      </c>
      <c r="E48" s="5">
        <f>[14]complete_IPDdata57_SSS!E48</f>
        <v>0</v>
      </c>
      <c r="F48" s="5">
        <f>[14]complete_IPDdata57_SSS!F48</f>
        <v>11.069723473847024</v>
      </c>
      <c r="G48" s="5">
        <f>[14]complete_IPDdata57_SSS!G48</f>
        <v>11.633616159066648</v>
      </c>
      <c r="H48" s="5">
        <f>[14]complete_IPDdata57_SSS!H48</f>
        <v>2.4026367818648842</v>
      </c>
      <c r="I48" s="5">
        <f>[14]complete_IPDdata57_SSS!I48</f>
        <v>0</v>
      </c>
      <c r="J48" s="5">
        <f>[14]complete_IPDdata57_SSS!J48</f>
        <v>3.0303030303030304E-2</v>
      </c>
      <c r="K48" s="5">
        <f>[14]complete_IPDdata57_SSS!K48</f>
        <v>0</v>
      </c>
      <c r="L48" s="5">
        <f t="shared" si="0"/>
        <v>25.136279445081588</v>
      </c>
    </row>
    <row r="49" spans="3:12" x14ac:dyDescent="0.25">
      <c r="C49" t="s">
        <v>28</v>
      </c>
      <c r="D49" s="5">
        <f>[14]complete_IPDdata57_SSS!D49</f>
        <v>0</v>
      </c>
      <c r="E49" s="5">
        <f>[14]complete_IPDdata57_SSS!E49</f>
        <v>0</v>
      </c>
      <c r="F49" s="5">
        <f>[14]complete_IPDdata57_SSS!F49</f>
        <v>5.7343699384934892</v>
      </c>
      <c r="G49" s="5">
        <f>[14]complete_IPDdata57_SSS!G49</f>
        <v>7.9808539238735392</v>
      </c>
      <c r="H49" s="5">
        <f>[14]complete_IPDdata57_SSS!H49</f>
        <v>6.9165138412781362</v>
      </c>
      <c r="I49" s="5">
        <f>[14]complete_IPDdata57_SSS!I49</f>
        <v>0</v>
      </c>
      <c r="J49" s="5">
        <f>[14]complete_IPDdata57_SSS!J49</f>
        <v>3.0303030303030304E-2</v>
      </c>
      <c r="K49" s="5">
        <f>[14]complete_IPDdata57_SSS!K49</f>
        <v>0</v>
      </c>
      <c r="L49" s="5">
        <f t="shared" si="0"/>
        <v>20.662040733948196</v>
      </c>
    </row>
    <row r="50" spans="3:12" x14ac:dyDescent="0.25">
      <c r="C50" t="s">
        <v>29</v>
      </c>
      <c r="D50" s="5">
        <f>[14]complete_IPDdata57_SSS!D50</f>
        <v>0</v>
      </c>
      <c r="E50" s="5">
        <f>[14]complete_IPDdata57_SSS!E50</f>
        <v>0</v>
      </c>
      <c r="F50" s="5">
        <f>[14]complete_IPDdata57_SSS!F50</f>
        <v>4.4500613521231269</v>
      </c>
      <c r="G50" s="5">
        <f>[14]complete_IPDdata57_SSS!G50</f>
        <v>3.4465211808919376</v>
      </c>
      <c r="H50" s="5">
        <f>[14]complete_IPDdata57_SSS!H50</f>
        <v>1.0887122788111376</v>
      </c>
      <c r="I50" s="5">
        <f>[14]complete_IPDdata57_SSS!I50</f>
        <v>0</v>
      </c>
      <c r="J50" s="5">
        <f>[14]complete_IPDdata57_SSS!J50</f>
        <v>3.0303030303030304E-2</v>
      </c>
      <c r="K50" s="5">
        <f>[14]complete_IPDdata57_SSS!K50</f>
        <v>0</v>
      </c>
      <c r="L50" s="5">
        <f t="shared" si="0"/>
        <v>9.0155978421292335</v>
      </c>
    </row>
    <row r="51" spans="3:12" x14ac:dyDescent="0.25">
      <c r="C51" t="s">
        <v>30</v>
      </c>
      <c r="D51" s="5">
        <f>[14]complete_IPDdata57_SSS!D51</f>
        <v>0</v>
      </c>
      <c r="E51" s="5">
        <f>[14]complete_IPDdata57_SSS!E51</f>
        <v>0</v>
      </c>
      <c r="F51" s="5">
        <f>[14]complete_IPDdata57_SSS!F51</f>
        <v>9.1882792944646212</v>
      </c>
      <c r="G51" s="5">
        <f>[14]complete_IPDdata57_SSS!G51</f>
        <v>13.78608472356775</v>
      </c>
      <c r="H51" s="5">
        <f>[14]complete_IPDdata57_SSS!H51</f>
        <v>9.0939383989004128</v>
      </c>
      <c r="I51" s="5">
        <f>[14]complete_IPDdata57_SSS!I51</f>
        <v>0</v>
      </c>
      <c r="J51" s="5">
        <f>[14]complete_IPDdata57_SSS!J51</f>
        <v>3.0303030303030304E-2</v>
      </c>
      <c r="K51" s="5">
        <f>[14]complete_IPDdata57_SSS!K51</f>
        <v>0</v>
      </c>
      <c r="L51" s="5">
        <f t="shared" si="0"/>
        <v>32.098605447235812</v>
      </c>
    </row>
    <row r="52" spans="3:12" x14ac:dyDescent="0.25">
      <c r="C52" t="s">
        <v>31</v>
      </c>
      <c r="D52" s="5">
        <f>[14]complete_IPDdata57_SSS!D52</f>
        <v>0</v>
      </c>
      <c r="E52" s="5">
        <f>[14]complete_IPDdata57_SSS!E52</f>
        <v>0</v>
      </c>
      <c r="F52" s="5">
        <f>[14]complete_IPDdata57_SSS!F52</f>
        <v>669.26321956547417</v>
      </c>
      <c r="G52" s="5">
        <f>[14]complete_IPDdata57_SSS!G52</f>
        <v>725.73713971415259</v>
      </c>
      <c r="H52" s="5">
        <f>[14]complete_IPDdata57_SSS!H52</f>
        <v>210.53758754422941</v>
      </c>
      <c r="I52" s="5">
        <f>[14]complete_IPDdata57_SSS!I52</f>
        <v>16.900471457137439</v>
      </c>
      <c r="J52" s="5">
        <f>[14]complete_IPDdata57_SSS!J52</f>
        <v>3.0303030303030304E-2</v>
      </c>
      <c r="K52" s="5">
        <f>[14]complete_IPDdata57_SSS!K52</f>
        <v>0</v>
      </c>
      <c r="L52" s="5">
        <f t="shared" si="0"/>
        <v>1622.4687213112966</v>
      </c>
    </row>
    <row r="53" spans="3:12" x14ac:dyDescent="0.25">
      <c r="C53" t="s">
        <v>32</v>
      </c>
      <c r="D53" s="5">
        <f>[14]complete_IPDdata57_SSS!D53</f>
        <v>0</v>
      </c>
      <c r="E53" s="5">
        <f>[14]complete_IPDdata57_SSS!E53</f>
        <v>0</v>
      </c>
      <c r="F53" s="5">
        <f>[14]complete_IPDdata57_SSS!F53</f>
        <v>383.5687220134555</v>
      </c>
      <c r="G53" s="5">
        <f>[14]complete_IPDdata57_SSS!G53</f>
        <v>316.86172007349734</v>
      </c>
      <c r="H53" s="5">
        <f>[14]complete_IPDdata57_SSS!H53</f>
        <v>66.79133706858849</v>
      </c>
      <c r="I53" s="5">
        <f>[14]complete_IPDdata57_SSS!I53</f>
        <v>0</v>
      </c>
      <c r="J53" s="5">
        <f>[14]complete_IPDdata57_SSS!J53</f>
        <v>3.0303030303030304E-2</v>
      </c>
      <c r="K53" s="5">
        <f>[14]complete_IPDdata57_SSS!K53</f>
        <v>0</v>
      </c>
      <c r="L53" s="5">
        <f t="shared" si="0"/>
        <v>767.2520821858443</v>
      </c>
    </row>
    <row r="54" spans="3:12" x14ac:dyDescent="0.25">
      <c r="C54" t="s">
        <v>33</v>
      </c>
      <c r="D54" s="5">
        <f>[14]complete_IPDdata57_SSS!D54</f>
        <v>0</v>
      </c>
      <c r="E54" s="5">
        <f>[14]complete_IPDdata57_SSS!E54</f>
        <v>0</v>
      </c>
      <c r="F54" s="5">
        <f>[14]complete_IPDdata57_SSS!F54</f>
        <v>1201.5681212592253</v>
      </c>
      <c r="G54" s="5">
        <f>[14]complete_IPDdata57_SSS!G54</f>
        <v>1133.8608428401399</v>
      </c>
      <c r="H54" s="5">
        <f>[14]complete_IPDdata57_SSS!H54</f>
        <v>347.23383644861326</v>
      </c>
      <c r="I54" s="5">
        <f>[14]complete_IPDdata57_SSS!I54</f>
        <v>16.456842706567198</v>
      </c>
      <c r="J54" s="5">
        <f>[14]complete_IPDdata57_SSS!J54</f>
        <v>3.0303030303030304E-2</v>
      </c>
      <c r="K54" s="5">
        <f>[14]complete_IPDdata57_SSS!K54</f>
        <v>0</v>
      </c>
      <c r="L54" s="5">
        <f t="shared" si="0"/>
        <v>2699.1499462848487</v>
      </c>
    </row>
    <row r="55" spans="3:12" x14ac:dyDescent="0.25">
      <c r="C55" t="s">
        <v>34</v>
      </c>
      <c r="D55" s="5">
        <f>[14]complete_IPDdata57_SSS!D55</f>
        <v>0</v>
      </c>
      <c r="E55" s="5">
        <f>[14]complete_IPDdata57_SSS!E55</f>
        <v>0</v>
      </c>
      <c r="F55" s="5">
        <f>[14]complete_IPDdata57_SSS!F55</f>
        <v>38.12916688772286</v>
      </c>
      <c r="G55" s="5">
        <f>[14]complete_IPDdata57_SSS!G55</f>
        <v>52.625697340524013</v>
      </c>
      <c r="H55" s="5">
        <f>[14]complete_IPDdata57_SSS!H55</f>
        <v>30.333429267273061</v>
      </c>
      <c r="I55" s="5">
        <f>[14]complete_IPDdata57_SSS!I55</f>
        <v>1.0062429057888762</v>
      </c>
      <c r="J55" s="5">
        <f>[14]complete_IPDdata57_SSS!J55</f>
        <v>3.0303030303030304E-2</v>
      </c>
      <c r="K55" s="5">
        <f>[14]complete_IPDdata57_SSS!K55</f>
        <v>0</v>
      </c>
      <c r="L55" s="5">
        <f t="shared" si="0"/>
        <v>122.12483943161185</v>
      </c>
    </row>
    <row r="56" spans="3:12" x14ac:dyDescent="0.25">
      <c r="C56" t="s">
        <v>35</v>
      </c>
      <c r="D56" s="5">
        <f>[14]complete_IPDdata57_SSS!D56</f>
        <v>0</v>
      </c>
      <c r="E56" s="5">
        <f>[14]complete_IPDdata57_SSS!E56</f>
        <v>0</v>
      </c>
      <c r="F56" s="5">
        <f>[14]complete_IPDdata57_SSS!F56</f>
        <v>0</v>
      </c>
      <c r="G56" s="5">
        <f>[14]complete_IPDdata57_SSS!G56</f>
        <v>1.0762342822505506</v>
      </c>
      <c r="H56" s="5">
        <f>[14]complete_IPDdata57_SSS!H56</f>
        <v>0</v>
      </c>
      <c r="I56" s="5">
        <f>[14]complete_IPDdata57_SSS!I56</f>
        <v>0</v>
      </c>
      <c r="J56" s="5">
        <f>[14]complete_IPDdata57_SSS!J56</f>
        <v>3.0303030303030304E-2</v>
      </c>
      <c r="K56" s="5">
        <f>[14]complete_IPDdata57_SSS!K56</f>
        <v>0</v>
      </c>
      <c r="L56" s="5">
        <f t="shared" si="0"/>
        <v>1.1065373125535809</v>
      </c>
    </row>
    <row r="57" spans="3:12" x14ac:dyDescent="0.25">
      <c r="C57" t="s">
        <v>36</v>
      </c>
      <c r="D57" s="5">
        <f>[14]complete_IPDdata57_SSS!D57</f>
        <v>0</v>
      </c>
      <c r="E57" s="5">
        <f>[14]complete_IPDdata57_SSS!E57</f>
        <v>0</v>
      </c>
      <c r="F57" s="5">
        <f>[14]complete_IPDdata57_SSS!F57</f>
        <v>2.0986820586820585</v>
      </c>
      <c r="G57" s="5">
        <f>[14]complete_IPDdata57_SSS!G57</f>
        <v>1.0762342822505506</v>
      </c>
      <c r="H57" s="5">
        <f>[14]complete_IPDdata57_SSS!H57</f>
        <v>2.4026367818648842</v>
      </c>
      <c r="I57" s="5">
        <f>[14]complete_IPDdata57_SSS!I57</f>
        <v>0</v>
      </c>
      <c r="J57" s="5">
        <f>[14]complete_IPDdata57_SSS!J57</f>
        <v>3.0303030303030304E-2</v>
      </c>
      <c r="K57" s="5">
        <f>[14]complete_IPDdata57_SSS!K57</f>
        <v>0</v>
      </c>
      <c r="L57" s="5">
        <f t="shared" si="0"/>
        <v>5.6078561531005233</v>
      </c>
    </row>
    <row r="58" spans="3:12" x14ac:dyDescent="0.25">
      <c r="C58" t="s">
        <v>37</v>
      </c>
      <c r="D58" s="5">
        <f>[14]complete_IPDdata57_SSS!D58</f>
        <v>0</v>
      </c>
      <c r="E58" s="5">
        <f>[14]complete_IPDdata57_SSS!E58</f>
        <v>0</v>
      </c>
      <c r="F58" s="5">
        <f>[14]complete_IPDdata57_SSS!F58</f>
        <v>0</v>
      </c>
      <c r="G58" s="5">
        <f>[14]complete_IPDdata57_SSS!G58</f>
        <v>0</v>
      </c>
      <c r="H58" s="5">
        <f>[14]complete_IPDdata57_SSS!H58</f>
        <v>1.02252799873723</v>
      </c>
      <c r="I58" s="5">
        <f>[14]complete_IPDdata57_SSS!I58</f>
        <v>0</v>
      </c>
      <c r="J58" s="5">
        <f>[14]complete_IPDdata57_SSS!J58</f>
        <v>3.0303030303030304E-2</v>
      </c>
      <c r="K58" s="5">
        <f>[14]complete_IPDdata57_SSS!K58</f>
        <v>0</v>
      </c>
      <c r="L58" s="5">
        <f t="shared" si="0"/>
        <v>1.0528310290402603</v>
      </c>
    </row>
    <row r="59" spans="3:12" x14ac:dyDescent="0.25">
      <c r="C59" t="s">
        <v>38</v>
      </c>
      <c r="D59" s="5">
        <f>[14]complete_IPDdata57_SSS!D59</f>
        <v>0</v>
      </c>
      <c r="E59" s="5">
        <f>[14]complete_IPDdata57_SSS!E59</f>
        <v>0</v>
      </c>
      <c r="F59" s="5">
        <f>[14]complete_IPDdata57_SSS!F59</f>
        <v>2.3513792934410689</v>
      </c>
      <c r="G59" s="5">
        <f>[14]complete_IPDdata57_SSS!G59</f>
        <v>0</v>
      </c>
      <c r="H59" s="5">
        <f>[14]complete_IPDdata57_SSS!H59</f>
        <v>0</v>
      </c>
      <c r="I59" s="5">
        <f>[14]complete_IPDdata57_SSS!I59</f>
        <v>0</v>
      </c>
      <c r="J59" s="5">
        <f>[14]complete_IPDdata57_SSS!J59</f>
        <v>3.0303030303030304E-2</v>
      </c>
      <c r="K59" s="5">
        <f>[14]complete_IPDdata57_SSS!K59</f>
        <v>0</v>
      </c>
      <c r="L59" s="5">
        <f t="shared" si="0"/>
        <v>2.3816823237440992</v>
      </c>
    </row>
    <row r="60" spans="3:12" x14ac:dyDescent="0.25">
      <c r="C60" t="s">
        <v>39</v>
      </c>
      <c r="D60" s="5">
        <f>[14]complete_IPDdata57_SSS!D60</f>
        <v>0</v>
      </c>
      <c r="E60" s="5">
        <f>[14]complete_IPDdata57_SSS!E60</f>
        <v>0</v>
      </c>
      <c r="F60" s="5">
        <f>[14]complete_IPDdata57_SSS!F60</f>
        <v>0</v>
      </c>
      <c r="G60" s="5">
        <f>[14]complete_IPDdata57_SSS!G60</f>
        <v>0</v>
      </c>
      <c r="H60" s="5">
        <f>[14]complete_IPDdata57_SSS!H60</f>
        <v>0</v>
      </c>
      <c r="I60" s="5">
        <f>[14]complete_IPDdata57_SSS!I60</f>
        <v>0</v>
      </c>
      <c r="J60" s="5">
        <f>[14]complete_IPDdata57_SSS!J60</f>
        <v>3.0303030303030304E-2</v>
      </c>
      <c r="K60" s="5">
        <f>[14]complete_IPDdata57_SSS!K60</f>
        <v>0</v>
      </c>
      <c r="L60" s="5">
        <f t="shared" si="0"/>
        <v>3.0303030303030304E-2</v>
      </c>
    </row>
    <row r="61" spans="3:12" x14ac:dyDescent="0.25">
      <c r="C61" t="s">
        <v>40</v>
      </c>
      <c r="D61" s="5">
        <f>[14]complete_IPDdata57_SSS!D61</f>
        <v>0</v>
      </c>
      <c r="E61" s="5">
        <f>[14]complete_IPDdata57_SSS!E61</f>
        <v>0</v>
      </c>
      <c r="F61" s="5">
        <f>[14]complete_IPDdata57_SSS!F61</f>
        <v>0</v>
      </c>
      <c r="G61" s="5">
        <f>[14]complete_IPDdata57_SSS!G61</f>
        <v>0</v>
      </c>
      <c r="H61" s="5">
        <f>[14]complete_IPDdata57_SSS!H61</f>
        <v>0</v>
      </c>
      <c r="I61" s="5">
        <f>[14]complete_IPDdata57_SSS!I61</f>
        <v>0</v>
      </c>
      <c r="J61" s="5">
        <f>[14]complete_IPDdata57_SSS!J61</f>
        <v>3.0303030303030304E-2</v>
      </c>
      <c r="K61" s="5">
        <f>[14]complete_IPDdata57_SSS!K61</f>
        <v>0</v>
      </c>
      <c r="L61" s="5">
        <f t="shared" si="0"/>
        <v>3.0303030303030304E-2</v>
      </c>
    </row>
    <row r="62" spans="3:12" x14ac:dyDescent="0.25">
      <c r="C62" t="s">
        <v>41</v>
      </c>
      <c r="D62" s="5">
        <f>[14]complete_IPDdata57_SSS!D62</f>
        <v>0</v>
      </c>
      <c r="E62" s="5">
        <f>[14]complete_IPDdata57_SSS!E62</f>
        <v>0</v>
      </c>
      <c r="F62" s="5">
        <f>[14]complete_IPDdata57_SSS!F62</f>
        <v>1.0670707070707071</v>
      </c>
      <c r="G62" s="5">
        <f>[14]complete_IPDdata57_SSS!G62</f>
        <v>2.3702868986413868</v>
      </c>
      <c r="H62" s="5">
        <f>[14]complete_IPDdata57_SSS!H62</f>
        <v>0</v>
      </c>
      <c r="I62" s="5">
        <f>[14]complete_IPDdata57_SSS!I62</f>
        <v>0</v>
      </c>
      <c r="J62" s="5">
        <f>[14]complete_IPDdata57_SSS!J62</f>
        <v>3.0303030303030304E-2</v>
      </c>
      <c r="K62" s="5">
        <f>[14]complete_IPDdata57_SSS!K62</f>
        <v>0</v>
      </c>
      <c r="L62" s="5">
        <f t="shared" si="0"/>
        <v>3.4676606360151241</v>
      </c>
    </row>
    <row r="63" spans="3:12" x14ac:dyDescent="0.25">
      <c r="C63" t="s">
        <v>42</v>
      </c>
      <c r="D63" s="5">
        <f>[14]complete_IPDdata57_SSS!D63</f>
        <v>0</v>
      </c>
      <c r="E63" s="5">
        <f>[14]complete_IPDdata57_SSS!E63</f>
        <v>0</v>
      </c>
      <c r="F63" s="5">
        <f>[14]complete_IPDdata57_SSS!F63</f>
        <v>0</v>
      </c>
      <c r="G63" s="5">
        <f>[14]complete_IPDdata57_SSS!G63</f>
        <v>0</v>
      </c>
      <c r="H63" s="5">
        <f>[14]complete_IPDdata57_SSS!H63</f>
        <v>0</v>
      </c>
      <c r="I63" s="5">
        <f>[14]complete_IPDdata57_SSS!I63</f>
        <v>0</v>
      </c>
      <c r="J63" s="5">
        <f>[14]complete_IPDdata57_SSS!J63</f>
        <v>3.0303030303030304E-2</v>
      </c>
      <c r="K63" s="5">
        <f>[14]complete_IPDdata57_SSS!K63</f>
        <v>0</v>
      </c>
      <c r="L63" s="5">
        <f t="shared" si="0"/>
        <v>3.0303030303030304E-2</v>
      </c>
    </row>
    <row r="64" spans="3:12" x14ac:dyDescent="0.25">
      <c r="C64" t="s">
        <v>43</v>
      </c>
      <c r="D64" s="5">
        <f>[14]complete_IPDdata57_SSS!D64</f>
        <v>0</v>
      </c>
      <c r="E64" s="5">
        <f>[14]complete_IPDdata57_SSS!E64</f>
        <v>0</v>
      </c>
      <c r="F64" s="5">
        <f>[14]complete_IPDdata57_SSS!F64</f>
        <v>2.0986820586820585</v>
      </c>
      <c r="G64" s="5">
        <f>[14]complete_IPDdata57_SSS!G64</f>
        <v>4.5343327429816016</v>
      </c>
      <c r="H64" s="5">
        <f>[14]complete_IPDdata57_SSS!H64</f>
        <v>3.491349060676022</v>
      </c>
      <c r="I64" s="5">
        <f>[14]complete_IPDdata57_SSS!I64</f>
        <v>0</v>
      </c>
      <c r="J64" s="5">
        <f>[14]complete_IPDdata57_SSS!J64</f>
        <v>3.0303030303030304E-2</v>
      </c>
      <c r="K64" s="5">
        <f>[14]complete_IPDdata57_SSS!K64</f>
        <v>0</v>
      </c>
      <c r="L64" s="5">
        <f t="shared" si="0"/>
        <v>10.154666892642712</v>
      </c>
    </row>
    <row r="65" spans="1:12" x14ac:dyDescent="0.25">
      <c r="C65" t="s">
        <v>44</v>
      </c>
      <c r="D65" s="5">
        <f>[14]complete_IPDdata57_SSS!D65</f>
        <v>0</v>
      </c>
      <c r="E65" s="5">
        <f>[14]complete_IPDdata57_SSS!E65</f>
        <v>0</v>
      </c>
      <c r="F65" s="5">
        <f>[14]complete_IPDdata57_SSS!F65</f>
        <v>3.4184500005117759</v>
      </c>
      <c r="G65" s="5">
        <f>[14]complete_IPDdata57_SSS!G65</f>
        <v>2.3702868986413868</v>
      </c>
      <c r="H65" s="5">
        <f>[14]complete_IPDdata57_SSS!H65</f>
        <v>1.0887122788111376</v>
      </c>
      <c r="I65" s="5">
        <f>[14]complete_IPDdata57_SSS!I65</f>
        <v>0</v>
      </c>
      <c r="J65" s="5">
        <f>[14]complete_IPDdata57_SSS!J65</f>
        <v>3.0303030303030304E-2</v>
      </c>
      <c r="K65" s="5">
        <f>[14]complete_IPDdata57_SSS!K65</f>
        <v>0</v>
      </c>
      <c r="L65" s="5">
        <f t="shared" si="0"/>
        <v>6.9077522082673308</v>
      </c>
    </row>
    <row r="66" spans="1:12" x14ac:dyDescent="0.25">
      <c r="C66" t="s">
        <v>45</v>
      </c>
      <c r="D66" s="5">
        <f>[14]complete_IPDdata57_SSS!D66</f>
        <v>0</v>
      </c>
      <c r="E66" s="5">
        <f>[14]complete_IPDdata57_SSS!E66</f>
        <v>0</v>
      </c>
      <c r="F66" s="5">
        <f>[14]complete_IPDdata57_SSS!F66</f>
        <v>128.64039186904822</v>
      </c>
      <c r="G66" s="5">
        <f>[14]complete_IPDdata57_SSS!G66</f>
        <v>93.536737563107579</v>
      </c>
      <c r="H66" s="5">
        <f>[14]complete_IPDdata57_SSS!H66</f>
        <v>17.45674530338011</v>
      </c>
      <c r="I66" s="5">
        <f>[14]complete_IPDdata57_SSS!I66</f>
        <v>5.1501999335927744</v>
      </c>
      <c r="J66" s="5">
        <f>[14]complete_IPDdata57_SSS!J66</f>
        <v>3.0303030303030304E-2</v>
      </c>
      <c r="K66" s="5">
        <f>[14]complete_IPDdata57_SSS!K66</f>
        <v>0</v>
      </c>
      <c r="L66" s="5">
        <f t="shared" si="0"/>
        <v>244.8143776994317</v>
      </c>
    </row>
    <row r="67" spans="1:12" x14ac:dyDescent="0.25">
      <c r="C67" t="s">
        <v>46</v>
      </c>
      <c r="D67" s="5">
        <f>[14]complete_IPDdata57_SSS!D67</f>
        <v>0</v>
      </c>
      <c r="E67" s="5">
        <f>[14]complete_IPDdata57_SSS!E67</f>
        <v>0</v>
      </c>
      <c r="F67" s="5">
        <f>[14]complete_IPDdata57_SSS!F67</f>
        <v>2.3513792934410689</v>
      </c>
      <c r="G67" s="5">
        <f>[14]complete_IPDdata57_SSS!G67</f>
        <v>5.5989897453930393</v>
      </c>
      <c r="H67" s="5">
        <f>[14]complete_IPDdata57_SSS!H67</f>
        <v>5.8939858425409062</v>
      </c>
      <c r="I67" s="5">
        <f>[14]complete_IPDdata57_SSS!I67</f>
        <v>0</v>
      </c>
      <c r="J67" s="5">
        <f>[14]complete_IPDdata57_SSS!J67</f>
        <v>3.0303030303030304E-2</v>
      </c>
      <c r="K67" s="5">
        <f>[14]complete_IPDdata57_SSS!K67</f>
        <v>0</v>
      </c>
      <c r="L67" s="5">
        <f t="shared" si="0"/>
        <v>13.874657911678046</v>
      </c>
    </row>
    <row r="68" spans="1:12" x14ac:dyDescent="0.25">
      <c r="C68" t="s">
        <v>47</v>
      </c>
      <c r="D68" s="5">
        <f>[14]complete_IPDdata57_SSS!D68</f>
        <v>0</v>
      </c>
      <c r="E68" s="5">
        <f>[14]complete_IPDdata57_SSS!E68</f>
        <v>0</v>
      </c>
      <c r="F68" s="5">
        <f>[14]complete_IPDdata57_SSS!F68</f>
        <v>69.962287599399559</v>
      </c>
      <c r="G68" s="5">
        <f>[14]complete_IPDdata57_SSS!G68</f>
        <v>81.651851338995073</v>
      </c>
      <c r="H68" s="5">
        <f>[14]complete_IPDdata57_SSS!H68</f>
        <v>12.22770667518601</v>
      </c>
      <c r="I68" s="5">
        <f>[14]complete_IPDdata57_SSS!I68</f>
        <v>1.0062429057888762</v>
      </c>
      <c r="J68" s="5">
        <f>[14]complete_IPDdata57_SSS!J68</f>
        <v>3.0303030303030304E-2</v>
      </c>
      <c r="K68" s="5">
        <f>[14]complete_IPDdata57_SSS!K68</f>
        <v>0</v>
      </c>
      <c r="L68" s="5">
        <f t="shared" ref="L68:L131" si="1">SUM(D68:K68)</f>
        <v>164.87839154967253</v>
      </c>
    </row>
    <row r="69" spans="1:12" x14ac:dyDescent="0.25">
      <c r="A69" s="4" t="s">
        <v>13</v>
      </c>
      <c r="B69" s="4" t="s">
        <v>49</v>
      </c>
      <c r="C69" t="s">
        <v>15</v>
      </c>
      <c r="D69" s="5">
        <f>[14]complete_IPDdata57_SSS!D69</f>
        <v>0</v>
      </c>
      <c r="E69" s="5">
        <f>[14]complete_IPDdata57_SSS!E69</f>
        <v>0</v>
      </c>
      <c r="F69" s="5">
        <f>[14]complete_IPDdata57_SSS!F69</f>
        <v>0</v>
      </c>
      <c r="G69" s="5">
        <f>[14]complete_IPDdata57_SSS!G69</f>
        <v>0</v>
      </c>
      <c r="H69" s="5">
        <f>[14]complete_IPDdata57_SSS!H69</f>
        <v>0</v>
      </c>
      <c r="I69" s="5">
        <f>[14]complete_IPDdata57_SSS!I69</f>
        <v>0</v>
      </c>
      <c r="J69" s="5">
        <f>[14]complete_IPDdata57_SSS!J69</f>
        <v>0</v>
      </c>
      <c r="K69" s="5">
        <f>[14]complete_IPDdata57_SSS!K69</f>
        <v>0</v>
      </c>
      <c r="L69" s="5">
        <f t="shared" si="1"/>
        <v>0</v>
      </c>
    </row>
    <row r="70" spans="1:12" x14ac:dyDescent="0.25">
      <c r="C70" t="s">
        <v>16</v>
      </c>
      <c r="D70" s="5">
        <f>[14]complete_IPDdata57_SSS!D70</f>
        <v>0</v>
      </c>
      <c r="E70" s="5">
        <f>[14]complete_IPDdata57_SSS!E70</f>
        <v>0</v>
      </c>
      <c r="F70" s="5">
        <f>[14]complete_IPDdata57_SSS!F70</f>
        <v>0</v>
      </c>
      <c r="G70" s="5">
        <f>[14]complete_IPDdata57_SSS!G70</f>
        <v>0</v>
      </c>
      <c r="H70" s="5">
        <f>[14]complete_IPDdata57_SSS!H70</f>
        <v>0</v>
      </c>
      <c r="I70" s="5">
        <f>[14]complete_IPDdata57_SSS!I70</f>
        <v>0</v>
      </c>
      <c r="J70" s="5">
        <f>[14]complete_IPDdata57_SSS!J70</f>
        <v>0</v>
      </c>
      <c r="K70" s="5">
        <f>[14]complete_IPDdata57_SSS!K70</f>
        <v>0</v>
      </c>
      <c r="L70" s="5">
        <f t="shared" si="1"/>
        <v>0</v>
      </c>
    </row>
    <row r="71" spans="1:12" x14ac:dyDescent="0.25">
      <c r="C71" t="s">
        <v>17</v>
      </c>
      <c r="D71" s="5">
        <f>[14]complete_IPDdata57_SSS!D71</f>
        <v>0</v>
      </c>
      <c r="E71" s="5">
        <f>[14]complete_IPDdata57_SSS!E71</f>
        <v>0</v>
      </c>
      <c r="F71" s="5">
        <f>[14]complete_IPDdata57_SSS!F71</f>
        <v>0</v>
      </c>
      <c r="G71" s="5">
        <f>[14]complete_IPDdata57_SSS!G71</f>
        <v>0</v>
      </c>
      <c r="H71" s="5">
        <f>[14]complete_IPDdata57_SSS!H71</f>
        <v>0</v>
      </c>
      <c r="I71" s="5">
        <f>[14]complete_IPDdata57_SSS!I71</f>
        <v>0</v>
      </c>
      <c r="J71" s="5">
        <f>[14]complete_IPDdata57_SSS!J71</f>
        <v>0</v>
      </c>
      <c r="K71" s="5">
        <f>[14]complete_IPDdata57_SSS!K71</f>
        <v>0</v>
      </c>
      <c r="L71" s="5">
        <f t="shared" si="1"/>
        <v>0</v>
      </c>
    </row>
    <row r="72" spans="1:12" x14ac:dyDescent="0.25">
      <c r="C72" t="s">
        <v>18</v>
      </c>
      <c r="D72" s="5">
        <f>[14]complete_IPDdata57_SSS!D72</f>
        <v>0</v>
      </c>
      <c r="E72" s="5">
        <f>[14]complete_IPDdata57_SSS!E72</f>
        <v>0</v>
      </c>
      <c r="F72" s="5">
        <f>[14]complete_IPDdata57_SSS!F72</f>
        <v>0</v>
      </c>
      <c r="G72" s="5">
        <f>[14]complete_IPDdata57_SSS!G72</f>
        <v>0</v>
      </c>
      <c r="H72" s="5">
        <f>[14]complete_IPDdata57_SSS!H72</f>
        <v>0</v>
      </c>
      <c r="I72" s="5">
        <f>[14]complete_IPDdata57_SSS!I72</f>
        <v>0</v>
      </c>
      <c r="J72" s="5">
        <f>[14]complete_IPDdata57_SSS!J72</f>
        <v>0</v>
      </c>
      <c r="K72" s="5">
        <f>[14]complete_IPDdata57_SSS!K72</f>
        <v>0</v>
      </c>
      <c r="L72" s="5">
        <f t="shared" si="1"/>
        <v>0</v>
      </c>
    </row>
    <row r="73" spans="1:12" x14ac:dyDescent="0.25">
      <c r="C73" t="s">
        <v>19</v>
      </c>
      <c r="D73" s="5">
        <f>[14]complete_IPDdata57_SSS!D73</f>
        <v>0</v>
      </c>
      <c r="E73" s="5">
        <f>[14]complete_IPDdata57_SSS!E73</f>
        <v>0</v>
      </c>
      <c r="F73" s="5">
        <f>[14]complete_IPDdata57_SSS!F73</f>
        <v>0</v>
      </c>
      <c r="G73" s="5">
        <f>[14]complete_IPDdata57_SSS!G73</f>
        <v>0</v>
      </c>
      <c r="H73" s="5">
        <f>[14]complete_IPDdata57_SSS!H73</f>
        <v>0</v>
      </c>
      <c r="I73" s="5">
        <f>[14]complete_IPDdata57_SSS!I73</f>
        <v>0</v>
      </c>
      <c r="J73" s="5">
        <f>[14]complete_IPDdata57_SSS!J73</f>
        <v>0</v>
      </c>
      <c r="K73" s="5">
        <f>[14]complete_IPDdata57_SSS!K73</f>
        <v>0</v>
      </c>
      <c r="L73" s="5">
        <f t="shared" si="1"/>
        <v>0</v>
      </c>
    </row>
    <row r="74" spans="1:12" x14ac:dyDescent="0.25">
      <c r="C74" t="s">
        <v>20</v>
      </c>
      <c r="D74" s="5">
        <f>[14]complete_IPDdata57_SSS!D74</f>
        <v>0</v>
      </c>
      <c r="E74" s="5">
        <f>[14]complete_IPDdata57_SSS!E74</f>
        <v>0</v>
      </c>
      <c r="F74" s="5">
        <f>[14]complete_IPDdata57_SSS!F74</f>
        <v>0</v>
      </c>
      <c r="G74" s="5">
        <f>[14]complete_IPDdata57_SSS!G74</f>
        <v>0</v>
      </c>
      <c r="H74" s="5">
        <f>[14]complete_IPDdata57_SSS!H74</f>
        <v>0</v>
      </c>
      <c r="I74" s="5">
        <f>[14]complete_IPDdata57_SSS!I74</f>
        <v>0</v>
      </c>
      <c r="J74" s="5">
        <f>[14]complete_IPDdata57_SSS!J74</f>
        <v>0</v>
      </c>
      <c r="K74" s="5">
        <f>[14]complete_IPDdata57_SSS!K74</f>
        <v>0</v>
      </c>
      <c r="L74" s="5">
        <f t="shared" si="1"/>
        <v>0</v>
      </c>
    </row>
    <row r="75" spans="1:12" x14ac:dyDescent="0.25">
      <c r="C75" t="s">
        <v>21</v>
      </c>
      <c r="D75" s="5">
        <f>[14]complete_IPDdata57_SSS!D75</f>
        <v>0</v>
      </c>
      <c r="E75" s="5">
        <f>[14]complete_IPDdata57_SSS!E75</f>
        <v>0</v>
      </c>
      <c r="F75" s="5">
        <f>[14]complete_IPDdata57_SSS!F75</f>
        <v>0</v>
      </c>
      <c r="G75" s="5">
        <f>[14]complete_IPDdata57_SSS!G75</f>
        <v>1.0017257550178202</v>
      </c>
      <c r="H75" s="5">
        <f>[14]complete_IPDdata57_SSS!H75</f>
        <v>0</v>
      </c>
      <c r="I75" s="5">
        <f>[14]complete_IPDdata57_SSS!I75</f>
        <v>0</v>
      </c>
      <c r="J75" s="5">
        <f>[14]complete_IPDdata57_SSS!J75</f>
        <v>0</v>
      </c>
      <c r="K75" s="5">
        <f>[14]complete_IPDdata57_SSS!K75</f>
        <v>0</v>
      </c>
      <c r="L75" s="5">
        <f t="shared" si="1"/>
        <v>1.0017257550178202</v>
      </c>
    </row>
    <row r="76" spans="1:12" x14ac:dyDescent="0.25">
      <c r="C76" t="s">
        <v>22</v>
      </c>
      <c r="D76" s="5">
        <f>[14]complete_IPDdata57_SSS!D76</f>
        <v>0</v>
      </c>
      <c r="E76" s="5">
        <f>[14]complete_IPDdata57_SSS!E76</f>
        <v>0</v>
      </c>
      <c r="F76" s="5">
        <f>[14]complete_IPDdata57_SSS!F76</f>
        <v>0</v>
      </c>
      <c r="G76" s="5">
        <f>[14]complete_IPDdata57_SSS!G76</f>
        <v>0</v>
      </c>
      <c r="H76" s="5">
        <f>[14]complete_IPDdata57_SSS!H76</f>
        <v>0</v>
      </c>
      <c r="I76" s="5">
        <f>[14]complete_IPDdata57_SSS!I76</f>
        <v>0</v>
      </c>
      <c r="J76" s="5">
        <f>[14]complete_IPDdata57_SSS!J76</f>
        <v>0</v>
      </c>
      <c r="K76" s="5">
        <f>[14]complete_IPDdata57_SSS!K76</f>
        <v>0</v>
      </c>
      <c r="L76" s="5">
        <f t="shared" si="1"/>
        <v>0</v>
      </c>
    </row>
    <row r="77" spans="1:12" x14ac:dyDescent="0.25">
      <c r="C77" t="s">
        <v>23</v>
      </c>
      <c r="D77" s="5">
        <f>[14]complete_IPDdata57_SSS!D77</f>
        <v>0</v>
      </c>
      <c r="E77" s="5">
        <f>[14]complete_IPDdata57_SSS!E77</f>
        <v>0</v>
      </c>
      <c r="F77" s="5">
        <f>[14]complete_IPDdata57_SSS!F77</f>
        <v>0</v>
      </c>
      <c r="G77" s="5">
        <f>[14]complete_IPDdata57_SSS!G77</f>
        <v>0</v>
      </c>
      <c r="H77" s="5">
        <f>[14]complete_IPDdata57_SSS!H77</f>
        <v>0</v>
      </c>
      <c r="I77" s="5">
        <f>[14]complete_IPDdata57_SSS!I77</f>
        <v>0</v>
      </c>
      <c r="J77" s="5">
        <f>[14]complete_IPDdata57_SSS!J77</f>
        <v>0</v>
      </c>
      <c r="K77" s="5">
        <f>[14]complete_IPDdata57_SSS!K77</f>
        <v>0</v>
      </c>
      <c r="L77" s="5">
        <f t="shared" si="1"/>
        <v>0</v>
      </c>
    </row>
    <row r="78" spans="1:12" x14ac:dyDescent="0.25">
      <c r="C78" t="s">
        <v>24</v>
      </c>
      <c r="D78" s="5">
        <f>[14]complete_IPDdata57_SSS!D78</f>
        <v>0</v>
      </c>
      <c r="E78" s="5">
        <f>[14]complete_IPDdata57_SSS!E78</f>
        <v>0</v>
      </c>
      <c r="F78" s="5">
        <f>[14]complete_IPDdata57_SSS!F78</f>
        <v>0</v>
      </c>
      <c r="G78" s="5">
        <f>[14]complete_IPDdata57_SSS!G78</f>
        <v>0</v>
      </c>
      <c r="H78" s="5">
        <f>[14]complete_IPDdata57_SSS!H78</f>
        <v>0</v>
      </c>
      <c r="I78" s="5">
        <f>[14]complete_IPDdata57_SSS!I78</f>
        <v>0</v>
      </c>
      <c r="J78" s="5">
        <f>[14]complete_IPDdata57_SSS!J78</f>
        <v>0</v>
      </c>
      <c r="K78" s="5">
        <f>[14]complete_IPDdata57_SSS!K78</f>
        <v>0</v>
      </c>
      <c r="L78" s="5">
        <f t="shared" si="1"/>
        <v>0</v>
      </c>
    </row>
    <row r="79" spans="1:12" x14ac:dyDescent="0.25">
      <c r="C79" t="s">
        <v>25</v>
      </c>
      <c r="D79" s="5">
        <f>[14]complete_IPDdata57_SSS!D79</f>
        <v>0</v>
      </c>
      <c r="E79" s="5">
        <f>[14]complete_IPDdata57_SSS!E79</f>
        <v>0</v>
      </c>
      <c r="F79" s="5">
        <f>[14]complete_IPDdata57_SSS!F79</f>
        <v>0</v>
      </c>
      <c r="G79" s="5">
        <f>[14]complete_IPDdata57_SSS!G79</f>
        <v>0</v>
      </c>
      <c r="H79" s="5">
        <f>[14]complete_IPDdata57_SSS!H79</f>
        <v>0</v>
      </c>
      <c r="I79" s="5">
        <f>[14]complete_IPDdata57_SSS!I79</f>
        <v>0</v>
      </c>
      <c r="J79" s="5">
        <f>[14]complete_IPDdata57_SSS!J79</f>
        <v>0</v>
      </c>
      <c r="K79" s="5">
        <f>[14]complete_IPDdata57_SSS!K79</f>
        <v>0</v>
      </c>
      <c r="L79" s="5">
        <f t="shared" si="1"/>
        <v>0</v>
      </c>
    </row>
    <row r="80" spans="1:12" x14ac:dyDescent="0.25">
      <c r="C80" t="s">
        <v>26</v>
      </c>
      <c r="D80" s="5">
        <f>[14]complete_IPDdata57_SSS!D80</f>
        <v>0</v>
      </c>
      <c r="E80" s="5">
        <f>[14]complete_IPDdata57_SSS!E80</f>
        <v>0</v>
      </c>
      <c r="F80" s="5">
        <f>[14]complete_IPDdata57_SSS!F80</f>
        <v>0</v>
      </c>
      <c r="G80" s="5">
        <f>[14]complete_IPDdata57_SSS!G80</f>
        <v>0</v>
      </c>
      <c r="H80" s="5">
        <f>[14]complete_IPDdata57_SSS!H80</f>
        <v>0</v>
      </c>
      <c r="I80" s="5">
        <f>[14]complete_IPDdata57_SSS!I80</f>
        <v>0</v>
      </c>
      <c r="J80" s="5">
        <f>[14]complete_IPDdata57_SSS!J80</f>
        <v>0</v>
      </c>
      <c r="K80" s="5">
        <f>[14]complete_IPDdata57_SSS!K80</f>
        <v>0</v>
      </c>
      <c r="L80" s="5">
        <f t="shared" si="1"/>
        <v>0</v>
      </c>
    </row>
    <row r="81" spans="3:12" x14ac:dyDescent="0.25">
      <c r="C81" t="s">
        <v>27</v>
      </c>
      <c r="D81" s="5">
        <f>[14]complete_IPDdata57_SSS!D81</f>
        <v>0</v>
      </c>
      <c r="E81" s="5">
        <f>[14]complete_IPDdata57_SSS!E81</f>
        <v>0</v>
      </c>
      <c r="F81" s="5">
        <f>[14]complete_IPDdata57_SSS!F81</f>
        <v>0</v>
      </c>
      <c r="G81" s="5">
        <f>[14]complete_IPDdata57_SSS!G81</f>
        <v>0</v>
      </c>
      <c r="H81" s="5">
        <f>[14]complete_IPDdata57_SSS!H81</f>
        <v>0</v>
      </c>
      <c r="I81" s="5">
        <f>[14]complete_IPDdata57_SSS!I81</f>
        <v>0</v>
      </c>
      <c r="J81" s="5">
        <f>[14]complete_IPDdata57_SSS!J81</f>
        <v>0</v>
      </c>
      <c r="K81" s="5">
        <f>[14]complete_IPDdata57_SSS!K81</f>
        <v>0</v>
      </c>
      <c r="L81" s="5">
        <f t="shared" si="1"/>
        <v>0</v>
      </c>
    </row>
    <row r="82" spans="3:12" x14ac:dyDescent="0.25">
      <c r="C82" t="s">
        <v>28</v>
      </c>
      <c r="D82" s="5">
        <f>[14]complete_IPDdata57_SSS!D82</f>
        <v>0</v>
      </c>
      <c r="E82" s="5">
        <f>[14]complete_IPDdata57_SSS!E82</f>
        <v>0</v>
      </c>
      <c r="F82" s="5">
        <f>[14]complete_IPDdata57_SSS!F82</f>
        <v>0</v>
      </c>
      <c r="G82" s="5">
        <f>[14]complete_IPDdata57_SSS!G82</f>
        <v>0</v>
      </c>
      <c r="H82" s="5">
        <f>[14]complete_IPDdata57_SSS!H82</f>
        <v>0</v>
      </c>
      <c r="I82" s="5">
        <f>[14]complete_IPDdata57_SSS!I82</f>
        <v>0</v>
      </c>
      <c r="J82" s="5">
        <f>[14]complete_IPDdata57_SSS!J82</f>
        <v>0</v>
      </c>
      <c r="K82" s="5">
        <f>[14]complete_IPDdata57_SSS!K82</f>
        <v>0</v>
      </c>
      <c r="L82" s="5">
        <f t="shared" si="1"/>
        <v>0</v>
      </c>
    </row>
    <row r="83" spans="3:12" x14ac:dyDescent="0.25">
      <c r="C83" t="s">
        <v>29</v>
      </c>
      <c r="D83" s="5">
        <f>[14]complete_IPDdata57_SSS!D83</f>
        <v>0</v>
      </c>
      <c r="E83" s="5">
        <f>[14]complete_IPDdata57_SSS!E83</f>
        <v>0</v>
      </c>
      <c r="F83" s="5">
        <f>[14]complete_IPDdata57_SSS!F83</f>
        <v>0</v>
      </c>
      <c r="G83" s="5">
        <f>[14]complete_IPDdata57_SSS!G83</f>
        <v>0</v>
      </c>
      <c r="H83" s="5">
        <f>[14]complete_IPDdata57_SSS!H83</f>
        <v>0</v>
      </c>
      <c r="I83" s="5">
        <f>[14]complete_IPDdata57_SSS!I83</f>
        <v>0</v>
      </c>
      <c r="J83" s="5">
        <f>[14]complete_IPDdata57_SSS!J83</f>
        <v>0</v>
      </c>
      <c r="K83" s="5">
        <f>[14]complete_IPDdata57_SSS!K83</f>
        <v>0</v>
      </c>
      <c r="L83" s="5">
        <f t="shared" si="1"/>
        <v>0</v>
      </c>
    </row>
    <row r="84" spans="3:12" x14ac:dyDescent="0.25">
      <c r="C84" t="s">
        <v>30</v>
      </c>
      <c r="D84" s="5">
        <f>[14]complete_IPDdata57_SSS!D84</f>
        <v>0</v>
      </c>
      <c r="E84" s="5">
        <f>[14]complete_IPDdata57_SSS!E84</f>
        <v>0</v>
      </c>
      <c r="F84" s="5">
        <f>[14]complete_IPDdata57_SSS!F84</f>
        <v>0</v>
      </c>
      <c r="G84" s="5">
        <f>[14]complete_IPDdata57_SSS!G84</f>
        <v>0</v>
      </c>
      <c r="H84" s="5">
        <f>[14]complete_IPDdata57_SSS!H84</f>
        <v>0</v>
      </c>
      <c r="I84" s="5">
        <f>[14]complete_IPDdata57_SSS!I84</f>
        <v>0</v>
      </c>
      <c r="J84" s="5">
        <f>[14]complete_IPDdata57_SSS!J84</f>
        <v>0</v>
      </c>
      <c r="K84" s="5">
        <f>[14]complete_IPDdata57_SSS!K84</f>
        <v>0</v>
      </c>
      <c r="L84" s="5">
        <f t="shared" si="1"/>
        <v>0</v>
      </c>
    </row>
    <row r="85" spans="3:12" x14ac:dyDescent="0.25">
      <c r="C85" t="s">
        <v>31</v>
      </c>
      <c r="D85" s="5">
        <f>[14]complete_IPDdata57_SSS!D85</f>
        <v>0</v>
      </c>
      <c r="E85" s="5">
        <f>[14]complete_IPDdata57_SSS!E85</f>
        <v>0</v>
      </c>
      <c r="F85" s="5">
        <f>[14]complete_IPDdata57_SSS!F85</f>
        <v>0</v>
      </c>
      <c r="G85" s="5">
        <f>[14]complete_IPDdata57_SSS!G85</f>
        <v>0</v>
      </c>
      <c r="H85" s="5">
        <f>[14]complete_IPDdata57_SSS!H85</f>
        <v>0</v>
      </c>
      <c r="I85" s="5">
        <f>[14]complete_IPDdata57_SSS!I85</f>
        <v>0</v>
      </c>
      <c r="J85" s="5">
        <f>[14]complete_IPDdata57_SSS!J85</f>
        <v>0</v>
      </c>
      <c r="K85" s="5">
        <f>[14]complete_IPDdata57_SSS!K85</f>
        <v>0</v>
      </c>
      <c r="L85" s="5">
        <f t="shared" si="1"/>
        <v>0</v>
      </c>
    </row>
    <row r="86" spans="3:12" x14ac:dyDescent="0.25">
      <c r="C86" t="s">
        <v>32</v>
      </c>
      <c r="D86" s="5">
        <f>[14]complete_IPDdata57_SSS!D86</f>
        <v>0</v>
      </c>
      <c r="E86" s="5">
        <f>[14]complete_IPDdata57_SSS!E86</f>
        <v>0</v>
      </c>
      <c r="F86" s="5">
        <f>[14]complete_IPDdata57_SSS!F86</f>
        <v>0</v>
      </c>
      <c r="G86" s="5">
        <f>[14]complete_IPDdata57_SSS!G86</f>
        <v>0</v>
      </c>
      <c r="H86" s="5">
        <f>[14]complete_IPDdata57_SSS!H86</f>
        <v>0</v>
      </c>
      <c r="I86" s="5">
        <f>[14]complete_IPDdata57_SSS!I86</f>
        <v>0</v>
      </c>
      <c r="J86" s="5">
        <f>[14]complete_IPDdata57_SSS!J86</f>
        <v>0</v>
      </c>
      <c r="K86" s="5">
        <f>[14]complete_IPDdata57_SSS!K86</f>
        <v>0</v>
      </c>
      <c r="L86" s="5">
        <f t="shared" si="1"/>
        <v>0</v>
      </c>
    </row>
    <row r="87" spans="3:12" x14ac:dyDescent="0.25">
      <c r="C87" t="s">
        <v>33</v>
      </c>
      <c r="D87" s="5">
        <f>[14]complete_IPDdata57_SSS!D87</f>
        <v>0</v>
      </c>
      <c r="E87" s="5">
        <f>[14]complete_IPDdata57_SSS!E87</f>
        <v>0</v>
      </c>
      <c r="F87" s="5">
        <f>[14]complete_IPDdata57_SSS!F87</f>
        <v>0</v>
      </c>
      <c r="G87" s="5">
        <f>[14]complete_IPDdata57_SSS!G87</f>
        <v>1.0017257550178202</v>
      </c>
      <c r="H87" s="5">
        <f>[14]complete_IPDdata57_SSS!H87</f>
        <v>0</v>
      </c>
      <c r="I87" s="5">
        <f>[14]complete_IPDdata57_SSS!I87</f>
        <v>0</v>
      </c>
      <c r="J87" s="5">
        <f>[14]complete_IPDdata57_SSS!J87</f>
        <v>0</v>
      </c>
      <c r="K87" s="5">
        <f>[14]complete_IPDdata57_SSS!K87</f>
        <v>0</v>
      </c>
      <c r="L87" s="5">
        <f t="shared" si="1"/>
        <v>1.0017257550178202</v>
      </c>
    </row>
    <row r="88" spans="3:12" x14ac:dyDescent="0.25">
      <c r="C88" t="s">
        <v>34</v>
      </c>
      <c r="D88" s="5">
        <f>[14]complete_IPDdata57_SSS!D88</f>
        <v>0</v>
      </c>
      <c r="E88" s="5">
        <f>[14]complete_IPDdata57_SSS!E88</f>
        <v>0</v>
      </c>
      <c r="F88" s="5">
        <f>[14]complete_IPDdata57_SSS!F88</f>
        <v>0</v>
      </c>
      <c r="G88" s="5">
        <f>[14]complete_IPDdata57_SSS!G88</f>
        <v>0</v>
      </c>
      <c r="H88" s="5">
        <f>[14]complete_IPDdata57_SSS!H88</f>
        <v>0</v>
      </c>
      <c r="I88" s="5">
        <f>[14]complete_IPDdata57_SSS!I88</f>
        <v>0</v>
      </c>
      <c r="J88" s="5">
        <f>[14]complete_IPDdata57_SSS!J88</f>
        <v>0</v>
      </c>
      <c r="K88" s="5">
        <f>[14]complete_IPDdata57_SSS!K88</f>
        <v>0</v>
      </c>
      <c r="L88" s="5">
        <f t="shared" si="1"/>
        <v>0</v>
      </c>
    </row>
    <row r="89" spans="3:12" x14ac:dyDescent="0.25">
      <c r="C89" t="s">
        <v>35</v>
      </c>
      <c r="D89" s="5">
        <f>[14]complete_IPDdata57_SSS!D89</f>
        <v>0</v>
      </c>
      <c r="E89" s="5">
        <f>[14]complete_IPDdata57_SSS!E89</f>
        <v>0</v>
      </c>
      <c r="F89" s="5">
        <f>[14]complete_IPDdata57_SSS!F89</f>
        <v>0</v>
      </c>
      <c r="G89" s="5">
        <f>[14]complete_IPDdata57_SSS!G89</f>
        <v>0</v>
      </c>
      <c r="H89" s="5">
        <f>[14]complete_IPDdata57_SSS!H89</f>
        <v>0</v>
      </c>
      <c r="I89" s="5">
        <f>[14]complete_IPDdata57_SSS!I89</f>
        <v>0</v>
      </c>
      <c r="J89" s="5">
        <f>[14]complete_IPDdata57_SSS!J89</f>
        <v>0</v>
      </c>
      <c r="K89" s="5">
        <f>[14]complete_IPDdata57_SSS!K89</f>
        <v>0</v>
      </c>
      <c r="L89" s="5">
        <f t="shared" si="1"/>
        <v>0</v>
      </c>
    </row>
    <row r="90" spans="3:12" x14ac:dyDescent="0.25">
      <c r="C90" t="s">
        <v>36</v>
      </c>
      <c r="D90" s="5">
        <f>[14]complete_IPDdata57_SSS!D90</f>
        <v>0</v>
      </c>
      <c r="E90" s="5">
        <f>[14]complete_IPDdata57_SSS!E90</f>
        <v>0</v>
      </c>
      <c r="F90" s="5">
        <f>[14]complete_IPDdata57_SSS!F90</f>
        <v>0</v>
      </c>
      <c r="G90" s="5">
        <f>[14]complete_IPDdata57_SSS!G90</f>
        <v>0</v>
      </c>
      <c r="H90" s="5">
        <f>[14]complete_IPDdata57_SSS!H90</f>
        <v>0</v>
      </c>
      <c r="I90" s="5">
        <f>[14]complete_IPDdata57_SSS!I90</f>
        <v>0</v>
      </c>
      <c r="J90" s="5">
        <f>[14]complete_IPDdata57_SSS!J90</f>
        <v>0</v>
      </c>
      <c r="K90" s="5">
        <f>[14]complete_IPDdata57_SSS!K90</f>
        <v>0</v>
      </c>
      <c r="L90" s="5">
        <f t="shared" si="1"/>
        <v>0</v>
      </c>
    </row>
    <row r="91" spans="3:12" x14ac:dyDescent="0.25">
      <c r="C91" t="s">
        <v>37</v>
      </c>
      <c r="D91" s="5">
        <f>[14]complete_IPDdata57_SSS!D91</f>
        <v>0</v>
      </c>
      <c r="E91" s="5">
        <f>[14]complete_IPDdata57_SSS!E91</f>
        <v>0</v>
      </c>
      <c r="F91" s="5">
        <f>[14]complete_IPDdata57_SSS!F91</f>
        <v>0</v>
      </c>
      <c r="G91" s="5">
        <f>[14]complete_IPDdata57_SSS!G91</f>
        <v>0</v>
      </c>
      <c r="H91" s="5">
        <f>[14]complete_IPDdata57_SSS!H91</f>
        <v>0</v>
      </c>
      <c r="I91" s="5">
        <f>[14]complete_IPDdata57_SSS!I91</f>
        <v>0</v>
      </c>
      <c r="J91" s="5">
        <f>[14]complete_IPDdata57_SSS!J91</f>
        <v>0</v>
      </c>
      <c r="K91" s="5">
        <f>[14]complete_IPDdata57_SSS!K91</f>
        <v>0</v>
      </c>
      <c r="L91" s="5">
        <f t="shared" si="1"/>
        <v>0</v>
      </c>
    </row>
    <row r="92" spans="3:12" x14ac:dyDescent="0.25">
      <c r="C92" t="s">
        <v>38</v>
      </c>
      <c r="D92" s="5">
        <f>[14]complete_IPDdata57_SSS!D92</f>
        <v>0</v>
      </c>
      <c r="E92" s="5">
        <f>[14]complete_IPDdata57_SSS!E92</f>
        <v>0</v>
      </c>
      <c r="F92" s="5">
        <f>[14]complete_IPDdata57_SSS!F92</f>
        <v>0</v>
      </c>
      <c r="G92" s="5">
        <f>[14]complete_IPDdata57_SSS!G92</f>
        <v>0</v>
      </c>
      <c r="H92" s="5">
        <f>[14]complete_IPDdata57_SSS!H92</f>
        <v>0</v>
      </c>
      <c r="I92" s="5">
        <f>[14]complete_IPDdata57_SSS!I92</f>
        <v>0</v>
      </c>
      <c r="J92" s="5">
        <f>[14]complete_IPDdata57_SSS!J92</f>
        <v>0</v>
      </c>
      <c r="K92" s="5">
        <f>[14]complete_IPDdata57_SSS!K92</f>
        <v>0</v>
      </c>
      <c r="L92" s="5">
        <f t="shared" si="1"/>
        <v>0</v>
      </c>
    </row>
    <row r="93" spans="3:12" x14ac:dyDescent="0.25">
      <c r="C93" t="s">
        <v>39</v>
      </c>
      <c r="D93" s="5">
        <f>[14]complete_IPDdata57_SSS!D93</f>
        <v>0</v>
      </c>
      <c r="E93" s="5">
        <f>[14]complete_IPDdata57_SSS!E93</f>
        <v>0</v>
      </c>
      <c r="F93" s="5">
        <f>[14]complete_IPDdata57_SSS!F93</f>
        <v>0</v>
      </c>
      <c r="G93" s="5">
        <f>[14]complete_IPDdata57_SSS!G93</f>
        <v>0</v>
      </c>
      <c r="H93" s="5">
        <f>[14]complete_IPDdata57_SSS!H93</f>
        <v>0</v>
      </c>
      <c r="I93" s="5">
        <f>[14]complete_IPDdata57_SSS!I93</f>
        <v>0</v>
      </c>
      <c r="J93" s="5">
        <f>[14]complete_IPDdata57_SSS!J93</f>
        <v>0</v>
      </c>
      <c r="K93" s="5">
        <f>[14]complete_IPDdata57_SSS!K93</f>
        <v>0</v>
      </c>
      <c r="L93" s="5">
        <f t="shared" si="1"/>
        <v>0</v>
      </c>
    </row>
    <row r="94" spans="3:12" x14ac:dyDescent="0.25">
      <c r="C94" t="s">
        <v>40</v>
      </c>
      <c r="D94" s="5">
        <f>[14]complete_IPDdata57_SSS!D94</f>
        <v>0</v>
      </c>
      <c r="E94" s="5">
        <f>[14]complete_IPDdata57_SSS!E94</f>
        <v>0</v>
      </c>
      <c r="F94" s="5">
        <f>[14]complete_IPDdata57_SSS!F94</f>
        <v>0</v>
      </c>
      <c r="G94" s="5">
        <f>[14]complete_IPDdata57_SSS!G94</f>
        <v>0</v>
      </c>
      <c r="H94" s="5">
        <f>[14]complete_IPDdata57_SSS!H94</f>
        <v>0</v>
      </c>
      <c r="I94" s="5">
        <f>[14]complete_IPDdata57_SSS!I94</f>
        <v>0</v>
      </c>
      <c r="J94" s="5">
        <f>[14]complete_IPDdata57_SSS!J94</f>
        <v>0</v>
      </c>
      <c r="K94" s="5">
        <f>[14]complete_IPDdata57_SSS!K94</f>
        <v>0</v>
      </c>
      <c r="L94" s="5">
        <f t="shared" si="1"/>
        <v>0</v>
      </c>
    </row>
    <row r="95" spans="3:12" x14ac:dyDescent="0.25">
      <c r="C95" t="s">
        <v>41</v>
      </c>
      <c r="D95" s="5">
        <f>[14]complete_IPDdata57_SSS!D95</f>
        <v>0</v>
      </c>
      <c r="E95" s="5">
        <f>[14]complete_IPDdata57_SSS!E95</f>
        <v>0</v>
      </c>
      <c r="F95" s="5">
        <f>[14]complete_IPDdata57_SSS!F95</f>
        <v>0</v>
      </c>
      <c r="G95" s="5">
        <f>[14]complete_IPDdata57_SSS!G95</f>
        <v>0</v>
      </c>
      <c r="H95" s="5">
        <f>[14]complete_IPDdata57_SSS!H95</f>
        <v>0</v>
      </c>
      <c r="I95" s="5">
        <f>[14]complete_IPDdata57_SSS!I95</f>
        <v>0</v>
      </c>
      <c r="J95" s="5">
        <f>[14]complete_IPDdata57_SSS!J95</f>
        <v>0</v>
      </c>
      <c r="K95" s="5">
        <f>[14]complete_IPDdata57_SSS!K95</f>
        <v>0</v>
      </c>
      <c r="L95" s="5">
        <f t="shared" si="1"/>
        <v>0</v>
      </c>
    </row>
    <row r="96" spans="3:12" x14ac:dyDescent="0.25">
      <c r="C96" t="s">
        <v>42</v>
      </c>
      <c r="D96" s="5">
        <f>[14]complete_IPDdata57_SSS!D96</f>
        <v>0</v>
      </c>
      <c r="E96" s="5">
        <f>[14]complete_IPDdata57_SSS!E96</f>
        <v>0</v>
      </c>
      <c r="F96" s="5">
        <f>[14]complete_IPDdata57_SSS!F96</f>
        <v>0</v>
      </c>
      <c r="G96" s="5">
        <f>[14]complete_IPDdata57_SSS!G96</f>
        <v>0</v>
      </c>
      <c r="H96" s="5">
        <f>[14]complete_IPDdata57_SSS!H96</f>
        <v>0</v>
      </c>
      <c r="I96" s="5">
        <f>[14]complete_IPDdata57_SSS!I96</f>
        <v>0</v>
      </c>
      <c r="J96" s="5">
        <f>[14]complete_IPDdata57_SSS!J96</f>
        <v>0</v>
      </c>
      <c r="K96" s="5">
        <f>[14]complete_IPDdata57_SSS!K96</f>
        <v>0</v>
      </c>
      <c r="L96" s="5">
        <f t="shared" si="1"/>
        <v>0</v>
      </c>
    </row>
    <row r="97" spans="1:12" x14ac:dyDescent="0.25">
      <c r="C97" t="s">
        <v>43</v>
      </c>
      <c r="D97" s="5">
        <f>[14]complete_IPDdata57_SSS!D97</f>
        <v>0</v>
      </c>
      <c r="E97" s="5">
        <f>[14]complete_IPDdata57_SSS!E97</f>
        <v>0</v>
      </c>
      <c r="F97" s="5">
        <f>[14]complete_IPDdata57_SSS!F97</f>
        <v>0</v>
      </c>
      <c r="G97" s="5">
        <f>[14]complete_IPDdata57_SSS!G97</f>
        <v>0</v>
      </c>
      <c r="H97" s="5">
        <f>[14]complete_IPDdata57_SSS!H97</f>
        <v>0</v>
      </c>
      <c r="I97" s="5">
        <f>[14]complete_IPDdata57_SSS!I97</f>
        <v>0</v>
      </c>
      <c r="J97" s="5">
        <f>[14]complete_IPDdata57_SSS!J97</f>
        <v>0</v>
      </c>
      <c r="K97" s="5">
        <f>[14]complete_IPDdata57_SSS!K97</f>
        <v>0</v>
      </c>
      <c r="L97" s="5">
        <f t="shared" si="1"/>
        <v>0</v>
      </c>
    </row>
    <row r="98" spans="1:12" x14ac:dyDescent="0.25">
      <c r="C98" t="s">
        <v>44</v>
      </c>
      <c r="D98" s="5">
        <f>[14]complete_IPDdata57_SSS!D98</f>
        <v>0</v>
      </c>
      <c r="E98" s="5">
        <f>[14]complete_IPDdata57_SSS!E98</f>
        <v>0</v>
      </c>
      <c r="F98" s="5">
        <f>[14]complete_IPDdata57_SSS!F98</f>
        <v>0</v>
      </c>
      <c r="G98" s="5">
        <f>[14]complete_IPDdata57_SSS!G98</f>
        <v>0</v>
      </c>
      <c r="H98" s="5">
        <f>[14]complete_IPDdata57_SSS!H98</f>
        <v>0</v>
      </c>
      <c r="I98" s="5">
        <f>[14]complete_IPDdata57_SSS!I98</f>
        <v>0</v>
      </c>
      <c r="J98" s="5">
        <f>[14]complete_IPDdata57_SSS!J98</f>
        <v>0</v>
      </c>
      <c r="K98" s="5">
        <f>[14]complete_IPDdata57_SSS!K98</f>
        <v>0</v>
      </c>
      <c r="L98" s="5">
        <f t="shared" si="1"/>
        <v>0</v>
      </c>
    </row>
    <row r="99" spans="1:12" x14ac:dyDescent="0.25">
      <c r="C99" t="s">
        <v>45</v>
      </c>
      <c r="D99" s="5">
        <f>[14]complete_IPDdata57_SSS!D99</f>
        <v>0</v>
      </c>
      <c r="E99" s="5">
        <f>[14]complete_IPDdata57_SSS!E99</f>
        <v>0</v>
      </c>
      <c r="F99" s="5">
        <f>[14]complete_IPDdata57_SSS!F99</f>
        <v>0</v>
      </c>
      <c r="G99" s="5">
        <f>[14]complete_IPDdata57_SSS!G99</f>
        <v>1.0017257550178202</v>
      </c>
      <c r="H99" s="5">
        <f>[14]complete_IPDdata57_SSS!H99</f>
        <v>0</v>
      </c>
      <c r="I99" s="5">
        <f>[14]complete_IPDdata57_SSS!I99</f>
        <v>0</v>
      </c>
      <c r="J99" s="5">
        <f>[14]complete_IPDdata57_SSS!J99</f>
        <v>0</v>
      </c>
      <c r="K99" s="5">
        <f>[14]complete_IPDdata57_SSS!K99</f>
        <v>0</v>
      </c>
      <c r="L99" s="5">
        <f t="shared" si="1"/>
        <v>1.0017257550178202</v>
      </c>
    </row>
    <row r="100" spans="1:12" x14ac:dyDescent="0.25">
      <c r="C100" t="s">
        <v>46</v>
      </c>
      <c r="D100" s="5">
        <f>[14]complete_IPDdata57_SSS!D100</f>
        <v>0</v>
      </c>
      <c r="E100" s="5">
        <f>[14]complete_IPDdata57_SSS!E100</f>
        <v>0</v>
      </c>
      <c r="F100" s="5">
        <f>[14]complete_IPDdata57_SSS!F100</f>
        <v>0</v>
      </c>
      <c r="G100" s="5">
        <f>[14]complete_IPDdata57_SSS!G100</f>
        <v>0</v>
      </c>
      <c r="H100" s="5">
        <f>[14]complete_IPDdata57_SSS!H100</f>
        <v>0</v>
      </c>
      <c r="I100" s="5">
        <f>[14]complete_IPDdata57_SSS!I100</f>
        <v>0</v>
      </c>
      <c r="J100" s="5">
        <f>[14]complete_IPDdata57_SSS!J100</f>
        <v>0</v>
      </c>
      <c r="K100" s="5">
        <f>[14]complete_IPDdata57_SSS!K100</f>
        <v>0</v>
      </c>
      <c r="L100" s="5">
        <f t="shared" si="1"/>
        <v>0</v>
      </c>
    </row>
    <row r="101" spans="1:12" x14ac:dyDescent="0.25">
      <c r="C101" t="s">
        <v>47</v>
      </c>
      <c r="D101" s="5">
        <f>[14]complete_IPDdata57_SSS!D101</f>
        <v>0</v>
      </c>
      <c r="E101" s="5">
        <f>[14]complete_IPDdata57_SSS!E101</f>
        <v>0</v>
      </c>
      <c r="F101" s="5">
        <f>[14]complete_IPDdata57_SSS!F101</f>
        <v>0</v>
      </c>
      <c r="G101" s="5">
        <f>[14]complete_IPDdata57_SSS!G101</f>
        <v>0</v>
      </c>
      <c r="H101" s="5">
        <f>[14]complete_IPDdata57_SSS!H101</f>
        <v>0</v>
      </c>
      <c r="I101" s="5">
        <f>[14]complete_IPDdata57_SSS!I101</f>
        <v>0</v>
      </c>
      <c r="J101" s="5">
        <f>[14]complete_IPDdata57_SSS!J101</f>
        <v>0</v>
      </c>
      <c r="K101" s="5">
        <f>[14]complete_IPDdata57_SSS!K101</f>
        <v>0</v>
      </c>
      <c r="L101" s="5">
        <f t="shared" si="1"/>
        <v>0</v>
      </c>
    </row>
    <row r="102" spans="1:12" x14ac:dyDescent="0.25">
      <c r="A102" s="4" t="s">
        <v>13</v>
      </c>
      <c r="B102" s="4" t="s">
        <v>50</v>
      </c>
      <c r="C102" t="s">
        <v>15</v>
      </c>
      <c r="D102" s="5">
        <f>[14]complete_IPDdata57_SSS!D102</f>
        <v>0</v>
      </c>
      <c r="E102" s="5">
        <f>[14]complete_IPDdata57_SSS!E102</f>
        <v>0</v>
      </c>
      <c r="F102" s="5">
        <f>[14]complete_IPDdata57_SSS!F102</f>
        <v>0</v>
      </c>
      <c r="G102" s="5">
        <f>[14]complete_IPDdata57_SSS!G102</f>
        <v>0</v>
      </c>
      <c r="H102" s="5">
        <f>[14]complete_IPDdata57_SSS!H102</f>
        <v>0</v>
      </c>
      <c r="I102" s="5">
        <f>[14]complete_IPDdata57_SSS!I102</f>
        <v>0</v>
      </c>
      <c r="J102" s="5">
        <f>[14]complete_IPDdata57_SSS!J102</f>
        <v>0</v>
      </c>
      <c r="K102" s="5">
        <f>[14]complete_IPDdata57_SSS!K102</f>
        <v>0</v>
      </c>
      <c r="L102" s="5">
        <f t="shared" si="1"/>
        <v>0</v>
      </c>
    </row>
    <row r="103" spans="1:12" x14ac:dyDescent="0.25">
      <c r="C103" t="s">
        <v>16</v>
      </c>
      <c r="D103" s="5">
        <f>[14]complete_IPDdata57_SSS!D103</f>
        <v>0</v>
      </c>
      <c r="E103" s="5">
        <f>[14]complete_IPDdata57_SSS!E103</f>
        <v>0</v>
      </c>
      <c r="F103" s="5">
        <f>[14]complete_IPDdata57_SSS!F103</f>
        <v>0</v>
      </c>
      <c r="G103" s="5">
        <f>[14]complete_IPDdata57_SSS!G103</f>
        <v>0</v>
      </c>
      <c r="H103" s="5">
        <f>[14]complete_IPDdata57_SSS!H103</f>
        <v>0</v>
      </c>
      <c r="I103" s="5">
        <f>[14]complete_IPDdata57_SSS!I103</f>
        <v>0</v>
      </c>
      <c r="J103" s="5">
        <f>[14]complete_IPDdata57_SSS!J103</f>
        <v>0</v>
      </c>
      <c r="K103" s="5">
        <f>[14]complete_IPDdata57_SSS!K103</f>
        <v>0</v>
      </c>
      <c r="L103" s="5">
        <f t="shared" si="1"/>
        <v>0</v>
      </c>
    </row>
    <row r="104" spans="1:12" x14ac:dyDescent="0.25">
      <c r="C104" t="s">
        <v>17</v>
      </c>
      <c r="D104" s="5">
        <f>[14]complete_IPDdata57_SSS!D104</f>
        <v>0</v>
      </c>
      <c r="E104" s="5">
        <f>[14]complete_IPDdata57_SSS!E104</f>
        <v>0</v>
      </c>
      <c r="F104" s="5">
        <f>[14]complete_IPDdata57_SSS!F104</f>
        <v>0</v>
      </c>
      <c r="G104" s="5">
        <f>[14]complete_IPDdata57_SSS!G104</f>
        <v>1.0017257550178202</v>
      </c>
      <c r="H104" s="5">
        <f>[14]complete_IPDdata57_SSS!H104</f>
        <v>0</v>
      </c>
      <c r="I104" s="5">
        <f>[14]complete_IPDdata57_SSS!I104</f>
        <v>0</v>
      </c>
      <c r="J104" s="5">
        <f>[14]complete_IPDdata57_SSS!J104</f>
        <v>0</v>
      </c>
      <c r="K104" s="5">
        <f>[14]complete_IPDdata57_SSS!K104</f>
        <v>0</v>
      </c>
      <c r="L104" s="5">
        <f t="shared" si="1"/>
        <v>1.0017257550178202</v>
      </c>
    </row>
    <row r="105" spans="1:12" x14ac:dyDescent="0.25">
      <c r="C105" t="s">
        <v>18</v>
      </c>
      <c r="D105" s="5">
        <f>[14]complete_IPDdata57_SSS!D105</f>
        <v>0</v>
      </c>
      <c r="E105" s="5">
        <f>[14]complete_IPDdata57_SSS!E105</f>
        <v>0</v>
      </c>
      <c r="F105" s="5">
        <f>[14]complete_IPDdata57_SSS!F105</f>
        <v>0</v>
      </c>
      <c r="G105" s="5">
        <f>[14]complete_IPDdata57_SSS!G105</f>
        <v>0</v>
      </c>
      <c r="H105" s="5">
        <f>[14]complete_IPDdata57_SSS!H105</f>
        <v>0</v>
      </c>
      <c r="I105" s="5">
        <f>[14]complete_IPDdata57_SSS!I105</f>
        <v>0</v>
      </c>
      <c r="J105" s="5">
        <f>[14]complete_IPDdata57_SSS!J105</f>
        <v>0</v>
      </c>
      <c r="K105" s="5">
        <f>[14]complete_IPDdata57_SSS!K105</f>
        <v>0</v>
      </c>
      <c r="L105" s="5">
        <f t="shared" si="1"/>
        <v>0</v>
      </c>
    </row>
    <row r="106" spans="1:12" x14ac:dyDescent="0.25">
      <c r="C106" t="s">
        <v>19</v>
      </c>
      <c r="D106" s="5">
        <f>[14]complete_IPDdata57_SSS!D106</f>
        <v>0</v>
      </c>
      <c r="E106" s="5">
        <f>[14]complete_IPDdata57_SSS!E106</f>
        <v>0</v>
      </c>
      <c r="F106" s="5">
        <f>[14]complete_IPDdata57_SSS!F106</f>
        <v>0</v>
      </c>
      <c r="G106" s="5">
        <f>[14]complete_IPDdata57_SSS!G106</f>
        <v>0</v>
      </c>
      <c r="H106" s="5">
        <f>[14]complete_IPDdata57_SSS!H106</f>
        <v>0</v>
      </c>
      <c r="I106" s="5">
        <f>[14]complete_IPDdata57_SSS!I106</f>
        <v>0</v>
      </c>
      <c r="J106" s="5">
        <f>[14]complete_IPDdata57_SSS!J106</f>
        <v>0</v>
      </c>
      <c r="K106" s="5">
        <f>[14]complete_IPDdata57_SSS!K106</f>
        <v>0</v>
      </c>
      <c r="L106" s="5">
        <f t="shared" si="1"/>
        <v>0</v>
      </c>
    </row>
    <row r="107" spans="1:12" x14ac:dyDescent="0.25">
      <c r="C107" t="s">
        <v>20</v>
      </c>
      <c r="D107" s="5">
        <f>[14]complete_IPDdata57_SSS!D107</f>
        <v>0</v>
      </c>
      <c r="E107" s="5">
        <f>[14]complete_IPDdata57_SSS!E107</f>
        <v>0</v>
      </c>
      <c r="F107" s="5">
        <f>[14]complete_IPDdata57_SSS!F107</f>
        <v>0</v>
      </c>
      <c r="G107" s="5">
        <f>[14]complete_IPDdata57_SSS!G107</f>
        <v>0</v>
      </c>
      <c r="H107" s="5">
        <f>[14]complete_IPDdata57_SSS!H107</f>
        <v>0</v>
      </c>
      <c r="I107" s="5">
        <f>[14]complete_IPDdata57_SSS!I107</f>
        <v>0</v>
      </c>
      <c r="J107" s="5">
        <f>[14]complete_IPDdata57_SSS!J107</f>
        <v>0</v>
      </c>
      <c r="K107" s="5">
        <f>[14]complete_IPDdata57_SSS!K107</f>
        <v>0</v>
      </c>
      <c r="L107" s="5">
        <f t="shared" si="1"/>
        <v>0</v>
      </c>
    </row>
    <row r="108" spans="1:12" x14ac:dyDescent="0.25">
      <c r="C108" t="s">
        <v>21</v>
      </c>
      <c r="D108" s="5">
        <f>[14]complete_IPDdata57_SSS!D108</f>
        <v>0</v>
      </c>
      <c r="E108" s="5">
        <f>[14]complete_IPDdata57_SSS!E108</f>
        <v>0</v>
      </c>
      <c r="F108" s="5">
        <f>[14]complete_IPDdata57_SSS!F108</f>
        <v>0</v>
      </c>
      <c r="G108" s="5">
        <f>[14]complete_IPDdata57_SSS!G108</f>
        <v>0</v>
      </c>
      <c r="H108" s="5">
        <f>[14]complete_IPDdata57_SSS!H108</f>
        <v>0</v>
      </c>
      <c r="I108" s="5">
        <f>[14]complete_IPDdata57_SSS!I108</f>
        <v>0</v>
      </c>
      <c r="J108" s="5">
        <f>[14]complete_IPDdata57_SSS!J108</f>
        <v>0</v>
      </c>
      <c r="K108" s="5">
        <f>[14]complete_IPDdata57_SSS!K108</f>
        <v>0</v>
      </c>
      <c r="L108" s="5">
        <f t="shared" si="1"/>
        <v>0</v>
      </c>
    </row>
    <row r="109" spans="1:12" x14ac:dyDescent="0.25">
      <c r="C109" t="s">
        <v>22</v>
      </c>
      <c r="D109" s="5">
        <f>[14]complete_IPDdata57_SSS!D109</f>
        <v>0</v>
      </c>
      <c r="E109" s="5">
        <f>[14]complete_IPDdata57_SSS!E109</f>
        <v>0</v>
      </c>
      <c r="F109" s="5">
        <f>[14]complete_IPDdata57_SSS!F109</f>
        <v>0</v>
      </c>
      <c r="G109" s="5">
        <f>[14]complete_IPDdata57_SSS!G109</f>
        <v>0</v>
      </c>
      <c r="H109" s="5">
        <f>[14]complete_IPDdata57_SSS!H109</f>
        <v>0</v>
      </c>
      <c r="I109" s="5">
        <f>[14]complete_IPDdata57_SSS!I109</f>
        <v>0</v>
      </c>
      <c r="J109" s="5">
        <f>[14]complete_IPDdata57_SSS!J109</f>
        <v>0</v>
      </c>
      <c r="K109" s="5">
        <f>[14]complete_IPDdata57_SSS!K109</f>
        <v>0</v>
      </c>
      <c r="L109" s="5">
        <f t="shared" si="1"/>
        <v>0</v>
      </c>
    </row>
    <row r="110" spans="1:12" x14ac:dyDescent="0.25">
      <c r="C110" t="s">
        <v>23</v>
      </c>
      <c r="D110" s="5">
        <f>[14]complete_IPDdata57_SSS!D110</f>
        <v>0</v>
      </c>
      <c r="E110" s="5">
        <f>[14]complete_IPDdata57_SSS!E110</f>
        <v>0</v>
      </c>
      <c r="F110" s="5">
        <f>[14]complete_IPDdata57_SSS!F110</f>
        <v>0</v>
      </c>
      <c r="G110" s="5">
        <f>[14]complete_IPDdata57_SSS!G110</f>
        <v>0</v>
      </c>
      <c r="H110" s="5">
        <f>[14]complete_IPDdata57_SSS!H110</f>
        <v>0</v>
      </c>
      <c r="I110" s="5">
        <f>[14]complete_IPDdata57_SSS!I110</f>
        <v>0</v>
      </c>
      <c r="J110" s="5">
        <f>[14]complete_IPDdata57_SSS!J110</f>
        <v>0</v>
      </c>
      <c r="K110" s="5">
        <f>[14]complete_IPDdata57_SSS!K110</f>
        <v>0</v>
      </c>
      <c r="L110" s="5">
        <f t="shared" si="1"/>
        <v>0</v>
      </c>
    </row>
    <row r="111" spans="1:12" x14ac:dyDescent="0.25">
      <c r="C111" t="s">
        <v>24</v>
      </c>
      <c r="D111" s="5">
        <f>[14]complete_IPDdata57_SSS!D111</f>
        <v>0</v>
      </c>
      <c r="E111" s="5">
        <f>[14]complete_IPDdata57_SSS!E111</f>
        <v>0</v>
      </c>
      <c r="F111" s="5">
        <f>[14]complete_IPDdata57_SSS!F111</f>
        <v>0</v>
      </c>
      <c r="G111" s="5">
        <f>[14]complete_IPDdata57_SSS!G111</f>
        <v>0</v>
      </c>
      <c r="H111" s="5">
        <f>[14]complete_IPDdata57_SSS!H111</f>
        <v>0</v>
      </c>
      <c r="I111" s="5">
        <f>[14]complete_IPDdata57_SSS!I111</f>
        <v>0</v>
      </c>
      <c r="J111" s="5">
        <f>[14]complete_IPDdata57_SSS!J111</f>
        <v>0</v>
      </c>
      <c r="K111" s="5">
        <f>[14]complete_IPDdata57_SSS!K111</f>
        <v>0</v>
      </c>
      <c r="L111" s="5">
        <f t="shared" si="1"/>
        <v>0</v>
      </c>
    </row>
    <row r="112" spans="1:12" x14ac:dyDescent="0.25">
      <c r="C112" t="s">
        <v>25</v>
      </c>
      <c r="D112" s="5">
        <f>[14]complete_IPDdata57_SSS!D112</f>
        <v>0</v>
      </c>
      <c r="E112" s="5">
        <f>[14]complete_IPDdata57_SSS!E112</f>
        <v>0</v>
      </c>
      <c r="F112" s="5">
        <f>[14]complete_IPDdata57_SSS!F112</f>
        <v>0</v>
      </c>
      <c r="G112" s="5">
        <f>[14]complete_IPDdata57_SSS!G112</f>
        <v>2.0034515100356405</v>
      </c>
      <c r="H112" s="5">
        <f>[14]complete_IPDdata57_SSS!H112</f>
        <v>0</v>
      </c>
      <c r="I112" s="5">
        <f>[14]complete_IPDdata57_SSS!I112</f>
        <v>0</v>
      </c>
      <c r="J112" s="5">
        <f>[14]complete_IPDdata57_SSS!J112</f>
        <v>0</v>
      </c>
      <c r="K112" s="5">
        <f>[14]complete_IPDdata57_SSS!K112</f>
        <v>0</v>
      </c>
      <c r="L112" s="5">
        <f t="shared" si="1"/>
        <v>2.0034515100356405</v>
      </c>
    </row>
    <row r="113" spans="3:12" x14ac:dyDescent="0.25">
      <c r="C113" t="s">
        <v>26</v>
      </c>
      <c r="D113" s="5">
        <f>[14]complete_IPDdata57_SSS!D113</f>
        <v>0</v>
      </c>
      <c r="E113" s="5">
        <f>[14]complete_IPDdata57_SSS!E113</f>
        <v>0</v>
      </c>
      <c r="F113" s="5">
        <f>[14]complete_IPDdata57_SSS!F113</f>
        <v>0</v>
      </c>
      <c r="G113" s="5">
        <f>[14]complete_IPDdata57_SSS!G113</f>
        <v>0</v>
      </c>
      <c r="H113" s="5">
        <f>[14]complete_IPDdata57_SSS!H113</f>
        <v>0</v>
      </c>
      <c r="I113" s="5">
        <f>[14]complete_IPDdata57_SSS!I113</f>
        <v>0</v>
      </c>
      <c r="J113" s="5">
        <f>[14]complete_IPDdata57_SSS!J113</f>
        <v>0</v>
      </c>
      <c r="K113" s="5">
        <f>[14]complete_IPDdata57_SSS!K113</f>
        <v>0</v>
      </c>
      <c r="L113" s="5">
        <f t="shared" si="1"/>
        <v>0</v>
      </c>
    </row>
    <row r="114" spans="3:12" x14ac:dyDescent="0.25">
      <c r="C114" t="s">
        <v>27</v>
      </c>
      <c r="D114" s="5">
        <f>[14]complete_IPDdata57_SSS!D114</f>
        <v>0</v>
      </c>
      <c r="E114" s="5">
        <f>[14]complete_IPDdata57_SSS!E114</f>
        <v>0</v>
      </c>
      <c r="F114" s="5">
        <f>[14]complete_IPDdata57_SSS!F114</f>
        <v>0</v>
      </c>
      <c r="G114" s="5">
        <f>[14]complete_IPDdata57_SSS!G114</f>
        <v>0</v>
      </c>
      <c r="H114" s="5">
        <f>[14]complete_IPDdata57_SSS!H114</f>
        <v>0</v>
      </c>
      <c r="I114" s="5">
        <f>[14]complete_IPDdata57_SSS!I114</f>
        <v>0</v>
      </c>
      <c r="J114" s="5">
        <f>[14]complete_IPDdata57_SSS!J114</f>
        <v>0</v>
      </c>
      <c r="K114" s="5">
        <f>[14]complete_IPDdata57_SSS!K114</f>
        <v>0</v>
      </c>
      <c r="L114" s="5">
        <f t="shared" si="1"/>
        <v>0</v>
      </c>
    </row>
    <row r="115" spans="3:12" x14ac:dyDescent="0.25">
      <c r="C115" t="s">
        <v>28</v>
      </c>
      <c r="D115" s="5">
        <f>[14]complete_IPDdata57_SSS!D115</f>
        <v>0</v>
      </c>
      <c r="E115" s="5">
        <f>[14]complete_IPDdata57_SSS!E115</f>
        <v>0</v>
      </c>
      <c r="F115" s="5">
        <f>[14]complete_IPDdata57_SSS!F115</f>
        <v>0</v>
      </c>
      <c r="G115" s="5">
        <f>[14]complete_IPDdata57_SSS!G115</f>
        <v>0</v>
      </c>
      <c r="H115" s="5">
        <f>[14]complete_IPDdata57_SSS!H115</f>
        <v>0</v>
      </c>
      <c r="I115" s="5">
        <f>[14]complete_IPDdata57_SSS!I115</f>
        <v>0</v>
      </c>
      <c r="J115" s="5">
        <f>[14]complete_IPDdata57_SSS!J115</f>
        <v>0</v>
      </c>
      <c r="K115" s="5">
        <f>[14]complete_IPDdata57_SSS!K115</f>
        <v>0</v>
      </c>
      <c r="L115" s="5">
        <f t="shared" si="1"/>
        <v>0</v>
      </c>
    </row>
    <row r="116" spans="3:12" x14ac:dyDescent="0.25">
      <c r="C116" t="s">
        <v>29</v>
      </c>
      <c r="D116" s="5">
        <f>[14]complete_IPDdata57_SSS!D116</f>
        <v>0</v>
      </c>
      <c r="E116" s="5">
        <f>[14]complete_IPDdata57_SSS!E116</f>
        <v>0</v>
      </c>
      <c r="F116" s="5">
        <f>[14]complete_IPDdata57_SSS!F116</f>
        <v>0</v>
      </c>
      <c r="G116" s="5">
        <f>[14]complete_IPDdata57_SSS!G116</f>
        <v>0</v>
      </c>
      <c r="H116" s="5">
        <f>[14]complete_IPDdata57_SSS!H116</f>
        <v>0</v>
      </c>
      <c r="I116" s="5">
        <f>[14]complete_IPDdata57_SSS!I116</f>
        <v>0</v>
      </c>
      <c r="J116" s="5">
        <f>[14]complete_IPDdata57_SSS!J116</f>
        <v>0</v>
      </c>
      <c r="K116" s="5">
        <f>[14]complete_IPDdata57_SSS!K116</f>
        <v>0</v>
      </c>
      <c r="L116" s="5">
        <f t="shared" si="1"/>
        <v>0</v>
      </c>
    </row>
    <row r="117" spans="3:12" x14ac:dyDescent="0.25">
      <c r="C117" t="s">
        <v>30</v>
      </c>
      <c r="D117" s="5">
        <f>[14]complete_IPDdata57_SSS!D117</f>
        <v>0</v>
      </c>
      <c r="E117" s="5">
        <f>[14]complete_IPDdata57_SSS!E117</f>
        <v>0</v>
      </c>
      <c r="F117" s="5">
        <f>[14]complete_IPDdata57_SSS!F117</f>
        <v>0</v>
      </c>
      <c r="G117" s="5">
        <f>[14]complete_IPDdata57_SSS!G117</f>
        <v>0</v>
      </c>
      <c r="H117" s="5">
        <f>[14]complete_IPDdata57_SSS!H117</f>
        <v>0</v>
      </c>
      <c r="I117" s="5">
        <f>[14]complete_IPDdata57_SSS!I117</f>
        <v>0</v>
      </c>
      <c r="J117" s="5">
        <f>[14]complete_IPDdata57_SSS!J117</f>
        <v>0</v>
      </c>
      <c r="K117" s="5">
        <f>[14]complete_IPDdata57_SSS!K117</f>
        <v>0</v>
      </c>
      <c r="L117" s="5">
        <f t="shared" si="1"/>
        <v>0</v>
      </c>
    </row>
    <row r="118" spans="3:12" x14ac:dyDescent="0.25">
      <c r="C118" t="s">
        <v>31</v>
      </c>
      <c r="D118" s="5">
        <f>[14]complete_IPDdata57_SSS!D118</f>
        <v>0</v>
      </c>
      <c r="E118" s="5">
        <f>[14]complete_IPDdata57_SSS!E118</f>
        <v>0</v>
      </c>
      <c r="F118" s="5">
        <f>[14]complete_IPDdata57_SSS!F118</f>
        <v>0</v>
      </c>
      <c r="G118" s="5">
        <f>[14]complete_IPDdata57_SSS!G118</f>
        <v>0</v>
      </c>
      <c r="H118" s="5">
        <f>[14]complete_IPDdata57_SSS!H118</f>
        <v>0</v>
      </c>
      <c r="I118" s="5">
        <f>[14]complete_IPDdata57_SSS!I118</f>
        <v>0</v>
      </c>
      <c r="J118" s="5">
        <f>[14]complete_IPDdata57_SSS!J118</f>
        <v>0</v>
      </c>
      <c r="K118" s="5">
        <f>[14]complete_IPDdata57_SSS!K118</f>
        <v>0</v>
      </c>
      <c r="L118" s="5">
        <f t="shared" si="1"/>
        <v>0</v>
      </c>
    </row>
    <row r="119" spans="3:12" x14ac:dyDescent="0.25">
      <c r="C119" t="s">
        <v>32</v>
      </c>
      <c r="D119" s="5">
        <f>[14]complete_IPDdata57_SSS!D119</f>
        <v>0</v>
      </c>
      <c r="E119" s="5">
        <f>[14]complete_IPDdata57_SSS!E119</f>
        <v>0</v>
      </c>
      <c r="F119" s="5">
        <f>[14]complete_IPDdata57_SSS!F119</f>
        <v>0</v>
      </c>
      <c r="G119" s="5">
        <f>[14]complete_IPDdata57_SSS!G119</f>
        <v>0</v>
      </c>
      <c r="H119" s="5">
        <f>[14]complete_IPDdata57_SSS!H119</f>
        <v>0</v>
      </c>
      <c r="I119" s="5">
        <f>[14]complete_IPDdata57_SSS!I119</f>
        <v>0</v>
      </c>
      <c r="J119" s="5">
        <f>[14]complete_IPDdata57_SSS!J119</f>
        <v>0</v>
      </c>
      <c r="K119" s="5">
        <f>[14]complete_IPDdata57_SSS!K119</f>
        <v>0</v>
      </c>
      <c r="L119" s="5">
        <f t="shared" si="1"/>
        <v>0</v>
      </c>
    </row>
    <row r="120" spans="3:12" x14ac:dyDescent="0.25">
      <c r="C120" t="s">
        <v>33</v>
      </c>
      <c r="D120" s="5">
        <f>[14]complete_IPDdata57_SSS!D120</f>
        <v>0</v>
      </c>
      <c r="E120" s="5">
        <f>[14]complete_IPDdata57_SSS!E120</f>
        <v>0</v>
      </c>
      <c r="F120" s="5">
        <f>[14]complete_IPDdata57_SSS!F120</f>
        <v>0</v>
      </c>
      <c r="G120" s="5">
        <f>[14]complete_IPDdata57_SSS!G120</f>
        <v>0</v>
      </c>
      <c r="H120" s="5">
        <f>[14]complete_IPDdata57_SSS!H120</f>
        <v>0</v>
      </c>
      <c r="I120" s="5">
        <f>[14]complete_IPDdata57_SSS!I120</f>
        <v>0</v>
      </c>
      <c r="J120" s="5">
        <f>[14]complete_IPDdata57_SSS!J120</f>
        <v>0</v>
      </c>
      <c r="K120" s="5">
        <f>[14]complete_IPDdata57_SSS!K120</f>
        <v>0</v>
      </c>
      <c r="L120" s="5">
        <f t="shared" si="1"/>
        <v>0</v>
      </c>
    </row>
    <row r="121" spans="3:12" x14ac:dyDescent="0.25">
      <c r="C121" t="s">
        <v>34</v>
      </c>
      <c r="D121" s="5">
        <f>[14]complete_IPDdata57_SSS!D121</f>
        <v>0</v>
      </c>
      <c r="E121" s="5">
        <f>[14]complete_IPDdata57_SSS!E121</f>
        <v>0</v>
      </c>
      <c r="F121" s="5">
        <f>[14]complete_IPDdata57_SSS!F121</f>
        <v>0</v>
      </c>
      <c r="G121" s="5">
        <f>[14]complete_IPDdata57_SSS!G121</f>
        <v>0</v>
      </c>
      <c r="H121" s="5">
        <f>[14]complete_IPDdata57_SSS!H121</f>
        <v>0</v>
      </c>
      <c r="I121" s="5">
        <f>[14]complete_IPDdata57_SSS!I121</f>
        <v>0</v>
      </c>
      <c r="J121" s="5">
        <f>[14]complete_IPDdata57_SSS!J121</f>
        <v>0</v>
      </c>
      <c r="K121" s="5">
        <f>[14]complete_IPDdata57_SSS!K121</f>
        <v>0</v>
      </c>
      <c r="L121" s="5">
        <f t="shared" si="1"/>
        <v>0</v>
      </c>
    </row>
    <row r="122" spans="3:12" x14ac:dyDescent="0.25">
      <c r="C122" t="s">
        <v>35</v>
      </c>
      <c r="D122" s="5">
        <f>[14]complete_IPDdata57_SSS!D122</f>
        <v>0</v>
      </c>
      <c r="E122" s="5">
        <f>[14]complete_IPDdata57_SSS!E122</f>
        <v>0</v>
      </c>
      <c r="F122" s="5">
        <f>[14]complete_IPDdata57_SSS!F122</f>
        <v>0</v>
      </c>
      <c r="G122" s="5">
        <f>[14]complete_IPDdata57_SSS!G122</f>
        <v>0</v>
      </c>
      <c r="H122" s="5">
        <f>[14]complete_IPDdata57_SSS!H122</f>
        <v>0</v>
      </c>
      <c r="I122" s="5">
        <f>[14]complete_IPDdata57_SSS!I122</f>
        <v>0</v>
      </c>
      <c r="J122" s="5">
        <f>[14]complete_IPDdata57_SSS!J122</f>
        <v>0</v>
      </c>
      <c r="K122" s="5">
        <f>[14]complete_IPDdata57_SSS!K122</f>
        <v>0</v>
      </c>
      <c r="L122" s="5">
        <f t="shared" si="1"/>
        <v>0</v>
      </c>
    </row>
    <row r="123" spans="3:12" x14ac:dyDescent="0.25">
      <c r="C123" t="s">
        <v>36</v>
      </c>
      <c r="D123" s="5">
        <f>[14]complete_IPDdata57_SSS!D123</f>
        <v>0</v>
      </c>
      <c r="E123" s="5">
        <f>[14]complete_IPDdata57_SSS!E123</f>
        <v>0</v>
      </c>
      <c r="F123" s="5">
        <f>[14]complete_IPDdata57_SSS!F123</f>
        <v>0</v>
      </c>
      <c r="G123" s="5">
        <f>[14]complete_IPDdata57_SSS!G123</f>
        <v>0</v>
      </c>
      <c r="H123" s="5">
        <f>[14]complete_IPDdata57_SSS!H123</f>
        <v>0</v>
      </c>
      <c r="I123" s="5">
        <f>[14]complete_IPDdata57_SSS!I123</f>
        <v>0</v>
      </c>
      <c r="J123" s="5">
        <f>[14]complete_IPDdata57_SSS!J123</f>
        <v>0</v>
      </c>
      <c r="K123" s="5">
        <f>[14]complete_IPDdata57_SSS!K123</f>
        <v>0</v>
      </c>
      <c r="L123" s="5">
        <f t="shared" si="1"/>
        <v>0</v>
      </c>
    </row>
    <row r="124" spans="3:12" x14ac:dyDescent="0.25">
      <c r="C124" t="s">
        <v>37</v>
      </c>
      <c r="D124" s="5">
        <f>[14]complete_IPDdata57_SSS!D124</f>
        <v>0</v>
      </c>
      <c r="E124" s="5">
        <f>[14]complete_IPDdata57_SSS!E124</f>
        <v>0</v>
      </c>
      <c r="F124" s="5">
        <f>[14]complete_IPDdata57_SSS!F124</f>
        <v>0</v>
      </c>
      <c r="G124" s="5">
        <f>[14]complete_IPDdata57_SSS!G124</f>
        <v>0</v>
      </c>
      <c r="H124" s="5">
        <f>[14]complete_IPDdata57_SSS!H124</f>
        <v>0</v>
      </c>
      <c r="I124" s="5">
        <f>[14]complete_IPDdata57_SSS!I124</f>
        <v>0</v>
      </c>
      <c r="J124" s="5">
        <f>[14]complete_IPDdata57_SSS!J124</f>
        <v>0</v>
      </c>
      <c r="K124" s="5">
        <f>[14]complete_IPDdata57_SSS!K124</f>
        <v>0</v>
      </c>
      <c r="L124" s="5">
        <f t="shared" si="1"/>
        <v>0</v>
      </c>
    </row>
    <row r="125" spans="3:12" x14ac:dyDescent="0.25">
      <c r="C125" t="s">
        <v>38</v>
      </c>
      <c r="D125" s="5">
        <f>[14]complete_IPDdata57_SSS!D125</f>
        <v>0</v>
      </c>
      <c r="E125" s="5">
        <f>[14]complete_IPDdata57_SSS!E125</f>
        <v>0</v>
      </c>
      <c r="F125" s="5">
        <f>[14]complete_IPDdata57_SSS!F125</f>
        <v>0</v>
      </c>
      <c r="G125" s="5">
        <f>[14]complete_IPDdata57_SSS!G125</f>
        <v>0</v>
      </c>
      <c r="H125" s="5">
        <f>[14]complete_IPDdata57_SSS!H125</f>
        <v>0</v>
      </c>
      <c r="I125" s="5">
        <f>[14]complete_IPDdata57_SSS!I125</f>
        <v>0</v>
      </c>
      <c r="J125" s="5">
        <f>[14]complete_IPDdata57_SSS!J125</f>
        <v>0</v>
      </c>
      <c r="K125" s="5">
        <f>[14]complete_IPDdata57_SSS!K125</f>
        <v>0</v>
      </c>
      <c r="L125" s="5">
        <f t="shared" si="1"/>
        <v>0</v>
      </c>
    </row>
    <row r="126" spans="3:12" x14ac:dyDescent="0.25">
      <c r="C126" t="s">
        <v>39</v>
      </c>
      <c r="D126" s="5">
        <f>[14]complete_IPDdata57_SSS!D126</f>
        <v>0</v>
      </c>
      <c r="E126" s="5">
        <f>[14]complete_IPDdata57_SSS!E126</f>
        <v>0</v>
      </c>
      <c r="F126" s="5">
        <f>[14]complete_IPDdata57_SSS!F126</f>
        <v>0</v>
      </c>
      <c r="G126" s="5">
        <f>[14]complete_IPDdata57_SSS!G126</f>
        <v>0</v>
      </c>
      <c r="H126" s="5">
        <f>[14]complete_IPDdata57_SSS!H126</f>
        <v>0</v>
      </c>
      <c r="I126" s="5">
        <f>[14]complete_IPDdata57_SSS!I126</f>
        <v>0</v>
      </c>
      <c r="J126" s="5">
        <f>[14]complete_IPDdata57_SSS!J126</f>
        <v>0</v>
      </c>
      <c r="K126" s="5">
        <f>[14]complete_IPDdata57_SSS!K126</f>
        <v>0</v>
      </c>
      <c r="L126" s="5">
        <f t="shared" si="1"/>
        <v>0</v>
      </c>
    </row>
    <row r="127" spans="3:12" x14ac:dyDescent="0.25">
      <c r="C127" t="s">
        <v>40</v>
      </c>
      <c r="D127" s="5">
        <f>[14]complete_IPDdata57_SSS!D127</f>
        <v>0</v>
      </c>
      <c r="E127" s="5">
        <f>[14]complete_IPDdata57_SSS!E127</f>
        <v>0</v>
      </c>
      <c r="F127" s="5">
        <f>[14]complete_IPDdata57_SSS!F127</f>
        <v>0</v>
      </c>
      <c r="G127" s="5">
        <f>[14]complete_IPDdata57_SSS!G127</f>
        <v>0</v>
      </c>
      <c r="H127" s="5">
        <f>[14]complete_IPDdata57_SSS!H127</f>
        <v>0</v>
      </c>
      <c r="I127" s="5">
        <f>[14]complete_IPDdata57_SSS!I127</f>
        <v>0</v>
      </c>
      <c r="J127" s="5">
        <f>[14]complete_IPDdata57_SSS!J127</f>
        <v>0</v>
      </c>
      <c r="K127" s="5">
        <f>[14]complete_IPDdata57_SSS!K127</f>
        <v>0</v>
      </c>
      <c r="L127" s="5">
        <f t="shared" si="1"/>
        <v>0</v>
      </c>
    </row>
    <row r="128" spans="3:12" x14ac:dyDescent="0.25">
      <c r="C128" t="s">
        <v>41</v>
      </c>
      <c r="D128" s="5">
        <f>[14]complete_IPDdata57_SSS!D128</f>
        <v>0</v>
      </c>
      <c r="E128" s="5">
        <f>[14]complete_IPDdata57_SSS!E128</f>
        <v>0</v>
      </c>
      <c r="F128" s="5">
        <f>[14]complete_IPDdata57_SSS!F128</f>
        <v>0</v>
      </c>
      <c r="G128" s="5">
        <f>[14]complete_IPDdata57_SSS!G128</f>
        <v>0</v>
      </c>
      <c r="H128" s="5">
        <f>[14]complete_IPDdata57_SSS!H128</f>
        <v>0</v>
      </c>
      <c r="I128" s="5">
        <f>[14]complete_IPDdata57_SSS!I128</f>
        <v>0</v>
      </c>
      <c r="J128" s="5">
        <f>[14]complete_IPDdata57_SSS!J128</f>
        <v>0</v>
      </c>
      <c r="K128" s="5">
        <f>[14]complete_IPDdata57_SSS!K128</f>
        <v>0</v>
      </c>
      <c r="L128" s="5">
        <f t="shared" si="1"/>
        <v>0</v>
      </c>
    </row>
    <row r="129" spans="1:12" x14ac:dyDescent="0.25">
      <c r="C129" t="s">
        <v>42</v>
      </c>
      <c r="D129" s="5">
        <f>[14]complete_IPDdata57_SSS!D129</f>
        <v>0</v>
      </c>
      <c r="E129" s="5">
        <f>[14]complete_IPDdata57_SSS!E129</f>
        <v>0</v>
      </c>
      <c r="F129" s="5">
        <f>[14]complete_IPDdata57_SSS!F129</f>
        <v>0</v>
      </c>
      <c r="G129" s="5">
        <f>[14]complete_IPDdata57_SSS!G129</f>
        <v>0</v>
      </c>
      <c r="H129" s="5">
        <f>[14]complete_IPDdata57_SSS!H129</f>
        <v>0</v>
      </c>
      <c r="I129" s="5">
        <f>[14]complete_IPDdata57_SSS!I129</f>
        <v>0</v>
      </c>
      <c r="J129" s="5">
        <f>[14]complete_IPDdata57_SSS!J129</f>
        <v>0</v>
      </c>
      <c r="K129" s="5">
        <f>[14]complete_IPDdata57_SSS!K129</f>
        <v>0</v>
      </c>
      <c r="L129" s="5">
        <f t="shared" si="1"/>
        <v>0</v>
      </c>
    </row>
    <row r="130" spans="1:12" x14ac:dyDescent="0.25">
      <c r="C130" t="s">
        <v>43</v>
      </c>
      <c r="D130" s="5">
        <f>[14]complete_IPDdata57_SSS!D130</f>
        <v>0</v>
      </c>
      <c r="E130" s="5">
        <f>[14]complete_IPDdata57_SSS!E130</f>
        <v>0</v>
      </c>
      <c r="F130" s="5">
        <f>[14]complete_IPDdata57_SSS!F130</f>
        <v>0</v>
      </c>
      <c r="G130" s="5">
        <f>[14]complete_IPDdata57_SSS!G130</f>
        <v>0</v>
      </c>
      <c r="H130" s="5">
        <f>[14]complete_IPDdata57_SSS!H130</f>
        <v>0</v>
      </c>
      <c r="I130" s="5">
        <f>[14]complete_IPDdata57_SSS!I130</f>
        <v>0</v>
      </c>
      <c r="J130" s="5">
        <f>[14]complete_IPDdata57_SSS!J130</f>
        <v>0</v>
      </c>
      <c r="K130" s="5">
        <f>[14]complete_IPDdata57_SSS!K130</f>
        <v>0</v>
      </c>
      <c r="L130" s="5">
        <f t="shared" si="1"/>
        <v>0</v>
      </c>
    </row>
    <row r="131" spans="1:12" x14ac:dyDescent="0.25">
      <c r="C131" t="s">
        <v>44</v>
      </c>
      <c r="D131" s="5">
        <f>[14]complete_IPDdata57_SSS!D131</f>
        <v>0</v>
      </c>
      <c r="E131" s="5">
        <f>[14]complete_IPDdata57_SSS!E131</f>
        <v>0</v>
      </c>
      <c r="F131" s="5">
        <f>[14]complete_IPDdata57_SSS!F131</f>
        <v>0</v>
      </c>
      <c r="G131" s="5">
        <f>[14]complete_IPDdata57_SSS!G131</f>
        <v>0</v>
      </c>
      <c r="H131" s="5">
        <f>[14]complete_IPDdata57_SSS!H131</f>
        <v>0</v>
      </c>
      <c r="I131" s="5">
        <f>[14]complete_IPDdata57_SSS!I131</f>
        <v>0</v>
      </c>
      <c r="J131" s="5">
        <f>[14]complete_IPDdata57_SSS!J131</f>
        <v>0</v>
      </c>
      <c r="K131" s="5">
        <f>[14]complete_IPDdata57_SSS!K131</f>
        <v>0</v>
      </c>
      <c r="L131" s="5">
        <f t="shared" si="1"/>
        <v>0</v>
      </c>
    </row>
    <row r="132" spans="1:12" x14ac:dyDescent="0.25">
      <c r="C132" t="s">
        <v>45</v>
      </c>
      <c r="D132" s="5">
        <f>[14]complete_IPDdata57_SSS!D132</f>
        <v>0</v>
      </c>
      <c r="E132" s="5">
        <f>[14]complete_IPDdata57_SSS!E132</f>
        <v>0</v>
      </c>
      <c r="F132" s="5">
        <f>[14]complete_IPDdata57_SSS!F132</f>
        <v>0</v>
      </c>
      <c r="G132" s="5">
        <f>[14]complete_IPDdata57_SSS!G132</f>
        <v>0</v>
      </c>
      <c r="H132" s="5">
        <f>[14]complete_IPDdata57_SSS!H132</f>
        <v>0</v>
      </c>
      <c r="I132" s="5">
        <f>[14]complete_IPDdata57_SSS!I132</f>
        <v>0</v>
      </c>
      <c r="J132" s="5">
        <f>[14]complete_IPDdata57_SSS!J132</f>
        <v>0</v>
      </c>
      <c r="K132" s="5">
        <f>[14]complete_IPDdata57_SSS!K132</f>
        <v>0</v>
      </c>
      <c r="L132" s="5">
        <f t="shared" ref="L132:L195" si="2">SUM(D132:K132)</f>
        <v>0</v>
      </c>
    </row>
    <row r="133" spans="1:12" x14ac:dyDescent="0.25">
      <c r="C133" t="s">
        <v>46</v>
      </c>
      <c r="D133" s="5">
        <f>[14]complete_IPDdata57_SSS!D133</f>
        <v>0</v>
      </c>
      <c r="E133" s="5">
        <f>[14]complete_IPDdata57_SSS!E133</f>
        <v>0</v>
      </c>
      <c r="F133" s="5">
        <f>[14]complete_IPDdata57_SSS!F133</f>
        <v>0</v>
      </c>
      <c r="G133" s="5">
        <f>[14]complete_IPDdata57_SSS!G133</f>
        <v>0</v>
      </c>
      <c r="H133" s="5">
        <f>[14]complete_IPDdata57_SSS!H133</f>
        <v>0</v>
      </c>
      <c r="I133" s="5">
        <f>[14]complete_IPDdata57_SSS!I133</f>
        <v>0</v>
      </c>
      <c r="J133" s="5">
        <f>[14]complete_IPDdata57_SSS!J133</f>
        <v>0</v>
      </c>
      <c r="K133" s="5">
        <f>[14]complete_IPDdata57_SSS!K133</f>
        <v>0</v>
      </c>
      <c r="L133" s="5">
        <f t="shared" si="2"/>
        <v>0</v>
      </c>
    </row>
    <row r="134" spans="1:12" x14ac:dyDescent="0.25">
      <c r="C134" t="s">
        <v>47</v>
      </c>
      <c r="D134" s="5">
        <f>[14]complete_IPDdata57_SSS!D134</f>
        <v>0</v>
      </c>
      <c r="E134" s="5">
        <f>[14]complete_IPDdata57_SSS!E134</f>
        <v>0</v>
      </c>
      <c r="F134" s="5">
        <f>[14]complete_IPDdata57_SSS!F134</f>
        <v>1.0012698412698413</v>
      </c>
      <c r="G134" s="5">
        <f>[14]complete_IPDdata57_SSS!G134</f>
        <v>0</v>
      </c>
      <c r="H134" s="5">
        <f>[14]complete_IPDdata57_SSS!H134</f>
        <v>0</v>
      </c>
      <c r="I134" s="5">
        <f>[14]complete_IPDdata57_SSS!I134</f>
        <v>0</v>
      </c>
      <c r="J134" s="5">
        <f>[14]complete_IPDdata57_SSS!J134</f>
        <v>0</v>
      </c>
      <c r="K134" s="5">
        <f>[14]complete_IPDdata57_SSS!K134</f>
        <v>0</v>
      </c>
      <c r="L134" s="5">
        <f t="shared" si="2"/>
        <v>1.0012698412698413</v>
      </c>
    </row>
    <row r="135" spans="1:12" x14ac:dyDescent="0.25">
      <c r="A135" s="4" t="s">
        <v>13</v>
      </c>
      <c r="B135" s="4" t="s">
        <v>51</v>
      </c>
      <c r="C135" t="s">
        <v>15</v>
      </c>
      <c r="D135" s="5">
        <f>[14]complete_IPDdata57_SSS!D135</f>
        <v>0</v>
      </c>
      <c r="E135" s="5">
        <f>[14]complete_IPDdata57_SSS!E135</f>
        <v>0</v>
      </c>
      <c r="F135" s="5">
        <f>[14]complete_IPDdata57_SSS!F135</f>
        <v>317.6587086561745</v>
      </c>
      <c r="G135" s="5">
        <f>[14]complete_IPDdata57_SSS!G135</f>
        <v>308.96334824437884</v>
      </c>
      <c r="H135" s="5">
        <f>[14]complete_IPDdata57_SSS!H135</f>
        <v>107.51264351252485</v>
      </c>
      <c r="I135" s="5">
        <f>[14]complete_IPDdata57_SSS!I135</f>
        <v>4.5649490204333389</v>
      </c>
      <c r="J135" s="5">
        <f>[14]complete_IPDdata57_SSS!J135</f>
        <v>0</v>
      </c>
      <c r="K135" s="5">
        <f>[14]complete_IPDdata57_SSS!K135</f>
        <v>0</v>
      </c>
      <c r="L135" s="5">
        <f t="shared" si="2"/>
        <v>738.69964943351158</v>
      </c>
    </row>
    <row r="136" spans="1:12" x14ac:dyDescent="0.25">
      <c r="C136" t="s">
        <v>16</v>
      </c>
      <c r="D136" s="5">
        <f>[14]complete_IPDdata57_SSS!D136</f>
        <v>0</v>
      </c>
      <c r="E136" s="5">
        <f>[14]complete_IPDdata57_SSS!E136</f>
        <v>0</v>
      </c>
      <c r="F136" s="5">
        <f>[14]complete_IPDdata57_SSS!F136</f>
        <v>1402.2080444311975</v>
      </c>
      <c r="G136" s="5">
        <f>[14]complete_IPDdata57_SSS!G136</f>
        <v>1566.1874388877995</v>
      </c>
      <c r="H136" s="5">
        <f>[14]complete_IPDdata57_SSS!H136</f>
        <v>423.59473318118512</v>
      </c>
      <c r="I136" s="5">
        <f>[14]complete_IPDdata57_SSS!I136</f>
        <v>19.88525256279182</v>
      </c>
      <c r="J136" s="5">
        <f>[14]complete_IPDdata57_SSS!J136</f>
        <v>1.0186567164179106</v>
      </c>
      <c r="K136" s="5">
        <f>[14]complete_IPDdata57_SSS!K136</f>
        <v>0</v>
      </c>
      <c r="L136" s="5">
        <f t="shared" si="2"/>
        <v>3412.8941257793917</v>
      </c>
    </row>
    <row r="137" spans="1:12" x14ac:dyDescent="0.25">
      <c r="C137" t="s">
        <v>17</v>
      </c>
      <c r="D137" s="5">
        <f>[14]complete_IPDdata57_SSS!D137</f>
        <v>0</v>
      </c>
      <c r="E137" s="5">
        <f>[14]complete_IPDdata57_SSS!E137</f>
        <v>0</v>
      </c>
      <c r="F137" s="5">
        <f>[14]complete_IPDdata57_SSS!F137</f>
        <v>193.97273749183802</v>
      </c>
      <c r="G137" s="5">
        <f>[14]complete_IPDdata57_SSS!G137</f>
        <v>329.32000858683034</v>
      </c>
      <c r="H137" s="5">
        <f>[14]complete_IPDdata57_SSS!H137</f>
        <v>164.08983908726807</v>
      </c>
      <c r="I137" s="5">
        <f>[14]complete_IPDdata57_SSS!I137</f>
        <v>16.426824483569515</v>
      </c>
      <c r="J137" s="5">
        <f>[14]complete_IPDdata57_SSS!J137</f>
        <v>0</v>
      </c>
      <c r="K137" s="5">
        <f>[14]complete_IPDdata57_SSS!K137</f>
        <v>0</v>
      </c>
      <c r="L137" s="5">
        <f t="shared" si="2"/>
        <v>703.80940964950594</v>
      </c>
    </row>
    <row r="138" spans="1:12" x14ac:dyDescent="0.25">
      <c r="C138" t="s">
        <v>18</v>
      </c>
      <c r="D138" s="5">
        <f>[14]complete_IPDdata57_SSS!D138</f>
        <v>0</v>
      </c>
      <c r="E138" s="5">
        <f>[14]complete_IPDdata57_SSS!E138</f>
        <v>0</v>
      </c>
      <c r="F138" s="5">
        <f>[14]complete_IPDdata57_SSS!F138</f>
        <v>63.631229709021511</v>
      </c>
      <c r="G138" s="5">
        <f>[14]complete_IPDdata57_SSS!G138</f>
        <v>158.99339571387893</v>
      </c>
      <c r="H138" s="5">
        <f>[14]complete_IPDdata57_SSS!H138</f>
        <v>111.35936681679908</v>
      </c>
      <c r="I138" s="5">
        <f>[14]complete_IPDdata57_SSS!I138</f>
        <v>9.1097976218109267</v>
      </c>
      <c r="J138" s="5">
        <f>[14]complete_IPDdata57_SSS!J138</f>
        <v>2.3658974100308057</v>
      </c>
      <c r="K138" s="5">
        <f>[14]complete_IPDdata57_SSS!K138</f>
        <v>0</v>
      </c>
      <c r="L138" s="5">
        <f t="shared" si="2"/>
        <v>345.45968727154127</v>
      </c>
    </row>
    <row r="139" spans="1:12" x14ac:dyDescent="0.25">
      <c r="C139" t="s">
        <v>19</v>
      </c>
      <c r="D139" s="5">
        <f>[14]complete_IPDdata57_SSS!D139</f>
        <v>0</v>
      </c>
      <c r="E139" s="5">
        <f>[14]complete_IPDdata57_SSS!E139</f>
        <v>0</v>
      </c>
      <c r="F139" s="5">
        <f>[14]complete_IPDdata57_SSS!F139</f>
        <v>289.52521668803058</v>
      </c>
      <c r="G139" s="5">
        <f>[14]complete_IPDdata57_SSS!G139</f>
        <v>1006.4202675149807</v>
      </c>
      <c r="H139" s="5">
        <f>[14]complete_IPDdata57_SSS!H139</f>
        <v>752.89071580776272</v>
      </c>
      <c r="I139" s="5">
        <f>[14]complete_IPDdata57_SSS!I139</f>
        <v>89.529713278028098</v>
      </c>
      <c r="J139" s="5">
        <f>[14]complete_IPDdata57_SSS!J139</f>
        <v>9.1350056629282381</v>
      </c>
      <c r="K139" s="5">
        <f>[14]complete_IPDdata57_SSS!K139</f>
        <v>0</v>
      </c>
      <c r="L139" s="5">
        <f t="shared" si="2"/>
        <v>2147.50091895173</v>
      </c>
    </row>
    <row r="140" spans="1:12" x14ac:dyDescent="0.25">
      <c r="C140" t="s">
        <v>20</v>
      </c>
      <c r="D140" s="5">
        <f>[14]complete_IPDdata57_SSS!D140</f>
        <v>0</v>
      </c>
      <c r="E140" s="5">
        <f>[14]complete_IPDdata57_SSS!E140</f>
        <v>0</v>
      </c>
      <c r="F140" s="5">
        <f>[14]complete_IPDdata57_SSS!F140</f>
        <v>165.8589496697407</v>
      </c>
      <c r="G140" s="5">
        <f>[14]complete_IPDdata57_SSS!G140</f>
        <v>163.72086787608646</v>
      </c>
      <c r="H140" s="5">
        <f>[14]complete_IPDdata57_SSS!H140</f>
        <v>83.183670712691907</v>
      </c>
      <c r="I140" s="5">
        <f>[14]complete_IPDdata57_SSS!I140</f>
        <v>15.360504380469985</v>
      </c>
      <c r="J140" s="5">
        <f>[14]complete_IPDdata57_SSS!J140</f>
        <v>0</v>
      </c>
      <c r="K140" s="5">
        <f>[14]complete_IPDdata57_SSS!K140</f>
        <v>0</v>
      </c>
      <c r="L140" s="5">
        <f t="shared" si="2"/>
        <v>428.12399263898902</v>
      </c>
    </row>
    <row r="141" spans="1:12" x14ac:dyDescent="0.25">
      <c r="C141" t="s">
        <v>21</v>
      </c>
      <c r="D141" s="5">
        <f>[14]complete_IPDdata57_SSS!D141</f>
        <v>0</v>
      </c>
      <c r="E141" s="5">
        <f>[14]complete_IPDdata57_SSS!E141</f>
        <v>0</v>
      </c>
      <c r="F141" s="5">
        <f>[14]complete_IPDdata57_SSS!F141</f>
        <v>791.29932077540957</v>
      </c>
      <c r="G141" s="5">
        <f>[14]complete_IPDdata57_SSS!G141</f>
        <v>1491.3439882227449</v>
      </c>
      <c r="H141" s="5">
        <f>[14]complete_IPDdata57_SSS!H141</f>
        <v>550.97245467408914</v>
      </c>
      <c r="I141" s="5">
        <f>[14]complete_IPDdata57_SSS!I141</f>
        <v>34.199537259218026</v>
      </c>
      <c r="J141" s="5">
        <f>[14]complete_IPDdata57_SSS!J141</f>
        <v>1.0186567164179106</v>
      </c>
      <c r="K141" s="5">
        <f>[14]complete_IPDdata57_SSS!K141</f>
        <v>0</v>
      </c>
      <c r="L141" s="5">
        <f t="shared" si="2"/>
        <v>2868.8339576478797</v>
      </c>
    </row>
    <row r="142" spans="1:12" x14ac:dyDescent="0.25">
      <c r="C142" t="s">
        <v>22</v>
      </c>
      <c r="D142" s="5">
        <f>[14]complete_IPDdata57_SSS!D142</f>
        <v>0</v>
      </c>
      <c r="E142" s="5">
        <f>[14]complete_IPDdata57_SSS!E142</f>
        <v>0</v>
      </c>
      <c r="F142" s="5">
        <f>[14]complete_IPDdata57_SSS!F142</f>
        <v>864.80100819462371</v>
      </c>
      <c r="G142" s="5">
        <f>[14]complete_IPDdata57_SSS!G142</f>
        <v>1119.7771640361425</v>
      </c>
      <c r="H142" s="5">
        <f>[14]complete_IPDdata57_SSS!H142</f>
        <v>346.06661438700257</v>
      </c>
      <c r="I142" s="5">
        <f>[14]complete_IPDdata57_SSS!I142</f>
        <v>33.899868651182807</v>
      </c>
      <c r="J142" s="5">
        <f>[14]complete_IPDdata57_SSS!J142</f>
        <v>1.0186567164179106</v>
      </c>
      <c r="K142" s="5">
        <f>[14]complete_IPDdata57_SSS!K142</f>
        <v>0</v>
      </c>
      <c r="L142" s="5">
        <f t="shared" si="2"/>
        <v>2365.5633119853692</v>
      </c>
    </row>
    <row r="143" spans="1:12" x14ac:dyDescent="0.25">
      <c r="C143" t="s">
        <v>23</v>
      </c>
      <c r="D143" s="5">
        <f>[14]complete_IPDdata57_SSS!D143</f>
        <v>0</v>
      </c>
      <c r="E143" s="5">
        <f>[14]complete_IPDdata57_SSS!E143</f>
        <v>0</v>
      </c>
      <c r="F143" s="5">
        <f>[14]complete_IPDdata57_SSS!F143</f>
        <v>962.45408943406051</v>
      </c>
      <c r="G143" s="5">
        <f>[14]complete_IPDdata57_SSS!G143</f>
        <v>1183.3136715975138</v>
      </c>
      <c r="H143" s="5">
        <f>[14]complete_IPDdata57_SSS!H143</f>
        <v>387.72779797125867</v>
      </c>
      <c r="I143" s="5">
        <f>[14]complete_IPDdata57_SSS!I143</f>
        <v>35.565525970352773</v>
      </c>
      <c r="J143" s="5">
        <f>[14]complete_IPDdata57_SSS!J143</f>
        <v>4.4032108428666268</v>
      </c>
      <c r="K143" s="5">
        <f>[14]complete_IPDdata57_SSS!K143</f>
        <v>0</v>
      </c>
      <c r="L143" s="5">
        <f t="shared" si="2"/>
        <v>2573.4642958160516</v>
      </c>
    </row>
    <row r="144" spans="1:12" x14ac:dyDescent="0.25">
      <c r="C144" t="s">
        <v>24</v>
      </c>
      <c r="D144" s="5">
        <f>[14]complete_IPDdata57_SSS!D144</f>
        <v>0</v>
      </c>
      <c r="E144" s="5">
        <f>[14]complete_IPDdata57_SSS!E144</f>
        <v>0</v>
      </c>
      <c r="F144" s="5">
        <f>[14]complete_IPDdata57_SSS!F144</f>
        <v>998.75512849889878</v>
      </c>
      <c r="G144" s="5">
        <f>[14]complete_IPDdata57_SSS!G144</f>
        <v>816.53659074611471</v>
      </c>
      <c r="H144" s="5">
        <f>[14]complete_IPDdata57_SSS!H144</f>
        <v>285.11189066671994</v>
      </c>
      <c r="I144" s="5">
        <f>[14]complete_IPDdata57_SSS!I144</f>
        <v>31.787328864039502</v>
      </c>
      <c r="J144" s="5">
        <f>[14]complete_IPDdata57_SSS!J144</f>
        <v>7.7877649693153428</v>
      </c>
      <c r="K144" s="5">
        <f>[14]complete_IPDdata57_SSS!K144</f>
        <v>0</v>
      </c>
      <c r="L144" s="5">
        <f t="shared" si="2"/>
        <v>2139.9787037450883</v>
      </c>
    </row>
    <row r="145" spans="3:12" x14ac:dyDescent="0.25">
      <c r="C145" t="s">
        <v>25</v>
      </c>
      <c r="D145" s="5">
        <f>[14]complete_IPDdata57_SSS!D145</f>
        <v>0</v>
      </c>
      <c r="E145" s="5">
        <f>[14]complete_IPDdata57_SSS!E145</f>
        <v>0</v>
      </c>
      <c r="F145" s="5">
        <f>[14]complete_IPDdata57_SSS!F145</f>
        <v>948.47564894349489</v>
      </c>
      <c r="G145" s="5">
        <f>[14]complete_IPDdata57_SSS!G145</f>
        <v>1411.551958123554</v>
      </c>
      <c r="H145" s="5">
        <f>[14]complete_IPDdata57_SSS!H145</f>
        <v>605.40309304891196</v>
      </c>
      <c r="I145" s="5">
        <f>[14]complete_IPDdata57_SSS!I145</f>
        <v>59.623905454612881</v>
      </c>
      <c r="J145" s="5">
        <f>[14]complete_IPDdata57_SSS!J145</f>
        <v>5.7504515364795221</v>
      </c>
      <c r="K145" s="5">
        <f>[14]complete_IPDdata57_SSS!K145</f>
        <v>0</v>
      </c>
      <c r="L145" s="5">
        <f t="shared" si="2"/>
        <v>3030.805057107053</v>
      </c>
    </row>
    <row r="146" spans="3:12" x14ac:dyDescent="0.25">
      <c r="C146" t="s">
        <v>26</v>
      </c>
      <c r="D146" s="5">
        <f>[14]complete_IPDdata57_SSS!D146</f>
        <v>0</v>
      </c>
      <c r="E146" s="5">
        <f>[14]complete_IPDdata57_SSS!E146</f>
        <v>0</v>
      </c>
      <c r="F146" s="5">
        <f>[14]complete_IPDdata57_SSS!F146</f>
        <v>163.06075916983062</v>
      </c>
      <c r="G146" s="5">
        <f>[14]complete_IPDdata57_SSS!G146</f>
        <v>232.25492611009651</v>
      </c>
      <c r="H146" s="5">
        <f>[14]complete_IPDdata57_SSS!H146</f>
        <v>97.626108311559079</v>
      </c>
      <c r="I146" s="5">
        <f>[14]complete_IPDdata57_SSS!I146</f>
        <v>13.994515669335236</v>
      </c>
      <c r="J146" s="5">
        <f>[14]complete_IPDdata57_SSS!J146</f>
        <v>2.3658974100308057</v>
      </c>
      <c r="K146" s="5">
        <f>[14]complete_IPDdata57_SSS!K146</f>
        <v>0</v>
      </c>
      <c r="L146" s="5">
        <f t="shared" si="2"/>
        <v>509.30220667085223</v>
      </c>
    </row>
    <row r="147" spans="3:12" x14ac:dyDescent="0.25">
      <c r="C147" t="s">
        <v>27</v>
      </c>
      <c r="D147" s="5">
        <f>[14]complete_IPDdata57_SSS!D147</f>
        <v>0</v>
      </c>
      <c r="E147" s="5">
        <f>[14]complete_IPDdata57_SSS!E147</f>
        <v>0</v>
      </c>
      <c r="F147" s="5">
        <f>[14]complete_IPDdata57_SSS!F147</f>
        <v>499.3598243836658</v>
      </c>
      <c r="G147" s="5">
        <f>[14]complete_IPDdata57_SSS!G147</f>
        <v>563.53726847215785</v>
      </c>
      <c r="H147" s="5">
        <f>[14]complete_IPDdata57_SSS!H147</f>
        <v>277.85544587764895</v>
      </c>
      <c r="I147" s="5">
        <f>[14]complete_IPDdata57_SSS!I147</f>
        <v>19.545383116645095</v>
      </c>
      <c r="J147" s="5">
        <f>[14]complete_IPDdata57_SSS!J147</f>
        <v>1.0186567164179106</v>
      </c>
      <c r="K147" s="5">
        <f>[14]complete_IPDdata57_SSS!K147</f>
        <v>0</v>
      </c>
      <c r="L147" s="5">
        <f t="shared" si="2"/>
        <v>1361.3165785665356</v>
      </c>
    </row>
    <row r="148" spans="3:12" x14ac:dyDescent="0.25">
      <c r="C148" t="s">
        <v>28</v>
      </c>
      <c r="D148" s="5">
        <f>[14]complete_IPDdata57_SSS!D148</f>
        <v>0</v>
      </c>
      <c r="E148" s="5">
        <f>[14]complete_IPDdata57_SSS!E148</f>
        <v>0</v>
      </c>
      <c r="F148" s="5">
        <f>[14]complete_IPDdata57_SSS!F148</f>
        <v>124.42095251331904</v>
      </c>
      <c r="G148" s="5">
        <f>[14]complete_IPDdata57_SSS!G148</f>
        <v>155.92800925127679</v>
      </c>
      <c r="H148" s="5">
        <f>[14]complete_IPDdata57_SSS!H148</f>
        <v>51.175213070734124</v>
      </c>
      <c r="I148" s="5">
        <f>[14]complete_IPDdata57_SSS!I148</f>
        <v>8.3632465458023653</v>
      </c>
      <c r="J148" s="5">
        <f>[14]complete_IPDdata57_SSS!J148</f>
        <v>1.0186567164179106</v>
      </c>
      <c r="K148" s="5">
        <f>[14]complete_IPDdata57_SSS!K148</f>
        <v>0</v>
      </c>
      <c r="L148" s="5">
        <f t="shared" si="2"/>
        <v>340.90607809755028</v>
      </c>
    </row>
    <row r="149" spans="3:12" x14ac:dyDescent="0.25">
      <c r="C149" t="s">
        <v>29</v>
      </c>
      <c r="D149" s="5">
        <f>[14]complete_IPDdata57_SSS!D149</f>
        <v>0</v>
      </c>
      <c r="E149" s="5">
        <f>[14]complete_IPDdata57_SSS!E149</f>
        <v>0</v>
      </c>
      <c r="F149" s="5">
        <f>[14]complete_IPDdata57_SSS!F149</f>
        <v>157.08770040648636</v>
      </c>
      <c r="G149" s="5">
        <f>[14]complete_IPDdata57_SSS!G149</f>
        <v>275.95860660371079</v>
      </c>
      <c r="H149" s="5">
        <f>[14]complete_IPDdata57_SSS!H149</f>
        <v>134.62436494649657</v>
      </c>
      <c r="I149" s="5">
        <f>[14]complete_IPDdata57_SSS!I149</f>
        <v>8.0434775187113949</v>
      </c>
      <c r="J149" s="5">
        <f>[14]complete_IPDdata57_SSS!J149</f>
        <v>1.0186567164179106</v>
      </c>
      <c r="K149" s="5">
        <f>[14]complete_IPDdata57_SSS!K149</f>
        <v>0</v>
      </c>
      <c r="L149" s="5">
        <f t="shared" si="2"/>
        <v>576.73280619182299</v>
      </c>
    </row>
    <row r="150" spans="3:12" x14ac:dyDescent="0.25">
      <c r="C150" t="s">
        <v>30</v>
      </c>
      <c r="D150" s="5">
        <f>[14]complete_IPDdata57_SSS!D150</f>
        <v>0</v>
      </c>
      <c r="E150" s="5">
        <f>[14]complete_IPDdata57_SSS!E150</f>
        <v>0</v>
      </c>
      <c r="F150" s="5">
        <f>[14]complete_IPDdata57_SSS!F150</f>
        <v>477.17640300847842</v>
      </c>
      <c r="G150" s="5">
        <f>[14]complete_IPDdata57_SSS!G150</f>
        <v>550.12704975208351</v>
      </c>
      <c r="H150" s="5">
        <f>[14]complete_IPDdata57_SSS!H150</f>
        <v>213.25303098295703</v>
      </c>
      <c r="I150" s="5">
        <f>[14]complete_IPDdata57_SSS!I150</f>
        <v>16.426824483569515</v>
      </c>
      <c r="J150" s="5">
        <f>[14]complete_IPDdata57_SSS!J150</f>
        <v>0</v>
      </c>
      <c r="K150" s="5">
        <f>[14]complete_IPDdata57_SSS!K150</f>
        <v>0</v>
      </c>
      <c r="L150" s="5">
        <f t="shared" si="2"/>
        <v>1256.9833082270884</v>
      </c>
    </row>
    <row r="151" spans="3:12" x14ac:dyDescent="0.25">
      <c r="C151" t="s">
        <v>31</v>
      </c>
      <c r="D151" s="5">
        <f>[14]complete_IPDdata57_SSS!D151</f>
        <v>0</v>
      </c>
      <c r="E151" s="5">
        <f>[14]complete_IPDdata57_SSS!E151</f>
        <v>0</v>
      </c>
      <c r="F151" s="5">
        <f>[14]complete_IPDdata57_SSS!F151</f>
        <v>5611.4160451906391</v>
      </c>
      <c r="G151" s="5">
        <f>[14]complete_IPDdata57_SSS!G151</f>
        <v>6290.4086748273057</v>
      </c>
      <c r="H151" s="5">
        <f>[14]complete_IPDdata57_SSS!H151</f>
        <v>2120.8777997096417</v>
      </c>
      <c r="I151" s="5">
        <f>[14]complete_IPDdata57_SSS!I151</f>
        <v>226.66559858907792</v>
      </c>
      <c r="J151" s="5">
        <f>[14]complete_IPDdata57_SSS!J151</f>
        <v>9.4635896401232227</v>
      </c>
      <c r="K151" s="5">
        <f>[14]complete_IPDdata57_SSS!K151</f>
        <v>3.2307692307692304</v>
      </c>
      <c r="L151" s="5">
        <f t="shared" si="2"/>
        <v>14262.062477187557</v>
      </c>
    </row>
    <row r="152" spans="3:12" x14ac:dyDescent="0.25">
      <c r="C152" t="s">
        <v>32</v>
      </c>
      <c r="D152" s="5">
        <f>[14]complete_IPDdata57_SSS!D152</f>
        <v>0</v>
      </c>
      <c r="E152" s="5">
        <f>[14]complete_IPDdata57_SSS!E152</f>
        <v>0</v>
      </c>
      <c r="F152" s="5">
        <f>[14]complete_IPDdata57_SSS!F152</f>
        <v>257.93142549487794</v>
      </c>
      <c r="G152" s="5">
        <f>[14]complete_IPDdata57_SSS!G152</f>
        <v>338.82144622260773</v>
      </c>
      <c r="H152" s="5">
        <f>[14]complete_IPDdata57_SSS!H152</f>
        <v>112.89381065415515</v>
      </c>
      <c r="I152" s="5">
        <f>[14]complete_IPDdata57_SSS!I152</f>
        <v>18.499163432601318</v>
      </c>
      <c r="J152" s="5">
        <f>[14]complete_IPDdata57_SSS!J152</f>
        <v>0</v>
      </c>
      <c r="K152" s="5">
        <f>[14]complete_IPDdata57_SSS!K152</f>
        <v>0</v>
      </c>
      <c r="L152" s="5">
        <f t="shared" si="2"/>
        <v>728.14584580424219</v>
      </c>
    </row>
    <row r="153" spans="3:12" x14ac:dyDescent="0.25">
      <c r="C153" t="s">
        <v>33</v>
      </c>
      <c r="D153" s="5">
        <f>[14]complete_IPDdata57_SSS!D153</f>
        <v>0</v>
      </c>
      <c r="E153" s="5">
        <f>[14]complete_IPDdata57_SSS!E153</f>
        <v>0</v>
      </c>
      <c r="F153" s="5">
        <f>[14]complete_IPDdata57_SSS!F153</f>
        <v>2447.1764312161008</v>
      </c>
      <c r="G153" s="5">
        <f>[14]complete_IPDdata57_SSS!G153</f>
        <v>2579.5260176761635</v>
      </c>
      <c r="H153" s="5">
        <f>[14]complete_IPDdata57_SSS!H153</f>
        <v>905.67361148895736</v>
      </c>
      <c r="I153" s="5">
        <f>[14]complete_IPDdata57_SSS!I153</f>
        <v>81.586737854595469</v>
      </c>
      <c r="J153" s="5">
        <f>[14]complete_IPDdata57_SSS!J153</f>
        <v>8.1163489465103265</v>
      </c>
      <c r="K153" s="5">
        <f>[14]complete_IPDdata57_SSS!K153</f>
        <v>0</v>
      </c>
      <c r="L153" s="5">
        <f t="shared" si="2"/>
        <v>6022.0791471823277</v>
      </c>
    </row>
    <row r="154" spans="3:12" x14ac:dyDescent="0.25">
      <c r="C154" t="s">
        <v>34</v>
      </c>
      <c r="D154" s="5">
        <f>[14]complete_IPDdata57_SSS!D154</f>
        <v>0</v>
      </c>
      <c r="E154" s="5">
        <f>[14]complete_IPDdata57_SSS!E154</f>
        <v>0</v>
      </c>
      <c r="F154" s="5">
        <f>[14]complete_IPDdata57_SSS!F154</f>
        <v>39.359697851769369</v>
      </c>
      <c r="G154" s="5">
        <f>[14]complete_IPDdata57_SSS!G154</f>
        <v>43.241463902848999</v>
      </c>
      <c r="H154" s="5">
        <f>[14]complete_IPDdata57_SSS!H154</f>
        <v>18.616032946802406</v>
      </c>
      <c r="I154" s="5">
        <f>[14]complete_IPDdata57_SSS!I154</f>
        <v>2.4323088142342781</v>
      </c>
      <c r="J154" s="5">
        <f>[14]complete_IPDdata57_SSS!J154</f>
        <v>0</v>
      </c>
      <c r="K154" s="5">
        <f>[14]complete_IPDdata57_SSS!K154</f>
        <v>0</v>
      </c>
      <c r="L154" s="5">
        <f t="shared" si="2"/>
        <v>103.64950351565506</v>
      </c>
    </row>
    <row r="155" spans="3:12" x14ac:dyDescent="0.25">
      <c r="C155" t="s">
        <v>35</v>
      </c>
      <c r="D155" s="5">
        <f>[14]complete_IPDdata57_SSS!D155</f>
        <v>0</v>
      </c>
      <c r="E155" s="5">
        <f>[14]complete_IPDdata57_SSS!E155</f>
        <v>0</v>
      </c>
      <c r="F155" s="5">
        <f>[14]complete_IPDdata57_SSS!F155</f>
        <v>0</v>
      </c>
      <c r="G155" s="5">
        <f>[14]complete_IPDdata57_SSS!G155</f>
        <v>0</v>
      </c>
      <c r="H155" s="5">
        <f>[14]complete_IPDdata57_SSS!H155</f>
        <v>0</v>
      </c>
      <c r="I155" s="5">
        <f>[14]complete_IPDdata57_SSS!I155</f>
        <v>1.0462196840437774</v>
      </c>
      <c r="J155" s="5">
        <f>[14]complete_IPDdata57_SSS!J155</f>
        <v>0</v>
      </c>
      <c r="K155" s="5">
        <f>[14]complete_IPDdata57_SSS!K155</f>
        <v>0</v>
      </c>
      <c r="L155" s="5">
        <f t="shared" si="2"/>
        <v>1.0462196840437774</v>
      </c>
    </row>
    <row r="156" spans="3:12" x14ac:dyDescent="0.25">
      <c r="C156" t="s">
        <v>36</v>
      </c>
      <c r="D156" s="5">
        <f>[14]complete_IPDdata57_SSS!D156</f>
        <v>0</v>
      </c>
      <c r="E156" s="5">
        <f>[14]complete_IPDdata57_SSS!E156</f>
        <v>0</v>
      </c>
      <c r="F156" s="5">
        <f>[14]complete_IPDdata57_SSS!F156</f>
        <v>19.335325973975749</v>
      </c>
      <c r="G156" s="5">
        <f>[14]complete_IPDdata57_SSS!G156</f>
        <v>26.255141026437432</v>
      </c>
      <c r="H156" s="5">
        <f>[14]complete_IPDdata57_SSS!H156</f>
        <v>8.2302073240987763</v>
      </c>
      <c r="I156" s="5">
        <f>[14]complete_IPDdata57_SSS!I156</f>
        <v>4.5649490204333389</v>
      </c>
      <c r="J156" s="5">
        <f>[14]complete_IPDdata57_SSS!J156</f>
        <v>0</v>
      </c>
      <c r="K156" s="5">
        <f>[14]complete_IPDdata57_SSS!K156</f>
        <v>0</v>
      </c>
      <c r="L156" s="5">
        <f t="shared" si="2"/>
        <v>58.385623344945301</v>
      </c>
    </row>
    <row r="157" spans="3:12" x14ac:dyDescent="0.25">
      <c r="C157" t="s">
        <v>37</v>
      </c>
      <c r="D157" s="5">
        <f>[14]complete_IPDdata57_SSS!D157</f>
        <v>0</v>
      </c>
      <c r="E157" s="5">
        <f>[14]complete_IPDdata57_SSS!E157</f>
        <v>0</v>
      </c>
      <c r="F157" s="5">
        <f>[14]complete_IPDdata57_SSS!F157</f>
        <v>1.0552270581337733</v>
      </c>
      <c r="G157" s="5">
        <f>[14]complete_IPDdata57_SSS!G157</f>
        <v>0</v>
      </c>
      <c r="H157" s="5">
        <f>[14]complete_IPDdata57_SSS!H157</f>
        <v>0</v>
      </c>
      <c r="I157" s="5">
        <f>[14]complete_IPDdata57_SSS!I157</f>
        <v>0</v>
      </c>
      <c r="J157" s="5">
        <f>[14]complete_IPDdata57_SSS!J157</f>
        <v>0</v>
      </c>
      <c r="K157" s="5">
        <f>[14]complete_IPDdata57_SSS!K157</f>
        <v>0</v>
      </c>
      <c r="L157" s="5">
        <f t="shared" si="2"/>
        <v>1.0552270581337733</v>
      </c>
    </row>
    <row r="158" spans="3:12" x14ac:dyDescent="0.25">
      <c r="C158" t="s">
        <v>38</v>
      </c>
      <c r="D158" s="5">
        <f>[14]complete_IPDdata57_SSS!D158</f>
        <v>0</v>
      </c>
      <c r="E158" s="5">
        <f>[14]complete_IPDdata57_SSS!E158</f>
        <v>0</v>
      </c>
      <c r="F158" s="5">
        <f>[14]complete_IPDdata57_SSS!F158</f>
        <v>19.684442470401152</v>
      </c>
      <c r="G158" s="5">
        <f>[14]complete_IPDdata57_SSS!G158</f>
        <v>14.188974277102254</v>
      </c>
      <c r="H158" s="5">
        <f>[14]complete_IPDdata57_SSS!H158</f>
        <v>12.893134273417481</v>
      </c>
      <c r="I158" s="5">
        <f>[14]complete_IPDdata57_SSS!I158</f>
        <v>0</v>
      </c>
      <c r="J158" s="5">
        <f>[14]complete_IPDdata57_SSS!J158</f>
        <v>0</v>
      </c>
      <c r="K158" s="5">
        <f>[14]complete_IPDdata57_SSS!K158</f>
        <v>0</v>
      </c>
      <c r="L158" s="5">
        <f t="shared" si="2"/>
        <v>46.766551020920886</v>
      </c>
    </row>
    <row r="159" spans="3:12" x14ac:dyDescent="0.25">
      <c r="C159" t="s">
        <v>39</v>
      </c>
      <c r="D159" s="5">
        <f>[14]complete_IPDdata57_SSS!D159</f>
        <v>0</v>
      </c>
      <c r="E159" s="5">
        <f>[14]complete_IPDdata57_SSS!E159</f>
        <v>0</v>
      </c>
      <c r="F159" s="5">
        <f>[14]complete_IPDdata57_SSS!F159</f>
        <v>1.0552270581337733</v>
      </c>
      <c r="G159" s="5">
        <f>[14]complete_IPDdata57_SSS!G159</f>
        <v>0</v>
      </c>
      <c r="H159" s="5">
        <f>[14]complete_IPDdata57_SSS!H159</f>
        <v>2.4716338002414351</v>
      </c>
      <c r="I159" s="5">
        <f>[14]complete_IPDdata57_SSS!I159</f>
        <v>0</v>
      </c>
      <c r="J159" s="5">
        <f>[14]complete_IPDdata57_SSS!J159</f>
        <v>0</v>
      </c>
      <c r="K159" s="5">
        <f>[14]complete_IPDdata57_SSS!K159</f>
        <v>0</v>
      </c>
      <c r="L159" s="5">
        <f t="shared" si="2"/>
        <v>3.5268608583752084</v>
      </c>
    </row>
    <row r="160" spans="3:12" x14ac:dyDescent="0.25">
      <c r="C160" t="s">
        <v>40</v>
      </c>
      <c r="D160" s="5">
        <f>[14]complete_IPDdata57_SSS!D160</f>
        <v>0</v>
      </c>
      <c r="E160" s="5">
        <f>[14]complete_IPDdata57_SSS!E160</f>
        <v>0</v>
      </c>
      <c r="F160" s="5">
        <f>[14]complete_IPDdata57_SSS!F160</f>
        <v>0</v>
      </c>
      <c r="G160" s="5">
        <f>[14]complete_IPDdata57_SSS!G160</f>
        <v>2.4858398053920263</v>
      </c>
      <c r="H160" s="5">
        <f>[14]complete_IPDdata57_SSS!H160</f>
        <v>0</v>
      </c>
      <c r="I160" s="5">
        <f>[14]complete_IPDdata57_SSS!I160</f>
        <v>0</v>
      </c>
      <c r="J160" s="5">
        <f>[14]complete_IPDdata57_SSS!J160</f>
        <v>0</v>
      </c>
      <c r="K160" s="5">
        <f>[14]complete_IPDdata57_SSS!K160</f>
        <v>0</v>
      </c>
      <c r="L160" s="5">
        <f t="shared" si="2"/>
        <v>2.4858398053920263</v>
      </c>
    </row>
    <row r="161" spans="1:12" x14ac:dyDescent="0.25">
      <c r="C161" t="s">
        <v>41</v>
      </c>
      <c r="D161" s="5">
        <f>[14]complete_IPDdata57_SSS!D161</f>
        <v>0</v>
      </c>
      <c r="E161" s="5">
        <f>[14]complete_IPDdata57_SSS!E161</f>
        <v>0</v>
      </c>
      <c r="F161" s="5">
        <f>[14]complete_IPDdata57_SSS!F161</f>
        <v>67.820627666126327</v>
      </c>
      <c r="G161" s="5">
        <f>[14]complete_IPDdata57_SSS!G161</f>
        <v>92.311412008138589</v>
      </c>
      <c r="H161" s="5">
        <f>[14]complete_IPDdata57_SSS!H161</f>
        <v>32.946545326513125</v>
      </c>
      <c r="I161" s="5">
        <f>[14]complete_IPDdata57_SSS!I161</f>
        <v>2.4323088142342781</v>
      </c>
      <c r="J161" s="5">
        <f>[14]complete_IPDdata57_SSS!J161</f>
        <v>0</v>
      </c>
      <c r="K161" s="5">
        <f>[14]complete_IPDdata57_SSS!K161</f>
        <v>0</v>
      </c>
      <c r="L161" s="5">
        <f t="shared" si="2"/>
        <v>195.51089381501234</v>
      </c>
    </row>
    <row r="162" spans="1:12" x14ac:dyDescent="0.25">
      <c r="C162" t="s">
        <v>42</v>
      </c>
      <c r="D162" s="5">
        <f>[14]complete_IPDdata57_SSS!D162</f>
        <v>0</v>
      </c>
      <c r="E162" s="5">
        <f>[14]complete_IPDdata57_SSS!E162</f>
        <v>0</v>
      </c>
      <c r="F162" s="5">
        <f>[14]complete_IPDdata57_SSS!F162</f>
        <v>2.4595706126929473</v>
      </c>
      <c r="G162" s="5">
        <f>[14]complete_IPDdata57_SSS!G162</f>
        <v>2.4858398053920263</v>
      </c>
      <c r="H162" s="5">
        <f>[14]complete_IPDdata57_SSS!H162</f>
        <v>0</v>
      </c>
      <c r="I162" s="5">
        <f>[14]complete_IPDdata57_SSS!I162</f>
        <v>0</v>
      </c>
      <c r="J162" s="5">
        <f>[14]complete_IPDdata57_SSS!J162</f>
        <v>0</v>
      </c>
      <c r="K162" s="5">
        <f>[14]complete_IPDdata57_SSS!K162</f>
        <v>0</v>
      </c>
      <c r="L162" s="5">
        <f t="shared" si="2"/>
        <v>4.9454104180849736</v>
      </c>
    </row>
    <row r="163" spans="1:12" x14ac:dyDescent="0.25">
      <c r="C163" t="s">
        <v>43</v>
      </c>
      <c r="D163" s="5">
        <f>[14]complete_IPDdata57_SSS!D163</f>
        <v>0</v>
      </c>
      <c r="E163" s="5">
        <f>[14]complete_IPDdata57_SSS!E163</f>
        <v>0</v>
      </c>
      <c r="F163" s="5">
        <f>[14]complete_IPDdata57_SSS!F163</f>
        <v>10.195276516054761</v>
      </c>
      <c r="G163" s="5">
        <f>[14]complete_IPDdata57_SSS!G163</f>
        <v>26.98120558168733</v>
      </c>
      <c r="H163" s="5">
        <f>[14]complete_IPDdata57_SSS!H163</f>
        <v>9.2545041976925795</v>
      </c>
      <c r="I163" s="5">
        <f>[14]complete_IPDdata57_SSS!I163</f>
        <v>2.4323088142342781</v>
      </c>
      <c r="J163" s="5">
        <f>[14]complete_IPDdata57_SSS!J163</f>
        <v>0</v>
      </c>
      <c r="K163" s="5">
        <f>[14]complete_IPDdata57_SSS!K163</f>
        <v>0</v>
      </c>
      <c r="L163" s="5">
        <f t="shared" si="2"/>
        <v>48.863295109668954</v>
      </c>
    </row>
    <row r="164" spans="1:12" x14ac:dyDescent="0.25">
      <c r="C164" t="s">
        <v>44</v>
      </c>
      <c r="D164" s="5">
        <f>[14]complete_IPDdata57_SSS!D164</f>
        <v>0</v>
      </c>
      <c r="E164" s="5">
        <f>[14]complete_IPDdata57_SSS!E164</f>
        <v>0</v>
      </c>
      <c r="F164" s="5">
        <f>[14]complete_IPDdata57_SSS!F164</f>
        <v>25.301816688637853</v>
      </c>
      <c r="G164" s="5">
        <f>[14]complete_IPDdata57_SSS!G164</f>
        <v>17.736217846377812</v>
      </c>
      <c r="H164" s="5">
        <f>[14]complete_IPDdata57_SSS!H164</f>
        <v>4.6272520988462897</v>
      </c>
      <c r="I164" s="5">
        <f>[14]complete_IPDdata57_SSS!I164</f>
        <v>0</v>
      </c>
      <c r="J164" s="5">
        <f>[14]complete_IPDdata57_SSS!J164</f>
        <v>0</v>
      </c>
      <c r="K164" s="5">
        <f>[14]complete_IPDdata57_SSS!K164</f>
        <v>0</v>
      </c>
      <c r="L164" s="5">
        <f t="shared" si="2"/>
        <v>47.66528663386196</v>
      </c>
    </row>
    <row r="165" spans="1:12" x14ac:dyDescent="0.25">
      <c r="C165" t="s">
        <v>45</v>
      </c>
      <c r="D165" s="5">
        <f>[14]complete_IPDdata57_SSS!D165</f>
        <v>0</v>
      </c>
      <c r="E165" s="5">
        <f>[14]complete_IPDdata57_SSS!E165</f>
        <v>0</v>
      </c>
      <c r="F165" s="5">
        <f>[14]complete_IPDdata57_SSS!F165</f>
        <v>179.88270151709122</v>
      </c>
      <c r="G165" s="5">
        <f>[14]complete_IPDdata57_SSS!G165</f>
        <v>125.38345499414751</v>
      </c>
      <c r="H165" s="5">
        <f>[14]complete_IPDdata57_SSS!H165</f>
        <v>43.128280666736657</v>
      </c>
      <c r="I165" s="5">
        <f>[14]complete_IPDdata57_SSS!I165</f>
        <v>5.9108373125123332</v>
      </c>
      <c r="J165" s="5">
        <f>[14]complete_IPDdata57_SSS!J165</f>
        <v>0</v>
      </c>
      <c r="K165" s="5">
        <f>[14]complete_IPDdata57_SSS!K165</f>
        <v>0</v>
      </c>
      <c r="L165" s="5">
        <f t="shared" si="2"/>
        <v>354.3052744904877</v>
      </c>
    </row>
    <row r="166" spans="1:12" x14ac:dyDescent="0.25">
      <c r="C166" t="s">
        <v>46</v>
      </c>
      <c r="D166" s="5">
        <f>[14]complete_IPDdata57_SSS!D166</f>
        <v>0</v>
      </c>
      <c r="E166" s="5">
        <f>[14]complete_IPDdata57_SSS!E166</f>
        <v>0</v>
      </c>
      <c r="F166" s="5">
        <f>[14]complete_IPDdata57_SSS!F166</f>
        <v>6.6804788452280404</v>
      </c>
      <c r="G166" s="5">
        <f>[14]complete_IPDdata57_SSS!G166</f>
        <v>1.061403763883537</v>
      </c>
      <c r="H166" s="5">
        <f>[14]complete_IPDdata57_SSS!H166</f>
        <v>2.1912931490772709</v>
      </c>
      <c r="I166" s="5">
        <f>[14]complete_IPDdata57_SSS!I166</f>
        <v>0</v>
      </c>
      <c r="J166" s="5">
        <f>[14]complete_IPDdata57_SSS!J166</f>
        <v>0</v>
      </c>
      <c r="K166" s="5">
        <f>[14]complete_IPDdata57_SSS!K166</f>
        <v>0</v>
      </c>
      <c r="L166" s="5">
        <f t="shared" si="2"/>
        <v>9.9331757581888489</v>
      </c>
    </row>
    <row r="167" spans="1:12" x14ac:dyDescent="0.25">
      <c r="C167" t="s">
        <v>47</v>
      </c>
      <c r="D167" s="5">
        <f>[14]complete_IPDdata57_SSS!D167</f>
        <v>0</v>
      </c>
      <c r="E167" s="5">
        <f>[14]complete_IPDdata57_SSS!E167</f>
        <v>0</v>
      </c>
      <c r="F167" s="5">
        <f>[14]complete_IPDdata57_SSS!F167</f>
        <v>203.44876734881996</v>
      </c>
      <c r="G167" s="5">
        <f>[14]complete_IPDdata57_SSS!G167</f>
        <v>289.80418911909618</v>
      </c>
      <c r="H167" s="5">
        <f>[14]complete_IPDdata57_SSS!H167</f>
        <v>83.168811224598272</v>
      </c>
      <c r="I167" s="5">
        <f>[14]complete_IPDdata57_SSS!I167</f>
        <v>5.9309377315680871</v>
      </c>
      <c r="J167" s="5">
        <f>[14]complete_IPDdata57_SSS!J167</f>
        <v>0</v>
      </c>
      <c r="K167" s="5">
        <f>[14]complete_IPDdata57_SSS!K167</f>
        <v>0</v>
      </c>
      <c r="L167" s="5">
        <f t="shared" si="2"/>
        <v>582.3527054240825</v>
      </c>
    </row>
    <row r="168" spans="1:12" x14ac:dyDescent="0.25">
      <c r="A168" s="4" t="s">
        <v>13</v>
      </c>
      <c r="B168" s="4" t="s">
        <v>52</v>
      </c>
      <c r="C168" t="s">
        <v>15</v>
      </c>
      <c r="D168" s="5">
        <f>[14]complete_IPDdata57_SSS!D168</f>
        <v>0</v>
      </c>
      <c r="E168" s="5">
        <f>[14]complete_IPDdata57_SSS!E168</f>
        <v>0</v>
      </c>
      <c r="F168" s="5">
        <f>[14]complete_IPDdata57_SSS!F168</f>
        <v>0</v>
      </c>
      <c r="G168" s="5">
        <f>[14]complete_IPDdata57_SSS!G168</f>
        <v>0</v>
      </c>
      <c r="H168" s="5">
        <f>[14]complete_IPDdata57_SSS!H168</f>
        <v>0</v>
      </c>
      <c r="I168" s="5">
        <f>[14]complete_IPDdata57_SSS!I168</f>
        <v>3.093036759922476E-2</v>
      </c>
      <c r="J168" s="5">
        <f>[14]complete_IPDdata57_SSS!J168</f>
        <v>0</v>
      </c>
      <c r="K168" s="5">
        <f>[14]complete_IPDdata57_SSS!K168</f>
        <v>0</v>
      </c>
      <c r="L168" s="5">
        <f t="shared" si="2"/>
        <v>3.093036759922476E-2</v>
      </c>
    </row>
    <row r="169" spans="1:12" x14ac:dyDescent="0.25">
      <c r="C169" t="s">
        <v>16</v>
      </c>
      <c r="D169" s="5">
        <f>[14]complete_IPDdata57_SSS!D169</f>
        <v>0</v>
      </c>
      <c r="E169" s="5">
        <f>[14]complete_IPDdata57_SSS!E169</f>
        <v>0</v>
      </c>
      <c r="F169" s="5">
        <f>[14]complete_IPDdata57_SSS!F169</f>
        <v>0</v>
      </c>
      <c r="G169" s="5">
        <f>[14]complete_IPDdata57_SSS!G169</f>
        <v>0</v>
      </c>
      <c r="H169" s="5">
        <f>[14]complete_IPDdata57_SSS!H169</f>
        <v>0</v>
      </c>
      <c r="I169" s="5">
        <f>[14]complete_IPDdata57_SSS!I169</f>
        <v>3.093036759922476E-2</v>
      </c>
      <c r="J169" s="5">
        <f>[14]complete_IPDdata57_SSS!J169</f>
        <v>0</v>
      </c>
      <c r="K169" s="5">
        <f>[14]complete_IPDdata57_SSS!K169</f>
        <v>0</v>
      </c>
      <c r="L169" s="5">
        <f t="shared" si="2"/>
        <v>3.093036759922476E-2</v>
      </c>
    </row>
    <row r="170" spans="1:12" x14ac:dyDescent="0.25">
      <c r="C170" t="s">
        <v>17</v>
      </c>
      <c r="D170" s="5">
        <f>[14]complete_IPDdata57_SSS!D170</f>
        <v>0</v>
      </c>
      <c r="E170" s="5">
        <f>[14]complete_IPDdata57_SSS!E170</f>
        <v>0</v>
      </c>
      <c r="F170" s="5">
        <f>[14]complete_IPDdata57_SSS!F170</f>
        <v>0</v>
      </c>
      <c r="G170" s="5">
        <f>[14]complete_IPDdata57_SSS!G170</f>
        <v>0</v>
      </c>
      <c r="H170" s="5">
        <f>[14]complete_IPDdata57_SSS!H170</f>
        <v>0</v>
      </c>
      <c r="I170" s="5">
        <f>[14]complete_IPDdata57_SSS!I170</f>
        <v>3.093036759922476E-2</v>
      </c>
      <c r="J170" s="5">
        <f>[14]complete_IPDdata57_SSS!J170</f>
        <v>0</v>
      </c>
      <c r="K170" s="5">
        <f>[14]complete_IPDdata57_SSS!K170</f>
        <v>0</v>
      </c>
      <c r="L170" s="5">
        <f t="shared" si="2"/>
        <v>3.093036759922476E-2</v>
      </c>
    </row>
    <row r="171" spans="1:12" x14ac:dyDescent="0.25">
      <c r="C171" t="s">
        <v>18</v>
      </c>
      <c r="D171" s="5">
        <f>[14]complete_IPDdata57_SSS!D171</f>
        <v>0</v>
      </c>
      <c r="E171" s="5">
        <f>[14]complete_IPDdata57_SSS!E171</f>
        <v>0</v>
      </c>
      <c r="F171" s="5">
        <f>[14]complete_IPDdata57_SSS!F171</f>
        <v>0</v>
      </c>
      <c r="G171" s="5">
        <f>[14]complete_IPDdata57_SSS!G171</f>
        <v>0</v>
      </c>
      <c r="H171" s="5">
        <f>[14]complete_IPDdata57_SSS!H171</f>
        <v>0</v>
      </c>
      <c r="I171" s="5">
        <f>[14]complete_IPDdata57_SSS!I171</f>
        <v>3.093036759922476E-2</v>
      </c>
      <c r="J171" s="5">
        <f>[14]complete_IPDdata57_SSS!J171</f>
        <v>0</v>
      </c>
      <c r="K171" s="5">
        <f>[14]complete_IPDdata57_SSS!K171</f>
        <v>0</v>
      </c>
      <c r="L171" s="5">
        <f t="shared" si="2"/>
        <v>3.093036759922476E-2</v>
      </c>
    </row>
    <row r="172" spans="1:12" x14ac:dyDescent="0.25">
      <c r="C172" t="s">
        <v>19</v>
      </c>
      <c r="D172" s="5">
        <f>[14]complete_IPDdata57_SSS!D172</f>
        <v>0</v>
      </c>
      <c r="E172" s="5">
        <f>[14]complete_IPDdata57_SSS!E172</f>
        <v>0</v>
      </c>
      <c r="F172" s="5">
        <f>[14]complete_IPDdata57_SSS!F172</f>
        <v>0</v>
      </c>
      <c r="G172" s="5">
        <f>[14]complete_IPDdata57_SSS!G172</f>
        <v>1.8893579184100879</v>
      </c>
      <c r="H172" s="5">
        <f>[14]complete_IPDdata57_SSS!H172</f>
        <v>1.8571428571428572</v>
      </c>
      <c r="I172" s="5">
        <f>[14]complete_IPDdata57_SSS!I172</f>
        <v>3.093036759922476E-2</v>
      </c>
      <c r="J172" s="5">
        <f>[14]complete_IPDdata57_SSS!J172</f>
        <v>0</v>
      </c>
      <c r="K172" s="5">
        <f>[14]complete_IPDdata57_SSS!K172</f>
        <v>0</v>
      </c>
      <c r="L172" s="5">
        <f t="shared" si="2"/>
        <v>3.7774311431521701</v>
      </c>
    </row>
    <row r="173" spans="1:12" x14ac:dyDescent="0.25">
      <c r="C173" t="s">
        <v>20</v>
      </c>
      <c r="D173" s="5">
        <f>[14]complete_IPDdata57_SSS!D173</f>
        <v>0</v>
      </c>
      <c r="E173" s="5">
        <f>[14]complete_IPDdata57_SSS!E173</f>
        <v>0</v>
      </c>
      <c r="F173" s="5">
        <f>[14]complete_IPDdata57_SSS!F173</f>
        <v>0</v>
      </c>
      <c r="G173" s="5">
        <f>[14]complete_IPDdata57_SSS!G173</f>
        <v>0</v>
      </c>
      <c r="H173" s="5">
        <f>[14]complete_IPDdata57_SSS!H173</f>
        <v>0</v>
      </c>
      <c r="I173" s="5">
        <f>[14]complete_IPDdata57_SSS!I173</f>
        <v>3.093036759922476E-2</v>
      </c>
      <c r="J173" s="5">
        <f>[14]complete_IPDdata57_SSS!J173</f>
        <v>0</v>
      </c>
      <c r="K173" s="5">
        <f>[14]complete_IPDdata57_SSS!K173</f>
        <v>0</v>
      </c>
      <c r="L173" s="5">
        <f t="shared" si="2"/>
        <v>3.093036759922476E-2</v>
      </c>
    </row>
    <row r="174" spans="1:12" x14ac:dyDescent="0.25">
      <c r="C174" t="s">
        <v>21</v>
      </c>
      <c r="D174" s="5">
        <f>[14]complete_IPDdata57_SSS!D174</f>
        <v>0</v>
      </c>
      <c r="E174" s="5">
        <f>[14]complete_IPDdata57_SSS!E174</f>
        <v>0</v>
      </c>
      <c r="F174" s="5">
        <f>[14]complete_IPDdata57_SSS!F174</f>
        <v>3.7194715666322811</v>
      </c>
      <c r="G174" s="5">
        <f>[14]complete_IPDdata57_SSS!G174</f>
        <v>0</v>
      </c>
      <c r="H174" s="5">
        <f>[14]complete_IPDdata57_SSS!H174</f>
        <v>0</v>
      </c>
      <c r="I174" s="5">
        <f>[14]complete_IPDdata57_SSS!I174</f>
        <v>3.093036759922476E-2</v>
      </c>
      <c r="J174" s="5">
        <f>[14]complete_IPDdata57_SSS!J174</f>
        <v>0</v>
      </c>
      <c r="K174" s="5">
        <f>[14]complete_IPDdata57_SSS!K174</f>
        <v>0</v>
      </c>
      <c r="L174" s="5">
        <f t="shared" si="2"/>
        <v>3.750401934231506</v>
      </c>
    </row>
    <row r="175" spans="1:12" x14ac:dyDescent="0.25">
      <c r="C175" t="s">
        <v>22</v>
      </c>
      <c r="D175" s="5">
        <f>[14]complete_IPDdata57_SSS!D175</f>
        <v>0</v>
      </c>
      <c r="E175" s="5">
        <f>[14]complete_IPDdata57_SSS!E175</f>
        <v>0</v>
      </c>
      <c r="F175" s="5">
        <f>[14]complete_IPDdata57_SSS!F175</f>
        <v>0</v>
      </c>
      <c r="G175" s="5">
        <f>[14]complete_IPDdata57_SSS!G175</f>
        <v>0</v>
      </c>
      <c r="H175" s="5">
        <f>[14]complete_IPDdata57_SSS!H175</f>
        <v>0</v>
      </c>
      <c r="I175" s="5">
        <f>[14]complete_IPDdata57_SSS!I175</f>
        <v>3.093036759922476E-2</v>
      </c>
      <c r="J175" s="5">
        <f>[14]complete_IPDdata57_SSS!J175</f>
        <v>0</v>
      </c>
      <c r="K175" s="5">
        <f>[14]complete_IPDdata57_SSS!K175</f>
        <v>0</v>
      </c>
      <c r="L175" s="5">
        <f t="shared" si="2"/>
        <v>3.093036759922476E-2</v>
      </c>
    </row>
    <row r="176" spans="1:12" x14ac:dyDescent="0.25">
      <c r="C176" t="s">
        <v>23</v>
      </c>
      <c r="D176" s="5">
        <f>[14]complete_IPDdata57_SSS!D176</f>
        <v>0</v>
      </c>
      <c r="E176" s="5">
        <f>[14]complete_IPDdata57_SSS!E176</f>
        <v>0</v>
      </c>
      <c r="F176" s="5">
        <f>[14]complete_IPDdata57_SSS!F176</f>
        <v>0</v>
      </c>
      <c r="G176" s="5">
        <f>[14]complete_IPDdata57_SSS!G176</f>
        <v>0</v>
      </c>
      <c r="H176" s="5">
        <f>[14]complete_IPDdata57_SSS!H176</f>
        <v>0</v>
      </c>
      <c r="I176" s="5">
        <f>[14]complete_IPDdata57_SSS!I176</f>
        <v>3.093036759922476E-2</v>
      </c>
      <c r="J176" s="5">
        <f>[14]complete_IPDdata57_SSS!J176</f>
        <v>0</v>
      </c>
      <c r="K176" s="5">
        <f>[14]complete_IPDdata57_SSS!K176</f>
        <v>0</v>
      </c>
      <c r="L176" s="5">
        <f t="shared" si="2"/>
        <v>3.093036759922476E-2</v>
      </c>
    </row>
    <row r="177" spans="3:12" x14ac:dyDescent="0.25">
      <c r="C177" t="s">
        <v>24</v>
      </c>
      <c r="D177" s="5">
        <f>[14]complete_IPDdata57_SSS!D177</f>
        <v>0</v>
      </c>
      <c r="E177" s="5">
        <f>[14]complete_IPDdata57_SSS!E177</f>
        <v>0</v>
      </c>
      <c r="F177" s="5">
        <f>[14]complete_IPDdata57_SSS!F177</f>
        <v>0</v>
      </c>
      <c r="G177" s="5">
        <f>[14]complete_IPDdata57_SSS!G177</f>
        <v>0</v>
      </c>
      <c r="H177" s="5">
        <f>[14]complete_IPDdata57_SSS!H177</f>
        <v>0</v>
      </c>
      <c r="I177" s="5">
        <f>[14]complete_IPDdata57_SSS!I177</f>
        <v>3.093036759922476E-2</v>
      </c>
      <c r="J177" s="5">
        <f>[14]complete_IPDdata57_SSS!J177</f>
        <v>0</v>
      </c>
      <c r="K177" s="5">
        <f>[14]complete_IPDdata57_SSS!K177</f>
        <v>0</v>
      </c>
      <c r="L177" s="5">
        <f t="shared" si="2"/>
        <v>3.093036759922476E-2</v>
      </c>
    </row>
    <row r="178" spans="3:12" x14ac:dyDescent="0.25">
      <c r="C178" t="s">
        <v>25</v>
      </c>
      <c r="D178" s="5">
        <f>[14]complete_IPDdata57_SSS!D178</f>
        <v>0</v>
      </c>
      <c r="E178" s="5">
        <f>[14]complete_IPDdata57_SSS!E178</f>
        <v>0</v>
      </c>
      <c r="F178" s="5">
        <f>[14]complete_IPDdata57_SSS!F178</f>
        <v>0</v>
      </c>
      <c r="G178" s="5">
        <f>[14]complete_IPDdata57_SSS!G178</f>
        <v>0</v>
      </c>
      <c r="H178" s="5">
        <f>[14]complete_IPDdata57_SSS!H178</f>
        <v>0</v>
      </c>
      <c r="I178" s="5">
        <f>[14]complete_IPDdata57_SSS!I178</f>
        <v>3.093036759922476E-2</v>
      </c>
      <c r="J178" s="5">
        <f>[14]complete_IPDdata57_SSS!J178</f>
        <v>0</v>
      </c>
      <c r="K178" s="5">
        <f>[14]complete_IPDdata57_SSS!K178</f>
        <v>0</v>
      </c>
      <c r="L178" s="5">
        <f t="shared" si="2"/>
        <v>3.093036759922476E-2</v>
      </c>
    </row>
    <row r="179" spans="3:12" x14ac:dyDescent="0.25">
      <c r="C179" t="s">
        <v>26</v>
      </c>
      <c r="D179" s="5">
        <f>[14]complete_IPDdata57_SSS!D179</f>
        <v>0</v>
      </c>
      <c r="E179" s="5">
        <f>[14]complete_IPDdata57_SSS!E179</f>
        <v>0</v>
      </c>
      <c r="F179" s="5">
        <f>[14]complete_IPDdata57_SSS!F179</f>
        <v>0</v>
      </c>
      <c r="G179" s="5">
        <f>[14]complete_IPDdata57_SSS!G179</f>
        <v>4.0088734215072952</v>
      </c>
      <c r="H179" s="5">
        <f>[14]complete_IPDdata57_SSS!H179</f>
        <v>0</v>
      </c>
      <c r="I179" s="5">
        <f>[14]complete_IPDdata57_SSS!I179</f>
        <v>3.093036759922476E-2</v>
      </c>
      <c r="J179" s="5">
        <f>[14]complete_IPDdata57_SSS!J179</f>
        <v>0</v>
      </c>
      <c r="K179" s="5">
        <f>[14]complete_IPDdata57_SSS!K179</f>
        <v>0</v>
      </c>
      <c r="L179" s="5">
        <f t="shared" si="2"/>
        <v>4.0398037891065197</v>
      </c>
    </row>
    <row r="180" spans="3:12" x14ac:dyDescent="0.25">
      <c r="C180" t="s">
        <v>27</v>
      </c>
      <c r="D180" s="5">
        <f>[14]complete_IPDdata57_SSS!D180</f>
        <v>0</v>
      </c>
      <c r="E180" s="5">
        <f>[14]complete_IPDdata57_SSS!E180</f>
        <v>0</v>
      </c>
      <c r="F180" s="5">
        <f>[14]complete_IPDdata57_SSS!F180</f>
        <v>0</v>
      </c>
      <c r="G180" s="5">
        <f>[14]complete_IPDdata57_SSS!G180</f>
        <v>0</v>
      </c>
      <c r="H180" s="5">
        <f>[14]complete_IPDdata57_SSS!H180</f>
        <v>0</v>
      </c>
      <c r="I180" s="5">
        <f>[14]complete_IPDdata57_SSS!I180</f>
        <v>3.093036759922476E-2</v>
      </c>
      <c r="J180" s="5">
        <f>[14]complete_IPDdata57_SSS!J180</f>
        <v>0</v>
      </c>
      <c r="K180" s="5">
        <f>[14]complete_IPDdata57_SSS!K180</f>
        <v>0</v>
      </c>
      <c r="L180" s="5">
        <f t="shared" si="2"/>
        <v>3.093036759922476E-2</v>
      </c>
    </row>
    <row r="181" spans="3:12" x14ac:dyDescent="0.25">
      <c r="C181" t="s">
        <v>28</v>
      </c>
      <c r="D181" s="5">
        <f>[14]complete_IPDdata57_SSS!D181</f>
        <v>0</v>
      </c>
      <c r="E181" s="5">
        <f>[14]complete_IPDdata57_SSS!E181</f>
        <v>0</v>
      </c>
      <c r="F181" s="5">
        <f>[14]complete_IPDdata57_SSS!F181</f>
        <v>0</v>
      </c>
      <c r="G181" s="5">
        <f>[14]complete_IPDdata57_SSS!G181</f>
        <v>0</v>
      </c>
      <c r="H181" s="5">
        <f>[14]complete_IPDdata57_SSS!H181</f>
        <v>0</v>
      </c>
      <c r="I181" s="5">
        <f>[14]complete_IPDdata57_SSS!I181</f>
        <v>3.093036759922476E-2</v>
      </c>
      <c r="J181" s="5">
        <f>[14]complete_IPDdata57_SSS!J181</f>
        <v>0</v>
      </c>
      <c r="K181" s="5">
        <f>[14]complete_IPDdata57_SSS!K181</f>
        <v>0</v>
      </c>
      <c r="L181" s="5">
        <f t="shared" si="2"/>
        <v>3.093036759922476E-2</v>
      </c>
    </row>
    <row r="182" spans="3:12" x14ac:dyDescent="0.25">
      <c r="C182" t="s">
        <v>29</v>
      </c>
      <c r="D182" s="5">
        <f>[14]complete_IPDdata57_SSS!D182</f>
        <v>0</v>
      </c>
      <c r="E182" s="5">
        <f>[14]complete_IPDdata57_SSS!E182</f>
        <v>0</v>
      </c>
      <c r="F182" s="5">
        <f>[14]complete_IPDdata57_SSS!F182</f>
        <v>0</v>
      </c>
      <c r="G182" s="5">
        <f>[14]complete_IPDdata57_SSS!G182</f>
        <v>0</v>
      </c>
      <c r="H182" s="5">
        <f>[14]complete_IPDdata57_SSS!H182</f>
        <v>0</v>
      </c>
      <c r="I182" s="5">
        <f>[14]complete_IPDdata57_SSS!I182</f>
        <v>3.093036759922476E-2</v>
      </c>
      <c r="J182" s="5">
        <f>[14]complete_IPDdata57_SSS!J182</f>
        <v>0</v>
      </c>
      <c r="K182" s="5">
        <f>[14]complete_IPDdata57_SSS!K182</f>
        <v>0</v>
      </c>
      <c r="L182" s="5">
        <f t="shared" si="2"/>
        <v>3.093036759922476E-2</v>
      </c>
    </row>
    <row r="183" spans="3:12" x14ac:dyDescent="0.25">
      <c r="C183" t="s">
        <v>30</v>
      </c>
      <c r="D183" s="5">
        <f>[14]complete_IPDdata57_SSS!D183</f>
        <v>0</v>
      </c>
      <c r="E183" s="5">
        <f>[14]complete_IPDdata57_SSS!E183</f>
        <v>0</v>
      </c>
      <c r="F183" s="5">
        <f>[14]complete_IPDdata57_SSS!F183</f>
        <v>0</v>
      </c>
      <c r="G183" s="5">
        <f>[14]complete_IPDdata57_SSS!G183</f>
        <v>0</v>
      </c>
      <c r="H183" s="5">
        <f>[14]complete_IPDdata57_SSS!H183</f>
        <v>5.1474054808163672</v>
      </c>
      <c r="I183" s="5">
        <f>[14]complete_IPDdata57_SSS!I183</f>
        <v>3.093036759922476E-2</v>
      </c>
      <c r="J183" s="5">
        <f>[14]complete_IPDdata57_SSS!J183</f>
        <v>0</v>
      </c>
      <c r="K183" s="5">
        <f>[14]complete_IPDdata57_SSS!K183</f>
        <v>0</v>
      </c>
      <c r="L183" s="5">
        <f t="shared" si="2"/>
        <v>5.1783358484155917</v>
      </c>
    </row>
    <row r="184" spans="3:12" x14ac:dyDescent="0.25">
      <c r="C184" t="s">
        <v>31</v>
      </c>
      <c r="D184" s="5">
        <f>[14]complete_IPDdata57_SSS!D184</f>
        <v>0</v>
      </c>
      <c r="E184" s="5">
        <f>[14]complete_IPDdata57_SSS!E184</f>
        <v>0</v>
      </c>
      <c r="F184" s="5">
        <f>[14]complete_IPDdata57_SSS!F184</f>
        <v>4.5891318377237926</v>
      </c>
      <c r="G184" s="5">
        <f>[14]complete_IPDdata57_SSS!G184</f>
        <v>6.5992286573329952</v>
      </c>
      <c r="H184" s="5">
        <f>[14]complete_IPDdata57_SSS!H184</f>
        <v>2.599744608776219</v>
      </c>
      <c r="I184" s="5">
        <f>[14]complete_IPDdata57_SSS!I184</f>
        <v>3.093036759922476E-2</v>
      </c>
      <c r="J184" s="5">
        <f>[14]complete_IPDdata57_SSS!J184</f>
        <v>0</v>
      </c>
      <c r="K184" s="5">
        <f>[14]complete_IPDdata57_SSS!K184</f>
        <v>0</v>
      </c>
      <c r="L184" s="5">
        <f t="shared" si="2"/>
        <v>13.819035471432233</v>
      </c>
    </row>
    <row r="185" spans="3:12" x14ac:dyDescent="0.25">
      <c r="C185" t="s">
        <v>32</v>
      </c>
      <c r="D185" s="5">
        <f>[14]complete_IPDdata57_SSS!D185</f>
        <v>0</v>
      </c>
      <c r="E185" s="5">
        <f>[14]complete_IPDdata57_SSS!E185</f>
        <v>0</v>
      </c>
      <c r="F185" s="5">
        <f>[14]complete_IPDdata57_SSS!F185</f>
        <v>5.3886634008673813</v>
      </c>
      <c r="G185" s="5">
        <f>[14]complete_IPDdata57_SSS!G185</f>
        <v>11.046091956575852</v>
      </c>
      <c r="H185" s="5">
        <f>[14]complete_IPDdata57_SSS!H185</f>
        <v>1.5815259928397114</v>
      </c>
      <c r="I185" s="5">
        <f>[14]complete_IPDdata57_SSS!I185</f>
        <v>3.093036759922476E-2</v>
      </c>
      <c r="J185" s="5">
        <f>[14]complete_IPDdata57_SSS!J185</f>
        <v>0</v>
      </c>
      <c r="K185" s="5">
        <f>[14]complete_IPDdata57_SSS!K185</f>
        <v>0</v>
      </c>
      <c r="L185" s="5">
        <f t="shared" si="2"/>
        <v>18.04721171788217</v>
      </c>
    </row>
    <row r="186" spans="3:12" x14ac:dyDescent="0.25">
      <c r="C186" t="s">
        <v>33</v>
      </c>
      <c r="D186" s="5">
        <f>[14]complete_IPDdata57_SSS!D186</f>
        <v>0</v>
      </c>
      <c r="E186" s="5">
        <f>[14]complete_IPDdata57_SSS!E186</f>
        <v>0</v>
      </c>
      <c r="F186" s="5">
        <f>[14]complete_IPDdata57_SSS!F186</f>
        <v>2.0436772922692459</v>
      </c>
      <c r="G186" s="5">
        <f>[14]complete_IPDdata57_SSS!G186</f>
        <v>7.4124038966980139</v>
      </c>
      <c r="H186" s="5">
        <f>[14]complete_IPDdata57_SSS!H186</f>
        <v>9.3286760824322972</v>
      </c>
      <c r="I186" s="5">
        <f>[14]complete_IPDdata57_SSS!I186</f>
        <v>4.2849265364273768</v>
      </c>
      <c r="J186" s="5">
        <f>[14]complete_IPDdata57_SSS!J186</f>
        <v>0</v>
      </c>
      <c r="K186" s="5">
        <f>[14]complete_IPDdata57_SSS!K186</f>
        <v>0</v>
      </c>
      <c r="L186" s="5">
        <f t="shared" si="2"/>
        <v>23.069683807826934</v>
      </c>
    </row>
    <row r="187" spans="3:12" x14ac:dyDescent="0.25">
      <c r="C187" t="s">
        <v>34</v>
      </c>
      <c r="D187" s="5">
        <f>[14]complete_IPDdata57_SSS!D187</f>
        <v>0</v>
      </c>
      <c r="E187" s="5">
        <f>[14]complete_IPDdata57_SSS!E187</f>
        <v>0</v>
      </c>
      <c r="F187" s="5">
        <f>[14]complete_IPDdata57_SSS!F187</f>
        <v>16.908358678542502</v>
      </c>
      <c r="G187" s="5">
        <f>[14]complete_IPDdata57_SSS!G187</f>
        <v>24.262169459107728</v>
      </c>
      <c r="H187" s="5">
        <f>[14]complete_IPDdata57_SSS!H187</f>
        <v>27.167052856446524</v>
      </c>
      <c r="I187" s="5">
        <f>[14]complete_IPDdata57_SSS!I187</f>
        <v>3.093036759922476E-2</v>
      </c>
      <c r="J187" s="5">
        <f>[14]complete_IPDdata57_SSS!J187</f>
        <v>0</v>
      </c>
      <c r="K187" s="5">
        <f>[14]complete_IPDdata57_SSS!K187</f>
        <v>0</v>
      </c>
      <c r="L187" s="5">
        <f t="shared" si="2"/>
        <v>68.36851136169598</v>
      </c>
    </row>
    <row r="188" spans="3:12" x14ac:dyDescent="0.25">
      <c r="C188" t="s">
        <v>35</v>
      </c>
      <c r="D188" s="5">
        <f>[14]complete_IPDdata57_SSS!D188</f>
        <v>0</v>
      </c>
      <c r="E188" s="5">
        <f>[14]complete_IPDdata57_SSS!E188</f>
        <v>0</v>
      </c>
      <c r="F188" s="5">
        <f>[14]complete_IPDdata57_SSS!F188</f>
        <v>0</v>
      </c>
      <c r="G188" s="5">
        <f>[14]complete_IPDdata57_SSS!G188</f>
        <v>0</v>
      </c>
      <c r="H188" s="5">
        <f>[14]complete_IPDdata57_SSS!H188</f>
        <v>0</v>
      </c>
      <c r="I188" s="5">
        <f>[14]complete_IPDdata57_SSS!I188</f>
        <v>3.093036759922476E-2</v>
      </c>
      <c r="J188" s="5">
        <f>[14]complete_IPDdata57_SSS!J188</f>
        <v>0</v>
      </c>
      <c r="K188" s="5">
        <f>[14]complete_IPDdata57_SSS!K188</f>
        <v>0</v>
      </c>
      <c r="L188" s="5">
        <f t="shared" si="2"/>
        <v>3.093036759922476E-2</v>
      </c>
    </row>
    <row r="189" spans="3:12" x14ac:dyDescent="0.25">
      <c r="C189" t="s">
        <v>36</v>
      </c>
      <c r="D189" s="5">
        <f>[14]complete_IPDdata57_SSS!D189</f>
        <v>0</v>
      </c>
      <c r="E189" s="5">
        <f>[14]complete_IPDdata57_SSS!E189</f>
        <v>0</v>
      </c>
      <c r="F189" s="5">
        <f>[14]complete_IPDdata57_SSS!F189</f>
        <v>0</v>
      </c>
      <c r="G189" s="5">
        <f>[14]complete_IPDdata57_SSS!G189</f>
        <v>0</v>
      </c>
      <c r="H189" s="5">
        <f>[14]complete_IPDdata57_SSS!H189</f>
        <v>0</v>
      </c>
      <c r="I189" s="5">
        <f>[14]complete_IPDdata57_SSS!I189</f>
        <v>3.093036759922476E-2</v>
      </c>
      <c r="J189" s="5">
        <f>[14]complete_IPDdata57_SSS!J189</f>
        <v>0</v>
      </c>
      <c r="K189" s="5">
        <f>[14]complete_IPDdata57_SSS!K189</f>
        <v>0</v>
      </c>
      <c r="L189" s="5">
        <f t="shared" si="2"/>
        <v>3.093036759922476E-2</v>
      </c>
    </row>
    <row r="190" spans="3:12" x14ac:dyDescent="0.25">
      <c r="C190" t="s">
        <v>37</v>
      </c>
      <c r="D190" s="5">
        <f>[14]complete_IPDdata57_SSS!D190</f>
        <v>0</v>
      </c>
      <c r="E190" s="5">
        <f>[14]complete_IPDdata57_SSS!E190</f>
        <v>0</v>
      </c>
      <c r="F190" s="5">
        <f>[14]complete_IPDdata57_SSS!F190</f>
        <v>0</v>
      </c>
      <c r="G190" s="5">
        <f>[14]complete_IPDdata57_SSS!G190</f>
        <v>0</v>
      </c>
      <c r="H190" s="5">
        <f>[14]complete_IPDdata57_SSS!H190</f>
        <v>0</v>
      </c>
      <c r="I190" s="5">
        <f>[14]complete_IPDdata57_SSS!I190</f>
        <v>3.093036759922476E-2</v>
      </c>
      <c r="J190" s="5">
        <f>[14]complete_IPDdata57_SSS!J190</f>
        <v>0</v>
      </c>
      <c r="K190" s="5">
        <f>[14]complete_IPDdata57_SSS!K190</f>
        <v>0</v>
      </c>
      <c r="L190" s="5">
        <f t="shared" si="2"/>
        <v>3.093036759922476E-2</v>
      </c>
    </row>
    <row r="191" spans="3:12" x14ac:dyDescent="0.25">
      <c r="C191" t="s">
        <v>38</v>
      </c>
      <c r="D191" s="5">
        <f>[14]complete_IPDdata57_SSS!D191</f>
        <v>0</v>
      </c>
      <c r="E191" s="5">
        <f>[14]complete_IPDdata57_SSS!E191</f>
        <v>0</v>
      </c>
      <c r="F191" s="5">
        <f>[14]complete_IPDdata57_SSS!F191</f>
        <v>0</v>
      </c>
      <c r="G191" s="5">
        <f>[14]complete_IPDdata57_SSS!G191</f>
        <v>0</v>
      </c>
      <c r="H191" s="5">
        <f>[14]complete_IPDdata57_SSS!H191</f>
        <v>0</v>
      </c>
      <c r="I191" s="5">
        <f>[14]complete_IPDdata57_SSS!I191</f>
        <v>3.093036759922476E-2</v>
      </c>
      <c r="J191" s="5">
        <f>[14]complete_IPDdata57_SSS!J191</f>
        <v>0</v>
      </c>
      <c r="K191" s="5">
        <f>[14]complete_IPDdata57_SSS!K191</f>
        <v>0</v>
      </c>
      <c r="L191" s="5">
        <f t="shared" si="2"/>
        <v>3.093036759922476E-2</v>
      </c>
    </row>
    <row r="192" spans="3:12" x14ac:dyDescent="0.25">
      <c r="C192" t="s">
        <v>39</v>
      </c>
      <c r="D192" s="5">
        <f>[14]complete_IPDdata57_SSS!D192</f>
        <v>0</v>
      </c>
      <c r="E192" s="5">
        <f>[14]complete_IPDdata57_SSS!E192</f>
        <v>0</v>
      </c>
      <c r="F192" s="5">
        <f>[14]complete_IPDdata57_SSS!F192</f>
        <v>0</v>
      </c>
      <c r="G192" s="5">
        <f>[14]complete_IPDdata57_SSS!G192</f>
        <v>0</v>
      </c>
      <c r="H192" s="5">
        <f>[14]complete_IPDdata57_SSS!H192</f>
        <v>0</v>
      </c>
      <c r="I192" s="5">
        <f>[14]complete_IPDdata57_SSS!I192</f>
        <v>3.093036759922476E-2</v>
      </c>
      <c r="J192" s="5">
        <f>[14]complete_IPDdata57_SSS!J192</f>
        <v>0</v>
      </c>
      <c r="K192" s="5">
        <f>[14]complete_IPDdata57_SSS!K192</f>
        <v>0</v>
      </c>
      <c r="L192" s="5">
        <f t="shared" si="2"/>
        <v>3.093036759922476E-2</v>
      </c>
    </row>
    <row r="193" spans="1:12" x14ac:dyDescent="0.25">
      <c r="C193" t="s">
        <v>40</v>
      </c>
      <c r="D193" s="5">
        <f>[14]complete_IPDdata57_SSS!D193</f>
        <v>0</v>
      </c>
      <c r="E193" s="5">
        <f>[14]complete_IPDdata57_SSS!E193</f>
        <v>0</v>
      </c>
      <c r="F193" s="5">
        <f>[14]complete_IPDdata57_SSS!F193</f>
        <v>0</v>
      </c>
      <c r="G193" s="5">
        <f>[14]complete_IPDdata57_SSS!G193</f>
        <v>0</v>
      </c>
      <c r="H193" s="5">
        <f>[14]complete_IPDdata57_SSS!H193</f>
        <v>0</v>
      </c>
      <c r="I193" s="5">
        <f>[14]complete_IPDdata57_SSS!I193</f>
        <v>3.093036759922476E-2</v>
      </c>
      <c r="J193" s="5">
        <f>[14]complete_IPDdata57_SSS!J193</f>
        <v>0</v>
      </c>
      <c r="K193" s="5">
        <f>[14]complete_IPDdata57_SSS!K193</f>
        <v>0</v>
      </c>
      <c r="L193" s="5">
        <f t="shared" si="2"/>
        <v>3.093036759922476E-2</v>
      </c>
    </row>
    <row r="194" spans="1:12" x14ac:dyDescent="0.25">
      <c r="C194" t="s">
        <v>41</v>
      </c>
      <c r="D194" s="5">
        <f>[14]complete_IPDdata57_SSS!D194</f>
        <v>0</v>
      </c>
      <c r="E194" s="5">
        <f>[14]complete_IPDdata57_SSS!E194</f>
        <v>0</v>
      </c>
      <c r="F194" s="5">
        <f>[14]complete_IPDdata57_SSS!F194</f>
        <v>0</v>
      </c>
      <c r="G194" s="5">
        <f>[14]complete_IPDdata57_SSS!G194</f>
        <v>0</v>
      </c>
      <c r="H194" s="5">
        <f>[14]complete_IPDdata57_SSS!H194</f>
        <v>0</v>
      </c>
      <c r="I194" s="5">
        <f>[14]complete_IPDdata57_SSS!I194</f>
        <v>3.093036759922476E-2</v>
      </c>
      <c r="J194" s="5">
        <f>[14]complete_IPDdata57_SSS!J194</f>
        <v>0</v>
      </c>
      <c r="K194" s="5">
        <f>[14]complete_IPDdata57_SSS!K194</f>
        <v>0</v>
      </c>
      <c r="L194" s="5">
        <f t="shared" si="2"/>
        <v>3.093036759922476E-2</v>
      </c>
    </row>
    <row r="195" spans="1:12" x14ac:dyDescent="0.25">
      <c r="C195" t="s">
        <v>42</v>
      </c>
      <c r="D195" s="5">
        <f>[14]complete_IPDdata57_SSS!D195</f>
        <v>0</v>
      </c>
      <c r="E195" s="5">
        <f>[14]complete_IPDdata57_SSS!E195</f>
        <v>0</v>
      </c>
      <c r="F195" s="5">
        <f>[14]complete_IPDdata57_SSS!F195</f>
        <v>18.20966749487139</v>
      </c>
      <c r="G195" s="5">
        <f>[14]complete_IPDdata57_SSS!G195</f>
        <v>23.981541831561792</v>
      </c>
      <c r="H195" s="5">
        <f>[14]complete_IPDdata57_SSS!H195</f>
        <v>0</v>
      </c>
      <c r="I195" s="5">
        <f>[14]complete_IPDdata57_SSS!I195</f>
        <v>3.093036759922476E-2</v>
      </c>
      <c r="J195" s="5">
        <f>[14]complete_IPDdata57_SSS!J195</f>
        <v>0</v>
      </c>
      <c r="K195" s="5">
        <f>[14]complete_IPDdata57_SSS!K195</f>
        <v>0</v>
      </c>
      <c r="L195" s="5">
        <f t="shared" si="2"/>
        <v>42.222139694032407</v>
      </c>
    </row>
    <row r="196" spans="1:12" x14ac:dyDescent="0.25">
      <c r="C196" t="s">
        <v>44</v>
      </c>
      <c r="D196" s="5">
        <f>[14]complete_IPDdata57_SSS!D196</f>
        <v>0</v>
      </c>
      <c r="E196" s="5">
        <f>[14]complete_IPDdata57_SSS!E196</f>
        <v>0</v>
      </c>
      <c r="F196" s="5">
        <f>[14]complete_IPDdata57_SSS!F196</f>
        <v>0</v>
      </c>
      <c r="G196" s="5">
        <f>[14]complete_IPDdata57_SSS!G196</f>
        <v>3.7787158368201759</v>
      </c>
      <c r="H196" s="5">
        <f>[14]complete_IPDdata57_SSS!H196</f>
        <v>11.876336954472446</v>
      </c>
      <c r="I196" s="5">
        <f>[14]complete_IPDdata57_SSS!I196</f>
        <v>3.093036759922476E-2</v>
      </c>
      <c r="J196" s="5">
        <f>[14]complete_IPDdata57_SSS!J196</f>
        <v>0</v>
      </c>
      <c r="K196" s="5">
        <f>[14]complete_IPDdata57_SSS!K196</f>
        <v>0</v>
      </c>
      <c r="L196" s="5">
        <f t="shared" ref="L196:L259" si="3">SUM(D196:K196)</f>
        <v>15.685983158891847</v>
      </c>
    </row>
    <row r="197" spans="1:12" x14ac:dyDescent="0.25">
      <c r="C197" t="s">
        <v>43</v>
      </c>
      <c r="D197" s="5">
        <f>[14]complete_IPDdata57_SSS!D197</f>
        <v>0</v>
      </c>
      <c r="E197" s="5">
        <f>[14]complete_IPDdata57_SSS!E197</f>
        <v>0</v>
      </c>
      <c r="F197" s="5">
        <f>[14]complete_IPDdata57_SSS!F197</f>
        <v>0</v>
      </c>
      <c r="G197" s="5">
        <f>[14]complete_IPDdata57_SSS!G197</f>
        <v>0</v>
      </c>
      <c r="H197" s="5">
        <f>[14]complete_IPDdata57_SSS!H197</f>
        <v>0</v>
      </c>
      <c r="I197" s="5">
        <f>[14]complete_IPDdata57_SSS!I197</f>
        <v>3.093036759922476E-2</v>
      </c>
      <c r="J197" s="5">
        <f>[14]complete_IPDdata57_SSS!J197</f>
        <v>0</v>
      </c>
      <c r="K197" s="5">
        <f>[14]complete_IPDdata57_SSS!K197</f>
        <v>0</v>
      </c>
      <c r="L197" s="5">
        <f t="shared" si="3"/>
        <v>3.093036759922476E-2</v>
      </c>
    </row>
    <row r="198" spans="1:12" x14ac:dyDescent="0.25">
      <c r="C198" t="s">
        <v>45</v>
      </c>
      <c r="D198" s="5">
        <f>[14]complete_IPDdata57_SSS!D198</f>
        <v>0</v>
      </c>
      <c r="E198" s="5">
        <f>[14]complete_IPDdata57_SSS!E198</f>
        <v>0</v>
      </c>
      <c r="F198" s="5">
        <f>[14]complete_IPDdata57_SSS!F198</f>
        <v>0</v>
      </c>
      <c r="G198" s="5">
        <f>[14]complete_IPDdata57_SSS!G198</f>
        <v>0</v>
      </c>
      <c r="H198" s="5">
        <f>[14]complete_IPDdata57_SSS!H198</f>
        <v>0</v>
      </c>
      <c r="I198" s="5">
        <f>[14]complete_IPDdata57_SSS!I198</f>
        <v>3.093036759922476E-2</v>
      </c>
      <c r="J198" s="5">
        <f>[14]complete_IPDdata57_SSS!J198</f>
        <v>0</v>
      </c>
      <c r="K198" s="5">
        <f>[14]complete_IPDdata57_SSS!K198</f>
        <v>0</v>
      </c>
      <c r="L198" s="5">
        <f t="shared" si="3"/>
        <v>3.093036759922476E-2</v>
      </c>
    </row>
    <row r="199" spans="1:12" x14ac:dyDescent="0.25">
      <c r="C199" t="s">
        <v>46</v>
      </c>
      <c r="D199" s="5">
        <f>[14]complete_IPDdata57_SSS!D199</f>
        <v>0</v>
      </c>
      <c r="E199" s="5">
        <f>[14]complete_IPDdata57_SSS!E199</f>
        <v>0</v>
      </c>
      <c r="F199" s="5">
        <f>[14]complete_IPDdata57_SSS!F199</f>
        <v>482.80027074240826</v>
      </c>
      <c r="G199" s="5">
        <f>[14]complete_IPDdata57_SSS!G199</f>
        <v>742.86314737863313</v>
      </c>
      <c r="H199" s="5">
        <f>[14]complete_IPDdata57_SSS!H199</f>
        <v>338.93695778345142</v>
      </c>
      <c r="I199" s="5">
        <f>[14]complete_IPDdata57_SSS!I199</f>
        <v>58.623017884403126</v>
      </c>
      <c r="J199" s="5">
        <f>[14]complete_IPDdata57_SSS!J199</f>
        <v>6.7033759950872831</v>
      </c>
      <c r="K199" s="5">
        <f>[14]complete_IPDdata57_SSS!K199</f>
        <v>2.3622679377822378</v>
      </c>
      <c r="L199" s="5">
        <f t="shared" si="3"/>
        <v>1632.2890377217655</v>
      </c>
    </row>
    <row r="200" spans="1:12" x14ac:dyDescent="0.25">
      <c r="C200" t="s">
        <v>47</v>
      </c>
      <c r="D200" s="5">
        <f>[14]complete_IPDdata57_SSS!D200</f>
        <v>0</v>
      </c>
      <c r="E200" s="5">
        <f>[14]complete_IPDdata57_SSS!E200</f>
        <v>0</v>
      </c>
      <c r="F200" s="5">
        <f>[14]complete_IPDdata57_SSS!F200</f>
        <v>7.8068261511707728</v>
      </c>
      <c r="G200" s="5">
        <f>[14]complete_IPDdata57_SSS!G200</f>
        <v>0</v>
      </c>
      <c r="H200" s="5">
        <f>[14]complete_IPDdata57_SSS!H200</f>
        <v>0</v>
      </c>
      <c r="I200" s="5">
        <f>[14]complete_IPDdata57_SSS!I200</f>
        <v>3.093036759922476E-2</v>
      </c>
      <c r="J200" s="5">
        <f>[14]complete_IPDdata57_SSS!J200</f>
        <v>0</v>
      </c>
      <c r="K200" s="5">
        <f>[14]complete_IPDdata57_SSS!K200</f>
        <v>0</v>
      </c>
      <c r="L200" s="5">
        <f t="shared" si="3"/>
        <v>7.8377565187699973</v>
      </c>
    </row>
    <row r="201" spans="1:12" x14ac:dyDescent="0.25">
      <c r="A201" s="4" t="s">
        <v>13</v>
      </c>
      <c r="B201" s="4" t="s">
        <v>53</v>
      </c>
      <c r="C201" t="s">
        <v>15</v>
      </c>
      <c r="D201" s="5">
        <f>[14]complete_IPDdata57_SSS!D201</f>
        <v>0</v>
      </c>
      <c r="E201" s="5">
        <f>[14]complete_IPDdata57_SSS!E201</f>
        <v>0</v>
      </c>
      <c r="F201" s="5">
        <f>[14]complete_IPDdata57_SSS!F201</f>
        <v>8.9238256401673901</v>
      </c>
      <c r="G201" s="5">
        <f>[14]complete_IPDdata57_SSS!G201</f>
        <v>47.794907450932229</v>
      </c>
      <c r="H201" s="5">
        <f>[14]complete_IPDdata57_SSS!H201</f>
        <v>20.322945195802255</v>
      </c>
      <c r="I201" s="5">
        <f>[14]complete_IPDdata57_SSS!I201</f>
        <v>5.4645445879683665</v>
      </c>
      <c r="J201" s="5">
        <f>[14]complete_IPDdata57_SSS!J201</f>
        <v>2.7723838992027652</v>
      </c>
      <c r="K201" s="5">
        <f>[14]complete_IPDdata57_SSS!K201</f>
        <v>0</v>
      </c>
      <c r="L201" s="5">
        <f t="shared" si="3"/>
        <v>85.278606774073012</v>
      </c>
    </row>
    <row r="202" spans="1:12" x14ac:dyDescent="0.25">
      <c r="C202" t="s">
        <v>16</v>
      </c>
      <c r="D202" s="5">
        <f>[14]complete_IPDdata57_SSS!D202</f>
        <v>0</v>
      </c>
      <c r="E202" s="5">
        <f>[14]complete_IPDdata57_SSS!E202</f>
        <v>0</v>
      </c>
      <c r="F202" s="5">
        <f>[14]complete_IPDdata57_SSS!F202</f>
        <v>94.769900410618575</v>
      </c>
      <c r="G202" s="5">
        <f>[14]complete_IPDdata57_SSS!G202</f>
        <v>190.13745887743286</v>
      </c>
      <c r="H202" s="5">
        <f>[14]complete_IPDdata57_SSS!H202</f>
        <v>71.196813863161225</v>
      </c>
      <c r="I202" s="5">
        <f>[14]complete_IPDdata57_SSS!I202</f>
        <v>15.997635235915695</v>
      </c>
      <c r="J202" s="5">
        <f>[14]complete_IPDdata57_SSS!J202</f>
        <v>11.089535596811061</v>
      </c>
      <c r="K202" s="5">
        <f>[14]complete_IPDdata57_SSS!K202</f>
        <v>0</v>
      </c>
      <c r="L202" s="5">
        <f t="shared" si="3"/>
        <v>383.19134398393942</v>
      </c>
    </row>
    <row r="203" spans="1:12" x14ac:dyDescent="0.25">
      <c r="C203" t="s">
        <v>17</v>
      </c>
      <c r="D203" s="5">
        <f>[14]complete_IPDdata57_SSS!D203</f>
        <v>0</v>
      </c>
      <c r="E203" s="5">
        <f>[14]complete_IPDdata57_SSS!E203</f>
        <v>0</v>
      </c>
      <c r="F203" s="5">
        <f>[14]complete_IPDdata57_SSS!F203</f>
        <v>73.600402235119333</v>
      </c>
      <c r="G203" s="5">
        <f>[14]complete_IPDdata57_SSS!G203</f>
        <v>233.84419623178894</v>
      </c>
      <c r="H203" s="5">
        <f>[14]complete_IPDdata57_SSS!H203</f>
        <v>257.51264621914959</v>
      </c>
      <c r="I203" s="5">
        <f>[14]complete_IPDdata57_SSS!I203</f>
        <v>58.844953381859071</v>
      </c>
      <c r="J203" s="5">
        <f>[14]complete_IPDdata57_SSS!J203</f>
        <v>16.634303395216591</v>
      </c>
      <c r="K203" s="5">
        <f>[14]complete_IPDdata57_SSS!K203</f>
        <v>0</v>
      </c>
      <c r="L203" s="5">
        <f t="shared" si="3"/>
        <v>640.43650146313348</v>
      </c>
    </row>
    <row r="204" spans="1:12" x14ac:dyDescent="0.25">
      <c r="C204" t="s">
        <v>18</v>
      </c>
      <c r="D204" s="5">
        <f>[14]complete_IPDdata57_SSS!D204</f>
        <v>0</v>
      </c>
      <c r="E204" s="5">
        <f>[14]complete_IPDdata57_SSS!E204</f>
        <v>0</v>
      </c>
      <c r="F204" s="5">
        <f>[14]complete_IPDdata57_SSS!F204</f>
        <v>10.785290660496845</v>
      </c>
      <c r="G204" s="5">
        <f>[14]complete_IPDdata57_SSS!G204</f>
        <v>48.934468738779316</v>
      </c>
      <c r="H204" s="5">
        <f>[14]complete_IPDdata57_SSS!H204</f>
        <v>57.042493083911978</v>
      </c>
      <c r="I204" s="5">
        <f>[14]complete_IPDdata57_SSS!I204</f>
        <v>3.823367675156836</v>
      </c>
      <c r="J204" s="5">
        <f>[14]complete_IPDdata57_SSS!J204</f>
        <v>0</v>
      </c>
      <c r="K204" s="5">
        <f>[14]complete_IPDdata57_SSS!K204</f>
        <v>0</v>
      </c>
      <c r="L204" s="5">
        <f t="shared" si="3"/>
        <v>120.58562015834497</v>
      </c>
    </row>
    <row r="205" spans="1:12" x14ac:dyDescent="0.25">
      <c r="C205" t="s">
        <v>19</v>
      </c>
      <c r="D205" s="5">
        <f>[14]complete_IPDdata57_SSS!D205</f>
        <v>0</v>
      </c>
      <c r="E205" s="5">
        <f>[14]complete_IPDdata57_SSS!E205</f>
        <v>0</v>
      </c>
      <c r="F205" s="5">
        <f>[14]complete_IPDdata57_SSS!F205</f>
        <v>19.320963682955163</v>
      </c>
      <c r="G205" s="5">
        <f>[14]complete_IPDdata57_SSS!G205</f>
        <v>153.5346286388413</v>
      </c>
      <c r="H205" s="5">
        <f>[14]complete_IPDdata57_SSS!H205</f>
        <v>235.98285765950374</v>
      </c>
      <c r="I205" s="5">
        <f>[14]complete_IPDdata57_SSS!I205</f>
        <v>56.633836236437844</v>
      </c>
      <c r="J205" s="5">
        <f>[14]complete_IPDdata57_SSS!J205</f>
        <v>7.5820812312413519</v>
      </c>
      <c r="K205" s="5">
        <f>[14]complete_IPDdata57_SSS!K205</f>
        <v>0</v>
      </c>
      <c r="L205" s="5">
        <f t="shared" si="3"/>
        <v>473.05436744897941</v>
      </c>
    </row>
    <row r="206" spans="1:12" x14ac:dyDescent="0.25">
      <c r="C206" t="s">
        <v>20</v>
      </c>
      <c r="D206" s="5">
        <f>[14]complete_IPDdata57_SSS!D206</f>
        <v>0</v>
      </c>
      <c r="E206" s="5">
        <f>[14]complete_IPDdata57_SSS!E206</f>
        <v>0</v>
      </c>
      <c r="F206" s="5">
        <f>[14]complete_IPDdata57_SSS!F206</f>
        <v>13.723295113880695</v>
      </c>
      <c r="G206" s="5">
        <f>[14]complete_IPDdata57_SSS!G206</f>
        <v>44.264986255877439</v>
      </c>
      <c r="H206" s="5">
        <f>[14]complete_IPDdata57_SSS!H206</f>
        <v>37.849065446977754</v>
      </c>
      <c r="I206" s="5">
        <f>[14]complete_IPDdata57_SSS!I206</f>
        <v>6.6326814709657551</v>
      </c>
      <c r="J206" s="5">
        <f>[14]complete_IPDdata57_SSS!J206</f>
        <v>0</v>
      </c>
      <c r="K206" s="5">
        <f>[14]complete_IPDdata57_SSS!K206</f>
        <v>0</v>
      </c>
      <c r="L206" s="5">
        <f t="shared" si="3"/>
        <v>102.47002828770164</v>
      </c>
    </row>
    <row r="207" spans="1:12" x14ac:dyDescent="0.25">
      <c r="C207" t="s">
        <v>21</v>
      </c>
      <c r="D207" s="5">
        <f>[14]complete_IPDdata57_SSS!D207</f>
        <v>0</v>
      </c>
      <c r="E207" s="5">
        <f>[14]complete_IPDdata57_SSS!E207</f>
        <v>0</v>
      </c>
      <c r="F207" s="5">
        <f>[14]complete_IPDdata57_SSS!F207</f>
        <v>65.382547094311818</v>
      </c>
      <c r="G207" s="5">
        <f>[14]complete_IPDdata57_SSS!G207</f>
        <v>177.63713292192796</v>
      </c>
      <c r="H207" s="5">
        <f>[14]complete_IPDdata57_SSS!H207</f>
        <v>91.341718054673208</v>
      </c>
      <c r="I207" s="5">
        <f>[14]complete_IPDdata57_SSS!I207</f>
        <v>16.538649085449467</v>
      </c>
      <c r="J207" s="5">
        <f>[14]complete_IPDdata57_SSS!J207</f>
        <v>0</v>
      </c>
      <c r="K207" s="5">
        <f>[14]complete_IPDdata57_SSS!K207</f>
        <v>0</v>
      </c>
      <c r="L207" s="5">
        <f t="shared" si="3"/>
        <v>350.90004715636246</v>
      </c>
    </row>
    <row r="208" spans="1:12" x14ac:dyDescent="0.25">
      <c r="C208" t="s">
        <v>22</v>
      </c>
      <c r="D208" s="5">
        <f>[14]complete_IPDdata57_SSS!D208</f>
        <v>0</v>
      </c>
      <c r="E208" s="5">
        <f>[14]complete_IPDdata57_SSS!E208</f>
        <v>0</v>
      </c>
      <c r="F208" s="5">
        <f>[14]complete_IPDdata57_SSS!F208</f>
        <v>231.45444824559519</v>
      </c>
      <c r="G208" s="5">
        <f>[14]complete_IPDdata57_SSS!G208</f>
        <v>572.60126311732984</v>
      </c>
      <c r="H208" s="5">
        <f>[14]complete_IPDdata57_SSS!H208</f>
        <v>245.81495424354389</v>
      </c>
      <c r="I208" s="5">
        <f>[14]complete_IPDdata57_SSS!I208</f>
        <v>32.613325823189896</v>
      </c>
      <c r="J208" s="5">
        <f>[14]complete_IPDdata57_SSS!J208</f>
        <v>8.156712257411721</v>
      </c>
      <c r="K208" s="5">
        <f>[14]complete_IPDdata57_SSS!K208</f>
        <v>0</v>
      </c>
      <c r="L208" s="5">
        <f t="shared" si="3"/>
        <v>1090.6407036870705</v>
      </c>
    </row>
    <row r="209" spans="3:12" x14ac:dyDescent="0.25">
      <c r="C209" t="s">
        <v>23</v>
      </c>
      <c r="D209" s="5">
        <f>[14]complete_IPDdata57_SSS!D209</f>
        <v>0</v>
      </c>
      <c r="E209" s="5">
        <f>[14]complete_IPDdata57_SSS!E209</f>
        <v>0</v>
      </c>
      <c r="F209" s="5">
        <f>[14]complete_IPDdata57_SSS!F209</f>
        <v>198.09305752771002</v>
      </c>
      <c r="G209" s="5">
        <f>[14]complete_IPDdata57_SSS!G209</f>
        <v>287.78695147494506</v>
      </c>
      <c r="H209" s="5">
        <f>[14]complete_IPDdata57_SSS!H209</f>
        <v>72.436822214927474</v>
      </c>
      <c r="I209" s="5">
        <f>[14]complete_IPDdata57_SSS!I209</f>
        <v>5.06854605997896</v>
      </c>
      <c r="J209" s="5">
        <f>[14]complete_IPDdata57_SSS!J209</f>
        <v>2.7723838992027652</v>
      </c>
      <c r="K209" s="5">
        <f>[14]complete_IPDdata57_SSS!K209</f>
        <v>0</v>
      </c>
      <c r="L209" s="5">
        <f t="shared" si="3"/>
        <v>566.15776117676432</v>
      </c>
    </row>
    <row r="210" spans="3:12" x14ac:dyDescent="0.25">
      <c r="C210" t="s">
        <v>24</v>
      </c>
      <c r="D210" s="5">
        <f>[14]complete_IPDdata57_SSS!D210</f>
        <v>0</v>
      </c>
      <c r="E210" s="5">
        <f>[14]complete_IPDdata57_SSS!E210</f>
        <v>0</v>
      </c>
      <c r="F210" s="5">
        <f>[14]complete_IPDdata57_SSS!F210</f>
        <v>49.321715922319768</v>
      </c>
      <c r="G210" s="5">
        <f>[14]complete_IPDdata57_SSS!G210</f>
        <v>121.27426158768542</v>
      </c>
      <c r="H210" s="5">
        <f>[14]complete_IPDdata57_SSS!H210</f>
        <v>177.39507122195923</v>
      </c>
      <c r="I210" s="5">
        <f>[14]complete_IPDdata57_SSS!I210</f>
        <v>58.516928673589305</v>
      </c>
      <c r="J210" s="5">
        <f>[14]complete_IPDdata57_SSS!J210</f>
        <v>32.373096883869664</v>
      </c>
      <c r="K210" s="5">
        <f>[14]complete_IPDdata57_SSS!K210</f>
        <v>6.7463661276004467</v>
      </c>
      <c r="L210" s="5">
        <f t="shared" si="3"/>
        <v>445.62744041702376</v>
      </c>
    </row>
    <row r="211" spans="3:12" x14ac:dyDescent="0.25">
      <c r="C211" t="s">
        <v>25</v>
      </c>
      <c r="D211" s="5">
        <f>[14]complete_IPDdata57_SSS!D211</f>
        <v>0</v>
      </c>
      <c r="E211" s="5">
        <f>[14]complete_IPDdata57_SSS!E211</f>
        <v>0</v>
      </c>
      <c r="F211" s="5">
        <f>[14]complete_IPDdata57_SSS!F211</f>
        <v>147.54516936806166</v>
      </c>
      <c r="G211" s="5">
        <f>[14]complete_IPDdata57_SSS!G211</f>
        <v>269.04138736566517</v>
      </c>
      <c r="H211" s="5">
        <f>[14]complete_IPDdata57_SSS!H211</f>
        <v>179.03410216381218</v>
      </c>
      <c r="I211" s="5">
        <f>[14]complete_IPDdata57_SSS!I211</f>
        <v>29.504913702187139</v>
      </c>
      <c r="J211" s="5">
        <f>[14]complete_IPDdata57_SSS!J211</f>
        <v>2.7723838992027652</v>
      </c>
      <c r="K211" s="5">
        <f>[14]complete_IPDdata57_SSS!K211</f>
        <v>5.6694430506773701</v>
      </c>
      <c r="L211" s="5">
        <f t="shared" si="3"/>
        <v>633.56739954960631</v>
      </c>
    </row>
    <row r="212" spans="3:12" x14ac:dyDescent="0.25">
      <c r="C212" t="s">
        <v>26</v>
      </c>
      <c r="D212" s="5">
        <f>[14]complete_IPDdata57_SSS!D212</f>
        <v>0</v>
      </c>
      <c r="E212" s="5">
        <f>[14]complete_IPDdata57_SSS!E212</f>
        <v>0</v>
      </c>
      <c r="F212" s="5">
        <f>[14]complete_IPDdata57_SSS!F212</f>
        <v>87.213885068984183</v>
      </c>
      <c r="G212" s="5">
        <f>[14]complete_IPDdata57_SSS!G212</f>
        <v>130.88439639729177</v>
      </c>
      <c r="H212" s="5">
        <f>[14]complete_IPDdata57_SSS!H212</f>
        <v>51.493872843242087</v>
      </c>
      <c r="I212" s="5">
        <f>[14]complete_IPDdata57_SSS!I212</f>
        <v>6.6326814709657551</v>
      </c>
      <c r="J212" s="5">
        <f>[14]complete_IPDdata57_SSS!J212</f>
        <v>2.7723838992027652</v>
      </c>
      <c r="K212" s="5">
        <f>[14]complete_IPDdata57_SSS!K212</f>
        <v>0</v>
      </c>
      <c r="L212" s="5">
        <f t="shared" si="3"/>
        <v>278.99721967968651</v>
      </c>
    </row>
    <row r="213" spans="3:12" x14ac:dyDescent="0.25">
      <c r="C213" t="s">
        <v>27</v>
      </c>
      <c r="D213" s="5">
        <f>[14]complete_IPDdata57_SSS!D213</f>
        <v>0</v>
      </c>
      <c r="E213" s="5">
        <f>[14]complete_IPDdata57_SSS!E213</f>
        <v>0</v>
      </c>
      <c r="F213" s="5">
        <f>[14]complete_IPDdata57_SSS!F213</f>
        <v>91.369098427538944</v>
      </c>
      <c r="G213" s="5">
        <f>[14]complete_IPDdata57_SSS!G213</f>
        <v>245.2536560802223</v>
      </c>
      <c r="H213" s="5">
        <f>[14]complete_IPDdata57_SSS!H213</f>
        <v>165.80245557958739</v>
      </c>
      <c r="I213" s="5">
        <f>[14]complete_IPDdata57_SSS!I213</f>
        <v>17.088730617088348</v>
      </c>
      <c r="J213" s="5">
        <f>[14]complete_IPDdata57_SSS!J213</f>
        <v>2.7723838992027652</v>
      </c>
      <c r="K213" s="5">
        <f>[14]complete_IPDdata57_SSS!K213</f>
        <v>0</v>
      </c>
      <c r="L213" s="5">
        <f t="shared" si="3"/>
        <v>522.28632460363974</v>
      </c>
    </row>
    <row r="214" spans="3:12" x14ac:dyDescent="0.25">
      <c r="C214" t="s">
        <v>28</v>
      </c>
      <c r="D214" s="5">
        <f>[14]complete_IPDdata57_SSS!D214</f>
        <v>0</v>
      </c>
      <c r="E214" s="5">
        <f>[14]complete_IPDdata57_SSS!E214</f>
        <v>0</v>
      </c>
      <c r="F214" s="5">
        <f>[14]complete_IPDdata57_SSS!F214</f>
        <v>46.092440603457341</v>
      </c>
      <c r="G214" s="5">
        <f>[14]complete_IPDdata57_SSS!G214</f>
        <v>87.872271004728688</v>
      </c>
      <c r="H214" s="5">
        <f>[14]complete_IPDdata57_SSS!H214</f>
        <v>30.20845376928159</v>
      </c>
      <c r="I214" s="5">
        <f>[14]complete_IPDdata57_SSS!I214</f>
        <v>4.5955060301648185</v>
      </c>
      <c r="J214" s="5">
        <f>[14]complete_IPDdata57_SSS!J214</f>
        <v>0</v>
      </c>
      <c r="K214" s="5">
        <f>[14]complete_IPDdata57_SSS!K214</f>
        <v>0</v>
      </c>
      <c r="L214" s="5">
        <f t="shared" si="3"/>
        <v>168.76867140763244</v>
      </c>
    </row>
    <row r="215" spans="3:12" x14ac:dyDescent="0.25">
      <c r="C215" t="s">
        <v>29</v>
      </c>
      <c r="D215" s="5">
        <f>[14]complete_IPDdata57_SSS!D215</f>
        <v>0</v>
      </c>
      <c r="E215" s="5">
        <f>[14]complete_IPDdata57_SSS!E215</f>
        <v>0</v>
      </c>
      <c r="F215" s="5">
        <f>[14]complete_IPDdata57_SSS!F215</f>
        <v>84.407929735859952</v>
      </c>
      <c r="G215" s="5">
        <f>[14]complete_IPDdata57_SSS!G215</f>
        <v>121.33335415564656</v>
      </c>
      <c r="H215" s="5">
        <f>[14]complete_IPDdata57_SSS!H215</f>
        <v>51.646778301998978</v>
      </c>
      <c r="I215" s="5">
        <f>[14]complete_IPDdata57_SSS!I215</f>
        <v>13.26536294193151</v>
      </c>
      <c r="J215" s="5">
        <f>[14]complete_IPDdata57_SSS!J215</f>
        <v>4.9552197200982881</v>
      </c>
      <c r="K215" s="5">
        <f>[14]complete_IPDdata57_SSS!K215</f>
        <v>0</v>
      </c>
      <c r="L215" s="5">
        <f t="shared" si="3"/>
        <v>275.60864485553526</v>
      </c>
    </row>
    <row r="216" spans="3:12" x14ac:dyDescent="0.25">
      <c r="C216" t="s">
        <v>30</v>
      </c>
      <c r="D216" s="5">
        <f>[14]complete_IPDdata57_SSS!D216</f>
        <v>0</v>
      </c>
      <c r="E216" s="5">
        <f>[14]complete_IPDdata57_SSS!E216</f>
        <v>0</v>
      </c>
      <c r="F216" s="5">
        <f>[14]complete_IPDdata57_SSS!F216</f>
        <v>249.36881004666128</v>
      </c>
      <c r="G216" s="5">
        <f>[14]complete_IPDdata57_SSS!G216</f>
        <v>467.7426856385008</v>
      </c>
      <c r="H216" s="5">
        <f>[14]complete_IPDdata57_SSS!H216</f>
        <v>112.36635585970355</v>
      </c>
      <c r="I216" s="5">
        <f>[14]complete_IPDdata57_SSS!I216</f>
        <v>11.701227530944715</v>
      </c>
      <c r="J216" s="5">
        <f>[14]complete_IPDdata57_SSS!J216</f>
        <v>5.5447677984055304</v>
      </c>
      <c r="K216" s="5">
        <f>[14]complete_IPDdata57_SSS!K216</f>
        <v>2.834721525338685</v>
      </c>
      <c r="L216" s="5">
        <f t="shared" si="3"/>
        <v>849.55856839955436</v>
      </c>
    </row>
    <row r="217" spans="3:12" x14ac:dyDescent="0.25">
      <c r="C217" t="s">
        <v>31</v>
      </c>
      <c r="D217" s="5">
        <f>[14]complete_IPDdata57_SSS!D217</f>
        <v>0</v>
      </c>
      <c r="E217" s="5">
        <f>[14]complete_IPDdata57_SSS!E217</f>
        <v>0</v>
      </c>
      <c r="F217" s="5">
        <f>[14]complete_IPDdata57_SSS!F217</f>
        <v>414.40209776808092</v>
      </c>
      <c r="G217" s="5">
        <f>[14]complete_IPDdata57_SSS!G217</f>
        <v>1070.7047395615455</v>
      </c>
      <c r="H217" s="5">
        <f>[14]complete_IPDdata57_SSS!H217</f>
        <v>661.49428197180191</v>
      </c>
      <c r="I217" s="5">
        <f>[14]complete_IPDdata57_SSS!I217</f>
        <v>165.55698588559375</v>
      </c>
      <c r="J217" s="5">
        <f>[14]complete_IPDdata57_SSS!J217</f>
        <v>38.50741276058244</v>
      </c>
      <c r="K217" s="5">
        <f>[14]complete_IPDdata57_SSS!K217</f>
        <v>14.569655332123972</v>
      </c>
      <c r="L217" s="5">
        <f t="shared" si="3"/>
        <v>2365.2351732797288</v>
      </c>
    </row>
    <row r="218" spans="3:12" x14ac:dyDescent="0.25">
      <c r="C218" t="s">
        <v>32</v>
      </c>
      <c r="D218" s="5">
        <f>[14]complete_IPDdata57_SSS!D218</f>
        <v>0</v>
      </c>
      <c r="E218" s="5">
        <f>[14]complete_IPDdata57_SSS!E218</f>
        <v>0</v>
      </c>
      <c r="F218" s="5">
        <f>[14]complete_IPDdata57_SSS!F218</f>
        <v>15.19660751650107</v>
      </c>
      <c r="G218" s="5">
        <f>[14]complete_IPDdata57_SSS!G218</f>
        <v>65.530119061748522</v>
      </c>
      <c r="H218" s="5">
        <f>[14]complete_IPDdata57_SSS!H218</f>
        <v>42.491764697300972</v>
      </c>
      <c r="I218" s="5">
        <f>[14]complete_IPDdata57_SSS!I218</f>
        <v>1.1681368829973884</v>
      </c>
      <c r="J218" s="5">
        <f>[14]complete_IPDdata57_SSS!J218</f>
        <v>0</v>
      </c>
      <c r="K218" s="5">
        <f>[14]complete_IPDdata57_SSS!K218</f>
        <v>0</v>
      </c>
      <c r="L218" s="5">
        <f t="shared" si="3"/>
        <v>124.38662815854796</v>
      </c>
    </row>
    <row r="219" spans="3:12" x14ac:dyDescent="0.25">
      <c r="C219" t="s">
        <v>33</v>
      </c>
      <c r="D219" s="5">
        <f>[14]complete_IPDdata57_SSS!D219</f>
        <v>0</v>
      </c>
      <c r="E219" s="5">
        <f>[14]complete_IPDdata57_SSS!E219</f>
        <v>0</v>
      </c>
      <c r="F219" s="5">
        <f>[14]complete_IPDdata57_SSS!F219</f>
        <v>280.22792422482149</v>
      </c>
      <c r="G219" s="5">
        <f>[14]complete_IPDdata57_SSS!G219</f>
        <v>684.40991916099483</v>
      </c>
      <c r="H219" s="5">
        <f>[14]complete_IPDdata57_SSS!H219</f>
        <v>514.19041695063368</v>
      </c>
      <c r="I219" s="5">
        <f>[14]complete_IPDdata57_SSS!I219</f>
        <v>90.145127000507216</v>
      </c>
      <c r="J219" s="5">
        <f>[14]complete_IPDdata57_SSS!J219</f>
        <v>33.697715428543852</v>
      </c>
      <c r="K219" s="5">
        <f>[14]complete_IPDdata57_SSS!K219</f>
        <v>17.008329152032111</v>
      </c>
      <c r="L219" s="5">
        <f t="shared" si="3"/>
        <v>1619.6794319175333</v>
      </c>
    </row>
    <row r="220" spans="3:12" x14ac:dyDescent="0.25">
      <c r="C220" t="s">
        <v>34</v>
      </c>
      <c r="D220" s="5">
        <f>[14]complete_IPDdata57_SSS!D220</f>
        <v>0</v>
      </c>
      <c r="E220" s="5">
        <f>[14]complete_IPDdata57_SSS!E220</f>
        <v>0</v>
      </c>
      <c r="F220" s="5">
        <f>[14]complete_IPDdata57_SSS!F220</f>
        <v>11.526428527885866</v>
      </c>
      <c r="G220" s="5">
        <f>[14]complete_IPDdata57_SSS!G220</f>
        <v>16.980119742239058</v>
      </c>
      <c r="H220" s="5">
        <f>[14]complete_IPDdata57_SSS!H220</f>
        <v>12.625780630294512</v>
      </c>
      <c r="I220" s="5">
        <f>[14]complete_IPDdata57_SSS!I220</f>
        <v>4.9915045581542241</v>
      </c>
      <c r="J220" s="5">
        <f>[14]complete_IPDdata57_SSS!J220</f>
        <v>0</v>
      </c>
      <c r="K220" s="5">
        <f>[14]complete_IPDdata57_SSS!K220</f>
        <v>0</v>
      </c>
      <c r="L220" s="5">
        <f t="shared" si="3"/>
        <v>46.123833458573664</v>
      </c>
    </row>
    <row r="221" spans="3:12" x14ac:dyDescent="0.25">
      <c r="C221" t="s">
        <v>35</v>
      </c>
      <c r="D221" s="5">
        <f>[14]complete_IPDdata57_SSS!D221</f>
        <v>0</v>
      </c>
      <c r="E221" s="5">
        <f>[14]complete_IPDdata57_SSS!E221</f>
        <v>0</v>
      </c>
      <c r="F221" s="5">
        <f>[14]complete_IPDdata57_SSS!F221</f>
        <v>0</v>
      </c>
      <c r="G221" s="5">
        <f>[14]complete_IPDdata57_SSS!G221</f>
        <v>0</v>
      </c>
      <c r="H221" s="5">
        <f>[14]complete_IPDdata57_SSS!H221</f>
        <v>0</v>
      </c>
      <c r="I221" s="5">
        <f>[14]complete_IPDdata57_SSS!I221</f>
        <v>0</v>
      </c>
      <c r="J221" s="5">
        <f>[14]complete_IPDdata57_SSS!J221</f>
        <v>0</v>
      </c>
      <c r="K221" s="5">
        <f>[14]complete_IPDdata57_SSS!K221</f>
        <v>0</v>
      </c>
      <c r="L221" s="5">
        <f t="shared" si="3"/>
        <v>0</v>
      </c>
    </row>
    <row r="222" spans="3:12" x14ac:dyDescent="0.25">
      <c r="C222" t="s">
        <v>36</v>
      </c>
      <c r="D222" s="5">
        <f>[14]complete_IPDdata57_SSS!D222</f>
        <v>0</v>
      </c>
      <c r="E222" s="5">
        <f>[14]complete_IPDdata57_SSS!E222</f>
        <v>0</v>
      </c>
      <c r="F222" s="5">
        <f>[14]complete_IPDdata57_SSS!F222</f>
        <v>0</v>
      </c>
      <c r="G222" s="5">
        <f>[14]complete_IPDdata57_SSS!G222</f>
        <v>3.9005436443621706</v>
      </c>
      <c r="H222" s="5">
        <f>[14]complete_IPDdata57_SSS!H222</f>
        <v>0</v>
      </c>
      <c r="I222" s="5">
        <f>[14]complete_IPDdata57_SSS!I222</f>
        <v>0</v>
      </c>
      <c r="J222" s="5">
        <f>[14]complete_IPDdata57_SSS!J222</f>
        <v>0</v>
      </c>
      <c r="K222" s="5">
        <f>[14]complete_IPDdata57_SSS!K222</f>
        <v>0</v>
      </c>
      <c r="L222" s="5">
        <f t="shared" si="3"/>
        <v>3.9005436443621706</v>
      </c>
    </row>
    <row r="223" spans="3:12" x14ac:dyDescent="0.25">
      <c r="C223" t="s">
        <v>37</v>
      </c>
      <c r="D223" s="5">
        <f>[14]complete_IPDdata57_SSS!D223</f>
        <v>0</v>
      </c>
      <c r="E223" s="5">
        <f>[14]complete_IPDdata57_SSS!E223</f>
        <v>0</v>
      </c>
      <c r="F223" s="5">
        <f>[14]complete_IPDdata57_SSS!F223</f>
        <v>0</v>
      </c>
      <c r="G223" s="5">
        <f>[14]complete_IPDdata57_SSS!G223</f>
        <v>0</v>
      </c>
      <c r="H223" s="5">
        <f>[14]complete_IPDdata57_SSS!H223</f>
        <v>0</v>
      </c>
      <c r="I223" s="5">
        <f>[14]complete_IPDdata57_SSS!I223</f>
        <v>0</v>
      </c>
      <c r="J223" s="5">
        <f>[14]complete_IPDdata57_SSS!J223</f>
        <v>0</v>
      </c>
      <c r="K223" s="5">
        <f>[14]complete_IPDdata57_SSS!K223</f>
        <v>0</v>
      </c>
      <c r="L223" s="5">
        <f t="shared" si="3"/>
        <v>0</v>
      </c>
    </row>
    <row r="224" spans="3:12" x14ac:dyDescent="0.25">
      <c r="C224" t="s">
        <v>38</v>
      </c>
      <c r="D224" s="5">
        <f>[14]complete_IPDdata57_SSS!D224</f>
        <v>0</v>
      </c>
      <c r="E224" s="5">
        <f>[14]complete_IPDdata57_SSS!E224</f>
        <v>0</v>
      </c>
      <c r="F224" s="5">
        <f>[14]complete_IPDdata57_SSS!F224</f>
        <v>0</v>
      </c>
      <c r="G224" s="5">
        <f>[14]complete_IPDdata57_SSS!G224</f>
        <v>0</v>
      </c>
      <c r="H224" s="5">
        <f>[14]complete_IPDdata57_SSS!H224</f>
        <v>0</v>
      </c>
      <c r="I224" s="5">
        <f>[14]complete_IPDdata57_SSS!I224</f>
        <v>0</v>
      </c>
      <c r="J224" s="5">
        <f>[14]complete_IPDdata57_SSS!J224</f>
        <v>0</v>
      </c>
      <c r="K224" s="5">
        <f>[14]complete_IPDdata57_SSS!K224</f>
        <v>0</v>
      </c>
      <c r="L224" s="5">
        <f t="shared" si="3"/>
        <v>0</v>
      </c>
    </row>
    <row r="225" spans="1:12" x14ac:dyDescent="0.25">
      <c r="C225" t="s">
        <v>39</v>
      </c>
      <c r="D225" s="5">
        <f>[14]complete_IPDdata57_SSS!D225</f>
        <v>0</v>
      </c>
      <c r="E225" s="5">
        <f>[14]complete_IPDdata57_SSS!E225</f>
        <v>0</v>
      </c>
      <c r="F225" s="5">
        <f>[14]complete_IPDdata57_SSS!F225</f>
        <v>0</v>
      </c>
      <c r="G225" s="5">
        <f>[14]complete_IPDdata57_SSS!G225</f>
        <v>0</v>
      </c>
      <c r="H225" s="5">
        <f>[14]complete_IPDdata57_SSS!H225</f>
        <v>0</v>
      </c>
      <c r="I225" s="5">
        <f>[14]complete_IPDdata57_SSS!I225</f>
        <v>0</v>
      </c>
      <c r="J225" s="5">
        <f>[14]complete_IPDdata57_SSS!J225</f>
        <v>0</v>
      </c>
      <c r="K225" s="5">
        <f>[14]complete_IPDdata57_SSS!K225</f>
        <v>0</v>
      </c>
      <c r="L225" s="5">
        <f t="shared" si="3"/>
        <v>0</v>
      </c>
    </row>
    <row r="226" spans="1:12" x14ac:dyDescent="0.25">
      <c r="C226" t="s">
        <v>40</v>
      </c>
      <c r="D226" s="5">
        <f>[14]complete_IPDdata57_SSS!D226</f>
        <v>0</v>
      </c>
      <c r="E226" s="5">
        <f>[14]complete_IPDdata57_SSS!E226</f>
        <v>0</v>
      </c>
      <c r="F226" s="5">
        <f>[14]complete_IPDdata57_SSS!F226</f>
        <v>0</v>
      </c>
      <c r="G226" s="5">
        <f>[14]complete_IPDdata57_SSS!G226</f>
        <v>0</v>
      </c>
      <c r="H226" s="5">
        <f>[14]complete_IPDdata57_SSS!H226</f>
        <v>0</v>
      </c>
      <c r="I226" s="5">
        <f>[14]complete_IPDdata57_SSS!I226</f>
        <v>0</v>
      </c>
      <c r="J226" s="5">
        <f>[14]complete_IPDdata57_SSS!J226</f>
        <v>0</v>
      </c>
      <c r="K226" s="5">
        <f>[14]complete_IPDdata57_SSS!K226</f>
        <v>0</v>
      </c>
      <c r="L226" s="5">
        <f t="shared" si="3"/>
        <v>0</v>
      </c>
    </row>
    <row r="227" spans="1:12" x14ac:dyDescent="0.25">
      <c r="C227" t="s">
        <v>41</v>
      </c>
      <c r="D227" s="5">
        <f>[14]complete_IPDdata57_SSS!D227</f>
        <v>0</v>
      </c>
      <c r="E227" s="5">
        <f>[14]complete_IPDdata57_SSS!E227</f>
        <v>0</v>
      </c>
      <c r="F227" s="5">
        <f>[14]complete_IPDdata57_SSS!F227</f>
        <v>0</v>
      </c>
      <c r="G227" s="5">
        <f>[14]complete_IPDdata57_SSS!G227</f>
        <v>10.849148702958232</v>
      </c>
      <c r="H227" s="5">
        <f>[14]complete_IPDdata57_SSS!H227</f>
        <v>3.8415131717774242</v>
      </c>
      <c r="I227" s="5">
        <f>[14]complete_IPDdata57_SSS!I227</f>
        <v>2.7322722939841833</v>
      </c>
      <c r="J227" s="5">
        <f>[14]complete_IPDdata57_SSS!J227</f>
        <v>0</v>
      </c>
      <c r="K227" s="5">
        <f>[14]complete_IPDdata57_SSS!K227</f>
        <v>0</v>
      </c>
      <c r="L227" s="5">
        <f t="shared" si="3"/>
        <v>17.422934168719841</v>
      </c>
    </row>
    <row r="228" spans="1:12" x14ac:dyDescent="0.25">
      <c r="C228" t="s">
        <v>42</v>
      </c>
      <c r="D228" s="5">
        <f>[14]complete_IPDdata57_SSS!D228</f>
        <v>0</v>
      </c>
      <c r="E228" s="5">
        <f>[14]complete_IPDdata57_SSS!E228</f>
        <v>0</v>
      </c>
      <c r="F228" s="5">
        <f>[14]complete_IPDdata57_SSS!F228</f>
        <v>1.0984332929974154</v>
      </c>
      <c r="G228" s="5">
        <f>[14]complete_IPDdata57_SSS!G228</f>
        <v>0</v>
      </c>
      <c r="H228" s="5">
        <f>[14]complete_IPDdata57_SSS!H228</f>
        <v>0</v>
      </c>
      <c r="I228" s="5">
        <f>[14]complete_IPDdata57_SSS!I228</f>
        <v>0</v>
      </c>
      <c r="J228" s="5">
        <f>[14]complete_IPDdata57_SSS!J228</f>
        <v>0</v>
      </c>
      <c r="K228" s="5">
        <f>[14]complete_IPDdata57_SSS!K228</f>
        <v>0</v>
      </c>
      <c r="L228" s="5">
        <f t="shared" si="3"/>
        <v>1.0984332929974154</v>
      </c>
    </row>
    <row r="229" spans="1:12" x14ac:dyDescent="0.25">
      <c r="C229" t="s">
        <v>43</v>
      </c>
      <c r="D229" s="5">
        <f>[14]complete_IPDdata57_SSS!D229</f>
        <v>0</v>
      </c>
      <c r="E229" s="5">
        <f>[14]complete_IPDdata57_SSS!E229</f>
        <v>0</v>
      </c>
      <c r="F229" s="5">
        <f>[14]complete_IPDdata57_SSS!F229</f>
        <v>1.1160169770119805</v>
      </c>
      <c r="G229" s="5">
        <f>[14]complete_IPDdata57_SSS!G229</f>
        <v>0</v>
      </c>
      <c r="H229" s="5">
        <f>[14]complete_IPDdata57_SSS!H229</f>
        <v>1.1153793369151355</v>
      </c>
      <c r="I229" s="5">
        <f>[14]complete_IPDdata57_SSS!I229</f>
        <v>0</v>
      </c>
      <c r="J229" s="5">
        <f>[14]complete_IPDdata57_SSS!J229</f>
        <v>0</v>
      </c>
      <c r="K229" s="5">
        <f>[14]complete_IPDdata57_SSS!K229</f>
        <v>0</v>
      </c>
      <c r="L229" s="5">
        <f t="shared" si="3"/>
        <v>2.231396313927116</v>
      </c>
    </row>
    <row r="230" spans="1:12" x14ac:dyDescent="0.25">
      <c r="C230" t="s">
        <v>44</v>
      </c>
      <c r="D230" s="5">
        <f>[14]complete_IPDdata57_SSS!D230</f>
        <v>0</v>
      </c>
      <c r="E230" s="5">
        <f>[14]complete_IPDdata57_SSS!E230</f>
        <v>0</v>
      </c>
      <c r="F230" s="5">
        <f>[14]complete_IPDdata57_SSS!F230</f>
        <v>0</v>
      </c>
      <c r="G230" s="5">
        <f>[14]complete_IPDdata57_SSS!G230</f>
        <v>0</v>
      </c>
      <c r="H230" s="5">
        <f>[14]complete_IPDdata57_SSS!H230</f>
        <v>3.8415131717774242</v>
      </c>
      <c r="I230" s="5">
        <f>[14]complete_IPDdata57_SSS!I230</f>
        <v>0</v>
      </c>
      <c r="J230" s="5">
        <f>[14]complete_IPDdata57_SSS!J230</f>
        <v>0</v>
      </c>
      <c r="K230" s="5">
        <f>[14]complete_IPDdata57_SSS!K230</f>
        <v>0</v>
      </c>
      <c r="L230" s="5">
        <f t="shared" si="3"/>
        <v>3.8415131717774242</v>
      </c>
    </row>
    <row r="231" spans="1:12" x14ac:dyDescent="0.25">
      <c r="C231" t="s">
        <v>45</v>
      </c>
      <c r="D231" s="5">
        <f>[14]complete_IPDdata57_SSS!D231</f>
        <v>0</v>
      </c>
      <c r="E231" s="5">
        <f>[14]complete_IPDdata57_SSS!E231</f>
        <v>0</v>
      </c>
      <c r="F231" s="5">
        <f>[14]complete_IPDdata57_SSS!F231</f>
        <v>15.209881024587183</v>
      </c>
      <c r="G231" s="5">
        <f>[14]complete_IPDdata57_SSS!G231</f>
        <v>44.47361394894201</v>
      </c>
      <c r="H231" s="5">
        <f>[14]complete_IPDdata57_SSS!H231</f>
        <v>10.409160178417137</v>
      </c>
      <c r="I231" s="5">
        <f>[14]complete_IPDdata57_SSS!I231</f>
        <v>0</v>
      </c>
      <c r="J231" s="5">
        <f>[14]complete_IPDdata57_SSS!J231</f>
        <v>2.7723838992027652</v>
      </c>
      <c r="K231" s="5">
        <f>[14]complete_IPDdata57_SSS!K231</f>
        <v>0</v>
      </c>
      <c r="L231" s="5">
        <f t="shared" si="3"/>
        <v>72.865039051149097</v>
      </c>
    </row>
    <row r="232" spans="1:12" x14ac:dyDescent="0.25">
      <c r="C232" t="s">
        <v>46</v>
      </c>
      <c r="D232" s="5">
        <f>[14]complete_IPDdata57_SSS!D232</f>
        <v>0</v>
      </c>
      <c r="E232" s="5">
        <f>[14]complete_IPDdata57_SSS!E232</f>
        <v>0</v>
      </c>
      <c r="F232" s="5">
        <f>[14]complete_IPDdata57_SSS!F232</f>
        <v>1.1160169770119805</v>
      </c>
      <c r="G232" s="5">
        <f>[14]complete_IPDdata57_SSS!G232</f>
        <v>2.2791225756941782</v>
      </c>
      <c r="H232" s="5">
        <f>[14]complete_IPDdata57_SSS!H232</f>
        <v>2.726133834862289</v>
      </c>
      <c r="I232" s="5">
        <f>[14]complete_IPDdata57_SSS!I232</f>
        <v>0</v>
      </c>
      <c r="J232" s="5">
        <f>[14]complete_IPDdata57_SSS!J232</f>
        <v>1.0186567164179106</v>
      </c>
      <c r="K232" s="5">
        <f>[14]complete_IPDdata57_SSS!K232</f>
        <v>0</v>
      </c>
      <c r="L232" s="5">
        <f t="shared" si="3"/>
        <v>7.1399301039863579</v>
      </c>
    </row>
    <row r="233" spans="1:12" x14ac:dyDescent="0.25">
      <c r="C233" t="s">
        <v>47</v>
      </c>
      <c r="D233" s="5">
        <f>[14]complete_IPDdata57_SSS!D233</f>
        <v>0</v>
      </c>
      <c r="E233" s="5">
        <f>[14]complete_IPDdata57_SSS!E233</f>
        <v>0</v>
      </c>
      <c r="F233" s="5">
        <f>[14]complete_IPDdata57_SSS!F233</f>
        <v>68.704393989476287</v>
      </c>
      <c r="G233" s="5">
        <f>[14]complete_IPDdata57_SSS!G233</f>
        <v>183.73489819455324</v>
      </c>
      <c r="H233" s="5">
        <f>[14]complete_IPDdata57_SSS!H233</f>
        <v>41.718855062660964</v>
      </c>
      <c r="I233" s="5">
        <f>[14]complete_IPDdata57_SSS!I233</f>
        <v>12.869364413942105</v>
      </c>
      <c r="J233" s="5">
        <f>[14]complete_IPDdata57_SSS!J233</f>
        <v>0</v>
      </c>
      <c r="K233" s="5">
        <f>[14]complete_IPDdata57_SSS!K233</f>
        <v>0</v>
      </c>
      <c r="L233" s="5">
        <f t="shared" si="3"/>
        <v>307.02751166063257</v>
      </c>
    </row>
    <row r="234" spans="1:12" x14ac:dyDescent="0.25">
      <c r="A234" s="4" t="s">
        <v>13</v>
      </c>
      <c r="B234" s="4" t="s">
        <v>54</v>
      </c>
      <c r="C234" t="s">
        <v>15</v>
      </c>
      <c r="D234" s="5">
        <f>[14]complete_IPDdata57_SSS!D234</f>
        <v>0</v>
      </c>
      <c r="E234" s="5">
        <f>[14]complete_IPDdata57_SSS!E234</f>
        <v>0</v>
      </c>
      <c r="F234" s="5">
        <f>[14]complete_IPDdata57_SSS!F234</f>
        <v>0</v>
      </c>
      <c r="G234" s="5">
        <f>[14]complete_IPDdata57_SSS!G234</f>
        <v>0</v>
      </c>
      <c r="H234" s="5">
        <f>[14]complete_IPDdata57_SSS!H234</f>
        <v>0</v>
      </c>
      <c r="I234" s="5">
        <f>[14]complete_IPDdata57_SSS!I234</f>
        <v>3.093036759922476E-2</v>
      </c>
      <c r="J234" s="5">
        <f>[14]complete_IPDdata57_SSS!J234</f>
        <v>0</v>
      </c>
      <c r="K234" s="5">
        <f>[14]complete_IPDdata57_SSS!K234</f>
        <v>0</v>
      </c>
      <c r="L234" s="5">
        <f t="shared" si="3"/>
        <v>3.093036759922476E-2</v>
      </c>
    </row>
    <row r="235" spans="1:12" x14ac:dyDescent="0.25">
      <c r="C235" t="s">
        <v>16</v>
      </c>
      <c r="D235" s="5">
        <f>[14]complete_IPDdata57_SSS!D235</f>
        <v>0</v>
      </c>
      <c r="E235" s="5">
        <f>[14]complete_IPDdata57_SSS!E235</f>
        <v>0</v>
      </c>
      <c r="F235" s="5">
        <f>[14]complete_IPDdata57_SSS!F235</f>
        <v>0</v>
      </c>
      <c r="G235" s="5">
        <f>[14]complete_IPDdata57_SSS!G235</f>
        <v>0</v>
      </c>
      <c r="H235" s="5">
        <f>[14]complete_IPDdata57_SSS!H235</f>
        <v>0</v>
      </c>
      <c r="I235" s="5">
        <f>[14]complete_IPDdata57_SSS!I235</f>
        <v>3.093036759922476E-2</v>
      </c>
      <c r="J235" s="5">
        <f>[14]complete_IPDdata57_SSS!J235</f>
        <v>0</v>
      </c>
      <c r="K235" s="5">
        <f>[14]complete_IPDdata57_SSS!K235</f>
        <v>0</v>
      </c>
      <c r="L235" s="5">
        <f t="shared" si="3"/>
        <v>3.093036759922476E-2</v>
      </c>
    </row>
    <row r="236" spans="1:12" x14ac:dyDescent="0.25">
      <c r="C236" t="s">
        <v>17</v>
      </c>
      <c r="D236" s="5">
        <f>[14]complete_IPDdata57_SSS!D236</f>
        <v>0</v>
      </c>
      <c r="E236" s="5">
        <f>[14]complete_IPDdata57_SSS!E236</f>
        <v>0</v>
      </c>
      <c r="F236" s="5">
        <f>[14]complete_IPDdata57_SSS!F236</f>
        <v>0</v>
      </c>
      <c r="G236" s="5">
        <f>[14]complete_IPDdata57_SSS!G236</f>
        <v>0</v>
      </c>
      <c r="H236" s="5">
        <f>[14]complete_IPDdata57_SSS!H236</f>
        <v>0</v>
      </c>
      <c r="I236" s="5">
        <f>[14]complete_IPDdata57_SSS!I236</f>
        <v>3.093036759922476E-2</v>
      </c>
      <c r="J236" s="5">
        <f>[14]complete_IPDdata57_SSS!J236</f>
        <v>0</v>
      </c>
      <c r="K236" s="5">
        <f>[14]complete_IPDdata57_SSS!K236</f>
        <v>0</v>
      </c>
      <c r="L236" s="5">
        <f t="shared" si="3"/>
        <v>3.093036759922476E-2</v>
      </c>
    </row>
    <row r="237" spans="1:12" x14ac:dyDescent="0.25">
      <c r="C237" t="s">
        <v>18</v>
      </c>
      <c r="D237" s="5">
        <f>[14]complete_IPDdata57_SSS!D237</f>
        <v>0</v>
      </c>
      <c r="E237" s="5">
        <f>[14]complete_IPDdata57_SSS!E237</f>
        <v>0</v>
      </c>
      <c r="F237" s="5">
        <f>[14]complete_IPDdata57_SSS!F237</f>
        <v>0</v>
      </c>
      <c r="G237" s="5">
        <f>[14]complete_IPDdata57_SSS!G237</f>
        <v>0</v>
      </c>
      <c r="H237" s="5">
        <f>[14]complete_IPDdata57_SSS!H237</f>
        <v>0</v>
      </c>
      <c r="I237" s="5">
        <f>[14]complete_IPDdata57_SSS!I237</f>
        <v>3.093036759922476E-2</v>
      </c>
      <c r="J237" s="5">
        <f>[14]complete_IPDdata57_SSS!J237</f>
        <v>0</v>
      </c>
      <c r="K237" s="5">
        <f>[14]complete_IPDdata57_SSS!K237</f>
        <v>0</v>
      </c>
      <c r="L237" s="5">
        <f t="shared" si="3"/>
        <v>3.093036759922476E-2</v>
      </c>
    </row>
    <row r="238" spans="1:12" x14ac:dyDescent="0.25">
      <c r="C238" t="s">
        <v>19</v>
      </c>
      <c r="D238" s="5">
        <f>[14]complete_IPDdata57_SSS!D238</f>
        <v>0</v>
      </c>
      <c r="E238" s="5">
        <f>[14]complete_IPDdata57_SSS!E238</f>
        <v>0</v>
      </c>
      <c r="F238" s="5">
        <f>[14]complete_IPDdata57_SSS!F238</f>
        <v>0</v>
      </c>
      <c r="G238" s="5">
        <f>[14]complete_IPDdata57_SSS!G238</f>
        <v>0</v>
      </c>
      <c r="H238" s="5">
        <f>[14]complete_IPDdata57_SSS!H238</f>
        <v>0</v>
      </c>
      <c r="I238" s="5">
        <f>[14]complete_IPDdata57_SSS!I238</f>
        <v>3.093036759922476E-2</v>
      </c>
      <c r="J238" s="5">
        <f>[14]complete_IPDdata57_SSS!J238</f>
        <v>0</v>
      </c>
      <c r="K238" s="5">
        <f>[14]complete_IPDdata57_SSS!K238</f>
        <v>0</v>
      </c>
      <c r="L238" s="5">
        <f t="shared" si="3"/>
        <v>3.093036759922476E-2</v>
      </c>
    </row>
    <row r="239" spans="1:12" x14ac:dyDescent="0.25">
      <c r="C239" t="s">
        <v>20</v>
      </c>
      <c r="D239" s="5">
        <f>[14]complete_IPDdata57_SSS!D239</f>
        <v>0</v>
      </c>
      <c r="E239" s="5">
        <f>[14]complete_IPDdata57_SSS!E239</f>
        <v>0</v>
      </c>
      <c r="F239" s="5">
        <f>[14]complete_IPDdata57_SSS!F239</f>
        <v>0</v>
      </c>
      <c r="G239" s="5">
        <f>[14]complete_IPDdata57_SSS!G239</f>
        <v>0</v>
      </c>
      <c r="H239" s="5">
        <f>[14]complete_IPDdata57_SSS!H239</f>
        <v>0</v>
      </c>
      <c r="I239" s="5">
        <f>[14]complete_IPDdata57_SSS!I239</f>
        <v>3.093036759922476E-2</v>
      </c>
      <c r="J239" s="5">
        <f>[14]complete_IPDdata57_SSS!J239</f>
        <v>0</v>
      </c>
      <c r="K239" s="5">
        <f>[14]complete_IPDdata57_SSS!K239</f>
        <v>0</v>
      </c>
      <c r="L239" s="5">
        <f t="shared" si="3"/>
        <v>3.093036759922476E-2</v>
      </c>
    </row>
    <row r="240" spans="1:12" x14ac:dyDescent="0.25">
      <c r="C240" t="s">
        <v>21</v>
      </c>
      <c r="D240" s="5">
        <f>[14]complete_IPDdata57_SSS!D240</f>
        <v>0</v>
      </c>
      <c r="E240" s="5">
        <f>[14]complete_IPDdata57_SSS!E240</f>
        <v>0</v>
      </c>
      <c r="F240" s="5">
        <f>[14]complete_IPDdata57_SSS!F240</f>
        <v>0</v>
      </c>
      <c r="G240" s="5">
        <f>[14]complete_IPDdata57_SSS!G240</f>
        <v>0</v>
      </c>
      <c r="H240" s="5">
        <f>[14]complete_IPDdata57_SSS!H240</f>
        <v>0</v>
      </c>
      <c r="I240" s="5">
        <f>[14]complete_IPDdata57_SSS!I240</f>
        <v>3.093036759922476E-2</v>
      </c>
      <c r="J240" s="5">
        <f>[14]complete_IPDdata57_SSS!J240</f>
        <v>0</v>
      </c>
      <c r="K240" s="5">
        <f>[14]complete_IPDdata57_SSS!K240</f>
        <v>0</v>
      </c>
      <c r="L240" s="5">
        <f t="shared" si="3"/>
        <v>3.093036759922476E-2</v>
      </c>
    </row>
    <row r="241" spans="3:12" x14ac:dyDescent="0.25">
      <c r="C241" t="s">
        <v>22</v>
      </c>
      <c r="D241" s="5">
        <f>[14]complete_IPDdata57_SSS!D241</f>
        <v>0</v>
      </c>
      <c r="E241" s="5">
        <f>[14]complete_IPDdata57_SSS!E241</f>
        <v>0</v>
      </c>
      <c r="F241" s="5">
        <f>[14]complete_IPDdata57_SSS!F241</f>
        <v>0</v>
      </c>
      <c r="G241" s="5">
        <f>[14]complete_IPDdata57_SSS!G241</f>
        <v>0</v>
      </c>
      <c r="H241" s="5">
        <f>[14]complete_IPDdata57_SSS!H241</f>
        <v>0</v>
      </c>
      <c r="I241" s="5">
        <f>[14]complete_IPDdata57_SSS!I241</f>
        <v>3.093036759922476E-2</v>
      </c>
      <c r="J241" s="5">
        <f>[14]complete_IPDdata57_SSS!J241</f>
        <v>0</v>
      </c>
      <c r="K241" s="5">
        <f>[14]complete_IPDdata57_SSS!K241</f>
        <v>0</v>
      </c>
      <c r="L241" s="5">
        <f t="shared" si="3"/>
        <v>3.093036759922476E-2</v>
      </c>
    </row>
    <row r="242" spans="3:12" x14ac:dyDescent="0.25">
      <c r="C242" t="s">
        <v>23</v>
      </c>
      <c r="D242" s="5">
        <f>[14]complete_IPDdata57_SSS!D242</f>
        <v>0</v>
      </c>
      <c r="E242" s="5">
        <f>[14]complete_IPDdata57_SSS!E242</f>
        <v>0</v>
      </c>
      <c r="F242" s="5">
        <f>[14]complete_IPDdata57_SSS!F242</f>
        <v>0</v>
      </c>
      <c r="G242" s="5">
        <f>[14]complete_IPDdata57_SSS!G242</f>
        <v>0</v>
      </c>
      <c r="H242" s="5">
        <f>[14]complete_IPDdata57_SSS!H242</f>
        <v>0</v>
      </c>
      <c r="I242" s="5">
        <f>[14]complete_IPDdata57_SSS!I242</f>
        <v>3.093036759922476E-2</v>
      </c>
      <c r="J242" s="5">
        <f>[14]complete_IPDdata57_SSS!J242</f>
        <v>0</v>
      </c>
      <c r="K242" s="5">
        <f>[14]complete_IPDdata57_SSS!K242</f>
        <v>0</v>
      </c>
      <c r="L242" s="5">
        <f t="shared" si="3"/>
        <v>3.093036759922476E-2</v>
      </c>
    </row>
    <row r="243" spans="3:12" x14ac:dyDescent="0.25">
      <c r="C243" t="s">
        <v>24</v>
      </c>
      <c r="D243" s="5">
        <f>[14]complete_IPDdata57_SSS!D243</f>
        <v>0</v>
      </c>
      <c r="E243" s="5">
        <f>[14]complete_IPDdata57_SSS!E243</f>
        <v>0</v>
      </c>
      <c r="F243" s="5">
        <f>[14]complete_IPDdata57_SSS!F243</f>
        <v>1.0078408564615462</v>
      </c>
      <c r="G243" s="5">
        <f>[14]complete_IPDdata57_SSS!G243</f>
        <v>0</v>
      </c>
      <c r="H243" s="5">
        <f>[14]complete_IPDdata57_SSS!H243</f>
        <v>0</v>
      </c>
      <c r="I243" s="5">
        <f>[14]complete_IPDdata57_SSS!I243</f>
        <v>3.093036759922476E-2</v>
      </c>
      <c r="J243" s="5">
        <f>[14]complete_IPDdata57_SSS!J243</f>
        <v>0</v>
      </c>
      <c r="K243" s="5">
        <f>[14]complete_IPDdata57_SSS!K243</f>
        <v>0</v>
      </c>
      <c r="L243" s="5">
        <f t="shared" si="3"/>
        <v>1.0387712240607709</v>
      </c>
    </row>
    <row r="244" spans="3:12" x14ac:dyDescent="0.25">
      <c r="C244" t="s">
        <v>25</v>
      </c>
      <c r="D244" s="5">
        <f>[14]complete_IPDdata57_SSS!D244</f>
        <v>0</v>
      </c>
      <c r="E244" s="5">
        <f>[14]complete_IPDdata57_SSS!E244</f>
        <v>0</v>
      </c>
      <c r="F244" s="5">
        <f>[14]complete_IPDdata57_SSS!F244</f>
        <v>0</v>
      </c>
      <c r="G244" s="5">
        <f>[14]complete_IPDdata57_SSS!G244</f>
        <v>0</v>
      </c>
      <c r="H244" s="5">
        <f>[14]complete_IPDdata57_SSS!H244</f>
        <v>0</v>
      </c>
      <c r="I244" s="5">
        <f>[14]complete_IPDdata57_SSS!I244</f>
        <v>3.093036759922476E-2</v>
      </c>
      <c r="J244" s="5">
        <f>[14]complete_IPDdata57_SSS!J244</f>
        <v>0</v>
      </c>
      <c r="K244" s="5">
        <f>[14]complete_IPDdata57_SSS!K244</f>
        <v>0</v>
      </c>
      <c r="L244" s="5">
        <f t="shared" si="3"/>
        <v>3.093036759922476E-2</v>
      </c>
    </row>
    <row r="245" spans="3:12" x14ac:dyDescent="0.25">
      <c r="C245" t="s">
        <v>26</v>
      </c>
      <c r="D245" s="5">
        <f>[14]complete_IPDdata57_SSS!D245</f>
        <v>0</v>
      </c>
      <c r="E245" s="5">
        <f>[14]complete_IPDdata57_SSS!E245</f>
        <v>0</v>
      </c>
      <c r="F245" s="5">
        <f>[14]complete_IPDdata57_SSS!F245</f>
        <v>0</v>
      </c>
      <c r="G245" s="5">
        <f>[14]complete_IPDdata57_SSS!G245</f>
        <v>0</v>
      </c>
      <c r="H245" s="5">
        <f>[14]complete_IPDdata57_SSS!H245</f>
        <v>0</v>
      </c>
      <c r="I245" s="5">
        <f>[14]complete_IPDdata57_SSS!I245</f>
        <v>3.093036759922476E-2</v>
      </c>
      <c r="J245" s="5">
        <f>[14]complete_IPDdata57_SSS!J245</f>
        <v>0</v>
      </c>
      <c r="K245" s="5">
        <f>[14]complete_IPDdata57_SSS!K245</f>
        <v>0</v>
      </c>
      <c r="L245" s="5">
        <f t="shared" si="3"/>
        <v>3.093036759922476E-2</v>
      </c>
    </row>
    <row r="246" spans="3:12" x14ac:dyDescent="0.25">
      <c r="C246" t="s">
        <v>27</v>
      </c>
      <c r="D246" s="5">
        <f>[14]complete_IPDdata57_SSS!D246</f>
        <v>0</v>
      </c>
      <c r="E246" s="5">
        <f>[14]complete_IPDdata57_SSS!E246</f>
        <v>0</v>
      </c>
      <c r="F246" s="5">
        <f>[14]complete_IPDdata57_SSS!F246</f>
        <v>0</v>
      </c>
      <c r="G246" s="5">
        <f>[14]complete_IPDdata57_SSS!G246</f>
        <v>0</v>
      </c>
      <c r="H246" s="5">
        <f>[14]complete_IPDdata57_SSS!H246</f>
        <v>0</v>
      </c>
      <c r="I246" s="5">
        <f>[14]complete_IPDdata57_SSS!I246</f>
        <v>3.093036759922476E-2</v>
      </c>
      <c r="J246" s="5">
        <f>[14]complete_IPDdata57_SSS!J246</f>
        <v>0</v>
      </c>
      <c r="K246" s="5">
        <f>[14]complete_IPDdata57_SSS!K246</f>
        <v>0</v>
      </c>
      <c r="L246" s="5">
        <f t="shared" si="3"/>
        <v>3.093036759922476E-2</v>
      </c>
    </row>
    <row r="247" spans="3:12" x14ac:dyDescent="0.25">
      <c r="C247" t="s">
        <v>28</v>
      </c>
      <c r="D247" s="5">
        <f>[14]complete_IPDdata57_SSS!D247</f>
        <v>0</v>
      </c>
      <c r="E247" s="5">
        <f>[14]complete_IPDdata57_SSS!E247</f>
        <v>0</v>
      </c>
      <c r="F247" s="5">
        <f>[14]complete_IPDdata57_SSS!F247</f>
        <v>0</v>
      </c>
      <c r="G247" s="5">
        <f>[14]complete_IPDdata57_SSS!G247</f>
        <v>0</v>
      </c>
      <c r="H247" s="5">
        <f>[14]complete_IPDdata57_SSS!H247</f>
        <v>0</v>
      </c>
      <c r="I247" s="5">
        <f>[14]complete_IPDdata57_SSS!I247</f>
        <v>3.093036759922476E-2</v>
      </c>
      <c r="J247" s="5">
        <f>[14]complete_IPDdata57_SSS!J247</f>
        <v>0</v>
      </c>
      <c r="K247" s="5">
        <f>[14]complete_IPDdata57_SSS!K247</f>
        <v>0</v>
      </c>
      <c r="L247" s="5">
        <f t="shared" si="3"/>
        <v>3.093036759922476E-2</v>
      </c>
    </row>
    <row r="248" spans="3:12" x14ac:dyDescent="0.25">
      <c r="C248" t="s">
        <v>29</v>
      </c>
      <c r="D248" s="5">
        <f>[14]complete_IPDdata57_SSS!D248</f>
        <v>0</v>
      </c>
      <c r="E248" s="5">
        <f>[14]complete_IPDdata57_SSS!E248</f>
        <v>0</v>
      </c>
      <c r="F248" s="5">
        <f>[14]complete_IPDdata57_SSS!F248</f>
        <v>0</v>
      </c>
      <c r="G248" s="5">
        <f>[14]complete_IPDdata57_SSS!G248</f>
        <v>0</v>
      </c>
      <c r="H248" s="5">
        <f>[14]complete_IPDdata57_SSS!H248</f>
        <v>0</v>
      </c>
      <c r="I248" s="5">
        <f>[14]complete_IPDdata57_SSS!I248</f>
        <v>3.093036759922476E-2</v>
      </c>
      <c r="J248" s="5">
        <f>[14]complete_IPDdata57_SSS!J248</f>
        <v>0</v>
      </c>
      <c r="K248" s="5">
        <f>[14]complete_IPDdata57_SSS!K248</f>
        <v>0</v>
      </c>
      <c r="L248" s="5">
        <f t="shared" si="3"/>
        <v>3.093036759922476E-2</v>
      </c>
    </row>
    <row r="249" spans="3:12" x14ac:dyDescent="0.25">
      <c r="C249" t="s">
        <v>30</v>
      </c>
      <c r="D249" s="5">
        <f>[14]complete_IPDdata57_SSS!D249</f>
        <v>0</v>
      </c>
      <c r="E249" s="5">
        <f>[14]complete_IPDdata57_SSS!E249</f>
        <v>0</v>
      </c>
      <c r="F249" s="5">
        <f>[14]complete_IPDdata57_SSS!F249</f>
        <v>0</v>
      </c>
      <c r="G249" s="5">
        <f>[14]complete_IPDdata57_SSS!G249</f>
        <v>0</v>
      </c>
      <c r="H249" s="5">
        <f>[14]complete_IPDdata57_SSS!H249</f>
        <v>0</v>
      </c>
      <c r="I249" s="5">
        <f>[14]complete_IPDdata57_SSS!I249</f>
        <v>3.093036759922476E-2</v>
      </c>
      <c r="J249" s="5">
        <f>[14]complete_IPDdata57_SSS!J249</f>
        <v>0</v>
      </c>
      <c r="K249" s="5">
        <f>[14]complete_IPDdata57_SSS!K249</f>
        <v>0</v>
      </c>
      <c r="L249" s="5">
        <f t="shared" si="3"/>
        <v>3.093036759922476E-2</v>
      </c>
    </row>
    <row r="250" spans="3:12" x14ac:dyDescent="0.25">
      <c r="C250" t="s">
        <v>31</v>
      </c>
      <c r="D250" s="5">
        <f>[14]complete_IPDdata57_SSS!D250</f>
        <v>0</v>
      </c>
      <c r="E250" s="5">
        <f>[14]complete_IPDdata57_SSS!E250</f>
        <v>0</v>
      </c>
      <c r="F250" s="5">
        <f>[14]complete_IPDdata57_SSS!F250</f>
        <v>2.007840856461546</v>
      </c>
      <c r="G250" s="5">
        <f>[14]complete_IPDdata57_SSS!G250</f>
        <v>0</v>
      </c>
      <c r="H250" s="5">
        <f>[14]complete_IPDdata57_SSS!H250</f>
        <v>0</v>
      </c>
      <c r="I250" s="5">
        <f>[14]complete_IPDdata57_SSS!I250</f>
        <v>3.093036759922476E-2</v>
      </c>
      <c r="J250" s="5">
        <f>[14]complete_IPDdata57_SSS!J250</f>
        <v>0</v>
      </c>
      <c r="K250" s="5">
        <f>[14]complete_IPDdata57_SSS!K250</f>
        <v>0</v>
      </c>
      <c r="L250" s="5">
        <f t="shared" si="3"/>
        <v>2.0387712240607709</v>
      </c>
    </row>
    <row r="251" spans="3:12" x14ac:dyDescent="0.25">
      <c r="C251" t="s">
        <v>32</v>
      </c>
      <c r="D251" s="5">
        <f>[14]complete_IPDdata57_SSS!D251</f>
        <v>0</v>
      </c>
      <c r="E251" s="5">
        <f>[14]complete_IPDdata57_SSS!E251</f>
        <v>0</v>
      </c>
      <c r="F251" s="5">
        <f>[14]complete_IPDdata57_SSS!F251</f>
        <v>0</v>
      </c>
      <c r="G251" s="5">
        <f>[14]complete_IPDdata57_SSS!G251</f>
        <v>2.1935345136549351</v>
      </c>
      <c r="H251" s="5">
        <f>[14]complete_IPDdata57_SSS!H251</f>
        <v>0</v>
      </c>
      <c r="I251" s="5">
        <f>[14]complete_IPDdata57_SSS!I251</f>
        <v>3.093036759922476E-2</v>
      </c>
      <c r="J251" s="5">
        <f>[14]complete_IPDdata57_SSS!J251</f>
        <v>0</v>
      </c>
      <c r="K251" s="5">
        <f>[14]complete_IPDdata57_SSS!K251</f>
        <v>0</v>
      </c>
      <c r="L251" s="5">
        <f t="shared" si="3"/>
        <v>2.2244648812541601</v>
      </c>
    </row>
    <row r="252" spans="3:12" x14ac:dyDescent="0.25">
      <c r="C252" t="s">
        <v>33</v>
      </c>
      <c r="D252" s="5">
        <f>[14]complete_IPDdata57_SSS!D252</f>
        <v>0</v>
      </c>
      <c r="E252" s="5">
        <f>[14]complete_IPDdata57_SSS!E252</f>
        <v>0</v>
      </c>
      <c r="F252" s="5">
        <f>[14]complete_IPDdata57_SSS!F252</f>
        <v>0</v>
      </c>
      <c r="G252" s="5">
        <f>[14]complete_IPDdata57_SSS!G252</f>
        <v>2.2209073775126056</v>
      </c>
      <c r="H252" s="5">
        <f>[14]complete_IPDdata57_SSS!H252</f>
        <v>0</v>
      </c>
      <c r="I252" s="5">
        <f>[14]complete_IPDdata57_SSS!I252</f>
        <v>3.093036759922476E-2</v>
      </c>
      <c r="J252" s="5">
        <f>[14]complete_IPDdata57_SSS!J252</f>
        <v>0</v>
      </c>
      <c r="K252" s="5">
        <f>[14]complete_IPDdata57_SSS!K252</f>
        <v>0</v>
      </c>
      <c r="L252" s="5">
        <f t="shared" si="3"/>
        <v>2.2518377451118305</v>
      </c>
    </row>
    <row r="253" spans="3:12" x14ac:dyDescent="0.25">
      <c r="C253" t="s">
        <v>34</v>
      </c>
      <c r="D253" s="5">
        <f>[14]complete_IPDdata57_SSS!D253</f>
        <v>0</v>
      </c>
      <c r="E253" s="5">
        <f>[14]complete_IPDdata57_SSS!E253</f>
        <v>0</v>
      </c>
      <c r="F253" s="5">
        <f>[14]complete_IPDdata57_SSS!F253</f>
        <v>0</v>
      </c>
      <c r="G253" s="5">
        <f>[14]complete_IPDdata57_SSS!G253</f>
        <v>0</v>
      </c>
      <c r="H253" s="5">
        <f>[14]complete_IPDdata57_SSS!H253</f>
        <v>1.2722671972101638</v>
      </c>
      <c r="I253" s="5">
        <f>[14]complete_IPDdata57_SSS!I253</f>
        <v>3.093036759922476E-2</v>
      </c>
      <c r="J253" s="5">
        <f>[14]complete_IPDdata57_SSS!J253</f>
        <v>0</v>
      </c>
      <c r="K253" s="5">
        <f>[14]complete_IPDdata57_SSS!K253</f>
        <v>0</v>
      </c>
      <c r="L253" s="5">
        <f t="shared" si="3"/>
        <v>1.3031975648093885</v>
      </c>
    </row>
    <row r="254" spans="3:12" x14ac:dyDescent="0.25">
      <c r="C254" t="s">
        <v>35</v>
      </c>
      <c r="D254" s="5">
        <f>[14]complete_IPDdata57_SSS!D254</f>
        <v>0</v>
      </c>
      <c r="E254" s="5">
        <f>[14]complete_IPDdata57_SSS!E254</f>
        <v>0</v>
      </c>
      <c r="F254" s="5">
        <f>[14]complete_IPDdata57_SSS!F254</f>
        <v>0</v>
      </c>
      <c r="G254" s="5">
        <f>[14]complete_IPDdata57_SSS!G254</f>
        <v>0</v>
      </c>
      <c r="H254" s="5">
        <f>[14]complete_IPDdata57_SSS!H254</f>
        <v>0</v>
      </c>
      <c r="I254" s="5">
        <f>[14]complete_IPDdata57_SSS!I254</f>
        <v>3.093036759922476E-2</v>
      </c>
      <c r="J254" s="5">
        <f>[14]complete_IPDdata57_SSS!J254</f>
        <v>0</v>
      </c>
      <c r="K254" s="5">
        <f>[14]complete_IPDdata57_SSS!K254</f>
        <v>0</v>
      </c>
      <c r="L254" s="5">
        <f t="shared" si="3"/>
        <v>3.093036759922476E-2</v>
      </c>
    </row>
    <row r="255" spans="3:12" x14ac:dyDescent="0.25">
      <c r="C255" t="s">
        <v>36</v>
      </c>
      <c r="D255" s="5">
        <f>[14]complete_IPDdata57_SSS!D255</f>
        <v>0</v>
      </c>
      <c r="E255" s="5">
        <f>[14]complete_IPDdata57_SSS!E255</f>
        <v>0</v>
      </c>
      <c r="F255" s="5">
        <f>[14]complete_IPDdata57_SSS!F255</f>
        <v>0</v>
      </c>
      <c r="G255" s="5">
        <f>[14]complete_IPDdata57_SSS!G255</f>
        <v>0</v>
      </c>
      <c r="H255" s="5">
        <f>[14]complete_IPDdata57_SSS!H255</f>
        <v>0</v>
      </c>
      <c r="I255" s="5">
        <f>[14]complete_IPDdata57_SSS!I255</f>
        <v>3.093036759922476E-2</v>
      </c>
      <c r="J255" s="5">
        <f>[14]complete_IPDdata57_SSS!J255</f>
        <v>0</v>
      </c>
      <c r="K255" s="5">
        <f>[14]complete_IPDdata57_SSS!K255</f>
        <v>0</v>
      </c>
      <c r="L255" s="5">
        <f t="shared" si="3"/>
        <v>3.093036759922476E-2</v>
      </c>
    </row>
    <row r="256" spans="3:12" x14ac:dyDescent="0.25">
      <c r="C256" t="s">
        <v>37</v>
      </c>
      <c r="D256" s="5">
        <f>[14]complete_IPDdata57_SSS!D256</f>
        <v>0</v>
      </c>
      <c r="E256" s="5">
        <f>[14]complete_IPDdata57_SSS!E256</f>
        <v>0</v>
      </c>
      <c r="F256" s="5">
        <f>[14]complete_IPDdata57_SSS!F256</f>
        <v>0</v>
      </c>
      <c r="G256" s="5">
        <f>[14]complete_IPDdata57_SSS!G256</f>
        <v>0</v>
      </c>
      <c r="H256" s="5">
        <f>[14]complete_IPDdata57_SSS!H256</f>
        <v>0</v>
      </c>
      <c r="I256" s="5">
        <f>[14]complete_IPDdata57_SSS!I256</f>
        <v>3.093036759922476E-2</v>
      </c>
      <c r="J256" s="5">
        <f>[14]complete_IPDdata57_SSS!J256</f>
        <v>0</v>
      </c>
      <c r="K256" s="5">
        <f>[14]complete_IPDdata57_SSS!K256</f>
        <v>0</v>
      </c>
      <c r="L256" s="5">
        <f t="shared" si="3"/>
        <v>3.093036759922476E-2</v>
      </c>
    </row>
    <row r="257" spans="1:12" x14ac:dyDescent="0.25">
      <c r="C257" t="s">
        <v>38</v>
      </c>
      <c r="D257" s="5">
        <f>[14]complete_IPDdata57_SSS!D257</f>
        <v>0</v>
      </c>
      <c r="E257" s="5">
        <f>[14]complete_IPDdata57_SSS!E257</f>
        <v>0</v>
      </c>
      <c r="F257" s="5">
        <f>[14]complete_IPDdata57_SSS!F257</f>
        <v>0</v>
      </c>
      <c r="G257" s="5">
        <f>[14]complete_IPDdata57_SSS!G257</f>
        <v>0</v>
      </c>
      <c r="H257" s="5">
        <f>[14]complete_IPDdata57_SSS!H257</f>
        <v>0</v>
      </c>
      <c r="I257" s="5">
        <f>[14]complete_IPDdata57_SSS!I257</f>
        <v>3.093036759922476E-2</v>
      </c>
      <c r="J257" s="5">
        <f>[14]complete_IPDdata57_SSS!J257</f>
        <v>0</v>
      </c>
      <c r="K257" s="5">
        <f>[14]complete_IPDdata57_SSS!K257</f>
        <v>0</v>
      </c>
      <c r="L257" s="5">
        <f t="shared" si="3"/>
        <v>3.093036759922476E-2</v>
      </c>
    </row>
    <row r="258" spans="1:12" x14ac:dyDescent="0.25">
      <c r="C258" t="s">
        <v>39</v>
      </c>
      <c r="D258" s="5">
        <f>[14]complete_IPDdata57_SSS!D258</f>
        <v>0</v>
      </c>
      <c r="E258" s="5">
        <f>[14]complete_IPDdata57_SSS!E258</f>
        <v>0</v>
      </c>
      <c r="F258" s="5">
        <f>[14]complete_IPDdata57_SSS!F258</f>
        <v>0</v>
      </c>
      <c r="G258" s="5">
        <f>[14]complete_IPDdata57_SSS!G258</f>
        <v>0</v>
      </c>
      <c r="H258" s="5">
        <f>[14]complete_IPDdata57_SSS!H258</f>
        <v>0</v>
      </c>
      <c r="I258" s="5">
        <f>[14]complete_IPDdata57_SSS!I258</f>
        <v>3.093036759922476E-2</v>
      </c>
      <c r="J258" s="5">
        <f>[14]complete_IPDdata57_SSS!J258</f>
        <v>0</v>
      </c>
      <c r="K258" s="5">
        <f>[14]complete_IPDdata57_SSS!K258</f>
        <v>0</v>
      </c>
      <c r="L258" s="5">
        <f t="shared" si="3"/>
        <v>3.093036759922476E-2</v>
      </c>
    </row>
    <row r="259" spans="1:12" x14ac:dyDescent="0.25">
      <c r="C259" t="s">
        <v>40</v>
      </c>
      <c r="D259" s="5">
        <f>[14]complete_IPDdata57_SSS!D259</f>
        <v>0</v>
      </c>
      <c r="E259" s="5">
        <f>[14]complete_IPDdata57_SSS!E259</f>
        <v>0</v>
      </c>
      <c r="F259" s="5">
        <f>[14]complete_IPDdata57_SSS!F259</f>
        <v>0</v>
      </c>
      <c r="G259" s="5">
        <f>[14]complete_IPDdata57_SSS!G259</f>
        <v>0</v>
      </c>
      <c r="H259" s="5">
        <f>[14]complete_IPDdata57_SSS!H259</f>
        <v>0</v>
      </c>
      <c r="I259" s="5">
        <f>[14]complete_IPDdata57_SSS!I259</f>
        <v>3.093036759922476E-2</v>
      </c>
      <c r="J259" s="5">
        <f>[14]complete_IPDdata57_SSS!J259</f>
        <v>0</v>
      </c>
      <c r="K259" s="5">
        <f>[14]complete_IPDdata57_SSS!K259</f>
        <v>0</v>
      </c>
      <c r="L259" s="5">
        <f t="shared" si="3"/>
        <v>3.093036759922476E-2</v>
      </c>
    </row>
    <row r="260" spans="1:12" x14ac:dyDescent="0.25">
      <c r="C260" t="s">
        <v>41</v>
      </c>
      <c r="D260" s="5">
        <f>[14]complete_IPDdata57_SSS!D260</f>
        <v>0</v>
      </c>
      <c r="E260" s="5">
        <f>[14]complete_IPDdata57_SSS!E260</f>
        <v>0</v>
      </c>
      <c r="F260" s="5">
        <f>[14]complete_IPDdata57_SSS!F260</f>
        <v>0</v>
      </c>
      <c r="G260" s="5">
        <f>[14]complete_IPDdata57_SSS!G260</f>
        <v>0</v>
      </c>
      <c r="H260" s="5">
        <f>[14]complete_IPDdata57_SSS!H260</f>
        <v>0</v>
      </c>
      <c r="I260" s="5">
        <f>[14]complete_IPDdata57_SSS!I260</f>
        <v>3.093036759922476E-2</v>
      </c>
      <c r="J260" s="5">
        <f>[14]complete_IPDdata57_SSS!J260</f>
        <v>0</v>
      </c>
      <c r="K260" s="5">
        <f>[14]complete_IPDdata57_SSS!K260</f>
        <v>0</v>
      </c>
      <c r="L260" s="5">
        <f t="shared" ref="L260:L323" si="4">SUM(D260:K260)</f>
        <v>3.093036759922476E-2</v>
      </c>
    </row>
    <row r="261" spans="1:12" x14ac:dyDescent="0.25">
      <c r="C261" t="s">
        <v>42</v>
      </c>
      <c r="D261" s="5">
        <f>[14]complete_IPDdata57_SSS!D261</f>
        <v>0</v>
      </c>
      <c r="E261" s="5">
        <f>[14]complete_IPDdata57_SSS!E261</f>
        <v>0</v>
      </c>
      <c r="F261" s="5">
        <f>[14]complete_IPDdata57_SSS!F261</f>
        <v>6.4371491187629939</v>
      </c>
      <c r="G261" s="5">
        <f>[14]complete_IPDdata57_SSS!G261</f>
        <v>4.3724250070896442</v>
      </c>
      <c r="H261" s="5">
        <f>[14]complete_IPDdata57_SSS!H261</f>
        <v>6.1840083307120484</v>
      </c>
      <c r="I261" s="5">
        <f>[14]complete_IPDdata57_SSS!I261</f>
        <v>3.093036759922476E-2</v>
      </c>
      <c r="J261" s="5">
        <f>[14]complete_IPDdata57_SSS!J261</f>
        <v>0</v>
      </c>
      <c r="K261" s="5">
        <f>[14]complete_IPDdata57_SSS!K261</f>
        <v>0</v>
      </c>
      <c r="L261" s="5">
        <f t="shared" si="4"/>
        <v>17.024512824163914</v>
      </c>
    </row>
    <row r="262" spans="1:12" x14ac:dyDescent="0.25">
      <c r="C262" t="s">
        <v>43</v>
      </c>
      <c r="D262" s="5">
        <f>[14]complete_IPDdata57_SSS!D262</f>
        <v>0</v>
      </c>
      <c r="E262" s="5">
        <f>[14]complete_IPDdata57_SSS!E262</f>
        <v>0</v>
      </c>
      <c r="F262" s="5">
        <f>[14]complete_IPDdata57_SSS!F262</f>
        <v>32.803482470282802</v>
      </c>
      <c r="G262" s="5">
        <f>[14]complete_IPDdata57_SSS!G262</f>
        <v>43.72399082169737</v>
      </c>
      <c r="H262" s="5">
        <f>[14]complete_IPDdata57_SSS!H262</f>
        <v>23.386640341534765</v>
      </c>
      <c r="I262" s="5">
        <f>[14]complete_IPDdata57_SSS!I262</f>
        <v>2.0309303675992245</v>
      </c>
      <c r="J262" s="5">
        <f>[14]complete_IPDdata57_SSS!J262</f>
        <v>0</v>
      </c>
      <c r="K262" s="5">
        <f>[14]complete_IPDdata57_SSS!K262</f>
        <v>0</v>
      </c>
      <c r="L262" s="5">
        <f t="shared" si="4"/>
        <v>101.94504400111417</v>
      </c>
    </row>
    <row r="263" spans="1:12" x14ac:dyDescent="0.25">
      <c r="C263" t="s">
        <v>44</v>
      </c>
      <c r="D263" s="5">
        <f>[14]complete_IPDdata57_SSS!D263</f>
        <v>0</v>
      </c>
      <c r="E263" s="5">
        <f>[14]complete_IPDdata57_SSS!E263</f>
        <v>0</v>
      </c>
      <c r="F263" s="5">
        <f>[14]complete_IPDdata57_SSS!F263</f>
        <v>2.210733702919951</v>
      </c>
      <c r="G263" s="5">
        <f>[14]complete_IPDdata57_SSS!G263</f>
        <v>0</v>
      </c>
      <c r="H263" s="5">
        <f>[14]complete_IPDdata57_SSS!H263</f>
        <v>10.509716801226606</v>
      </c>
      <c r="I263" s="5">
        <f>[14]complete_IPDdata57_SSS!I263</f>
        <v>4.5088210716288586</v>
      </c>
      <c r="J263" s="5">
        <f>[14]complete_IPDdata57_SSS!J263</f>
        <v>0</v>
      </c>
      <c r="K263" s="5">
        <f>[14]complete_IPDdata57_SSS!K263</f>
        <v>0</v>
      </c>
      <c r="L263" s="5">
        <f t="shared" si="4"/>
        <v>17.229271575775414</v>
      </c>
    </row>
    <row r="264" spans="1:12" x14ac:dyDescent="0.25">
      <c r="C264" t="s">
        <v>45</v>
      </c>
      <c r="D264" s="5">
        <f>[14]complete_IPDdata57_SSS!D264</f>
        <v>0</v>
      </c>
      <c r="E264" s="5">
        <f>[14]complete_IPDdata57_SSS!E264</f>
        <v>0</v>
      </c>
      <c r="F264" s="5">
        <f>[14]complete_IPDdata57_SSS!F264</f>
        <v>0</v>
      </c>
      <c r="G264" s="5">
        <f>[14]complete_IPDdata57_SSS!G264</f>
        <v>0</v>
      </c>
      <c r="H264" s="5">
        <f>[14]complete_IPDdata57_SSS!H264</f>
        <v>1.2722671972101638</v>
      </c>
      <c r="I264" s="5">
        <f>[14]complete_IPDdata57_SSS!I264</f>
        <v>3.093036759922476E-2</v>
      </c>
      <c r="J264" s="5">
        <f>[14]complete_IPDdata57_SSS!J264</f>
        <v>0</v>
      </c>
      <c r="K264" s="5">
        <f>[14]complete_IPDdata57_SSS!K264</f>
        <v>0</v>
      </c>
      <c r="L264" s="5">
        <f t="shared" si="4"/>
        <v>1.3031975648093885</v>
      </c>
    </row>
    <row r="265" spans="1:12" x14ac:dyDescent="0.25">
      <c r="C265" t="s">
        <v>46</v>
      </c>
      <c r="D265" s="5">
        <f>[14]complete_IPDdata57_SSS!D265</f>
        <v>0</v>
      </c>
      <c r="E265" s="5">
        <f>[14]complete_IPDdata57_SSS!E265</f>
        <v>0</v>
      </c>
      <c r="F265" s="5">
        <f>[14]complete_IPDdata57_SSS!F265</f>
        <v>1.0078408564615462</v>
      </c>
      <c r="G265" s="5">
        <f>[14]complete_IPDdata57_SSS!G265</f>
        <v>0</v>
      </c>
      <c r="H265" s="5">
        <f>[14]complete_IPDdata57_SSS!H265</f>
        <v>2.272267197210164</v>
      </c>
      <c r="I265" s="5">
        <f>[14]complete_IPDdata57_SSS!I265</f>
        <v>3.093036759922476E-2</v>
      </c>
      <c r="J265" s="5">
        <f>[14]complete_IPDdata57_SSS!J265</f>
        <v>0</v>
      </c>
      <c r="K265" s="5">
        <f>[14]complete_IPDdata57_SSS!K265</f>
        <v>0</v>
      </c>
      <c r="L265" s="5">
        <f t="shared" si="4"/>
        <v>3.311038421270935</v>
      </c>
    </row>
    <row r="266" spans="1:12" x14ac:dyDescent="0.25">
      <c r="C266" t="s">
        <v>47</v>
      </c>
      <c r="D266" s="5">
        <f>[14]complete_IPDdata57_SSS!D266</f>
        <v>0</v>
      </c>
      <c r="E266" s="5">
        <f>[14]complete_IPDdata57_SSS!E266</f>
        <v>0</v>
      </c>
      <c r="F266" s="5">
        <f>[14]complete_IPDdata57_SSS!F266</f>
        <v>0</v>
      </c>
      <c r="G266" s="5">
        <f>[14]complete_IPDdata57_SSS!G266</f>
        <v>0</v>
      </c>
      <c r="H266" s="5">
        <f>[14]complete_IPDdata57_SSS!H266</f>
        <v>0</v>
      </c>
      <c r="I266" s="5">
        <f>[14]complete_IPDdata57_SSS!I266</f>
        <v>3.093036759922476E-2</v>
      </c>
      <c r="J266" s="5">
        <f>[14]complete_IPDdata57_SSS!J266</f>
        <v>0</v>
      </c>
      <c r="K266" s="5">
        <f>[14]complete_IPDdata57_SSS!K266</f>
        <v>0</v>
      </c>
      <c r="L266" s="5">
        <f t="shared" si="4"/>
        <v>3.093036759922476E-2</v>
      </c>
    </row>
    <row r="267" spans="1:12" x14ac:dyDescent="0.25">
      <c r="A267" s="4" t="s">
        <v>13</v>
      </c>
      <c r="B267" s="4" t="s">
        <v>55</v>
      </c>
      <c r="C267" t="s">
        <v>15</v>
      </c>
      <c r="D267" s="5">
        <f>[14]complete_IPDdata57_SSS!D267</f>
        <v>0</v>
      </c>
      <c r="E267" s="5">
        <f>[14]complete_IPDdata57_SSS!E267</f>
        <v>0</v>
      </c>
      <c r="F267" s="5">
        <f>[14]complete_IPDdata57_SSS!F267</f>
        <v>0.20045460362105566</v>
      </c>
      <c r="G267" s="5">
        <f>[14]complete_IPDdata57_SSS!G267</f>
        <v>0.46021767477583703</v>
      </c>
      <c r="H267" s="5">
        <f>[14]complete_IPDdata57_SSS!H267</f>
        <v>0</v>
      </c>
      <c r="I267" s="5">
        <f>[14]complete_IPDdata57_SSS!I267</f>
        <v>0</v>
      </c>
      <c r="J267" s="5">
        <f>[14]complete_IPDdata57_SSS!J267</f>
        <v>0</v>
      </c>
      <c r="K267" s="5">
        <f>[14]complete_IPDdata57_SSS!K267</f>
        <v>0</v>
      </c>
      <c r="L267" s="5">
        <f t="shared" si="4"/>
        <v>0.66067227839689269</v>
      </c>
    </row>
    <row r="268" spans="1:12" x14ac:dyDescent="0.25">
      <c r="C268" t="s">
        <v>16</v>
      </c>
      <c r="D268" s="5">
        <f>[14]complete_IPDdata57_SSS!D268</f>
        <v>0</v>
      </c>
      <c r="E268" s="5">
        <f>[14]complete_IPDdata57_SSS!E268</f>
        <v>0</v>
      </c>
      <c r="F268" s="5">
        <f>[14]complete_IPDdata57_SSS!F268</f>
        <v>0.20045460362105566</v>
      </c>
      <c r="G268" s="5">
        <f>[14]complete_IPDdata57_SSS!G268</f>
        <v>0.46021767477583703</v>
      </c>
      <c r="H268" s="5">
        <f>[14]complete_IPDdata57_SSS!H268</f>
        <v>0</v>
      </c>
      <c r="I268" s="5">
        <f>[14]complete_IPDdata57_SSS!I268</f>
        <v>0</v>
      </c>
      <c r="J268" s="5">
        <f>[14]complete_IPDdata57_SSS!J268</f>
        <v>0</v>
      </c>
      <c r="K268" s="5">
        <f>[14]complete_IPDdata57_SSS!K268</f>
        <v>0</v>
      </c>
      <c r="L268" s="5">
        <f t="shared" si="4"/>
        <v>0.66067227839689269</v>
      </c>
    </row>
    <row r="269" spans="1:12" x14ac:dyDescent="0.25">
      <c r="C269" t="s">
        <v>17</v>
      </c>
      <c r="D269" s="5">
        <f>[14]complete_IPDdata57_SSS!D269</f>
        <v>0</v>
      </c>
      <c r="E269" s="5">
        <f>[14]complete_IPDdata57_SSS!E269</f>
        <v>0</v>
      </c>
      <c r="F269" s="5">
        <f>[14]complete_IPDdata57_SSS!F269</f>
        <v>0.20045460362105566</v>
      </c>
      <c r="G269" s="5">
        <f>[14]complete_IPDdata57_SSS!G269</f>
        <v>0.46021767477583703</v>
      </c>
      <c r="H269" s="5">
        <f>[14]complete_IPDdata57_SSS!H269</f>
        <v>0</v>
      </c>
      <c r="I269" s="5">
        <f>[14]complete_IPDdata57_SSS!I269</f>
        <v>0</v>
      </c>
      <c r="J269" s="5">
        <f>[14]complete_IPDdata57_SSS!J269</f>
        <v>0</v>
      </c>
      <c r="K269" s="5">
        <f>[14]complete_IPDdata57_SSS!K269</f>
        <v>0</v>
      </c>
      <c r="L269" s="5">
        <f t="shared" si="4"/>
        <v>0.66067227839689269</v>
      </c>
    </row>
    <row r="270" spans="1:12" x14ac:dyDescent="0.25">
      <c r="C270" t="s">
        <v>18</v>
      </c>
      <c r="D270" s="5">
        <f>[14]complete_IPDdata57_SSS!D270</f>
        <v>0</v>
      </c>
      <c r="E270" s="5">
        <f>[14]complete_IPDdata57_SSS!E270</f>
        <v>0</v>
      </c>
      <c r="F270" s="5">
        <f>[14]complete_IPDdata57_SSS!F270</f>
        <v>0.20045460362105566</v>
      </c>
      <c r="G270" s="5">
        <f>[14]complete_IPDdata57_SSS!G270</f>
        <v>0.46021767477583703</v>
      </c>
      <c r="H270" s="5">
        <f>[14]complete_IPDdata57_SSS!H270</f>
        <v>0</v>
      </c>
      <c r="I270" s="5">
        <f>[14]complete_IPDdata57_SSS!I270</f>
        <v>0</v>
      </c>
      <c r="J270" s="5">
        <f>[14]complete_IPDdata57_SSS!J270</f>
        <v>0</v>
      </c>
      <c r="K270" s="5">
        <f>[14]complete_IPDdata57_SSS!K270</f>
        <v>0</v>
      </c>
      <c r="L270" s="5">
        <f t="shared" si="4"/>
        <v>0.66067227839689269</v>
      </c>
    </row>
    <row r="271" spans="1:12" x14ac:dyDescent="0.25">
      <c r="C271" t="s">
        <v>19</v>
      </c>
      <c r="D271" s="5">
        <f>[14]complete_IPDdata57_SSS!D271</f>
        <v>0</v>
      </c>
      <c r="E271" s="5">
        <f>[14]complete_IPDdata57_SSS!E271</f>
        <v>0</v>
      </c>
      <c r="F271" s="5">
        <f>[14]complete_IPDdata57_SSS!F271</f>
        <v>0.20045460362105566</v>
      </c>
      <c r="G271" s="5">
        <f>[14]complete_IPDdata57_SSS!G271</f>
        <v>0.46021767477583703</v>
      </c>
      <c r="H271" s="5">
        <f>[14]complete_IPDdata57_SSS!H271</f>
        <v>0</v>
      </c>
      <c r="I271" s="5">
        <f>[14]complete_IPDdata57_SSS!I271</f>
        <v>0</v>
      </c>
      <c r="J271" s="5">
        <f>[14]complete_IPDdata57_SSS!J271</f>
        <v>0</v>
      </c>
      <c r="K271" s="5">
        <f>[14]complete_IPDdata57_SSS!K271</f>
        <v>0</v>
      </c>
      <c r="L271" s="5">
        <f t="shared" si="4"/>
        <v>0.66067227839689269</v>
      </c>
    </row>
    <row r="272" spans="1:12" x14ac:dyDescent="0.25">
      <c r="C272" t="s">
        <v>20</v>
      </c>
      <c r="D272" s="5">
        <f>[14]complete_IPDdata57_SSS!D272</f>
        <v>0</v>
      </c>
      <c r="E272" s="5">
        <f>[14]complete_IPDdata57_SSS!E272</f>
        <v>0</v>
      </c>
      <c r="F272" s="5">
        <f>[14]complete_IPDdata57_SSS!F272</f>
        <v>0.20045460362105566</v>
      </c>
      <c r="G272" s="5">
        <f>[14]complete_IPDdata57_SSS!G272</f>
        <v>0.46021767477583703</v>
      </c>
      <c r="H272" s="5">
        <f>[14]complete_IPDdata57_SSS!H272</f>
        <v>0</v>
      </c>
      <c r="I272" s="5">
        <f>[14]complete_IPDdata57_SSS!I272</f>
        <v>0</v>
      </c>
      <c r="J272" s="5">
        <f>[14]complete_IPDdata57_SSS!J272</f>
        <v>0</v>
      </c>
      <c r="K272" s="5">
        <f>[14]complete_IPDdata57_SSS!K272</f>
        <v>0</v>
      </c>
      <c r="L272" s="5">
        <f t="shared" si="4"/>
        <v>0.66067227839689269</v>
      </c>
    </row>
    <row r="273" spans="3:12" x14ac:dyDescent="0.25">
      <c r="C273" t="s">
        <v>21</v>
      </c>
      <c r="D273" s="5">
        <f>[14]complete_IPDdata57_SSS!D273</f>
        <v>0</v>
      </c>
      <c r="E273" s="5">
        <f>[14]complete_IPDdata57_SSS!E273</f>
        <v>0</v>
      </c>
      <c r="F273" s="5">
        <f>[14]complete_IPDdata57_SSS!F273</f>
        <v>0.20045460362105566</v>
      </c>
      <c r="G273" s="5">
        <f>[14]complete_IPDdata57_SSS!G273</f>
        <v>0.46021767477583703</v>
      </c>
      <c r="H273" s="5">
        <f>[14]complete_IPDdata57_SSS!H273</f>
        <v>0</v>
      </c>
      <c r="I273" s="5">
        <f>[14]complete_IPDdata57_SSS!I273</f>
        <v>0</v>
      </c>
      <c r="J273" s="5">
        <f>[14]complete_IPDdata57_SSS!J273</f>
        <v>0</v>
      </c>
      <c r="K273" s="5">
        <f>[14]complete_IPDdata57_SSS!K273</f>
        <v>0</v>
      </c>
      <c r="L273" s="5">
        <f t="shared" si="4"/>
        <v>0.66067227839689269</v>
      </c>
    </row>
    <row r="274" spans="3:12" x14ac:dyDescent="0.25">
      <c r="C274" t="s">
        <v>22</v>
      </c>
      <c r="D274" s="5">
        <f>[14]complete_IPDdata57_SSS!D274</f>
        <v>0</v>
      </c>
      <c r="E274" s="5">
        <f>[14]complete_IPDdata57_SSS!E274</f>
        <v>0</v>
      </c>
      <c r="F274" s="5">
        <f>[14]complete_IPDdata57_SSS!F274</f>
        <v>0.20045460362105566</v>
      </c>
      <c r="G274" s="5">
        <f>[14]complete_IPDdata57_SSS!G274</f>
        <v>0.46021767477583703</v>
      </c>
      <c r="H274" s="5">
        <f>[14]complete_IPDdata57_SSS!H274</f>
        <v>0</v>
      </c>
      <c r="I274" s="5">
        <f>[14]complete_IPDdata57_SSS!I274</f>
        <v>0</v>
      </c>
      <c r="J274" s="5">
        <f>[14]complete_IPDdata57_SSS!J274</f>
        <v>0</v>
      </c>
      <c r="K274" s="5">
        <f>[14]complete_IPDdata57_SSS!K274</f>
        <v>0</v>
      </c>
      <c r="L274" s="5">
        <f t="shared" si="4"/>
        <v>0.66067227839689269</v>
      </c>
    </row>
    <row r="275" spans="3:12" x14ac:dyDescent="0.25">
      <c r="C275" t="s">
        <v>23</v>
      </c>
      <c r="D275" s="5">
        <f>[14]complete_IPDdata57_SSS!D275</f>
        <v>0</v>
      </c>
      <c r="E275" s="5">
        <f>[14]complete_IPDdata57_SSS!E275</f>
        <v>0</v>
      </c>
      <c r="F275" s="5">
        <f>[14]complete_IPDdata57_SSS!F275</f>
        <v>0.20045460362105566</v>
      </c>
      <c r="G275" s="5">
        <f>[14]complete_IPDdata57_SSS!G275</f>
        <v>0.46021767477583703</v>
      </c>
      <c r="H275" s="5">
        <f>[14]complete_IPDdata57_SSS!H275</f>
        <v>0</v>
      </c>
      <c r="I275" s="5">
        <f>[14]complete_IPDdata57_SSS!I275</f>
        <v>0</v>
      </c>
      <c r="J275" s="5">
        <f>[14]complete_IPDdata57_SSS!J275</f>
        <v>0</v>
      </c>
      <c r="K275" s="5">
        <f>[14]complete_IPDdata57_SSS!K275</f>
        <v>0</v>
      </c>
      <c r="L275" s="5">
        <f t="shared" si="4"/>
        <v>0.66067227839689269</v>
      </c>
    </row>
    <row r="276" spans="3:12" x14ac:dyDescent="0.25">
      <c r="C276" t="s">
        <v>24</v>
      </c>
      <c r="D276" s="5">
        <f>[14]complete_IPDdata57_SSS!D276</f>
        <v>0</v>
      </c>
      <c r="E276" s="5">
        <f>[14]complete_IPDdata57_SSS!E276</f>
        <v>0</v>
      </c>
      <c r="F276" s="5">
        <f>[14]complete_IPDdata57_SSS!F276</f>
        <v>0.20045460362105566</v>
      </c>
      <c r="G276" s="5">
        <f>[14]complete_IPDdata57_SSS!G276</f>
        <v>0.46021767477583703</v>
      </c>
      <c r="H276" s="5">
        <f>[14]complete_IPDdata57_SSS!H276</f>
        <v>0</v>
      </c>
      <c r="I276" s="5">
        <f>[14]complete_IPDdata57_SSS!I276</f>
        <v>0</v>
      </c>
      <c r="J276" s="5">
        <f>[14]complete_IPDdata57_SSS!J276</f>
        <v>0</v>
      </c>
      <c r="K276" s="5">
        <f>[14]complete_IPDdata57_SSS!K276</f>
        <v>0</v>
      </c>
      <c r="L276" s="5">
        <f t="shared" si="4"/>
        <v>0.66067227839689269</v>
      </c>
    </row>
    <row r="277" spans="3:12" x14ac:dyDescent="0.25">
      <c r="C277" t="s">
        <v>25</v>
      </c>
      <c r="D277" s="5">
        <f>[14]complete_IPDdata57_SSS!D277</f>
        <v>0</v>
      </c>
      <c r="E277" s="5">
        <f>[14]complete_IPDdata57_SSS!E277</f>
        <v>0</v>
      </c>
      <c r="F277" s="5">
        <f>[14]complete_IPDdata57_SSS!F277</f>
        <v>0.20045460362105566</v>
      </c>
      <c r="G277" s="5">
        <f>[14]complete_IPDdata57_SSS!G277</f>
        <v>0.46021767477583703</v>
      </c>
      <c r="H277" s="5">
        <f>[14]complete_IPDdata57_SSS!H277</f>
        <v>0</v>
      </c>
      <c r="I277" s="5">
        <f>[14]complete_IPDdata57_SSS!I277</f>
        <v>0</v>
      </c>
      <c r="J277" s="5">
        <f>[14]complete_IPDdata57_SSS!J277</f>
        <v>0</v>
      </c>
      <c r="K277" s="5">
        <f>[14]complete_IPDdata57_SSS!K277</f>
        <v>0</v>
      </c>
      <c r="L277" s="5">
        <f t="shared" si="4"/>
        <v>0.66067227839689269</v>
      </c>
    </row>
    <row r="278" spans="3:12" x14ac:dyDescent="0.25">
      <c r="C278" t="s">
        <v>26</v>
      </c>
      <c r="D278" s="5">
        <f>[14]complete_IPDdata57_SSS!D278</f>
        <v>0</v>
      </c>
      <c r="E278" s="5">
        <f>[14]complete_IPDdata57_SSS!E278</f>
        <v>0</v>
      </c>
      <c r="F278" s="5">
        <f>[14]complete_IPDdata57_SSS!F278</f>
        <v>0.20045460362105566</v>
      </c>
      <c r="G278" s="5">
        <f>[14]complete_IPDdata57_SSS!G278</f>
        <v>0.46021767477583703</v>
      </c>
      <c r="H278" s="5">
        <f>[14]complete_IPDdata57_SSS!H278</f>
        <v>0</v>
      </c>
      <c r="I278" s="5">
        <f>[14]complete_IPDdata57_SSS!I278</f>
        <v>0</v>
      </c>
      <c r="J278" s="5">
        <f>[14]complete_IPDdata57_SSS!J278</f>
        <v>0</v>
      </c>
      <c r="K278" s="5">
        <f>[14]complete_IPDdata57_SSS!K278</f>
        <v>0</v>
      </c>
      <c r="L278" s="5">
        <f t="shared" si="4"/>
        <v>0.66067227839689269</v>
      </c>
    </row>
    <row r="279" spans="3:12" x14ac:dyDescent="0.25">
      <c r="C279" t="s">
        <v>27</v>
      </c>
      <c r="D279" s="5">
        <f>[14]complete_IPDdata57_SSS!D279</f>
        <v>0</v>
      </c>
      <c r="E279" s="5">
        <f>[14]complete_IPDdata57_SSS!E279</f>
        <v>0</v>
      </c>
      <c r="F279" s="5">
        <f>[14]complete_IPDdata57_SSS!F279</f>
        <v>0.20045460362105566</v>
      </c>
      <c r="G279" s="5">
        <f>[14]complete_IPDdata57_SSS!G279</f>
        <v>0.46021767477583703</v>
      </c>
      <c r="H279" s="5">
        <f>[14]complete_IPDdata57_SSS!H279</f>
        <v>0</v>
      </c>
      <c r="I279" s="5">
        <f>[14]complete_IPDdata57_SSS!I279</f>
        <v>0</v>
      </c>
      <c r="J279" s="5">
        <f>[14]complete_IPDdata57_SSS!J279</f>
        <v>0</v>
      </c>
      <c r="K279" s="5">
        <f>[14]complete_IPDdata57_SSS!K279</f>
        <v>0</v>
      </c>
      <c r="L279" s="5">
        <f t="shared" si="4"/>
        <v>0.66067227839689269</v>
      </c>
    </row>
    <row r="280" spans="3:12" x14ac:dyDescent="0.25">
      <c r="C280" t="s">
        <v>28</v>
      </c>
      <c r="D280" s="5">
        <f>[14]complete_IPDdata57_SSS!D280</f>
        <v>0</v>
      </c>
      <c r="E280" s="5">
        <f>[14]complete_IPDdata57_SSS!E280</f>
        <v>0</v>
      </c>
      <c r="F280" s="5">
        <f>[14]complete_IPDdata57_SSS!F280</f>
        <v>4.9037119337749369</v>
      </c>
      <c r="G280" s="5">
        <f>[14]complete_IPDdata57_SSS!G280</f>
        <v>0.46021767477583703</v>
      </c>
      <c r="H280" s="5">
        <f>[14]complete_IPDdata57_SSS!H280</f>
        <v>0</v>
      </c>
      <c r="I280" s="5">
        <f>[14]complete_IPDdata57_SSS!I280</f>
        <v>0</v>
      </c>
      <c r="J280" s="5">
        <f>[14]complete_IPDdata57_SSS!J280</f>
        <v>0</v>
      </c>
      <c r="K280" s="5">
        <f>[14]complete_IPDdata57_SSS!K280</f>
        <v>0</v>
      </c>
      <c r="L280" s="5">
        <f t="shared" si="4"/>
        <v>5.3639296085507739</v>
      </c>
    </row>
    <row r="281" spans="3:12" x14ac:dyDescent="0.25">
      <c r="C281" t="s">
        <v>29</v>
      </c>
      <c r="D281" s="5">
        <f>[14]complete_IPDdata57_SSS!D281</f>
        <v>0</v>
      </c>
      <c r="E281" s="5">
        <f>[14]complete_IPDdata57_SSS!E281</f>
        <v>0</v>
      </c>
      <c r="F281" s="5">
        <f>[14]complete_IPDdata57_SSS!F281</f>
        <v>0.20045460362105566</v>
      </c>
      <c r="G281" s="5">
        <f>[14]complete_IPDdata57_SSS!G281</f>
        <v>0.46021767477583703</v>
      </c>
      <c r="H281" s="5">
        <f>[14]complete_IPDdata57_SSS!H281</f>
        <v>0</v>
      </c>
      <c r="I281" s="5">
        <f>[14]complete_IPDdata57_SSS!I281</f>
        <v>0</v>
      </c>
      <c r="J281" s="5">
        <f>[14]complete_IPDdata57_SSS!J281</f>
        <v>0</v>
      </c>
      <c r="K281" s="5">
        <f>[14]complete_IPDdata57_SSS!K281</f>
        <v>0</v>
      </c>
      <c r="L281" s="5">
        <f t="shared" si="4"/>
        <v>0.66067227839689269</v>
      </c>
    </row>
    <row r="282" spans="3:12" x14ac:dyDescent="0.25">
      <c r="C282" t="s">
        <v>30</v>
      </c>
      <c r="D282" s="5">
        <f>[14]complete_IPDdata57_SSS!D282</f>
        <v>0</v>
      </c>
      <c r="E282" s="5">
        <f>[14]complete_IPDdata57_SSS!E282</f>
        <v>0</v>
      </c>
      <c r="F282" s="5">
        <f>[14]complete_IPDdata57_SSS!F282</f>
        <v>0.20045460362105566</v>
      </c>
      <c r="G282" s="5">
        <f>[14]complete_IPDdata57_SSS!G282</f>
        <v>0.46021767477583703</v>
      </c>
      <c r="H282" s="5">
        <f>[14]complete_IPDdata57_SSS!H282</f>
        <v>0</v>
      </c>
      <c r="I282" s="5">
        <f>[14]complete_IPDdata57_SSS!I282</f>
        <v>0</v>
      </c>
      <c r="J282" s="5">
        <f>[14]complete_IPDdata57_SSS!J282</f>
        <v>0</v>
      </c>
      <c r="K282" s="5">
        <f>[14]complete_IPDdata57_SSS!K282</f>
        <v>0</v>
      </c>
      <c r="L282" s="5">
        <f t="shared" si="4"/>
        <v>0.66067227839689269</v>
      </c>
    </row>
    <row r="283" spans="3:12" x14ac:dyDescent="0.25">
      <c r="C283" t="s">
        <v>31</v>
      </c>
      <c r="D283" s="5">
        <f>[14]complete_IPDdata57_SSS!D283</f>
        <v>0</v>
      </c>
      <c r="E283" s="5">
        <f>[14]complete_IPDdata57_SSS!E283</f>
        <v>0</v>
      </c>
      <c r="F283" s="5">
        <f>[14]complete_IPDdata57_SSS!F283</f>
        <v>4.9037119337749369</v>
      </c>
      <c r="G283" s="5">
        <f>[14]complete_IPDdata57_SSS!G283</f>
        <v>0.46021767477583703</v>
      </c>
      <c r="H283" s="5">
        <f>[14]complete_IPDdata57_SSS!H283</f>
        <v>0</v>
      </c>
      <c r="I283" s="5">
        <f>[14]complete_IPDdata57_SSS!I283</f>
        <v>0</v>
      </c>
      <c r="J283" s="5">
        <f>[14]complete_IPDdata57_SSS!J283</f>
        <v>0</v>
      </c>
      <c r="K283" s="5">
        <f>[14]complete_IPDdata57_SSS!K283</f>
        <v>0</v>
      </c>
      <c r="L283" s="5">
        <f t="shared" si="4"/>
        <v>5.3639296085507739</v>
      </c>
    </row>
    <row r="284" spans="3:12" x14ac:dyDescent="0.25">
      <c r="C284" t="s">
        <v>32</v>
      </c>
      <c r="D284" s="5">
        <f>[14]complete_IPDdata57_SSS!D284</f>
        <v>0</v>
      </c>
      <c r="E284" s="5">
        <f>[14]complete_IPDdata57_SSS!E284</f>
        <v>0</v>
      </c>
      <c r="F284" s="5">
        <f>[14]complete_IPDdata57_SSS!F284</f>
        <v>0.20045460362105566</v>
      </c>
      <c r="G284" s="5">
        <f>[14]complete_IPDdata57_SSS!G284</f>
        <v>0.46021767477583703</v>
      </c>
      <c r="H284" s="5">
        <f>[14]complete_IPDdata57_SSS!H284</f>
        <v>0</v>
      </c>
      <c r="I284" s="5">
        <f>[14]complete_IPDdata57_SSS!I284</f>
        <v>0</v>
      </c>
      <c r="J284" s="5">
        <f>[14]complete_IPDdata57_SSS!J284</f>
        <v>0</v>
      </c>
      <c r="K284" s="5">
        <f>[14]complete_IPDdata57_SSS!K284</f>
        <v>0</v>
      </c>
      <c r="L284" s="5">
        <f t="shared" si="4"/>
        <v>0.66067227839689269</v>
      </c>
    </row>
    <row r="285" spans="3:12" x14ac:dyDescent="0.25">
      <c r="C285" t="s">
        <v>33</v>
      </c>
      <c r="D285" s="5">
        <f>[14]complete_IPDdata57_SSS!D285</f>
        <v>0</v>
      </c>
      <c r="E285" s="5">
        <f>[14]complete_IPDdata57_SSS!E285</f>
        <v>0</v>
      </c>
      <c r="F285" s="5">
        <f>[14]complete_IPDdata57_SSS!F285</f>
        <v>4.9037119337749369</v>
      </c>
      <c r="G285" s="5">
        <f>[14]complete_IPDdata57_SSS!G285</f>
        <v>9.3438471848262594</v>
      </c>
      <c r="H285" s="5">
        <f>[14]complete_IPDdata57_SSS!H285</f>
        <v>8.1425100621450497</v>
      </c>
      <c r="I285" s="5">
        <f>[14]complete_IPDdata57_SSS!I285</f>
        <v>0</v>
      </c>
      <c r="J285" s="5">
        <f>[14]complete_IPDdata57_SSS!J285</f>
        <v>0</v>
      </c>
      <c r="K285" s="5">
        <f>[14]complete_IPDdata57_SSS!K285</f>
        <v>0</v>
      </c>
      <c r="L285" s="5">
        <f t="shared" si="4"/>
        <v>22.390069180746245</v>
      </c>
    </row>
    <row r="286" spans="3:12" x14ac:dyDescent="0.25">
      <c r="C286" t="s">
        <v>34</v>
      </c>
      <c r="D286" s="5">
        <f>[14]complete_IPDdata57_SSS!D286</f>
        <v>0</v>
      </c>
      <c r="E286" s="5">
        <f>[14]complete_IPDdata57_SSS!E286</f>
        <v>0</v>
      </c>
      <c r="F286" s="5">
        <f>[14]complete_IPDdata57_SSS!F286</f>
        <v>0.20045460362105566</v>
      </c>
      <c r="G286" s="5">
        <f>[14]complete_IPDdata57_SSS!G286</f>
        <v>0.46021767477583703</v>
      </c>
      <c r="H286" s="5">
        <f>[14]complete_IPDdata57_SSS!H286</f>
        <v>0</v>
      </c>
      <c r="I286" s="5">
        <f>[14]complete_IPDdata57_SSS!I286</f>
        <v>0</v>
      </c>
      <c r="J286" s="5">
        <f>[14]complete_IPDdata57_SSS!J286</f>
        <v>0</v>
      </c>
      <c r="K286" s="5">
        <f>[14]complete_IPDdata57_SSS!K286</f>
        <v>0</v>
      </c>
      <c r="L286" s="5">
        <f t="shared" si="4"/>
        <v>0.66067227839689269</v>
      </c>
    </row>
    <row r="287" spans="3:12" x14ac:dyDescent="0.25">
      <c r="C287" t="s">
        <v>35</v>
      </c>
      <c r="D287" s="5">
        <f>[14]complete_IPDdata57_SSS!D287</f>
        <v>0</v>
      </c>
      <c r="E287" s="5">
        <f>[14]complete_IPDdata57_SSS!E287</f>
        <v>0</v>
      </c>
      <c r="F287" s="5">
        <f>[14]complete_IPDdata57_SSS!F287</f>
        <v>0.20045460362105566</v>
      </c>
      <c r="G287" s="5">
        <f>[14]complete_IPDdata57_SSS!G287</f>
        <v>0.46021767477583703</v>
      </c>
      <c r="H287" s="5">
        <f>[14]complete_IPDdata57_SSS!H287</f>
        <v>0</v>
      </c>
      <c r="I287" s="5">
        <f>[14]complete_IPDdata57_SSS!I287</f>
        <v>0</v>
      </c>
      <c r="J287" s="5">
        <f>[14]complete_IPDdata57_SSS!J287</f>
        <v>0</v>
      </c>
      <c r="K287" s="5">
        <f>[14]complete_IPDdata57_SSS!K287</f>
        <v>0</v>
      </c>
      <c r="L287" s="5">
        <f t="shared" si="4"/>
        <v>0.66067227839689269</v>
      </c>
    </row>
    <row r="288" spans="3:12" x14ac:dyDescent="0.25">
      <c r="C288" t="s">
        <v>36</v>
      </c>
      <c r="D288" s="5">
        <f>[14]complete_IPDdata57_SSS!D288</f>
        <v>0</v>
      </c>
      <c r="E288" s="5">
        <f>[14]complete_IPDdata57_SSS!E288</f>
        <v>0</v>
      </c>
      <c r="F288" s="5">
        <f>[14]complete_IPDdata57_SSS!F288</f>
        <v>0.20045460362105566</v>
      </c>
      <c r="G288" s="5">
        <f>[14]complete_IPDdata57_SSS!G288</f>
        <v>0.46021767477583703</v>
      </c>
      <c r="H288" s="5">
        <f>[14]complete_IPDdata57_SSS!H288</f>
        <v>0</v>
      </c>
      <c r="I288" s="5">
        <f>[14]complete_IPDdata57_SSS!I288</f>
        <v>0</v>
      </c>
      <c r="J288" s="5">
        <f>[14]complete_IPDdata57_SSS!J288</f>
        <v>0</v>
      </c>
      <c r="K288" s="5">
        <f>[14]complete_IPDdata57_SSS!K288</f>
        <v>0</v>
      </c>
      <c r="L288" s="5">
        <f t="shared" si="4"/>
        <v>0.66067227839689269</v>
      </c>
    </row>
    <row r="289" spans="1:12" x14ac:dyDescent="0.25">
      <c r="C289" t="s">
        <v>37</v>
      </c>
      <c r="D289" s="5">
        <f>[14]complete_IPDdata57_SSS!D289</f>
        <v>0</v>
      </c>
      <c r="E289" s="5">
        <f>[14]complete_IPDdata57_SSS!E289</f>
        <v>0</v>
      </c>
      <c r="F289" s="5">
        <f>[14]complete_IPDdata57_SSS!F289</f>
        <v>0.20045460362105566</v>
      </c>
      <c r="G289" s="5">
        <f>[14]complete_IPDdata57_SSS!G289</f>
        <v>0.46021767477583703</v>
      </c>
      <c r="H289" s="5">
        <f>[14]complete_IPDdata57_SSS!H289</f>
        <v>0</v>
      </c>
      <c r="I289" s="5">
        <f>[14]complete_IPDdata57_SSS!I289</f>
        <v>0</v>
      </c>
      <c r="J289" s="5">
        <f>[14]complete_IPDdata57_SSS!J289</f>
        <v>0</v>
      </c>
      <c r="K289" s="5">
        <f>[14]complete_IPDdata57_SSS!K289</f>
        <v>0</v>
      </c>
      <c r="L289" s="5">
        <f t="shared" si="4"/>
        <v>0.66067227839689269</v>
      </c>
    </row>
    <row r="290" spans="1:12" x14ac:dyDescent="0.25">
      <c r="C290" t="s">
        <v>38</v>
      </c>
      <c r="D290" s="5">
        <f>[14]complete_IPDdata57_SSS!D290</f>
        <v>0</v>
      </c>
      <c r="E290" s="5">
        <f>[14]complete_IPDdata57_SSS!E290</f>
        <v>0</v>
      </c>
      <c r="F290" s="5">
        <f>[14]complete_IPDdata57_SSS!F290</f>
        <v>0.20045460362105566</v>
      </c>
      <c r="G290" s="5">
        <f>[14]complete_IPDdata57_SSS!G290</f>
        <v>0.46021767477583703</v>
      </c>
      <c r="H290" s="5">
        <f>[14]complete_IPDdata57_SSS!H290</f>
        <v>0</v>
      </c>
      <c r="I290" s="5">
        <f>[14]complete_IPDdata57_SSS!I290</f>
        <v>0</v>
      </c>
      <c r="J290" s="5">
        <f>[14]complete_IPDdata57_SSS!J290</f>
        <v>0</v>
      </c>
      <c r="K290" s="5">
        <f>[14]complete_IPDdata57_SSS!K290</f>
        <v>0</v>
      </c>
      <c r="L290" s="5">
        <f t="shared" si="4"/>
        <v>0.66067227839689269</v>
      </c>
    </row>
    <row r="291" spans="1:12" x14ac:dyDescent="0.25">
      <c r="C291" t="s">
        <v>39</v>
      </c>
      <c r="D291" s="5">
        <f>[14]complete_IPDdata57_SSS!D291</f>
        <v>0</v>
      </c>
      <c r="E291" s="5">
        <f>[14]complete_IPDdata57_SSS!E291</f>
        <v>0</v>
      </c>
      <c r="F291" s="5">
        <f>[14]complete_IPDdata57_SSS!F291</f>
        <v>0.20045460362105566</v>
      </c>
      <c r="G291" s="5">
        <f>[14]complete_IPDdata57_SSS!G291</f>
        <v>0.46021767477583703</v>
      </c>
      <c r="H291" s="5">
        <f>[14]complete_IPDdata57_SSS!H291</f>
        <v>0</v>
      </c>
      <c r="I291" s="5">
        <f>[14]complete_IPDdata57_SSS!I291</f>
        <v>0</v>
      </c>
      <c r="J291" s="5">
        <f>[14]complete_IPDdata57_SSS!J291</f>
        <v>0</v>
      </c>
      <c r="K291" s="5">
        <f>[14]complete_IPDdata57_SSS!K291</f>
        <v>0</v>
      </c>
      <c r="L291" s="5">
        <f t="shared" si="4"/>
        <v>0.66067227839689269</v>
      </c>
    </row>
    <row r="292" spans="1:12" x14ac:dyDescent="0.25">
      <c r="C292" t="s">
        <v>40</v>
      </c>
      <c r="D292" s="5">
        <f>[14]complete_IPDdata57_SSS!D292</f>
        <v>0</v>
      </c>
      <c r="E292" s="5">
        <f>[14]complete_IPDdata57_SSS!E292</f>
        <v>0</v>
      </c>
      <c r="F292" s="5">
        <f>[14]complete_IPDdata57_SSS!F292</f>
        <v>0.20045460362105566</v>
      </c>
      <c r="G292" s="5">
        <f>[14]complete_IPDdata57_SSS!G292</f>
        <v>0.46021767477583703</v>
      </c>
      <c r="H292" s="5">
        <f>[14]complete_IPDdata57_SSS!H292</f>
        <v>0</v>
      </c>
      <c r="I292" s="5">
        <f>[14]complete_IPDdata57_SSS!I292</f>
        <v>0</v>
      </c>
      <c r="J292" s="5">
        <f>[14]complete_IPDdata57_SSS!J292</f>
        <v>0</v>
      </c>
      <c r="K292" s="5">
        <f>[14]complete_IPDdata57_SSS!K292</f>
        <v>0</v>
      </c>
      <c r="L292" s="5">
        <f t="shared" si="4"/>
        <v>0.66067227839689269</v>
      </c>
    </row>
    <row r="293" spans="1:12" x14ac:dyDescent="0.25">
      <c r="C293" t="s">
        <v>41</v>
      </c>
      <c r="D293" s="5">
        <f>[14]complete_IPDdata57_SSS!D293</f>
        <v>0</v>
      </c>
      <c r="E293" s="5">
        <f>[14]complete_IPDdata57_SSS!E293</f>
        <v>0</v>
      </c>
      <c r="F293" s="5">
        <f>[14]complete_IPDdata57_SSS!F293</f>
        <v>0.20045460362105566</v>
      </c>
      <c r="G293" s="5">
        <f>[14]complete_IPDdata57_SSS!G293</f>
        <v>0.46021767477583703</v>
      </c>
      <c r="H293" s="5">
        <f>[14]complete_IPDdata57_SSS!H293</f>
        <v>0</v>
      </c>
      <c r="I293" s="5">
        <f>[14]complete_IPDdata57_SSS!I293</f>
        <v>0</v>
      </c>
      <c r="J293" s="5">
        <f>[14]complete_IPDdata57_SSS!J293</f>
        <v>0</v>
      </c>
      <c r="K293" s="5">
        <f>[14]complete_IPDdata57_SSS!K293</f>
        <v>0</v>
      </c>
      <c r="L293" s="5">
        <f t="shared" si="4"/>
        <v>0.66067227839689269</v>
      </c>
    </row>
    <row r="294" spans="1:12" x14ac:dyDescent="0.25">
      <c r="C294" t="s">
        <v>42</v>
      </c>
      <c r="D294" s="5">
        <f>[14]complete_IPDdata57_SSS!D294</f>
        <v>0</v>
      </c>
      <c r="E294" s="5">
        <f>[14]complete_IPDdata57_SSS!E294</f>
        <v>0</v>
      </c>
      <c r="F294" s="5">
        <f>[14]complete_IPDdata57_SSS!F294</f>
        <v>0.20045460362105566</v>
      </c>
      <c r="G294" s="5">
        <f>[14]complete_IPDdata57_SSS!G294</f>
        <v>0.46021767477583703</v>
      </c>
      <c r="H294" s="5">
        <f>[14]complete_IPDdata57_SSS!H294</f>
        <v>0</v>
      </c>
      <c r="I294" s="5">
        <f>[14]complete_IPDdata57_SSS!I294</f>
        <v>0</v>
      </c>
      <c r="J294" s="5">
        <f>[14]complete_IPDdata57_SSS!J294</f>
        <v>0</v>
      </c>
      <c r="K294" s="5">
        <f>[14]complete_IPDdata57_SSS!K294</f>
        <v>0</v>
      </c>
      <c r="L294" s="5">
        <f t="shared" si="4"/>
        <v>0.66067227839689269</v>
      </c>
    </row>
    <row r="295" spans="1:12" x14ac:dyDescent="0.25">
      <c r="C295" t="s">
        <v>43</v>
      </c>
      <c r="D295" s="5">
        <f>[14]complete_IPDdata57_SSS!D295</f>
        <v>0</v>
      </c>
      <c r="E295" s="5">
        <f>[14]complete_IPDdata57_SSS!E295</f>
        <v>0</v>
      </c>
      <c r="F295" s="5">
        <f>[14]complete_IPDdata57_SSS!F295</f>
        <v>0.20045460362105566</v>
      </c>
      <c r="G295" s="5">
        <f>[14]complete_IPDdata57_SSS!G295</f>
        <v>0.46021767477583703</v>
      </c>
      <c r="H295" s="5">
        <f>[14]complete_IPDdata57_SSS!H295</f>
        <v>0</v>
      </c>
      <c r="I295" s="5">
        <f>[14]complete_IPDdata57_SSS!I295</f>
        <v>0</v>
      </c>
      <c r="J295" s="5">
        <f>[14]complete_IPDdata57_SSS!J295</f>
        <v>0</v>
      </c>
      <c r="K295" s="5">
        <f>[14]complete_IPDdata57_SSS!K295</f>
        <v>0</v>
      </c>
      <c r="L295" s="5">
        <f t="shared" si="4"/>
        <v>0.66067227839689269</v>
      </c>
    </row>
    <row r="296" spans="1:12" x14ac:dyDescent="0.25">
      <c r="C296" t="s">
        <v>44</v>
      </c>
      <c r="D296" s="5">
        <f>[14]complete_IPDdata57_SSS!D296</f>
        <v>0</v>
      </c>
      <c r="E296" s="5">
        <f>[14]complete_IPDdata57_SSS!E296</f>
        <v>0</v>
      </c>
      <c r="F296" s="5">
        <f>[14]complete_IPDdata57_SSS!F296</f>
        <v>0.20045460362105566</v>
      </c>
      <c r="G296" s="5">
        <f>[14]complete_IPDdata57_SSS!G296</f>
        <v>0.46021767477583703</v>
      </c>
      <c r="H296" s="5">
        <f>[14]complete_IPDdata57_SSS!H296</f>
        <v>0</v>
      </c>
      <c r="I296" s="5">
        <f>[14]complete_IPDdata57_SSS!I296</f>
        <v>0</v>
      </c>
      <c r="J296" s="5">
        <f>[14]complete_IPDdata57_SSS!J296</f>
        <v>0</v>
      </c>
      <c r="K296" s="5">
        <f>[14]complete_IPDdata57_SSS!K296</f>
        <v>0</v>
      </c>
      <c r="L296" s="5">
        <f t="shared" si="4"/>
        <v>0.66067227839689269</v>
      </c>
    </row>
    <row r="297" spans="1:12" x14ac:dyDescent="0.25">
      <c r="C297" t="s">
        <v>45</v>
      </c>
      <c r="D297" s="5">
        <f>[14]complete_IPDdata57_SSS!D297</f>
        <v>0</v>
      </c>
      <c r="E297" s="5">
        <f>[14]complete_IPDdata57_SSS!E297</f>
        <v>0</v>
      </c>
      <c r="F297" s="5">
        <f>[14]complete_IPDdata57_SSS!F297</f>
        <v>0.20045460362105566</v>
      </c>
      <c r="G297" s="5">
        <f>[14]complete_IPDdata57_SSS!G297</f>
        <v>0.46021767477583703</v>
      </c>
      <c r="H297" s="5">
        <f>[14]complete_IPDdata57_SSS!H297</f>
        <v>0</v>
      </c>
      <c r="I297" s="5">
        <f>[14]complete_IPDdata57_SSS!I297</f>
        <v>0</v>
      </c>
      <c r="J297" s="5">
        <f>[14]complete_IPDdata57_SSS!J297</f>
        <v>0</v>
      </c>
      <c r="K297" s="5">
        <f>[14]complete_IPDdata57_SSS!K297</f>
        <v>0</v>
      </c>
      <c r="L297" s="5">
        <f t="shared" si="4"/>
        <v>0.66067227839689269</v>
      </c>
    </row>
    <row r="298" spans="1:12" x14ac:dyDescent="0.25">
      <c r="C298" t="s">
        <v>46</v>
      </c>
      <c r="D298" s="5">
        <f>[14]complete_IPDdata57_SSS!D298</f>
        <v>0</v>
      </c>
      <c r="E298" s="5">
        <f>[14]complete_IPDdata57_SSS!E298</f>
        <v>0</v>
      </c>
      <c r="F298" s="5">
        <f>[14]complete_IPDdata57_SSS!F298</f>
        <v>0.20045460362105566</v>
      </c>
      <c r="G298" s="5">
        <f>[14]complete_IPDdata57_SSS!G298</f>
        <v>0.46021767477583703</v>
      </c>
      <c r="H298" s="5">
        <f>[14]complete_IPDdata57_SSS!H298</f>
        <v>0</v>
      </c>
      <c r="I298" s="5">
        <f>[14]complete_IPDdata57_SSS!I298</f>
        <v>0</v>
      </c>
      <c r="J298" s="5">
        <f>[14]complete_IPDdata57_SSS!J298</f>
        <v>0</v>
      </c>
      <c r="K298" s="5">
        <f>[14]complete_IPDdata57_SSS!K298</f>
        <v>0</v>
      </c>
      <c r="L298" s="5">
        <f t="shared" si="4"/>
        <v>0.66067227839689269</v>
      </c>
    </row>
    <row r="299" spans="1:12" x14ac:dyDescent="0.25">
      <c r="C299" t="s">
        <v>47</v>
      </c>
      <c r="D299" s="5">
        <f>[14]complete_IPDdata57_SSS!D299</f>
        <v>0</v>
      </c>
      <c r="E299" s="5">
        <f>[14]complete_IPDdata57_SSS!E299</f>
        <v>0</v>
      </c>
      <c r="F299" s="5">
        <f>[14]complete_IPDdata57_SSS!F299</f>
        <v>0.20045460362105566</v>
      </c>
      <c r="G299" s="5">
        <f>[14]complete_IPDdata57_SSS!G299</f>
        <v>0.46021767477583703</v>
      </c>
      <c r="H299" s="5">
        <f>[14]complete_IPDdata57_SSS!H299</f>
        <v>0</v>
      </c>
      <c r="I299" s="5">
        <f>[14]complete_IPDdata57_SSS!I299</f>
        <v>0</v>
      </c>
      <c r="J299" s="5">
        <f>[14]complete_IPDdata57_SSS!J299</f>
        <v>0</v>
      </c>
      <c r="K299" s="5">
        <f>[14]complete_IPDdata57_SSS!K299</f>
        <v>0</v>
      </c>
      <c r="L299" s="5">
        <f t="shared" si="4"/>
        <v>0.66067227839689269</v>
      </c>
    </row>
    <row r="300" spans="1:12" x14ac:dyDescent="0.25">
      <c r="A300" s="6" t="s">
        <v>13</v>
      </c>
      <c r="B300" s="4" t="s">
        <v>56</v>
      </c>
      <c r="C300" t="s">
        <v>15</v>
      </c>
      <c r="D300" s="5">
        <f>[14]complete_IPDdata57_SSS!D300</f>
        <v>0</v>
      </c>
      <c r="E300" s="5">
        <f>[14]complete_IPDdata57_SSS!E300</f>
        <v>0</v>
      </c>
      <c r="F300" s="5">
        <f>[14]complete_IPDdata57_SSS!F300</f>
        <v>45.226070253692718</v>
      </c>
      <c r="G300" s="5">
        <f>[14]complete_IPDdata57_SSS!G300</f>
        <v>30.461197573511036</v>
      </c>
      <c r="H300" s="5">
        <f>[14]complete_IPDdata57_SSS!H300</f>
        <v>18.9467630823208</v>
      </c>
      <c r="I300" s="5">
        <f>[14]complete_IPDdata57_SSS!I300</f>
        <v>0</v>
      </c>
      <c r="J300" s="5">
        <f>[14]complete_IPDdata57_SSS!J300</f>
        <v>0</v>
      </c>
      <c r="K300" s="5">
        <f>[14]complete_IPDdata57_SSS!K300</f>
        <v>0.16317016317016317</v>
      </c>
      <c r="L300" s="5">
        <f t="shared" si="4"/>
        <v>94.797201072694719</v>
      </c>
    </row>
    <row r="301" spans="1:12" x14ac:dyDescent="0.25">
      <c r="A301" s="7"/>
      <c r="C301" t="s">
        <v>16</v>
      </c>
      <c r="D301" s="5">
        <f>[14]complete_IPDdata57_SSS!D301</f>
        <v>0</v>
      </c>
      <c r="E301" s="5">
        <f>[14]complete_IPDdata57_SSS!E301</f>
        <v>0</v>
      </c>
      <c r="F301" s="5">
        <f>[14]complete_IPDdata57_SSS!F301</f>
        <v>244.41502890269143</v>
      </c>
      <c r="G301" s="5">
        <f>[14]complete_IPDdata57_SSS!G301</f>
        <v>340.00506196617573</v>
      </c>
      <c r="H301" s="5">
        <f>[14]complete_IPDdata57_SSS!H301</f>
        <v>58.64821793525747</v>
      </c>
      <c r="I301" s="5">
        <f>[14]complete_IPDdata57_SSS!I301</f>
        <v>4.7300830450521776</v>
      </c>
      <c r="J301" s="5">
        <f>[14]complete_IPDdata57_SSS!J301</f>
        <v>0</v>
      </c>
      <c r="K301" s="5">
        <f>[14]complete_IPDdata57_SSS!K301</f>
        <v>0.16317016317016317</v>
      </c>
      <c r="L301" s="5">
        <f t="shared" si="4"/>
        <v>647.96156201234703</v>
      </c>
    </row>
    <row r="302" spans="1:12" x14ac:dyDescent="0.25">
      <c r="A302" s="7"/>
      <c r="C302" t="s">
        <v>17</v>
      </c>
      <c r="D302" s="5">
        <f>[14]complete_IPDdata57_SSS!D302</f>
        <v>0</v>
      </c>
      <c r="E302" s="5">
        <f>[14]complete_IPDdata57_SSS!E302</f>
        <v>0</v>
      </c>
      <c r="F302" s="5">
        <f>[14]complete_IPDdata57_SSS!F302</f>
        <v>39.335257643923249</v>
      </c>
      <c r="G302" s="5">
        <f>[14]complete_IPDdata57_SSS!G302</f>
        <v>92.531006229462818</v>
      </c>
      <c r="H302" s="5">
        <f>[14]complete_IPDdata57_SSS!H302</f>
        <v>88.717929320865281</v>
      </c>
      <c r="I302" s="5">
        <f>[14]complete_IPDdata57_SSS!I302</f>
        <v>11.608948041045069</v>
      </c>
      <c r="J302" s="5">
        <f>[14]complete_IPDdata57_SSS!J302</f>
        <v>0</v>
      </c>
      <c r="K302" s="5">
        <f>[14]complete_IPDdata57_SSS!K302</f>
        <v>0.16317016317016317</v>
      </c>
      <c r="L302" s="5">
        <f t="shared" si="4"/>
        <v>232.35631139846654</v>
      </c>
    </row>
    <row r="303" spans="1:12" x14ac:dyDescent="0.25">
      <c r="A303" s="7"/>
      <c r="C303" t="s">
        <v>18</v>
      </c>
      <c r="D303" s="5">
        <f>[14]complete_IPDdata57_SSS!D303</f>
        <v>0</v>
      </c>
      <c r="E303" s="5">
        <f>[14]complete_IPDdata57_SSS!E303</f>
        <v>0</v>
      </c>
      <c r="F303" s="5">
        <f>[14]complete_IPDdata57_SSS!F303</f>
        <v>23.926098053728733</v>
      </c>
      <c r="G303" s="5">
        <f>[14]complete_IPDdata57_SSS!G303</f>
        <v>72.581610937250034</v>
      </c>
      <c r="H303" s="5">
        <f>[14]complete_IPDdata57_SSS!H303</f>
        <v>47.797406116125117</v>
      </c>
      <c r="I303" s="5">
        <f>[14]complete_IPDdata57_SSS!I303</f>
        <v>20.636594987978672</v>
      </c>
      <c r="J303" s="5">
        <f>[14]complete_IPDdata57_SSS!J303</f>
        <v>6.8752574308587526</v>
      </c>
      <c r="K303" s="5">
        <f>[14]complete_IPDdata57_SSS!K303</f>
        <v>0.16317016317016317</v>
      </c>
      <c r="L303" s="5">
        <f t="shared" si="4"/>
        <v>171.98013768911147</v>
      </c>
    </row>
    <row r="304" spans="1:12" x14ac:dyDescent="0.25">
      <c r="A304" s="7"/>
      <c r="C304" t="s">
        <v>19</v>
      </c>
      <c r="D304" s="5">
        <f>[14]complete_IPDdata57_SSS!D304</f>
        <v>0</v>
      </c>
      <c r="E304" s="5">
        <f>[14]complete_IPDdata57_SSS!E304</f>
        <v>0</v>
      </c>
      <c r="F304" s="5">
        <f>[14]complete_IPDdata57_SSS!F304</f>
        <v>35.042529653810774</v>
      </c>
      <c r="G304" s="5">
        <f>[14]complete_IPDdata57_SSS!G304</f>
        <v>75.652491417858755</v>
      </c>
      <c r="H304" s="5">
        <f>[14]complete_IPDdata57_SSS!H304</f>
        <v>59.550562434724043</v>
      </c>
      <c r="I304" s="5">
        <f>[14]complete_IPDdata57_SSS!I304</f>
        <v>36.75936650249055</v>
      </c>
      <c r="J304" s="5">
        <f>[14]complete_IPDdata57_SSS!J304</f>
        <v>0</v>
      </c>
      <c r="K304" s="5">
        <f>[14]complete_IPDdata57_SSS!K304</f>
        <v>0.16317016317016317</v>
      </c>
      <c r="L304" s="5">
        <f t="shared" si="4"/>
        <v>207.16812017205427</v>
      </c>
    </row>
    <row r="305" spans="1:12" x14ac:dyDescent="0.25">
      <c r="A305" s="7"/>
      <c r="C305" t="s">
        <v>20</v>
      </c>
      <c r="D305" s="5">
        <f>[14]complete_IPDdata57_SSS!D305</f>
        <v>0</v>
      </c>
      <c r="E305" s="5">
        <f>[14]complete_IPDdata57_SSS!E305</f>
        <v>0</v>
      </c>
      <c r="F305" s="5">
        <f>[14]complete_IPDdata57_SSS!F305</f>
        <v>13.274030072061164</v>
      </c>
      <c r="G305" s="5">
        <f>[14]complete_IPDdata57_SSS!G305</f>
        <v>30.86219959728912</v>
      </c>
      <c r="H305" s="5">
        <f>[14]complete_IPDdata57_SSS!H305</f>
        <v>34.511697282747726</v>
      </c>
      <c r="I305" s="5">
        <f>[14]complete_IPDdata57_SSS!I305</f>
        <v>6.8788649959928918</v>
      </c>
      <c r="J305" s="5">
        <f>[14]complete_IPDdata57_SSS!J305</f>
        <v>0</v>
      </c>
      <c r="K305" s="5">
        <f>[14]complete_IPDdata57_SSS!K305</f>
        <v>0.16317016317016317</v>
      </c>
      <c r="L305" s="5">
        <f t="shared" si="4"/>
        <v>85.689962111261067</v>
      </c>
    </row>
    <row r="306" spans="1:12" x14ac:dyDescent="0.25">
      <c r="A306" s="7"/>
      <c r="C306" t="s">
        <v>21</v>
      </c>
      <c r="D306" s="5">
        <f>[14]complete_IPDdata57_SSS!D306</f>
        <v>0</v>
      </c>
      <c r="E306" s="5">
        <f>[14]complete_IPDdata57_SSS!E306</f>
        <v>0</v>
      </c>
      <c r="F306" s="5">
        <f>[14]complete_IPDdata57_SSS!F306</f>
        <v>64.317685979795769</v>
      </c>
      <c r="G306" s="5">
        <f>[14]complete_IPDdata57_SSS!G306</f>
        <v>121.72368997293714</v>
      </c>
      <c r="H306" s="5">
        <f>[14]complete_IPDdata57_SSS!H306</f>
        <v>54.471905487120843</v>
      </c>
      <c r="I306" s="5">
        <f>[14]complete_IPDdata57_SSS!I306</f>
        <v>6.8788649959928918</v>
      </c>
      <c r="J306" s="5">
        <f>[14]complete_IPDdata57_SSS!J306</f>
        <v>0</v>
      </c>
      <c r="K306" s="5">
        <f>[14]complete_IPDdata57_SSS!K306</f>
        <v>0.16317016317016317</v>
      </c>
      <c r="L306" s="5">
        <f t="shared" si="4"/>
        <v>247.55531659901678</v>
      </c>
    </row>
    <row r="307" spans="1:12" x14ac:dyDescent="0.25">
      <c r="A307" s="7"/>
      <c r="C307" t="s">
        <v>22</v>
      </c>
      <c r="D307" s="5">
        <f>[14]complete_IPDdata57_SSS!D307</f>
        <v>0</v>
      </c>
      <c r="E307" s="5">
        <f>[14]complete_IPDdata57_SSS!E307</f>
        <v>0</v>
      </c>
      <c r="F307" s="5">
        <f>[14]complete_IPDdata57_SSS!F307</f>
        <v>105.83167086054794</v>
      </c>
      <c r="G307" s="5">
        <f>[14]complete_IPDdata57_SSS!G307</f>
        <v>173.52658335075785</v>
      </c>
      <c r="H307" s="5">
        <f>[14]complete_IPDdata57_SSS!H307</f>
        <v>100.15760147648922</v>
      </c>
      <c r="I307" s="5">
        <f>[14]complete_IPDdata57_SSS!I307</f>
        <v>2.3650415225260888</v>
      </c>
      <c r="J307" s="5">
        <f>[14]complete_IPDdata57_SSS!J307</f>
        <v>6.8752574308587526</v>
      </c>
      <c r="K307" s="5">
        <f>[14]complete_IPDdata57_SSS!K307</f>
        <v>0.16317016317016317</v>
      </c>
      <c r="L307" s="5">
        <f t="shared" si="4"/>
        <v>388.91932480435003</v>
      </c>
    </row>
    <row r="308" spans="1:12" x14ac:dyDescent="0.25">
      <c r="A308" s="7"/>
      <c r="C308" t="s">
        <v>23</v>
      </c>
      <c r="D308" s="5">
        <f>[14]complete_IPDdata57_SSS!D308</f>
        <v>0</v>
      </c>
      <c r="E308" s="5">
        <f>[14]complete_IPDdata57_SSS!E308</f>
        <v>0</v>
      </c>
      <c r="F308" s="5">
        <f>[14]complete_IPDdata57_SSS!F308</f>
        <v>715.26421536061764</v>
      </c>
      <c r="G308" s="5">
        <f>[14]complete_IPDdata57_SSS!G308</f>
        <v>1353.7302891052393</v>
      </c>
      <c r="H308" s="5">
        <f>[14]complete_IPDdata57_SSS!H308</f>
        <v>795.51094605164394</v>
      </c>
      <c r="I308" s="5">
        <f>[14]complete_IPDdata57_SSS!I308</f>
        <v>120.20548249877679</v>
      </c>
      <c r="J308" s="5">
        <f>[14]complete_IPDdata57_SSS!J308</f>
        <v>18.298764893545318</v>
      </c>
      <c r="K308" s="5">
        <f>[14]complete_IPDdata57_SSS!K308</f>
        <v>0.16317016317016317</v>
      </c>
      <c r="L308" s="5">
        <f t="shared" si="4"/>
        <v>3003.1728680729934</v>
      </c>
    </row>
    <row r="309" spans="1:12" x14ac:dyDescent="0.25">
      <c r="A309" s="7"/>
      <c r="C309" t="s">
        <v>24</v>
      </c>
      <c r="D309" s="5">
        <f>[14]complete_IPDdata57_SSS!D309</f>
        <v>0</v>
      </c>
      <c r="E309" s="5">
        <f>[14]complete_IPDdata57_SSS!E309</f>
        <v>0</v>
      </c>
      <c r="F309" s="5">
        <f>[14]complete_IPDdata57_SSS!F309</f>
        <v>126.79904625078349</v>
      </c>
      <c r="G309" s="5">
        <f>[14]complete_IPDdata57_SSS!G309</f>
        <v>147.98652899098852</v>
      </c>
      <c r="H309" s="5">
        <f>[14]complete_IPDdata57_SSS!H309</f>
        <v>140.99866901295064</v>
      </c>
      <c r="I309" s="5">
        <f>[14]complete_IPDdata57_SSS!I309</f>
        <v>24.571035262749458</v>
      </c>
      <c r="J309" s="5">
        <f>[14]complete_IPDdata57_SSS!J309</f>
        <v>13.750514861717505</v>
      </c>
      <c r="K309" s="5">
        <f>[14]complete_IPDdata57_SSS!K309</f>
        <v>0.16317016317016317</v>
      </c>
      <c r="L309" s="5">
        <f t="shared" si="4"/>
        <v>454.2689645423597</v>
      </c>
    </row>
    <row r="310" spans="1:12" x14ac:dyDescent="0.25">
      <c r="A310" s="7"/>
      <c r="C310" t="s">
        <v>25</v>
      </c>
      <c r="D310" s="5">
        <f>[14]complete_IPDdata57_SSS!D310</f>
        <v>0</v>
      </c>
      <c r="E310" s="5">
        <f>[14]complete_IPDdata57_SSS!E310</f>
        <v>0</v>
      </c>
      <c r="F310" s="5">
        <f>[14]complete_IPDdata57_SSS!F310</f>
        <v>190.9680004204146</v>
      </c>
      <c r="G310" s="5">
        <f>[14]complete_IPDdata57_SSS!G310</f>
        <v>320.12080911825501</v>
      </c>
      <c r="H310" s="5">
        <f>[14]complete_IPDdata57_SSS!H310</f>
        <v>209.90235905212501</v>
      </c>
      <c r="I310" s="5">
        <f>[14]complete_IPDdata57_SSS!I310</f>
        <v>34.826844123135203</v>
      </c>
      <c r="J310" s="5">
        <f>[14]complete_IPDdata57_SSS!J310</f>
        <v>2.4011194029850742</v>
      </c>
      <c r="K310" s="5">
        <f>[14]complete_IPDdata57_SSS!K310</f>
        <v>0.16317016317016317</v>
      </c>
      <c r="L310" s="5">
        <f t="shared" si="4"/>
        <v>758.38230228008501</v>
      </c>
    </row>
    <row r="311" spans="1:12" x14ac:dyDescent="0.25">
      <c r="A311" s="7"/>
      <c r="C311" t="s">
        <v>26</v>
      </c>
      <c r="D311" s="5">
        <f>[14]complete_IPDdata57_SSS!D311</f>
        <v>0</v>
      </c>
      <c r="E311" s="5">
        <f>[14]complete_IPDdata57_SSS!E311</f>
        <v>0</v>
      </c>
      <c r="F311" s="5">
        <f>[14]complete_IPDdata57_SSS!F311</f>
        <v>49.163732480230969</v>
      </c>
      <c r="G311" s="5">
        <f>[14]complete_IPDdata57_SSS!G311</f>
        <v>68.312734504197479</v>
      </c>
      <c r="H311" s="5">
        <f>[14]complete_IPDdata57_SSS!H311</f>
        <v>31.06971138560781</v>
      </c>
      <c r="I311" s="5">
        <f>[14]complete_IPDdata57_SSS!I311</f>
        <v>11.608948041045069</v>
      </c>
      <c r="J311" s="5">
        <f>[14]complete_IPDdata57_SSS!J311</f>
        <v>0</v>
      </c>
      <c r="K311" s="5">
        <f>[14]complete_IPDdata57_SSS!K311</f>
        <v>0.16317016317016317</v>
      </c>
      <c r="L311" s="5">
        <f t="shared" si="4"/>
        <v>160.31829657425146</v>
      </c>
    </row>
    <row r="312" spans="1:12" x14ac:dyDescent="0.25">
      <c r="A312" s="7"/>
      <c r="C312" t="s">
        <v>27</v>
      </c>
      <c r="D312" s="5">
        <f>[14]complete_IPDdata57_SSS!D312</f>
        <v>0</v>
      </c>
      <c r="E312" s="5">
        <f>[14]complete_IPDdata57_SSS!E312</f>
        <v>0</v>
      </c>
      <c r="F312" s="5">
        <f>[14]complete_IPDdata57_SSS!F312</f>
        <v>211.53952970892641</v>
      </c>
      <c r="G312" s="5">
        <f>[14]complete_IPDdata57_SSS!G312</f>
        <v>372.83810806445211</v>
      </c>
      <c r="H312" s="5">
        <f>[14]complete_IPDdata57_SSS!H312</f>
        <v>366.97322606513148</v>
      </c>
      <c r="I312" s="5">
        <f>[14]complete_IPDdata57_SSS!I312</f>
        <v>64.309524244492152</v>
      </c>
      <c r="J312" s="5">
        <f>[14]complete_IPDdata57_SSS!J312</f>
        <v>0</v>
      </c>
      <c r="K312" s="5">
        <f>[14]complete_IPDdata57_SSS!K312</f>
        <v>0.16317016317016317</v>
      </c>
      <c r="L312" s="5">
        <f t="shared" si="4"/>
        <v>1015.8235582461724</v>
      </c>
    </row>
    <row r="313" spans="1:12" x14ac:dyDescent="0.25">
      <c r="A313" s="7"/>
      <c r="C313" t="s">
        <v>28</v>
      </c>
      <c r="D313" s="5">
        <f>[14]complete_IPDdata57_SSS!D313</f>
        <v>0</v>
      </c>
      <c r="E313" s="5">
        <f>[14]complete_IPDdata57_SSS!E313</f>
        <v>0</v>
      </c>
      <c r="F313" s="5">
        <f>[14]complete_IPDdata57_SSS!F313</f>
        <v>52.842024852768347</v>
      </c>
      <c r="G313" s="5">
        <f>[14]complete_IPDdata57_SSS!G313</f>
        <v>99.569920974536558</v>
      </c>
      <c r="H313" s="5">
        <f>[14]complete_IPDdata57_SSS!H313</f>
        <v>38.207010327616587</v>
      </c>
      <c r="I313" s="5">
        <f>[14]complete_IPDdata57_SSS!I313</f>
        <v>2.3650415225260888</v>
      </c>
      <c r="J313" s="5">
        <f>[14]complete_IPDdata57_SSS!J313</f>
        <v>0</v>
      </c>
      <c r="K313" s="5">
        <f>[14]complete_IPDdata57_SSS!K313</f>
        <v>0.16317016317016317</v>
      </c>
      <c r="L313" s="5">
        <f t="shared" si="4"/>
        <v>193.14716784061775</v>
      </c>
    </row>
    <row r="314" spans="1:12" x14ac:dyDescent="0.25">
      <c r="A314" s="7"/>
      <c r="C314" t="s">
        <v>29</v>
      </c>
      <c r="D314" s="5">
        <f>[14]complete_IPDdata57_SSS!D314</f>
        <v>0</v>
      </c>
      <c r="E314" s="5">
        <f>[14]complete_IPDdata57_SSS!E314</f>
        <v>0</v>
      </c>
      <c r="F314" s="5">
        <f>[14]complete_IPDdata57_SSS!F314</f>
        <v>74.63299338836373</v>
      </c>
      <c r="G314" s="5">
        <f>[14]complete_IPDdata57_SSS!G314</f>
        <v>113.90872176511409</v>
      </c>
      <c r="H314" s="5">
        <f>[14]complete_IPDdata57_SSS!H314</f>
        <v>45.675993264855066</v>
      </c>
      <c r="I314" s="5">
        <f>[14]complete_IPDdata57_SSS!I314</f>
        <v>0</v>
      </c>
      <c r="J314" s="5">
        <f>[14]complete_IPDdata57_SSS!J314</f>
        <v>13.49652608757517</v>
      </c>
      <c r="K314" s="5">
        <f>[14]complete_IPDdata57_SSS!K314</f>
        <v>0.16317016317016317</v>
      </c>
      <c r="L314" s="5">
        <f t="shared" si="4"/>
        <v>247.8774046690782</v>
      </c>
    </row>
    <row r="315" spans="1:12" x14ac:dyDescent="0.25">
      <c r="A315" s="7"/>
      <c r="C315" t="s">
        <v>30</v>
      </c>
      <c r="D315" s="5">
        <f>[14]complete_IPDdata57_SSS!D315</f>
        <v>0</v>
      </c>
      <c r="E315" s="5">
        <f>[14]complete_IPDdata57_SSS!E315</f>
        <v>0</v>
      </c>
      <c r="F315" s="5">
        <f>[14]complete_IPDdata57_SSS!F315</f>
        <v>145.2048852682455</v>
      </c>
      <c r="G315" s="5">
        <f>[14]complete_IPDdata57_SSS!G315</f>
        <v>267.91322503525993</v>
      </c>
      <c r="H315" s="5">
        <f>[14]complete_IPDdata57_SSS!H315</f>
        <v>69.457682075569494</v>
      </c>
      <c r="I315" s="5">
        <f>[14]complete_IPDdata57_SSS!I315</f>
        <v>16.122771514511872</v>
      </c>
      <c r="J315" s="5">
        <f>[14]complete_IPDdata57_SSS!J315</f>
        <v>6.8752574308587526</v>
      </c>
      <c r="K315" s="5">
        <f>[14]complete_IPDdata57_SSS!K315</f>
        <v>0.16317016317016317</v>
      </c>
      <c r="L315" s="5">
        <f t="shared" si="4"/>
        <v>505.73699148761574</v>
      </c>
    </row>
    <row r="316" spans="1:12" x14ac:dyDescent="0.25">
      <c r="A316" s="7"/>
      <c r="C316" t="s">
        <v>31</v>
      </c>
      <c r="D316" s="5">
        <f>[14]complete_IPDdata57_SSS!D316</f>
        <v>0</v>
      </c>
      <c r="E316" s="5">
        <f>[14]complete_IPDdata57_SSS!E316</f>
        <v>0</v>
      </c>
      <c r="F316" s="5">
        <f>[14]complete_IPDdata57_SSS!F316</f>
        <v>450.39217904820561</v>
      </c>
      <c r="G316" s="5">
        <f>[14]complete_IPDdata57_SSS!G316</f>
        <v>531.40594924854474</v>
      </c>
      <c r="H316" s="5">
        <f>[14]complete_IPDdata57_SSS!H316</f>
        <v>311.05348114989033</v>
      </c>
      <c r="I316" s="5">
        <f>[14]complete_IPDdata57_SSS!I316</f>
        <v>59.181619814299289</v>
      </c>
      <c r="J316" s="5">
        <f>[14]complete_IPDdata57_SSS!J316</f>
        <v>4.8022388059701484</v>
      </c>
      <c r="K316" s="5">
        <f>[14]complete_IPDdata57_SSS!K316</f>
        <v>0.16317016317016317</v>
      </c>
      <c r="L316" s="5">
        <f t="shared" si="4"/>
        <v>1356.9986382300801</v>
      </c>
    </row>
    <row r="317" spans="1:12" x14ac:dyDescent="0.25">
      <c r="A317" s="7"/>
      <c r="C317" t="s">
        <v>32</v>
      </c>
      <c r="D317" s="5">
        <f>[14]complete_IPDdata57_SSS!D317</f>
        <v>0</v>
      </c>
      <c r="E317" s="5">
        <f>[14]complete_IPDdata57_SSS!E317</f>
        <v>0</v>
      </c>
      <c r="F317" s="5">
        <f>[14]complete_IPDdata57_SSS!F317</f>
        <v>143.93939745831699</v>
      </c>
      <c r="G317" s="5">
        <f>[14]complete_IPDdata57_SSS!G317</f>
        <v>303.36877006105868</v>
      </c>
      <c r="H317" s="5">
        <f>[14]complete_IPDdata57_SSS!H317</f>
        <v>211.27276054098411</v>
      </c>
      <c r="I317" s="5">
        <f>[14]complete_IPDdata57_SSS!I317</f>
        <v>38.942846211461315</v>
      </c>
      <c r="J317" s="5">
        <f>[14]complete_IPDdata57_SSS!J317</f>
        <v>6.8752574308587526</v>
      </c>
      <c r="K317" s="5">
        <f>[14]complete_IPDdata57_SSS!K317</f>
        <v>0.16317016317016317</v>
      </c>
      <c r="L317" s="5">
        <f t="shared" si="4"/>
        <v>704.56220186585006</v>
      </c>
    </row>
    <row r="318" spans="1:12" x14ac:dyDescent="0.25">
      <c r="A318" s="7"/>
      <c r="C318" t="s">
        <v>33</v>
      </c>
      <c r="D318" s="5">
        <f>[14]complete_IPDdata57_SSS!D318</f>
        <v>0</v>
      </c>
      <c r="E318" s="5">
        <f>[14]complete_IPDdata57_SSS!E318</f>
        <v>0</v>
      </c>
      <c r="F318" s="5">
        <f>[14]complete_IPDdata57_SSS!F318</f>
        <v>1625.3925247105376</v>
      </c>
      <c r="G318" s="5">
        <f>[14]complete_IPDdata57_SSS!G318</f>
        <v>3481.05203687227</v>
      </c>
      <c r="H318" s="5">
        <f>[14]complete_IPDdata57_SSS!H318</f>
        <v>2011.183955288619</v>
      </c>
      <c r="I318" s="5">
        <f>[14]complete_IPDdata57_SSS!I318</f>
        <v>400.12486314157474</v>
      </c>
      <c r="J318" s="5">
        <f>[14]complete_IPDdata57_SSS!J318</f>
        <v>48.200914019965403</v>
      </c>
      <c r="K318" s="5">
        <f>[14]complete_IPDdata57_SSS!K318</f>
        <v>0.16317016317016317</v>
      </c>
      <c r="L318" s="5">
        <f t="shared" si="4"/>
        <v>7566.1174641961379</v>
      </c>
    </row>
    <row r="319" spans="1:12" x14ac:dyDescent="0.25">
      <c r="A319" s="7"/>
      <c r="C319" t="s">
        <v>34</v>
      </c>
      <c r="D319" s="5">
        <f>[14]complete_IPDdata57_SSS!D319</f>
        <v>0</v>
      </c>
      <c r="E319" s="5">
        <f>[14]complete_IPDdata57_SSS!E319</f>
        <v>0</v>
      </c>
      <c r="F319" s="5">
        <f>[14]complete_IPDdata57_SSS!F319</f>
        <v>218.55935388090154</v>
      </c>
      <c r="G319" s="5">
        <f>[14]complete_IPDdata57_SSS!G319</f>
        <v>518.90770758153053</v>
      </c>
      <c r="H319" s="5">
        <f>[14]complete_IPDdata57_SSS!H319</f>
        <v>340.86014631968345</v>
      </c>
      <c r="I319" s="5">
        <f>[14]complete_IPDdata57_SSS!I319</f>
        <v>116.6469768208286</v>
      </c>
      <c r="J319" s="5">
        <f>[14]complete_IPDdata57_SSS!J319</f>
        <v>6.8752574308587526</v>
      </c>
      <c r="K319" s="5">
        <f>[14]complete_IPDdata57_SSS!K319</f>
        <v>0.16317016317016317</v>
      </c>
      <c r="L319" s="5">
        <f t="shared" si="4"/>
        <v>1202.0126121969729</v>
      </c>
    </row>
    <row r="320" spans="1:12" x14ac:dyDescent="0.25">
      <c r="A320" s="7"/>
      <c r="C320" t="s">
        <v>35</v>
      </c>
      <c r="D320" s="5">
        <f>[14]complete_IPDdata57_SSS!D320</f>
        <v>0</v>
      </c>
      <c r="E320" s="5">
        <f>[14]complete_IPDdata57_SSS!E320</f>
        <v>0</v>
      </c>
      <c r="F320" s="5">
        <f>[14]complete_IPDdata57_SSS!F320</f>
        <v>3.5506893272225239</v>
      </c>
      <c r="G320" s="5">
        <f>[14]complete_IPDdata57_SSS!G320</f>
        <v>13.281840593319441</v>
      </c>
      <c r="H320" s="5">
        <f>[14]complete_IPDdata57_SSS!H320</f>
        <v>15.919766042222239</v>
      </c>
      <c r="I320" s="5">
        <f>[14]complete_IPDdata57_SSS!I320</f>
        <v>6.8788649959928918</v>
      </c>
      <c r="J320" s="5">
        <f>[14]complete_IPDdata57_SSS!J320</f>
        <v>0</v>
      </c>
      <c r="K320" s="5">
        <f>[14]complete_IPDdata57_SSS!K320</f>
        <v>0.16317016317016317</v>
      </c>
      <c r="L320" s="5">
        <f t="shared" si="4"/>
        <v>39.794331121927264</v>
      </c>
    </row>
    <row r="321" spans="1:12" x14ac:dyDescent="0.25">
      <c r="A321" s="7"/>
      <c r="C321" t="s">
        <v>36</v>
      </c>
      <c r="D321" s="5">
        <f>[14]complete_IPDdata57_SSS!D321</f>
        <v>0</v>
      </c>
      <c r="E321" s="5">
        <f>[14]complete_IPDdata57_SSS!E321</f>
        <v>0</v>
      </c>
      <c r="F321" s="5">
        <f>[14]complete_IPDdata57_SSS!F321</f>
        <v>52.736890761299271</v>
      </c>
      <c r="G321" s="5">
        <f>[14]complete_IPDdata57_SSS!G321</f>
        <v>148.47898935827592</v>
      </c>
      <c r="H321" s="5">
        <f>[14]complete_IPDdata57_SSS!H321</f>
        <v>94.797088976645568</v>
      </c>
      <c r="I321" s="5">
        <f>[14]complete_IPDdata57_SSS!I321</f>
        <v>13.973989563571156</v>
      </c>
      <c r="J321" s="5">
        <f>[14]complete_IPDdata57_SSS!J321</f>
        <v>2.4011194029850742</v>
      </c>
      <c r="K321" s="5">
        <f>[14]complete_IPDdata57_SSS!K321</f>
        <v>0.16317016317016317</v>
      </c>
      <c r="L321" s="5">
        <f t="shared" si="4"/>
        <v>312.55124822594718</v>
      </c>
    </row>
    <row r="322" spans="1:12" x14ac:dyDescent="0.25">
      <c r="A322" s="7"/>
      <c r="C322" t="s">
        <v>37</v>
      </c>
      <c r="D322" s="5">
        <f>[14]complete_IPDdata57_SSS!D322</f>
        <v>0</v>
      </c>
      <c r="E322" s="5">
        <f>[14]complete_IPDdata57_SSS!E322</f>
        <v>0</v>
      </c>
      <c r="F322" s="5">
        <f>[14]complete_IPDdata57_SSS!F322</f>
        <v>3.086325708808058</v>
      </c>
      <c r="G322" s="5">
        <f>[14]complete_IPDdata57_SSS!G322</f>
        <v>0</v>
      </c>
      <c r="H322" s="5">
        <f>[14]complete_IPDdata57_SSS!H322</f>
        <v>1.8079286882950696</v>
      </c>
      <c r="I322" s="5">
        <f>[14]complete_IPDdata57_SSS!I322</f>
        <v>0</v>
      </c>
      <c r="J322" s="5">
        <f>[14]complete_IPDdata57_SSS!J322</f>
        <v>0</v>
      </c>
      <c r="K322" s="5">
        <f>[14]complete_IPDdata57_SSS!K322</f>
        <v>0.16317016317016317</v>
      </c>
      <c r="L322" s="5">
        <f t="shared" si="4"/>
        <v>5.0574245602732901</v>
      </c>
    </row>
    <row r="323" spans="1:12" x14ac:dyDescent="0.25">
      <c r="A323" s="7"/>
      <c r="C323" t="s">
        <v>38</v>
      </c>
      <c r="D323" s="5">
        <f>[14]complete_IPDdata57_SSS!D323</f>
        <v>0</v>
      </c>
      <c r="E323" s="5">
        <f>[14]complete_IPDdata57_SSS!E323</f>
        <v>0</v>
      </c>
      <c r="F323" s="5">
        <f>[14]complete_IPDdata57_SSS!F323</f>
        <v>1.543162854404029</v>
      </c>
      <c r="G323" s="5">
        <f>[14]complete_IPDdata57_SSS!G323</f>
        <v>13.880838569541357</v>
      </c>
      <c r="H323" s="5">
        <f>[14]complete_IPDdata57_SSS!H323</f>
        <v>13.836461180410577</v>
      </c>
      <c r="I323" s="5">
        <f>[14]complete_IPDdata57_SSS!I323</f>
        <v>2.3650415225260888</v>
      </c>
      <c r="J323" s="5">
        <f>[14]complete_IPDdata57_SSS!J323</f>
        <v>0</v>
      </c>
      <c r="K323" s="5">
        <f>[14]complete_IPDdata57_SSS!K323</f>
        <v>0.16317016317016317</v>
      </c>
      <c r="L323" s="5">
        <f t="shared" si="4"/>
        <v>31.788674290052217</v>
      </c>
    </row>
    <row r="324" spans="1:12" x14ac:dyDescent="0.25">
      <c r="A324" s="7"/>
      <c r="C324" t="s">
        <v>39</v>
      </c>
      <c r="D324" s="5">
        <f>[14]complete_IPDdata57_SSS!D324</f>
        <v>0</v>
      </c>
      <c r="E324" s="5">
        <f>[14]complete_IPDdata57_SSS!E324</f>
        <v>0</v>
      </c>
      <c r="F324" s="5">
        <f>[14]complete_IPDdata57_SSS!F324</f>
        <v>0</v>
      </c>
      <c r="G324" s="5">
        <f>[14]complete_IPDdata57_SSS!G324</f>
        <v>0</v>
      </c>
      <c r="H324" s="5">
        <f>[14]complete_IPDdata57_SSS!H324</f>
        <v>0</v>
      </c>
      <c r="I324" s="5">
        <f>[14]complete_IPDdata57_SSS!I324</f>
        <v>0</v>
      </c>
      <c r="J324" s="5">
        <f>[14]complete_IPDdata57_SSS!J324</f>
        <v>0</v>
      </c>
      <c r="K324" s="5">
        <f>[14]complete_IPDdata57_SSS!K324</f>
        <v>0.16317016317016317</v>
      </c>
      <c r="L324" s="5">
        <f t="shared" ref="L324:L387" si="5">SUM(D324:K324)</f>
        <v>0.16317016317016317</v>
      </c>
    </row>
    <row r="325" spans="1:12" x14ac:dyDescent="0.25">
      <c r="A325" s="7"/>
      <c r="C325" t="s">
        <v>40</v>
      </c>
      <c r="D325" s="5">
        <f>[14]complete_IPDdata57_SSS!D325</f>
        <v>0</v>
      </c>
      <c r="E325" s="5">
        <f>[14]complete_IPDdata57_SSS!E325</f>
        <v>0</v>
      </c>
      <c r="F325" s="5">
        <f>[14]complete_IPDdata57_SSS!F325</f>
        <v>0</v>
      </c>
      <c r="G325" s="5">
        <f>[14]complete_IPDdata57_SSS!G325</f>
        <v>1.6226248030914894</v>
      </c>
      <c r="H325" s="5">
        <f>[14]complete_IPDdata57_SSS!H325</f>
        <v>0</v>
      </c>
      <c r="I325" s="5">
        <f>[14]complete_IPDdata57_SSS!I325</f>
        <v>0</v>
      </c>
      <c r="J325" s="5">
        <f>[14]complete_IPDdata57_SSS!J325</f>
        <v>0</v>
      </c>
      <c r="K325" s="5">
        <f>[14]complete_IPDdata57_SSS!K325</f>
        <v>0.16317016317016317</v>
      </c>
      <c r="L325" s="5">
        <f t="shared" si="5"/>
        <v>1.7857949662616526</v>
      </c>
    </row>
    <row r="326" spans="1:12" x14ac:dyDescent="0.25">
      <c r="A326" s="7"/>
      <c r="C326" t="s">
        <v>41</v>
      </c>
      <c r="D326" s="5">
        <f>[14]complete_IPDdata57_SSS!D326</f>
        <v>0</v>
      </c>
      <c r="E326" s="5">
        <f>[14]complete_IPDdata57_SSS!E326</f>
        <v>0</v>
      </c>
      <c r="F326" s="5">
        <f>[14]complete_IPDdata57_SSS!F326</f>
        <v>15.281556544879658</v>
      </c>
      <c r="G326" s="5">
        <f>[14]complete_IPDdata57_SSS!G326</f>
        <v>46.685598441055902</v>
      </c>
      <c r="H326" s="5">
        <f>[14]complete_IPDdata57_SSS!H326</f>
        <v>45.125240917821877</v>
      </c>
      <c r="I326" s="5">
        <f>[14]complete_IPDdata57_SSS!I326</f>
        <v>0</v>
      </c>
      <c r="J326" s="5">
        <f>[14]complete_IPDdata57_SSS!J326</f>
        <v>0</v>
      </c>
      <c r="K326" s="5">
        <f>[14]complete_IPDdata57_SSS!K326</f>
        <v>0.16317016317016317</v>
      </c>
      <c r="L326" s="5">
        <f t="shared" si="5"/>
        <v>107.2555660669276</v>
      </c>
    </row>
    <row r="327" spans="1:12" x14ac:dyDescent="0.25">
      <c r="A327" s="7"/>
      <c r="C327" t="s">
        <v>42</v>
      </c>
      <c r="D327" s="5">
        <f>[14]complete_IPDdata57_SSS!D327</f>
        <v>0</v>
      </c>
      <c r="E327" s="5">
        <f>[14]complete_IPDdata57_SSS!E327</f>
        <v>0</v>
      </c>
      <c r="F327" s="5">
        <f>[14]complete_IPDdata57_SSS!F327</f>
        <v>71.104773014986989</v>
      </c>
      <c r="G327" s="5">
        <f>[14]complete_IPDdata57_SSS!G327</f>
        <v>67.837523210035698</v>
      </c>
      <c r="H327" s="5">
        <f>[14]complete_IPDdata57_SSS!H327</f>
        <v>44.571248881426762</v>
      </c>
      <c r="I327" s="5">
        <f>[14]complete_IPDdata57_SSS!I327</f>
        <v>0</v>
      </c>
      <c r="J327" s="5">
        <f>[14]complete_IPDdata57_SSS!J327</f>
        <v>0</v>
      </c>
      <c r="K327" s="5">
        <f>[14]complete_IPDdata57_SSS!K327</f>
        <v>0.16317016317016317</v>
      </c>
      <c r="L327" s="5">
        <f t="shared" si="5"/>
        <v>183.67671526961959</v>
      </c>
    </row>
    <row r="328" spans="1:12" x14ac:dyDescent="0.25">
      <c r="A328" s="7"/>
      <c r="C328" t="s">
        <v>43</v>
      </c>
      <c r="D328" s="5">
        <f>[14]complete_IPDdata57_SSS!D328</f>
        <v>0</v>
      </c>
      <c r="E328" s="5">
        <f>[14]complete_IPDdata57_SSS!E328</f>
        <v>0</v>
      </c>
      <c r="F328" s="5">
        <f>[14]complete_IPDdata57_SSS!F328</f>
        <v>132.65874623814173</v>
      </c>
      <c r="G328" s="5">
        <f>[14]complete_IPDdata57_SSS!G328</f>
        <v>328.47882284827409</v>
      </c>
      <c r="H328" s="5">
        <f>[14]complete_IPDdata57_SSS!H328</f>
        <v>173.22790123928689</v>
      </c>
      <c r="I328" s="5">
        <f>[14]complete_IPDdata57_SSS!I328</f>
        <v>34.610584551549834</v>
      </c>
      <c r="J328" s="5">
        <f>[14]complete_IPDdata57_SSS!J328</f>
        <v>0</v>
      </c>
      <c r="K328" s="5">
        <f>[14]complete_IPDdata57_SSS!K328</f>
        <v>9.6122419142991138</v>
      </c>
      <c r="L328" s="5">
        <f t="shared" si="5"/>
        <v>678.58829679155178</v>
      </c>
    </row>
    <row r="329" spans="1:12" x14ac:dyDescent="0.25">
      <c r="A329" s="7"/>
      <c r="C329" t="s">
        <v>44</v>
      </c>
      <c r="D329" s="5">
        <f>[14]complete_IPDdata57_SSS!D329</f>
        <v>0</v>
      </c>
      <c r="E329" s="5">
        <f>[14]complete_IPDdata57_SSS!E329</f>
        <v>0</v>
      </c>
      <c r="F329" s="5">
        <f>[14]complete_IPDdata57_SSS!F329</f>
        <v>35.784568316700728</v>
      </c>
      <c r="G329" s="5">
        <f>[14]complete_IPDdata57_SSS!G329</f>
        <v>67.536681041448176</v>
      </c>
      <c r="H329" s="5">
        <f>[14]complete_IPDdata57_SSS!H329</f>
        <v>79.675046190027999</v>
      </c>
      <c r="I329" s="5">
        <f>[14]complete_IPDdata57_SSS!I329</f>
        <v>6.8788649959928918</v>
      </c>
      <c r="J329" s="5">
        <f>[14]complete_IPDdata57_SSS!J329</f>
        <v>0</v>
      </c>
      <c r="K329" s="5">
        <f>[14]complete_IPDdata57_SSS!K329</f>
        <v>0.16317016317016317</v>
      </c>
      <c r="L329" s="5">
        <f t="shared" si="5"/>
        <v>190.03833070733995</v>
      </c>
    </row>
    <row r="330" spans="1:12" x14ac:dyDescent="0.25">
      <c r="A330" s="7"/>
      <c r="C330" t="s">
        <v>45</v>
      </c>
      <c r="D330" s="5">
        <f>[14]complete_IPDdata57_SSS!D330</f>
        <v>0</v>
      </c>
      <c r="E330" s="5">
        <f>[14]complete_IPDdata57_SSS!E330</f>
        <v>0</v>
      </c>
      <c r="F330" s="5">
        <f>[14]complete_IPDdata57_SSS!F330</f>
        <v>242.02862132962781</v>
      </c>
      <c r="G330" s="5">
        <f>[14]complete_IPDdata57_SSS!G330</f>
        <v>320.58330486361433</v>
      </c>
      <c r="H330" s="5">
        <f>[14]complete_IPDdata57_SSS!H330</f>
        <v>179.99369987165863</v>
      </c>
      <c r="I330" s="5">
        <f>[14]complete_IPDdata57_SSS!I330</f>
        <v>23.00163651050476</v>
      </c>
      <c r="J330" s="5">
        <f>[14]complete_IPDdata57_SSS!J330</f>
        <v>0</v>
      </c>
      <c r="K330" s="5">
        <f>[14]complete_IPDdata57_SSS!K330</f>
        <v>0.16317016317016317</v>
      </c>
      <c r="L330" s="5">
        <f t="shared" si="5"/>
        <v>765.77043273857589</v>
      </c>
    </row>
    <row r="331" spans="1:12" x14ac:dyDescent="0.25">
      <c r="A331" s="7"/>
      <c r="C331" t="s">
        <v>46</v>
      </c>
      <c r="D331" s="5">
        <f>[14]complete_IPDdata57_SSS!D331</f>
        <v>0</v>
      </c>
      <c r="E331" s="5">
        <f>[14]complete_IPDdata57_SSS!E331</f>
        <v>0</v>
      </c>
      <c r="F331" s="5">
        <f>[14]complete_IPDdata57_SSS!F331</f>
        <v>1103.4244201342749</v>
      </c>
      <c r="G331" s="5">
        <f>[14]complete_IPDdata57_SSS!G331</f>
        <v>2536.8076046680276</v>
      </c>
      <c r="H331" s="5">
        <f>[14]complete_IPDdata57_SSS!H331</f>
        <v>1835.4818107417118</v>
      </c>
      <c r="I331" s="5">
        <f>[14]complete_IPDdata57_SSS!I331</f>
        <v>374.97444468012924</v>
      </c>
      <c r="J331" s="5">
        <f>[14]complete_IPDdata57_SSS!J331</f>
        <v>101.12995484194681</v>
      </c>
      <c r="K331" s="5">
        <f>[14]complete_IPDdata57_SSS!K331</f>
        <v>9.6122419142991138</v>
      </c>
      <c r="L331" s="5">
        <f t="shared" si="5"/>
        <v>5961.4304769803903</v>
      </c>
    </row>
    <row r="332" spans="1:12" x14ac:dyDescent="0.25">
      <c r="A332" s="7"/>
      <c r="C332" t="s">
        <v>47</v>
      </c>
      <c r="D332" s="5">
        <f>[14]complete_IPDdata57_SSS!D332</f>
        <v>0</v>
      </c>
      <c r="E332" s="5">
        <f>[14]complete_IPDdata57_SSS!E332</f>
        <v>0</v>
      </c>
      <c r="F332" s="5">
        <f>[14]complete_IPDdata57_SSS!F332</f>
        <v>226.44109449840755</v>
      </c>
      <c r="G332" s="5">
        <f>[14]complete_IPDdata57_SSS!G332</f>
        <v>388.70923715652526</v>
      </c>
      <c r="H332" s="5">
        <f>[14]complete_IPDdata57_SSS!H332</f>
        <v>248.69822971623321</v>
      </c>
      <c r="I332" s="5">
        <f>[14]complete_IPDdata57_SSS!I332</f>
        <v>27.731719555556936</v>
      </c>
      <c r="J332" s="5">
        <f>[14]complete_IPDdata57_SSS!J332</f>
        <v>0</v>
      </c>
      <c r="K332" s="5">
        <f>[14]complete_IPDdata57_SSS!K332</f>
        <v>0.16317016317016317</v>
      </c>
      <c r="L332" s="5">
        <f t="shared" si="5"/>
        <v>891.74345108989314</v>
      </c>
    </row>
    <row r="333" spans="1:12" x14ac:dyDescent="0.25">
      <c r="A333" s="8" t="s">
        <v>57</v>
      </c>
      <c r="B333" s="8" t="s">
        <v>14</v>
      </c>
      <c r="C333" t="s">
        <v>15</v>
      </c>
      <c r="D333" s="5">
        <f>[14]complete_IPDdata57_SSS!D333</f>
        <v>0</v>
      </c>
      <c r="E333" s="5">
        <f>[14]complete_IPDdata57_SSS!E333</f>
        <v>0</v>
      </c>
      <c r="F333" s="5">
        <f>[14]complete_IPDdata57_SSS!F333</f>
        <v>0</v>
      </c>
      <c r="G333" s="5">
        <f>[14]complete_IPDdata57_SSS!G333</f>
        <v>0</v>
      </c>
      <c r="H333" s="5">
        <f>[14]complete_IPDdata57_SSS!H333</f>
        <v>0</v>
      </c>
      <c r="I333" s="5">
        <f>[14]complete_IPDdata57_SSS!I333</f>
        <v>0</v>
      </c>
      <c r="J333" s="5">
        <f>[14]complete_IPDdata57_SSS!J333</f>
        <v>0</v>
      </c>
      <c r="K333" s="5">
        <f>[14]complete_IPDdata57_SSS!K333</f>
        <v>0</v>
      </c>
      <c r="L333" s="5">
        <f t="shared" si="5"/>
        <v>0</v>
      </c>
    </row>
    <row r="334" spans="1:12" x14ac:dyDescent="0.25">
      <c r="C334" t="s">
        <v>16</v>
      </c>
      <c r="D334" s="5">
        <f>[14]complete_IPDdata57_SSS!D334</f>
        <v>0</v>
      </c>
      <c r="E334" s="5">
        <f>[14]complete_IPDdata57_SSS!E334</f>
        <v>0</v>
      </c>
      <c r="F334" s="5">
        <f>[14]complete_IPDdata57_SSS!F334</f>
        <v>0</v>
      </c>
      <c r="G334" s="5">
        <f>[14]complete_IPDdata57_SSS!G334</f>
        <v>0</v>
      </c>
      <c r="H334" s="5">
        <f>[14]complete_IPDdata57_SSS!H334</f>
        <v>0</v>
      </c>
      <c r="I334" s="5">
        <f>[14]complete_IPDdata57_SSS!I334</f>
        <v>0</v>
      </c>
      <c r="J334" s="5">
        <f>[14]complete_IPDdata57_SSS!J334</f>
        <v>0</v>
      </c>
      <c r="K334" s="5">
        <f>[14]complete_IPDdata57_SSS!K334</f>
        <v>0</v>
      </c>
      <c r="L334" s="5">
        <f t="shared" si="5"/>
        <v>0</v>
      </c>
    </row>
    <row r="335" spans="1:12" x14ac:dyDescent="0.25">
      <c r="C335" t="s">
        <v>17</v>
      </c>
      <c r="D335" s="5">
        <f>[14]complete_IPDdata57_SSS!D335</f>
        <v>0</v>
      </c>
      <c r="E335" s="5">
        <f>[14]complete_IPDdata57_SSS!E335</f>
        <v>0</v>
      </c>
      <c r="F335" s="5">
        <f>[14]complete_IPDdata57_SSS!F335</f>
        <v>0</v>
      </c>
      <c r="G335" s="5">
        <f>[14]complete_IPDdata57_SSS!G335</f>
        <v>0</v>
      </c>
      <c r="H335" s="5">
        <f>[14]complete_IPDdata57_SSS!H335</f>
        <v>0</v>
      </c>
      <c r="I335" s="5">
        <f>[14]complete_IPDdata57_SSS!I335</f>
        <v>0</v>
      </c>
      <c r="J335" s="5">
        <f>[14]complete_IPDdata57_SSS!J335</f>
        <v>0</v>
      </c>
      <c r="K335" s="5">
        <f>[14]complete_IPDdata57_SSS!K335</f>
        <v>0</v>
      </c>
      <c r="L335" s="5">
        <f t="shared" si="5"/>
        <v>0</v>
      </c>
    </row>
    <row r="336" spans="1:12" x14ac:dyDescent="0.25">
      <c r="C336" t="s">
        <v>18</v>
      </c>
      <c r="D336" s="5">
        <f>[14]complete_IPDdata57_SSS!D336</f>
        <v>0</v>
      </c>
      <c r="E336" s="5">
        <f>[14]complete_IPDdata57_SSS!E336</f>
        <v>0</v>
      </c>
      <c r="F336" s="5">
        <f>[14]complete_IPDdata57_SSS!F336</f>
        <v>0</v>
      </c>
      <c r="G336" s="5">
        <f>[14]complete_IPDdata57_SSS!G336</f>
        <v>0</v>
      </c>
      <c r="H336" s="5">
        <f>[14]complete_IPDdata57_SSS!H336</f>
        <v>0</v>
      </c>
      <c r="I336" s="5">
        <f>[14]complete_IPDdata57_SSS!I336</f>
        <v>0</v>
      </c>
      <c r="J336" s="5">
        <f>[14]complete_IPDdata57_SSS!J336</f>
        <v>0</v>
      </c>
      <c r="K336" s="5">
        <f>[14]complete_IPDdata57_SSS!K336</f>
        <v>0</v>
      </c>
      <c r="L336" s="5">
        <f t="shared" si="5"/>
        <v>0</v>
      </c>
    </row>
    <row r="337" spans="3:12" x14ac:dyDescent="0.25">
      <c r="C337" t="s">
        <v>19</v>
      </c>
      <c r="D337" s="5">
        <f>[14]complete_IPDdata57_SSS!D337</f>
        <v>0</v>
      </c>
      <c r="E337" s="5">
        <f>[14]complete_IPDdata57_SSS!E337</f>
        <v>0</v>
      </c>
      <c r="F337" s="5">
        <f>[14]complete_IPDdata57_SSS!F337</f>
        <v>0</v>
      </c>
      <c r="G337" s="5">
        <f>[14]complete_IPDdata57_SSS!G337</f>
        <v>0</v>
      </c>
      <c r="H337" s="5">
        <f>[14]complete_IPDdata57_SSS!H337</f>
        <v>0</v>
      </c>
      <c r="I337" s="5">
        <f>[14]complete_IPDdata57_SSS!I337</f>
        <v>0</v>
      </c>
      <c r="J337" s="5">
        <f>[14]complete_IPDdata57_SSS!J337</f>
        <v>0</v>
      </c>
      <c r="K337" s="5">
        <f>[14]complete_IPDdata57_SSS!K337</f>
        <v>0</v>
      </c>
      <c r="L337" s="5">
        <f t="shared" si="5"/>
        <v>0</v>
      </c>
    </row>
    <row r="338" spans="3:12" x14ac:dyDescent="0.25">
      <c r="C338" t="s">
        <v>20</v>
      </c>
      <c r="D338" s="5">
        <f>[14]complete_IPDdata57_SSS!D338</f>
        <v>0</v>
      </c>
      <c r="E338" s="5">
        <f>[14]complete_IPDdata57_SSS!E338</f>
        <v>0</v>
      </c>
      <c r="F338" s="5">
        <f>[14]complete_IPDdata57_SSS!F338</f>
        <v>0</v>
      </c>
      <c r="G338" s="5">
        <f>[14]complete_IPDdata57_SSS!G338</f>
        <v>0</v>
      </c>
      <c r="H338" s="5">
        <f>[14]complete_IPDdata57_SSS!H338</f>
        <v>0</v>
      </c>
      <c r="I338" s="5">
        <f>[14]complete_IPDdata57_SSS!I338</f>
        <v>0</v>
      </c>
      <c r="J338" s="5">
        <f>[14]complete_IPDdata57_SSS!J338</f>
        <v>0</v>
      </c>
      <c r="K338" s="5">
        <f>[14]complete_IPDdata57_SSS!K338</f>
        <v>0</v>
      </c>
      <c r="L338" s="5">
        <f t="shared" si="5"/>
        <v>0</v>
      </c>
    </row>
    <row r="339" spans="3:12" x14ac:dyDescent="0.25">
      <c r="C339" t="s">
        <v>21</v>
      </c>
      <c r="D339" s="5">
        <f>[14]complete_IPDdata57_SSS!D339</f>
        <v>0</v>
      </c>
      <c r="E339" s="5">
        <f>[14]complete_IPDdata57_SSS!E339</f>
        <v>0</v>
      </c>
      <c r="F339" s="5">
        <f>[14]complete_IPDdata57_SSS!F339</f>
        <v>0</v>
      </c>
      <c r="G339" s="5">
        <f>[14]complete_IPDdata57_SSS!G339</f>
        <v>0</v>
      </c>
      <c r="H339" s="5">
        <f>[14]complete_IPDdata57_SSS!H339</f>
        <v>0</v>
      </c>
      <c r="I339" s="5">
        <f>[14]complete_IPDdata57_SSS!I339</f>
        <v>0</v>
      </c>
      <c r="J339" s="5">
        <f>[14]complete_IPDdata57_SSS!J339</f>
        <v>0</v>
      </c>
      <c r="K339" s="5">
        <f>[14]complete_IPDdata57_SSS!K339</f>
        <v>0</v>
      </c>
      <c r="L339" s="5">
        <f t="shared" si="5"/>
        <v>0</v>
      </c>
    </row>
    <row r="340" spans="3:12" x14ac:dyDescent="0.25">
      <c r="C340" t="s">
        <v>22</v>
      </c>
      <c r="D340" s="5">
        <f>[14]complete_IPDdata57_SSS!D340</f>
        <v>0</v>
      </c>
      <c r="E340" s="5">
        <f>[14]complete_IPDdata57_SSS!E340</f>
        <v>0</v>
      </c>
      <c r="F340" s="5">
        <f>[14]complete_IPDdata57_SSS!F340</f>
        <v>0</v>
      </c>
      <c r="G340" s="5">
        <f>[14]complete_IPDdata57_SSS!G340</f>
        <v>0</v>
      </c>
      <c r="H340" s="5">
        <f>[14]complete_IPDdata57_SSS!H340</f>
        <v>0</v>
      </c>
      <c r="I340" s="5">
        <f>[14]complete_IPDdata57_SSS!I340</f>
        <v>0</v>
      </c>
      <c r="J340" s="5">
        <f>[14]complete_IPDdata57_SSS!J340</f>
        <v>0</v>
      </c>
      <c r="K340" s="5">
        <f>[14]complete_IPDdata57_SSS!K340</f>
        <v>0</v>
      </c>
      <c r="L340" s="5">
        <f t="shared" si="5"/>
        <v>0</v>
      </c>
    </row>
    <row r="341" spans="3:12" x14ac:dyDescent="0.25">
      <c r="C341" t="s">
        <v>23</v>
      </c>
      <c r="D341" s="5">
        <f>[14]complete_IPDdata57_SSS!D341</f>
        <v>0</v>
      </c>
      <c r="E341" s="5">
        <f>[14]complete_IPDdata57_SSS!E341</f>
        <v>0</v>
      </c>
      <c r="F341" s="5">
        <f>[14]complete_IPDdata57_SSS!F341</f>
        <v>0</v>
      </c>
      <c r="G341" s="5">
        <f>[14]complete_IPDdata57_SSS!G341</f>
        <v>0</v>
      </c>
      <c r="H341" s="5">
        <f>[14]complete_IPDdata57_SSS!H341</f>
        <v>0</v>
      </c>
      <c r="I341" s="5">
        <f>[14]complete_IPDdata57_SSS!I341</f>
        <v>0</v>
      </c>
      <c r="J341" s="5">
        <f>[14]complete_IPDdata57_SSS!J341</f>
        <v>0</v>
      </c>
      <c r="K341" s="5">
        <f>[14]complete_IPDdata57_SSS!K341</f>
        <v>0</v>
      </c>
      <c r="L341" s="5">
        <f t="shared" si="5"/>
        <v>0</v>
      </c>
    </row>
    <row r="342" spans="3:12" x14ac:dyDescent="0.25">
      <c r="C342" t="s">
        <v>24</v>
      </c>
      <c r="D342" s="5">
        <f>[14]complete_IPDdata57_SSS!D342</f>
        <v>0</v>
      </c>
      <c r="E342" s="5">
        <f>[14]complete_IPDdata57_SSS!E342</f>
        <v>0</v>
      </c>
      <c r="F342" s="5">
        <f>[14]complete_IPDdata57_SSS!F342</f>
        <v>0</v>
      </c>
      <c r="G342" s="5">
        <f>[14]complete_IPDdata57_SSS!G342</f>
        <v>0</v>
      </c>
      <c r="H342" s="5">
        <f>[14]complete_IPDdata57_SSS!H342</f>
        <v>0</v>
      </c>
      <c r="I342" s="5">
        <f>[14]complete_IPDdata57_SSS!I342</f>
        <v>0</v>
      </c>
      <c r="J342" s="5">
        <f>[14]complete_IPDdata57_SSS!J342</f>
        <v>0</v>
      </c>
      <c r="K342" s="5">
        <f>[14]complete_IPDdata57_SSS!K342</f>
        <v>0</v>
      </c>
      <c r="L342" s="5">
        <f t="shared" si="5"/>
        <v>0</v>
      </c>
    </row>
    <row r="343" spans="3:12" x14ac:dyDescent="0.25">
      <c r="C343" t="s">
        <v>25</v>
      </c>
      <c r="D343" s="5">
        <f>[14]complete_IPDdata57_SSS!D343</f>
        <v>0</v>
      </c>
      <c r="E343" s="5">
        <f>[14]complete_IPDdata57_SSS!E343</f>
        <v>0</v>
      </c>
      <c r="F343" s="5">
        <f>[14]complete_IPDdata57_SSS!F343</f>
        <v>0</v>
      </c>
      <c r="G343" s="5">
        <f>[14]complete_IPDdata57_SSS!G343</f>
        <v>0</v>
      </c>
      <c r="H343" s="5">
        <f>[14]complete_IPDdata57_SSS!H343</f>
        <v>0</v>
      </c>
      <c r="I343" s="5">
        <f>[14]complete_IPDdata57_SSS!I343</f>
        <v>0</v>
      </c>
      <c r="J343" s="5">
        <f>[14]complete_IPDdata57_SSS!J343</f>
        <v>0</v>
      </c>
      <c r="K343" s="5">
        <f>[14]complete_IPDdata57_SSS!K343</f>
        <v>0</v>
      </c>
      <c r="L343" s="5">
        <f t="shared" si="5"/>
        <v>0</v>
      </c>
    </row>
    <row r="344" spans="3:12" x14ac:dyDescent="0.25">
      <c r="C344" t="s">
        <v>26</v>
      </c>
      <c r="D344" s="5">
        <f>[14]complete_IPDdata57_SSS!D344</f>
        <v>0</v>
      </c>
      <c r="E344" s="5">
        <f>[14]complete_IPDdata57_SSS!E344</f>
        <v>0</v>
      </c>
      <c r="F344" s="5">
        <f>[14]complete_IPDdata57_SSS!F344</f>
        <v>0</v>
      </c>
      <c r="G344" s="5">
        <f>[14]complete_IPDdata57_SSS!G344</f>
        <v>0</v>
      </c>
      <c r="H344" s="5">
        <f>[14]complete_IPDdata57_SSS!H344</f>
        <v>0</v>
      </c>
      <c r="I344" s="5">
        <f>[14]complete_IPDdata57_SSS!I344</f>
        <v>0</v>
      </c>
      <c r="J344" s="5">
        <f>[14]complete_IPDdata57_SSS!J344</f>
        <v>0</v>
      </c>
      <c r="K344" s="5">
        <f>[14]complete_IPDdata57_SSS!K344</f>
        <v>0</v>
      </c>
      <c r="L344" s="5">
        <f t="shared" si="5"/>
        <v>0</v>
      </c>
    </row>
    <row r="345" spans="3:12" x14ac:dyDescent="0.25">
      <c r="C345" t="s">
        <v>27</v>
      </c>
      <c r="D345" s="5">
        <f>[14]complete_IPDdata57_SSS!D345</f>
        <v>0</v>
      </c>
      <c r="E345" s="5">
        <f>[14]complete_IPDdata57_SSS!E345</f>
        <v>0</v>
      </c>
      <c r="F345" s="5">
        <f>[14]complete_IPDdata57_SSS!F345</f>
        <v>0</v>
      </c>
      <c r="G345" s="5">
        <f>[14]complete_IPDdata57_SSS!G345</f>
        <v>0</v>
      </c>
      <c r="H345" s="5">
        <f>[14]complete_IPDdata57_SSS!H345</f>
        <v>1.1217513682564504</v>
      </c>
      <c r="I345" s="5">
        <f>[14]complete_IPDdata57_SSS!I345</f>
        <v>0</v>
      </c>
      <c r="J345" s="5">
        <f>[14]complete_IPDdata57_SSS!J345</f>
        <v>0</v>
      </c>
      <c r="K345" s="5">
        <f>[14]complete_IPDdata57_SSS!K345</f>
        <v>0</v>
      </c>
      <c r="L345" s="5">
        <f t="shared" si="5"/>
        <v>1.1217513682564504</v>
      </c>
    </row>
    <row r="346" spans="3:12" x14ac:dyDescent="0.25">
      <c r="C346" t="s">
        <v>28</v>
      </c>
      <c r="D346" s="5">
        <f>[14]complete_IPDdata57_SSS!D346</f>
        <v>0</v>
      </c>
      <c r="E346" s="5">
        <f>[14]complete_IPDdata57_SSS!E346</f>
        <v>0</v>
      </c>
      <c r="F346" s="5">
        <f>[14]complete_IPDdata57_SSS!F346</f>
        <v>0</v>
      </c>
      <c r="G346" s="5">
        <f>[14]complete_IPDdata57_SSS!G346</f>
        <v>0</v>
      </c>
      <c r="H346" s="5">
        <f>[14]complete_IPDdata57_SSS!H346</f>
        <v>0</v>
      </c>
      <c r="I346" s="5">
        <f>[14]complete_IPDdata57_SSS!I346</f>
        <v>0</v>
      </c>
      <c r="J346" s="5">
        <f>[14]complete_IPDdata57_SSS!J346</f>
        <v>0</v>
      </c>
      <c r="K346" s="5">
        <f>[14]complete_IPDdata57_SSS!K346</f>
        <v>0</v>
      </c>
      <c r="L346" s="5">
        <f t="shared" si="5"/>
        <v>0</v>
      </c>
    </row>
    <row r="347" spans="3:12" x14ac:dyDescent="0.25">
      <c r="C347" t="s">
        <v>29</v>
      </c>
      <c r="D347" s="5">
        <f>[14]complete_IPDdata57_SSS!D347</f>
        <v>0</v>
      </c>
      <c r="E347" s="5">
        <f>[14]complete_IPDdata57_SSS!E347</f>
        <v>0</v>
      </c>
      <c r="F347" s="5">
        <f>[14]complete_IPDdata57_SSS!F347</f>
        <v>0</v>
      </c>
      <c r="G347" s="5">
        <f>[14]complete_IPDdata57_SSS!G347</f>
        <v>0</v>
      </c>
      <c r="H347" s="5">
        <f>[14]complete_IPDdata57_SSS!H347</f>
        <v>0</v>
      </c>
      <c r="I347" s="5">
        <f>[14]complete_IPDdata57_SSS!I347</f>
        <v>0</v>
      </c>
      <c r="J347" s="5">
        <f>[14]complete_IPDdata57_SSS!J347</f>
        <v>0</v>
      </c>
      <c r="K347" s="5">
        <f>[14]complete_IPDdata57_SSS!K347</f>
        <v>0</v>
      </c>
      <c r="L347" s="5">
        <f t="shared" si="5"/>
        <v>0</v>
      </c>
    </row>
    <row r="348" spans="3:12" x14ac:dyDescent="0.25">
      <c r="C348" t="s">
        <v>30</v>
      </c>
      <c r="D348" s="5">
        <f>[14]complete_IPDdata57_SSS!D348</f>
        <v>0</v>
      </c>
      <c r="E348" s="5">
        <f>[14]complete_IPDdata57_SSS!E348</f>
        <v>0</v>
      </c>
      <c r="F348" s="5">
        <f>[14]complete_IPDdata57_SSS!F348</f>
        <v>0</v>
      </c>
      <c r="G348" s="5">
        <f>[14]complete_IPDdata57_SSS!G348</f>
        <v>0</v>
      </c>
      <c r="H348" s="5">
        <f>[14]complete_IPDdata57_SSS!H348</f>
        <v>0</v>
      </c>
      <c r="I348" s="5">
        <f>[14]complete_IPDdata57_SSS!I348</f>
        <v>0</v>
      </c>
      <c r="J348" s="5">
        <f>[14]complete_IPDdata57_SSS!J348</f>
        <v>0</v>
      </c>
      <c r="K348" s="5">
        <f>[14]complete_IPDdata57_SSS!K348</f>
        <v>0</v>
      </c>
      <c r="L348" s="5">
        <f t="shared" si="5"/>
        <v>0</v>
      </c>
    </row>
    <row r="349" spans="3:12" x14ac:dyDescent="0.25">
      <c r="C349" t="s">
        <v>31</v>
      </c>
      <c r="D349" s="5">
        <f>[14]complete_IPDdata57_SSS!D349</f>
        <v>0</v>
      </c>
      <c r="E349" s="5">
        <f>[14]complete_IPDdata57_SSS!E349</f>
        <v>0</v>
      </c>
      <c r="F349" s="5">
        <f>[14]complete_IPDdata57_SSS!F349</f>
        <v>0</v>
      </c>
      <c r="G349" s="5">
        <f>[14]complete_IPDdata57_SSS!G349</f>
        <v>0</v>
      </c>
      <c r="H349" s="5">
        <f>[14]complete_IPDdata57_SSS!H349</f>
        <v>0</v>
      </c>
      <c r="I349" s="5">
        <f>[14]complete_IPDdata57_SSS!I349</f>
        <v>0</v>
      </c>
      <c r="J349" s="5">
        <f>[14]complete_IPDdata57_SSS!J349</f>
        <v>0</v>
      </c>
      <c r="K349" s="5">
        <f>[14]complete_IPDdata57_SSS!K349</f>
        <v>0</v>
      </c>
      <c r="L349" s="5">
        <f t="shared" si="5"/>
        <v>0</v>
      </c>
    </row>
    <row r="350" spans="3:12" x14ac:dyDescent="0.25">
      <c r="C350" t="s">
        <v>32</v>
      </c>
      <c r="D350" s="5">
        <f>[14]complete_IPDdata57_SSS!D350</f>
        <v>0</v>
      </c>
      <c r="E350" s="5">
        <f>[14]complete_IPDdata57_SSS!E350</f>
        <v>0</v>
      </c>
      <c r="F350" s="5">
        <f>[14]complete_IPDdata57_SSS!F350</f>
        <v>2.131719025122925</v>
      </c>
      <c r="G350" s="5">
        <f>[14]complete_IPDdata57_SSS!G350</f>
        <v>0</v>
      </c>
      <c r="H350" s="5">
        <f>[14]complete_IPDdata57_SSS!H350</f>
        <v>0</v>
      </c>
      <c r="I350" s="5">
        <f>[14]complete_IPDdata57_SSS!I350</f>
        <v>0</v>
      </c>
      <c r="J350" s="5">
        <f>[14]complete_IPDdata57_SSS!J350</f>
        <v>0</v>
      </c>
      <c r="K350" s="5">
        <f>[14]complete_IPDdata57_SSS!K350</f>
        <v>0</v>
      </c>
      <c r="L350" s="5">
        <f t="shared" si="5"/>
        <v>2.131719025122925</v>
      </c>
    </row>
    <row r="351" spans="3:12" x14ac:dyDescent="0.25">
      <c r="C351" t="s">
        <v>33</v>
      </c>
      <c r="D351" s="5">
        <f>[14]complete_IPDdata57_SSS!D351</f>
        <v>0</v>
      </c>
      <c r="E351" s="5">
        <f>[14]complete_IPDdata57_SSS!E351</f>
        <v>0</v>
      </c>
      <c r="F351" s="5">
        <f>[14]complete_IPDdata57_SSS!F351</f>
        <v>3.1975785376843877</v>
      </c>
      <c r="G351" s="5">
        <f>[14]complete_IPDdata57_SSS!G351</f>
        <v>6.4499158641727412</v>
      </c>
      <c r="H351" s="5">
        <f>[14]complete_IPDdata57_SSS!H351</f>
        <v>0</v>
      </c>
      <c r="I351" s="5">
        <f>[14]complete_IPDdata57_SSS!I351</f>
        <v>1.000925925925926</v>
      </c>
      <c r="J351" s="5">
        <f>[14]complete_IPDdata57_SSS!J351</f>
        <v>0</v>
      </c>
      <c r="K351" s="5">
        <f>[14]complete_IPDdata57_SSS!K351</f>
        <v>0</v>
      </c>
      <c r="L351" s="5">
        <f t="shared" si="5"/>
        <v>10.648420327783056</v>
      </c>
    </row>
    <row r="352" spans="3:12" x14ac:dyDescent="0.25">
      <c r="C352" t="s">
        <v>34</v>
      </c>
      <c r="D352" s="5">
        <f>[14]complete_IPDdata57_SSS!D352</f>
        <v>0</v>
      </c>
      <c r="E352" s="5">
        <f>[14]complete_IPDdata57_SSS!E352</f>
        <v>0</v>
      </c>
      <c r="F352" s="5">
        <f>[14]complete_IPDdata57_SSS!F352</f>
        <v>0</v>
      </c>
      <c r="G352" s="5">
        <f>[14]complete_IPDdata57_SSS!G352</f>
        <v>1.0626990189470531</v>
      </c>
      <c r="H352" s="5">
        <f>[14]complete_IPDdata57_SSS!H352</f>
        <v>0</v>
      </c>
      <c r="I352" s="5">
        <f>[14]complete_IPDdata57_SSS!I352</f>
        <v>0</v>
      </c>
      <c r="J352" s="5">
        <f>[14]complete_IPDdata57_SSS!J352</f>
        <v>0</v>
      </c>
      <c r="K352" s="5">
        <f>[14]complete_IPDdata57_SSS!K352</f>
        <v>0</v>
      </c>
      <c r="L352" s="5">
        <f t="shared" si="5"/>
        <v>1.0626990189470531</v>
      </c>
    </row>
    <row r="353" spans="1:12" x14ac:dyDescent="0.25">
      <c r="C353" t="s">
        <v>35</v>
      </c>
      <c r="D353" s="5">
        <f>[14]complete_IPDdata57_SSS!D353</f>
        <v>0</v>
      </c>
      <c r="E353" s="5">
        <f>[14]complete_IPDdata57_SSS!E353</f>
        <v>0</v>
      </c>
      <c r="F353" s="5">
        <f>[14]complete_IPDdata57_SSS!F353</f>
        <v>0</v>
      </c>
      <c r="G353" s="5">
        <f>[14]complete_IPDdata57_SSS!G353</f>
        <v>0</v>
      </c>
      <c r="H353" s="5">
        <f>[14]complete_IPDdata57_SSS!H353</f>
        <v>0</v>
      </c>
      <c r="I353" s="5">
        <f>[14]complete_IPDdata57_SSS!I353</f>
        <v>0</v>
      </c>
      <c r="J353" s="5">
        <f>[14]complete_IPDdata57_SSS!J353</f>
        <v>0</v>
      </c>
      <c r="K353" s="5">
        <f>[14]complete_IPDdata57_SSS!K353</f>
        <v>0</v>
      </c>
      <c r="L353" s="5">
        <f t="shared" si="5"/>
        <v>0</v>
      </c>
    </row>
    <row r="354" spans="1:12" x14ac:dyDescent="0.25">
      <c r="C354" t="s">
        <v>36</v>
      </c>
      <c r="D354" s="5">
        <f>[14]complete_IPDdata57_SSS!D354</f>
        <v>0</v>
      </c>
      <c r="E354" s="5">
        <f>[14]complete_IPDdata57_SSS!E354</f>
        <v>0</v>
      </c>
      <c r="F354" s="5">
        <f>[14]complete_IPDdata57_SSS!F354</f>
        <v>0</v>
      </c>
      <c r="G354" s="5">
        <f>[14]complete_IPDdata57_SSS!G354</f>
        <v>0</v>
      </c>
      <c r="H354" s="5">
        <f>[14]complete_IPDdata57_SSS!H354</f>
        <v>0</v>
      </c>
      <c r="I354" s="5">
        <f>[14]complete_IPDdata57_SSS!I354</f>
        <v>0</v>
      </c>
      <c r="J354" s="5">
        <f>[14]complete_IPDdata57_SSS!J354</f>
        <v>0</v>
      </c>
      <c r="K354" s="5">
        <f>[14]complete_IPDdata57_SSS!K354</f>
        <v>0</v>
      </c>
      <c r="L354" s="5">
        <f t="shared" si="5"/>
        <v>0</v>
      </c>
    </row>
    <row r="355" spans="1:12" x14ac:dyDescent="0.25">
      <c r="C355" t="s">
        <v>37</v>
      </c>
      <c r="D355" s="5">
        <f>[14]complete_IPDdata57_SSS!D355</f>
        <v>0</v>
      </c>
      <c r="E355" s="5">
        <f>[14]complete_IPDdata57_SSS!E355</f>
        <v>0</v>
      </c>
      <c r="F355" s="5">
        <f>[14]complete_IPDdata57_SSS!F355</f>
        <v>0</v>
      </c>
      <c r="G355" s="5">
        <f>[14]complete_IPDdata57_SSS!G355</f>
        <v>0</v>
      </c>
      <c r="H355" s="5">
        <f>[14]complete_IPDdata57_SSS!H355</f>
        <v>0</v>
      </c>
      <c r="I355" s="5">
        <f>[14]complete_IPDdata57_SSS!I355</f>
        <v>0</v>
      </c>
      <c r="J355" s="5">
        <f>[14]complete_IPDdata57_SSS!J355</f>
        <v>0</v>
      </c>
      <c r="K355" s="5">
        <f>[14]complete_IPDdata57_SSS!K355</f>
        <v>0</v>
      </c>
      <c r="L355" s="5">
        <f t="shared" si="5"/>
        <v>0</v>
      </c>
    </row>
    <row r="356" spans="1:12" x14ac:dyDescent="0.25">
      <c r="C356" t="s">
        <v>38</v>
      </c>
      <c r="D356" s="5">
        <f>[14]complete_IPDdata57_SSS!D356</f>
        <v>0</v>
      </c>
      <c r="E356" s="5">
        <f>[14]complete_IPDdata57_SSS!E356</f>
        <v>0</v>
      </c>
      <c r="F356" s="5">
        <f>[14]complete_IPDdata57_SSS!F356</f>
        <v>0</v>
      </c>
      <c r="G356" s="5">
        <f>[14]complete_IPDdata57_SSS!G356</f>
        <v>0</v>
      </c>
      <c r="H356" s="5">
        <f>[14]complete_IPDdata57_SSS!H356</f>
        <v>0</v>
      </c>
      <c r="I356" s="5">
        <f>[14]complete_IPDdata57_SSS!I356</f>
        <v>0</v>
      </c>
      <c r="J356" s="5">
        <f>[14]complete_IPDdata57_SSS!J356</f>
        <v>0</v>
      </c>
      <c r="K356" s="5">
        <f>[14]complete_IPDdata57_SSS!K356</f>
        <v>0</v>
      </c>
      <c r="L356" s="5">
        <f t="shared" si="5"/>
        <v>0</v>
      </c>
    </row>
    <row r="357" spans="1:12" x14ac:dyDescent="0.25">
      <c r="C357" t="s">
        <v>39</v>
      </c>
      <c r="D357" s="5">
        <f>[14]complete_IPDdata57_SSS!D357</f>
        <v>0</v>
      </c>
      <c r="E357" s="5">
        <f>[14]complete_IPDdata57_SSS!E357</f>
        <v>0</v>
      </c>
      <c r="F357" s="5">
        <f>[14]complete_IPDdata57_SSS!F357</f>
        <v>0</v>
      </c>
      <c r="G357" s="5">
        <f>[14]complete_IPDdata57_SSS!G357</f>
        <v>0</v>
      </c>
      <c r="H357" s="5">
        <f>[14]complete_IPDdata57_SSS!H357</f>
        <v>0</v>
      </c>
      <c r="I357" s="5">
        <f>[14]complete_IPDdata57_SSS!I357</f>
        <v>0</v>
      </c>
      <c r="J357" s="5">
        <f>[14]complete_IPDdata57_SSS!J357</f>
        <v>0</v>
      </c>
      <c r="K357" s="5">
        <f>[14]complete_IPDdata57_SSS!K357</f>
        <v>0</v>
      </c>
      <c r="L357" s="5">
        <f t="shared" si="5"/>
        <v>0</v>
      </c>
    </row>
    <row r="358" spans="1:12" x14ac:dyDescent="0.25">
      <c r="C358" t="s">
        <v>40</v>
      </c>
      <c r="D358" s="5">
        <f>[14]complete_IPDdata57_SSS!D358</f>
        <v>0</v>
      </c>
      <c r="E358" s="5">
        <f>[14]complete_IPDdata57_SSS!E358</f>
        <v>0</v>
      </c>
      <c r="F358" s="5">
        <f>[14]complete_IPDdata57_SSS!F358</f>
        <v>0</v>
      </c>
      <c r="G358" s="5">
        <f>[14]complete_IPDdata57_SSS!G358</f>
        <v>0</v>
      </c>
      <c r="H358" s="5">
        <f>[14]complete_IPDdata57_SSS!H358</f>
        <v>0</v>
      </c>
      <c r="I358" s="5">
        <f>[14]complete_IPDdata57_SSS!I358</f>
        <v>0</v>
      </c>
      <c r="J358" s="5">
        <f>[14]complete_IPDdata57_SSS!J358</f>
        <v>0</v>
      </c>
      <c r="K358" s="5">
        <f>[14]complete_IPDdata57_SSS!K358</f>
        <v>0</v>
      </c>
      <c r="L358" s="5">
        <f t="shared" si="5"/>
        <v>0</v>
      </c>
    </row>
    <row r="359" spans="1:12" x14ac:dyDescent="0.25">
      <c r="C359" t="s">
        <v>41</v>
      </c>
      <c r="D359" s="5">
        <f>[14]complete_IPDdata57_SSS!D359</f>
        <v>0</v>
      </c>
      <c r="E359" s="5">
        <f>[14]complete_IPDdata57_SSS!E359</f>
        <v>0</v>
      </c>
      <c r="F359" s="5">
        <f>[14]complete_IPDdata57_SSS!F359</f>
        <v>0</v>
      </c>
      <c r="G359" s="5">
        <f>[14]complete_IPDdata57_SSS!G359</f>
        <v>0</v>
      </c>
      <c r="H359" s="5">
        <f>[14]complete_IPDdata57_SSS!H359</f>
        <v>0</v>
      </c>
      <c r="I359" s="5">
        <f>[14]complete_IPDdata57_SSS!I359</f>
        <v>0</v>
      </c>
      <c r="J359" s="5">
        <f>[14]complete_IPDdata57_SSS!J359</f>
        <v>0</v>
      </c>
      <c r="K359" s="5">
        <f>[14]complete_IPDdata57_SSS!K359</f>
        <v>0</v>
      </c>
      <c r="L359" s="5">
        <f t="shared" si="5"/>
        <v>0</v>
      </c>
    </row>
    <row r="360" spans="1:12" x14ac:dyDescent="0.25">
      <c r="C360" t="s">
        <v>42</v>
      </c>
      <c r="D360" s="5">
        <f>[14]complete_IPDdata57_SSS!D360</f>
        <v>0</v>
      </c>
      <c r="E360" s="5">
        <f>[14]complete_IPDdata57_SSS!E360</f>
        <v>0</v>
      </c>
      <c r="F360" s="5">
        <f>[14]complete_IPDdata57_SSS!F360</f>
        <v>0</v>
      </c>
      <c r="G360" s="5">
        <f>[14]complete_IPDdata57_SSS!G360</f>
        <v>0</v>
      </c>
      <c r="H360" s="5">
        <f>[14]complete_IPDdata57_SSS!H360</f>
        <v>0</v>
      </c>
      <c r="I360" s="5">
        <f>[14]complete_IPDdata57_SSS!I360</f>
        <v>0</v>
      </c>
      <c r="J360" s="5">
        <f>[14]complete_IPDdata57_SSS!J360</f>
        <v>0</v>
      </c>
      <c r="K360" s="5">
        <f>[14]complete_IPDdata57_SSS!K360</f>
        <v>0</v>
      </c>
      <c r="L360" s="5">
        <f t="shared" si="5"/>
        <v>0</v>
      </c>
    </row>
    <row r="361" spans="1:12" x14ac:dyDescent="0.25">
      <c r="C361" t="s">
        <v>43</v>
      </c>
      <c r="D361" s="5">
        <f>[14]complete_IPDdata57_SSS!D361</f>
        <v>0</v>
      </c>
      <c r="E361" s="5">
        <f>[14]complete_IPDdata57_SSS!E361</f>
        <v>0</v>
      </c>
      <c r="F361" s="5">
        <f>[14]complete_IPDdata57_SSS!F361</f>
        <v>1.0658595125614625</v>
      </c>
      <c r="G361" s="5">
        <f>[14]complete_IPDdata57_SSS!G361</f>
        <v>1.0626990189470531</v>
      </c>
      <c r="H361" s="5">
        <f>[14]complete_IPDdata57_SSS!H361</f>
        <v>0</v>
      </c>
      <c r="I361" s="5">
        <f>[14]complete_IPDdata57_SSS!I361</f>
        <v>2.1955655641305416</v>
      </c>
      <c r="J361" s="5">
        <f>[14]complete_IPDdata57_SSS!J361</f>
        <v>0</v>
      </c>
      <c r="K361" s="5">
        <f>[14]complete_IPDdata57_SSS!K361</f>
        <v>0</v>
      </c>
      <c r="L361" s="5">
        <f t="shared" si="5"/>
        <v>4.324124095639057</v>
      </c>
    </row>
    <row r="362" spans="1:12" x14ac:dyDescent="0.25">
      <c r="C362" t="s">
        <v>44</v>
      </c>
      <c r="D362" s="5">
        <f>[14]complete_IPDdata57_SSS!D362</f>
        <v>0</v>
      </c>
      <c r="E362" s="5">
        <f>[14]complete_IPDdata57_SSS!E362</f>
        <v>0</v>
      </c>
      <c r="F362" s="5">
        <f>[14]complete_IPDdata57_SSS!F362</f>
        <v>0</v>
      </c>
      <c r="G362" s="5">
        <f>[14]complete_IPDdata57_SSS!G362</f>
        <v>0</v>
      </c>
      <c r="H362" s="5">
        <f>[14]complete_IPDdata57_SSS!H362</f>
        <v>0</v>
      </c>
      <c r="I362" s="5">
        <f>[14]complete_IPDdata57_SSS!I362</f>
        <v>0</v>
      </c>
      <c r="J362" s="5">
        <f>[14]complete_IPDdata57_SSS!J362</f>
        <v>0</v>
      </c>
      <c r="K362" s="5">
        <f>[14]complete_IPDdata57_SSS!K362</f>
        <v>0</v>
      </c>
      <c r="L362" s="5">
        <f t="shared" si="5"/>
        <v>0</v>
      </c>
    </row>
    <row r="363" spans="1:12" x14ac:dyDescent="0.25">
      <c r="C363" t="s">
        <v>45</v>
      </c>
      <c r="D363" s="5">
        <f>[14]complete_IPDdata57_SSS!D363</f>
        <v>0</v>
      </c>
      <c r="E363" s="5">
        <f>[14]complete_IPDdata57_SSS!E363</f>
        <v>0</v>
      </c>
      <c r="F363" s="5">
        <f>[14]complete_IPDdata57_SSS!F363</f>
        <v>0</v>
      </c>
      <c r="G363" s="5">
        <f>[14]complete_IPDdata57_SSS!G363</f>
        <v>0</v>
      </c>
      <c r="H363" s="5">
        <f>[14]complete_IPDdata57_SSS!H363</f>
        <v>0</v>
      </c>
      <c r="I363" s="5">
        <f>[14]complete_IPDdata57_SSS!I363</f>
        <v>0</v>
      </c>
      <c r="J363" s="5">
        <f>[14]complete_IPDdata57_SSS!J363</f>
        <v>0</v>
      </c>
      <c r="K363" s="5">
        <f>[14]complete_IPDdata57_SSS!K363</f>
        <v>0</v>
      </c>
      <c r="L363" s="5">
        <f t="shared" si="5"/>
        <v>0</v>
      </c>
    </row>
    <row r="364" spans="1:12" x14ac:dyDescent="0.25">
      <c r="C364" t="s">
        <v>46</v>
      </c>
      <c r="D364" s="5">
        <f>[14]complete_IPDdata57_SSS!D364</f>
        <v>0</v>
      </c>
      <c r="E364" s="5">
        <f>[14]complete_IPDdata57_SSS!E364</f>
        <v>0</v>
      </c>
      <c r="F364" s="5">
        <f>[14]complete_IPDdata57_SSS!F364</f>
        <v>118.3267983261921</v>
      </c>
      <c r="G364" s="5">
        <f>[14]complete_IPDdata57_SSS!G364</f>
        <v>115.97575969488442</v>
      </c>
      <c r="H364" s="5">
        <f>[14]complete_IPDdata57_SSS!H364</f>
        <v>40.717709810764568</v>
      </c>
      <c r="I364" s="5">
        <f>[14]complete_IPDdata57_SSS!I364</f>
        <v>2.1955655641305416</v>
      </c>
      <c r="J364" s="5">
        <f>[14]complete_IPDdata57_SSS!J364</f>
        <v>0</v>
      </c>
      <c r="K364" s="5">
        <f>[14]complete_IPDdata57_SSS!K364</f>
        <v>2.1935345136549351</v>
      </c>
      <c r="L364" s="5">
        <f t="shared" si="5"/>
        <v>279.40936790962655</v>
      </c>
    </row>
    <row r="365" spans="1:12" x14ac:dyDescent="0.25">
      <c r="C365" t="s">
        <v>47</v>
      </c>
      <c r="D365" s="5">
        <f>[14]complete_IPDdata57_SSS!D365</f>
        <v>0</v>
      </c>
      <c r="E365" s="5">
        <f>[14]complete_IPDdata57_SSS!E365</f>
        <v>0</v>
      </c>
      <c r="F365" s="5">
        <f>[14]complete_IPDdata57_SSS!F365</f>
        <v>1.0658595125614625</v>
      </c>
      <c r="G365" s="5">
        <f>[14]complete_IPDdata57_SSS!G365</f>
        <v>2.1253980378941062</v>
      </c>
      <c r="H365" s="5">
        <f>[14]complete_IPDdata57_SSS!H365</f>
        <v>0</v>
      </c>
      <c r="I365" s="5">
        <f>[14]complete_IPDdata57_SSS!I365</f>
        <v>0</v>
      </c>
      <c r="J365" s="5">
        <f>[14]complete_IPDdata57_SSS!J365</f>
        <v>0</v>
      </c>
      <c r="K365" s="5">
        <f>[14]complete_IPDdata57_SSS!K365</f>
        <v>0</v>
      </c>
      <c r="L365" s="5">
        <f t="shared" si="5"/>
        <v>3.1912575504555685</v>
      </c>
    </row>
    <row r="366" spans="1:12" x14ac:dyDescent="0.25">
      <c r="A366" s="8" t="s">
        <v>57</v>
      </c>
      <c r="B366" s="8" t="s">
        <v>48</v>
      </c>
      <c r="C366" t="s">
        <v>15</v>
      </c>
      <c r="D366" s="5">
        <f>[14]complete_IPDdata57_SSS!D366</f>
        <v>0</v>
      </c>
      <c r="E366" s="5">
        <f>[14]complete_IPDdata57_SSS!E366</f>
        <v>0</v>
      </c>
      <c r="F366" s="5">
        <f>[14]complete_IPDdata57_SSS!F366</f>
        <v>10.953769061498987</v>
      </c>
      <c r="G366" s="5">
        <f>[14]complete_IPDdata57_SSS!G366</f>
        <v>13.844471512826106</v>
      </c>
      <c r="H366" s="5">
        <f>[14]complete_IPDdata57_SSS!H366</f>
        <v>2.3984815439693841</v>
      </c>
      <c r="I366" s="5">
        <f>[14]complete_IPDdata57_SSS!I366</f>
        <v>6.0662177328843998E-2</v>
      </c>
      <c r="J366" s="5">
        <f>[14]complete_IPDdata57_SSS!J366</f>
        <v>0</v>
      </c>
      <c r="K366" s="5">
        <f>[14]complete_IPDdata57_SSS!K366</f>
        <v>0</v>
      </c>
      <c r="L366" s="5">
        <f t="shared" si="5"/>
        <v>27.257384295623321</v>
      </c>
    </row>
    <row r="367" spans="1:12" x14ac:dyDescent="0.25">
      <c r="C367" t="s">
        <v>16</v>
      </c>
      <c r="D367" s="5">
        <f>[14]complete_IPDdata57_SSS!D367</f>
        <v>0</v>
      </c>
      <c r="E367" s="5">
        <f>[14]complete_IPDdata57_SSS!E367</f>
        <v>0</v>
      </c>
      <c r="F367" s="5">
        <f>[14]complete_IPDdata57_SSS!F367</f>
        <v>188.80319509815723</v>
      </c>
      <c r="G367" s="5">
        <f>[14]complete_IPDdata57_SSS!G367</f>
        <v>141.91995125104904</v>
      </c>
      <c r="H367" s="5">
        <f>[14]complete_IPDdata57_SSS!H367</f>
        <v>43.522185597090356</v>
      </c>
      <c r="I367" s="5">
        <f>[14]complete_IPDdata57_SSS!I367</f>
        <v>6.0662177328843998E-2</v>
      </c>
      <c r="J367" s="5">
        <f>[14]complete_IPDdata57_SSS!J367</f>
        <v>0</v>
      </c>
      <c r="K367" s="5">
        <f>[14]complete_IPDdata57_SSS!K367</f>
        <v>0</v>
      </c>
      <c r="L367" s="5">
        <f t="shared" si="5"/>
        <v>374.30599412362545</v>
      </c>
    </row>
    <row r="368" spans="1:12" x14ac:dyDescent="0.25">
      <c r="C368" t="s">
        <v>17</v>
      </c>
      <c r="D368" s="5">
        <f>[14]complete_IPDdata57_SSS!D368</f>
        <v>0</v>
      </c>
      <c r="E368" s="5">
        <f>[14]complete_IPDdata57_SSS!E368</f>
        <v>0</v>
      </c>
      <c r="F368" s="5">
        <f>[14]complete_IPDdata57_SSS!F368</f>
        <v>1.2813875255752067</v>
      </c>
      <c r="G368" s="5">
        <f>[14]complete_IPDdata57_SSS!G368</f>
        <v>1.0768089290518705</v>
      </c>
      <c r="H368" s="5">
        <f>[14]complete_IPDdata57_SSS!H368</f>
        <v>3.0474024973052236</v>
      </c>
      <c r="I368" s="5">
        <f>[14]complete_IPDdata57_SSS!I368</f>
        <v>6.0662177328843998E-2</v>
      </c>
      <c r="J368" s="5">
        <f>[14]complete_IPDdata57_SSS!J368</f>
        <v>0</v>
      </c>
      <c r="K368" s="5">
        <f>[14]complete_IPDdata57_SSS!K368</f>
        <v>0</v>
      </c>
      <c r="L368" s="5">
        <f t="shared" si="5"/>
        <v>5.4662611292611452</v>
      </c>
    </row>
    <row r="369" spans="3:12" x14ac:dyDescent="0.25">
      <c r="C369" t="s">
        <v>18</v>
      </c>
      <c r="D369" s="5">
        <f>[14]complete_IPDdata57_SSS!D369</f>
        <v>0</v>
      </c>
      <c r="E369" s="5">
        <f>[14]complete_IPDdata57_SSS!E369</f>
        <v>0</v>
      </c>
      <c r="F369" s="5">
        <f>[14]complete_IPDdata57_SSS!F369</f>
        <v>8.3496772809420872</v>
      </c>
      <c r="G369" s="5">
        <f>[14]complete_IPDdata57_SSS!G369</f>
        <v>0</v>
      </c>
      <c r="H369" s="5">
        <f>[14]complete_IPDdata57_SSS!H369</f>
        <v>0</v>
      </c>
      <c r="I369" s="5">
        <f>[14]complete_IPDdata57_SSS!I369</f>
        <v>6.0662177328843998E-2</v>
      </c>
      <c r="J369" s="5">
        <f>[14]complete_IPDdata57_SSS!J369</f>
        <v>0</v>
      </c>
      <c r="K369" s="5">
        <f>[14]complete_IPDdata57_SSS!K369</f>
        <v>0</v>
      </c>
      <c r="L369" s="5">
        <f t="shared" si="5"/>
        <v>8.410339458270931</v>
      </c>
    </row>
    <row r="370" spans="3:12" x14ac:dyDescent="0.25">
      <c r="C370" t="s">
        <v>19</v>
      </c>
      <c r="D370" s="5">
        <f>[14]complete_IPDdata57_SSS!D370</f>
        <v>0</v>
      </c>
      <c r="E370" s="5">
        <f>[14]complete_IPDdata57_SSS!E370</f>
        <v>0</v>
      </c>
      <c r="F370" s="5">
        <f>[14]complete_IPDdata57_SSS!F370</f>
        <v>25.199328032569735</v>
      </c>
      <c r="G370" s="5">
        <f>[14]complete_IPDdata57_SSS!G370</f>
        <v>29.325346235872104</v>
      </c>
      <c r="H370" s="5">
        <f>[14]complete_IPDdata57_SSS!H370</f>
        <v>16.981846746654643</v>
      </c>
      <c r="I370" s="5">
        <f>[14]complete_IPDdata57_SSS!I370</f>
        <v>6.0662177328843998E-2</v>
      </c>
      <c r="J370" s="5">
        <f>[14]complete_IPDdata57_SSS!J370</f>
        <v>0</v>
      </c>
      <c r="K370" s="5">
        <f>[14]complete_IPDdata57_SSS!K370</f>
        <v>0</v>
      </c>
      <c r="L370" s="5">
        <f t="shared" si="5"/>
        <v>71.567183192425333</v>
      </c>
    </row>
    <row r="371" spans="3:12" x14ac:dyDescent="0.25">
      <c r="C371" t="s">
        <v>20</v>
      </c>
      <c r="D371" s="5">
        <f>[14]complete_IPDdata57_SSS!D371</f>
        <v>0</v>
      </c>
      <c r="E371" s="5">
        <f>[14]complete_IPDdata57_SSS!E371</f>
        <v>0</v>
      </c>
      <c r="F371" s="5">
        <f>[14]complete_IPDdata57_SSS!F371</f>
        <v>1.3358772557436998</v>
      </c>
      <c r="G371" s="5">
        <f>[14]complete_IPDdata57_SSS!G371</f>
        <v>1.2764659831666325</v>
      </c>
      <c r="H371" s="5">
        <f>[14]complete_IPDdata57_SSS!H371</f>
        <v>0</v>
      </c>
      <c r="I371" s="5">
        <f>[14]complete_IPDdata57_SSS!I371</f>
        <v>6.0662177328843998E-2</v>
      </c>
      <c r="J371" s="5">
        <f>[14]complete_IPDdata57_SSS!J371</f>
        <v>0</v>
      </c>
      <c r="K371" s="5">
        <f>[14]complete_IPDdata57_SSS!K371</f>
        <v>0</v>
      </c>
      <c r="L371" s="5">
        <f t="shared" si="5"/>
        <v>2.6730054162391763</v>
      </c>
    </row>
    <row r="372" spans="3:12" x14ac:dyDescent="0.25">
      <c r="C372" t="s">
        <v>21</v>
      </c>
      <c r="D372" s="5">
        <f>[14]complete_IPDdata57_SSS!D372</f>
        <v>0</v>
      </c>
      <c r="E372" s="5">
        <f>[14]complete_IPDdata57_SSS!E372</f>
        <v>0</v>
      </c>
      <c r="F372" s="5">
        <f>[14]complete_IPDdata57_SSS!F372</f>
        <v>18.683410944356716</v>
      </c>
      <c r="G372" s="5">
        <f>[14]complete_IPDdata57_SSS!G372</f>
        <v>8.1790132989915527</v>
      </c>
      <c r="H372" s="5">
        <f>[14]complete_IPDdata57_SSS!H372</f>
        <v>9.2762426986991198</v>
      </c>
      <c r="I372" s="5">
        <f>[14]complete_IPDdata57_SSS!I372</f>
        <v>6.0662177328843998E-2</v>
      </c>
      <c r="J372" s="5">
        <f>[14]complete_IPDdata57_SSS!J372</f>
        <v>0</v>
      </c>
      <c r="K372" s="5">
        <f>[14]complete_IPDdata57_SSS!K372</f>
        <v>0</v>
      </c>
      <c r="L372" s="5">
        <f t="shared" si="5"/>
        <v>36.19932911937623</v>
      </c>
    </row>
    <row r="373" spans="3:12" x14ac:dyDescent="0.25">
      <c r="C373" t="s">
        <v>22</v>
      </c>
      <c r="D373" s="5">
        <f>[14]complete_IPDdata57_SSS!D373</f>
        <v>0</v>
      </c>
      <c r="E373" s="5">
        <f>[14]complete_IPDdata57_SSS!E373</f>
        <v>0</v>
      </c>
      <c r="F373" s="5">
        <f>[14]complete_IPDdata57_SSS!F373</f>
        <v>31.593092659683762</v>
      </c>
      <c r="G373" s="5">
        <f>[14]complete_IPDdata57_SSS!G373</f>
        <v>63.360245048289123</v>
      </c>
      <c r="H373" s="5">
        <f>[14]complete_IPDdata57_SSS!H373</f>
        <v>14.588091533190278</v>
      </c>
      <c r="I373" s="5">
        <f>[14]complete_IPDdata57_SSS!I373</f>
        <v>4.451793305589927</v>
      </c>
      <c r="J373" s="5">
        <f>[14]complete_IPDdata57_SSS!J373</f>
        <v>0</v>
      </c>
      <c r="K373" s="5">
        <f>[14]complete_IPDdata57_SSS!K373</f>
        <v>0</v>
      </c>
      <c r="L373" s="5">
        <f t="shared" si="5"/>
        <v>113.99322254675309</v>
      </c>
    </row>
    <row r="374" spans="3:12" x14ac:dyDescent="0.25">
      <c r="C374" t="s">
        <v>23</v>
      </c>
      <c r="D374" s="5">
        <f>[14]complete_IPDdata57_SSS!D374</f>
        <v>0</v>
      </c>
      <c r="E374" s="5">
        <f>[14]complete_IPDdata57_SSS!E374</f>
        <v>0</v>
      </c>
      <c r="F374" s="5">
        <f>[14]complete_IPDdata57_SSS!F374</f>
        <v>18.022058816865869</v>
      </c>
      <c r="G374" s="5">
        <f>[14]complete_IPDdata57_SSS!G374</f>
        <v>40.976823009418212</v>
      </c>
      <c r="H374" s="5">
        <f>[14]complete_IPDdata57_SSS!H374</f>
        <v>12.739929807869746</v>
      </c>
      <c r="I374" s="5">
        <f>[14]complete_IPDdata57_SSS!I374</f>
        <v>6.0662177328843998E-2</v>
      </c>
      <c r="J374" s="5">
        <f>[14]complete_IPDdata57_SSS!J374</f>
        <v>0</v>
      </c>
      <c r="K374" s="5">
        <f>[14]complete_IPDdata57_SSS!K374</f>
        <v>0</v>
      </c>
      <c r="L374" s="5">
        <f t="shared" si="5"/>
        <v>71.79947381148267</v>
      </c>
    </row>
    <row r="375" spans="3:12" x14ac:dyDescent="0.25">
      <c r="C375" t="s">
        <v>24</v>
      </c>
      <c r="D375" s="5">
        <f>[14]complete_IPDdata57_SSS!D375</f>
        <v>0</v>
      </c>
      <c r="E375" s="5">
        <f>[14]complete_IPDdata57_SSS!E375</f>
        <v>0</v>
      </c>
      <c r="F375" s="5">
        <f>[14]complete_IPDdata57_SSS!F375</f>
        <v>3.2241271786412602</v>
      </c>
      <c r="G375" s="5">
        <f>[14]complete_IPDdata57_SSS!G375</f>
        <v>0</v>
      </c>
      <c r="H375" s="5">
        <f>[14]complete_IPDdata57_SSS!H375</f>
        <v>1.0604792346962242</v>
      </c>
      <c r="I375" s="5">
        <f>[14]complete_IPDdata57_SSS!I375</f>
        <v>6.0662177328843998E-2</v>
      </c>
      <c r="J375" s="5">
        <f>[14]complete_IPDdata57_SSS!J375</f>
        <v>0</v>
      </c>
      <c r="K375" s="5">
        <f>[14]complete_IPDdata57_SSS!K375</f>
        <v>0</v>
      </c>
      <c r="L375" s="5">
        <f t="shared" si="5"/>
        <v>4.3452685906663282</v>
      </c>
    </row>
    <row r="376" spans="3:12" x14ac:dyDescent="0.25">
      <c r="C376" t="s">
        <v>25</v>
      </c>
      <c r="D376" s="5">
        <f>[14]complete_IPDdata57_SSS!D376</f>
        <v>0</v>
      </c>
      <c r="E376" s="5">
        <f>[14]complete_IPDdata57_SSS!E376</f>
        <v>0</v>
      </c>
      <c r="F376" s="5">
        <f>[14]complete_IPDdata57_SSS!F376</f>
        <v>1.2813875255752067</v>
      </c>
      <c r="G376" s="5">
        <f>[14]complete_IPDdata57_SSS!G376</f>
        <v>6.9025473158249211</v>
      </c>
      <c r="H376" s="5">
        <f>[14]complete_IPDdata57_SSS!H376</f>
        <v>1.199240771984692</v>
      </c>
      <c r="I376" s="5">
        <f>[14]complete_IPDdata57_SSS!I376</f>
        <v>6.0662177328843998E-2</v>
      </c>
      <c r="J376" s="5">
        <f>[14]complete_IPDdata57_SSS!J376</f>
        <v>0</v>
      </c>
      <c r="K376" s="5">
        <f>[14]complete_IPDdata57_SSS!K376</f>
        <v>0</v>
      </c>
      <c r="L376" s="5">
        <f t="shared" si="5"/>
        <v>9.4438377907136637</v>
      </c>
    </row>
    <row r="377" spans="3:12" x14ac:dyDescent="0.25">
      <c r="C377" t="s">
        <v>26</v>
      </c>
      <c r="D377" s="5">
        <f>[14]complete_IPDdata57_SSS!D377</f>
        <v>0</v>
      </c>
      <c r="E377" s="5">
        <f>[14]complete_IPDdata57_SSS!E377</f>
        <v>0</v>
      </c>
      <c r="F377" s="5">
        <f>[14]complete_IPDdata57_SSS!F377</f>
        <v>1.2813875255752067</v>
      </c>
      <c r="G377" s="5">
        <f>[14]complete_IPDdata57_SSS!G377</f>
        <v>2.9128691933865252</v>
      </c>
      <c r="H377" s="5">
        <f>[14]complete_IPDdata57_SSS!H377</f>
        <v>3.0474024973052236</v>
      </c>
      <c r="I377" s="5">
        <f>[14]complete_IPDdata57_SSS!I377</f>
        <v>6.0662177328843998E-2</v>
      </c>
      <c r="J377" s="5">
        <f>[14]complete_IPDdata57_SSS!J377</f>
        <v>0</v>
      </c>
      <c r="K377" s="5">
        <f>[14]complete_IPDdata57_SSS!K377</f>
        <v>0</v>
      </c>
      <c r="L377" s="5">
        <f t="shared" si="5"/>
        <v>7.3023213935957996</v>
      </c>
    </row>
    <row r="378" spans="3:12" x14ac:dyDescent="0.25">
      <c r="C378" t="s">
        <v>27</v>
      </c>
      <c r="D378" s="5">
        <f>[14]complete_IPDdata57_SSS!D378</f>
        <v>0</v>
      </c>
      <c r="E378" s="5">
        <f>[14]complete_IPDdata57_SSS!E378</f>
        <v>0</v>
      </c>
      <c r="F378" s="5">
        <f>[14]complete_IPDdata57_SSS!F378</f>
        <v>3.2241271786412602</v>
      </c>
      <c r="G378" s="5">
        <f>[14]complete_IPDdata57_SSS!G378</f>
        <v>1.2764659831666325</v>
      </c>
      <c r="H378" s="5">
        <f>[14]complete_IPDdata57_SSS!H378</f>
        <v>0</v>
      </c>
      <c r="I378" s="5">
        <f>[14]complete_IPDdata57_SSS!I378</f>
        <v>6.0662177328843998E-2</v>
      </c>
      <c r="J378" s="5">
        <f>[14]complete_IPDdata57_SSS!J378</f>
        <v>0</v>
      </c>
      <c r="K378" s="5">
        <f>[14]complete_IPDdata57_SSS!K378</f>
        <v>0</v>
      </c>
      <c r="L378" s="5">
        <f t="shared" si="5"/>
        <v>4.5612553391367365</v>
      </c>
    </row>
    <row r="379" spans="3:12" x14ac:dyDescent="0.25">
      <c r="C379" t="s">
        <v>28</v>
      </c>
      <c r="D379" s="5">
        <f>[14]complete_IPDdata57_SSS!D379</f>
        <v>0</v>
      </c>
      <c r="E379" s="5">
        <f>[14]complete_IPDdata57_SSS!E379</f>
        <v>0</v>
      </c>
      <c r="F379" s="5">
        <f>[14]complete_IPDdata57_SSS!F379</f>
        <v>4.5055147042164672</v>
      </c>
      <c r="G379" s="5">
        <f>[14]complete_IPDdata57_SSS!G379</f>
        <v>5.8257383867730503</v>
      </c>
      <c r="H379" s="5">
        <f>[14]complete_IPDdata57_SSS!H379</f>
        <v>3.5977223159540759</v>
      </c>
      <c r="I379" s="5">
        <f>[14]complete_IPDdata57_SSS!I379</f>
        <v>6.0662177328843998E-2</v>
      </c>
      <c r="J379" s="5">
        <f>[14]complete_IPDdata57_SSS!J379</f>
        <v>0</v>
      </c>
      <c r="K379" s="5">
        <f>[14]complete_IPDdata57_SSS!K379</f>
        <v>0</v>
      </c>
      <c r="L379" s="5">
        <f t="shared" si="5"/>
        <v>13.989637584272437</v>
      </c>
    </row>
    <row r="380" spans="3:12" x14ac:dyDescent="0.25">
      <c r="C380" t="s">
        <v>29</v>
      </c>
      <c r="D380" s="5">
        <f>[14]complete_IPDdata57_SSS!D380</f>
        <v>0</v>
      </c>
      <c r="E380" s="5">
        <f>[14]complete_IPDdata57_SSS!E380</f>
        <v>0</v>
      </c>
      <c r="F380" s="5">
        <f>[14]complete_IPDdata57_SSS!F380</f>
        <v>0</v>
      </c>
      <c r="G380" s="5">
        <f>[14]complete_IPDdata57_SSS!G380</f>
        <v>1.2764659831666325</v>
      </c>
      <c r="H380" s="5">
        <f>[14]complete_IPDdata57_SSS!H380</f>
        <v>0</v>
      </c>
      <c r="I380" s="5">
        <f>[14]complete_IPDdata57_SSS!I380</f>
        <v>6.0662177328843998E-2</v>
      </c>
      <c r="J380" s="5">
        <f>[14]complete_IPDdata57_SSS!J380</f>
        <v>0</v>
      </c>
      <c r="K380" s="5">
        <f>[14]complete_IPDdata57_SSS!K380</f>
        <v>0</v>
      </c>
      <c r="L380" s="5">
        <f t="shared" si="5"/>
        <v>1.3371281604954766</v>
      </c>
    </row>
    <row r="381" spans="3:12" x14ac:dyDescent="0.25">
      <c r="C381" t="s">
        <v>30</v>
      </c>
      <c r="D381" s="5">
        <f>[14]complete_IPDdata57_SSS!D381</f>
        <v>0</v>
      </c>
      <c r="E381" s="5">
        <f>[14]complete_IPDdata57_SSS!E381</f>
        <v>0</v>
      </c>
      <c r="F381" s="5">
        <f>[14]complete_IPDdata57_SSS!F381</f>
        <v>21.907538122997973</v>
      </c>
      <c r="G381" s="5">
        <f>[14]complete_IPDdata57_SSS!G381</f>
        <v>18.753681143485785</v>
      </c>
      <c r="H381" s="5">
        <f>[14]complete_IPDdata57_SSS!H381</f>
        <v>4.2466432692899154</v>
      </c>
      <c r="I381" s="5">
        <f>[14]complete_IPDdata57_SSS!I381</f>
        <v>6.0662177328843998E-2</v>
      </c>
      <c r="J381" s="5">
        <f>[14]complete_IPDdata57_SSS!J381</f>
        <v>0</v>
      </c>
      <c r="K381" s="5">
        <f>[14]complete_IPDdata57_SSS!K381</f>
        <v>0</v>
      </c>
      <c r="L381" s="5">
        <f t="shared" si="5"/>
        <v>44.968524713102518</v>
      </c>
    </row>
    <row r="382" spans="3:12" x14ac:dyDescent="0.25">
      <c r="C382" t="s">
        <v>31</v>
      </c>
      <c r="D382" s="5">
        <f>[14]complete_IPDdata57_SSS!D382</f>
        <v>0</v>
      </c>
      <c r="E382" s="5">
        <f>[14]complete_IPDdata57_SSS!E382</f>
        <v>0</v>
      </c>
      <c r="F382" s="5">
        <f>[14]complete_IPDdata57_SSS!F382</f>
        <v>189.16215711904064</v>
      </c>
      <c r="G382" s="5">
        <f>[14]complete_IPDdata57_SSS!G382</f>
        <v>253.11441434306369</v>
      </c>
      <c r="H382" s="5">
        <f>[14]complete_IPDdata57_SSS!H382</f>
        <v>60.414883870068053</v>
      </c>
      <c r="I382" s="5">
        <f>[14]complete_IPDdata57_SSS!I382</f>
        <v>6.0662177328843998E-2</v>
      </c>
      <c r="J382" s="5">
        <f>[14]complete_IPDdata57_SSS!J382</f>
        <v>0</v>
      </c>
      <c r="K382" s="5">
        <f>[14]complete_IPDdata57_SSS!K382</f>
        <v>0</v>
      </c>
      <c r="L382" s="5">
        <f t="shared" si="5"/>
        <v>502.7521175095012</v>
      </c>
    </row>
    <row r="383" spans="3:12" x14ac:dyDescent="0.25">
      <c r="C383" t="s">
        <v>32</v>
      </c>
      <c r="D383" s="5">
        <f>[14]complete_IPDdata57_SSS!D383</f>
        <v>0</v>
      </c>
      <c r="E383" s="5">
        <f>[14]complete_IPDdata57_SSS!E383</f>
        <v>0</v>
      </c>
      <c r="F383" s="5">
        <f>[14]complete_IPDdata57_SSS!F383</f>
        <v>60.595266539572634</v>
      </c>
      <c r="G383" s="5">
        <f>[14]complete_IPDdata57_SSS!G383</f>
        <v>37.461979901579483</v>
      </c>
      <c r="H383" s="5">
        <f>[14]complete_IPDdata57_SSS!H383</f>
        <v>11.442087901198068</v>
      </c>
      <c r="I383" s="5">
        <f>[14]complete_IPDdata57_SSS!I383</f>
        <v>6.0662177328843998E-2</v>
      </c>
      <c r="J383" s="5">
        <f>[14]complete_IPDdata57_SSS!J383</f>
        <v>0</v>
      </c>
      <c r="K383" s="5">
        <f>[14]complete_IPDdata57_SSS!K383</f>
        <v>0</v>
      </c>
      <c r="L383" s="5">
        <f t="shared" si="5"/>
        <v>109.55999651967903</v>
      </c>
    </row>
    <row r="384" spans="3:12" x14ac:dyDescent="0.25">
      <c r="C384" t="s">
        <v>33</v>
      </c>
      <c r="D384" s="5">
        <f>[14]complete_IPDdata57_SSS!D384</f>
        <v>0</v>
      </c>
      <c r="E384" s="5">
        <f>[14]complete_IPDdata57_SSS!E384</f>
        <v>0</v>
      </c>
      <c r="F384" s="5">
        <f>[14]complete_IPDdata57_SSS!F384</f>
        <v>177.05095072018588</v>
      </c>
      <c r="G384" s="5">
        <f>[14]complete_IPDdata57_SSS!G384</f>
        <v>182.97552802281976</v>
      </c>
      <c r="H384" s="5">
        <f>[14]complete_IPDdata57_SSS!H384</f>
        <v>84.145182895174003</v>
      </c>
      <c r="I384" s="5">
        <f>[14]complete_IPDdata57_SSS!I384</f>
        <v>4.451793305589927</v>
      </c>
      <c r="J384" s="5">
        <f>[14]complete_IPDdata57_SSS!J384</f>
        <v>0</v>
      </c>
      <c r="K384" s="5">
        <f>[14]complete_IPDdata57_SSS!K384</f>
        <v>0</v>
      </c>
      <c r="L384" s="5">
        <f t="shared" si="5"/>
        <v>448.62345494376962</v>
      </c>
    </row>
    <row r="385" spans="1:12" x14ac:dyDescent="0.25">
      <c r="C385" t="s">
        <v>34</v>
      </c>
      <c r="D385" s="5">
        <f>[14]complete_IPDdata57_SSS!D385</f>
        <v>0</v>
      </c>
      <c r="E385" s="5">
        <f>[14]complete_IPDdata57_SSS!E385</f>
        <v>0</v>
      </c>
      <c r="F385" s="5">
        <f>[14]complete_IPDdata57_SSS!F385</f>
        <v>32.267617787936615</v>
      </c>
      <c r="G385" s="5">
        <f>[14]complete_IPDdata57_SSS!G385</f>
        <v>41.533414538478318</v>
      </c>
      <c r="H385" s="5">
        <f>[14]complete_IPDdata57_SSS!H385</f>
        <v>8.2157634640028956</v>
      </c>
      <c r="I385" s="5">
        <f>[14]complete_IPDdata57_SSS!I385</f>
        <v>6.0662177328843998E-2</v>
      </c>
      <c r="J385" s="5">
        <f>[14]complete_IPDdata57_SSS!J385</f>
        <v>0</v>
      </c>
      <c r="K385" s="5">
        <f>[14]complete_IPDdata57_SSS!K385</f>
        <v>0</v>
      </c>
      <c r="L385" s="5">
        <f t="shared" si="5"/>
        <v>82.077457967746682</v>
      </c>
    </row>
    <row r="386" spans="1:12" x14ac:dyDescent="0.25">
      <c r="C386" t="s">
        <v>35</v>
      </c>
      <c r="D386" s="5">
        <f>[14]complete_IPDdata57_SSS!D386</f>
        <v>0</v>
      </c>
      <c r="E386" s="5">
        <f>[14]complete_IPDdata57_SSS!E386</f>
        <v>0</v>
      </c>
      <c r="F386" s="5">
        <f>[14]complete_IPDdata57_SSS!F386</f>
        <v>0</v>
      </c>
      <c r="G386" s="5">
        <f>[14]complete_IPDdata57_SSS!G386</f>
        <v>0</v>
      </c>
      <c r="H386" s="5">
        <f>[14]complete_IPDdata57_SSS!H386</f>
        <v>0</v>
      </c>
      <c r="I386" s="5">
        <f>[14]complete_IPDdata57_SSS!I386</f>
        <v>6.0662177328843998E-2</v>
      </c>
      <c r="J386" s="5">
        <f>[14]complete_IPDdata57_SSS!J386</f>
        <v>0</v>
      </c>
      <c r="K386" s="5">
        <f>[14]complete_IPDdata57_SSS!K386</f>
        <v>0</v>
      </c>
      <c r="L386" s="5">
        <f t="shared" si="5"/>
        <v>6.0662177328843998E-2</v>
      </c>
    </row>
    <row r="387" spans="1:12" x14ac:dyDescent="0.25">
      <c r="C387" t="s">
        <v>36</v>
      </c>
      <c r="D387" s="5">
        <f>[14]complete_IPDdata57_SSS!D387</f>
        <v>0</v>
      </c>
      <c r="E387" s="5">
        <f>[14]complete_IPDdata57_SSS!E387</f>
        <v>0</v>
      </c>
      <c r="F387" s="5">
        <f>[14]complete_IPDdata57_SSS!F387</f>
        <v>0</v>
      </c>
      <c r="G387" s="5">
        <f>[14]complete_IPDdata57_SSS!G387</f>
        <v>1.2764659831666325</v>
      </c>
      <c r="H387" s="5">
        <f>[14]complete_IPDdata57_SSS!H387</f>
        <v>1.199240771984692</v>
      </c>
      <c r="I387" s="5">
        <f>[14]complete_IPDdata57_SSS!I387</f>
        <v>6.0662177328843998E-2</v>
      </c>
      <c r="J387" s="5">
        <f>[14]complete_IPDdata57_SSS!J387</f>
        <v>0</v>
      </c>
      <c r="K387" s="5">
        <f>[14]complete_IPDdata57_SSS!K387</f>
        <v>0</v>
      </c>
      <c r="L387" s="5">
        <f t="shared" si="5"/>
        <v>2.5363689324801681</v>
      </c>
    </row>
    <row r="388" spans="1:12" x14ac:dyDescent="0.25">
      <c r="C388" t="s">
        <v>37</v>
      </c>
      <c r="D388" s="5">
        <f>[14]complete_IPDdata57_SSS!D388</f>
        <v>0</v>
      </c>
      <c r="E388" s="5">
        <f>[14]complete_IPDdata57_SSS!E388</f>
        <v>0</v>
      </c>
      <c r="F388" s="5">
        <f>[14]complete_IPDdata57_SSS!F388</f>
        <v>0</v>
      </c>
      <c r="G388" s="5">
        <f>[14]complete_IPDdata57_SSS!G388</f>
        <v>2.9128691933865252</v>
      </c>
      <c r="H388" s="5">
        <f>[14]complete_IPDdata57_SSS!H388</f>
        <v>0</v>
      </c>
      <c r="I388" s="5">
        <f>[14]complete_IPDdata57_SSS!I388</f>
        <v>6.0662177328843998E-2</v>
      </c>
      <c r="J388" s="5">
        <f>[14]complete_IPDdata57_SSS!J388</f>
        <v>0</v>
      </c>
      <c r="K388" s="5">
        <f>[14]complete_IPDdata57_SSS!K388</f>
        <v>0</v>
      </c>
      <c r="L388" s="5">
        <f t="shared" ref="L388:L451" si="6">SUM(D388:K388)</f>
        <v>2.973531370715369</v>
      </c>
    </row>
    <row r="389" spans="1:12" x14ac:dyDescent="0.25">
      <c r="C389" t="s">
        <v>38</v>
      </c>
      <c r="D389" s="5">
        <f>[14]complete_IPDdata57_SSS!D389</f>
        <v>0</v>
      </c>
      <c r="E389" s="5">
        <f>[14]complete_IPDdata57_SSS!E389</f>
        <v>0</v>
      </c>
      <c r="F389" s="5">
        <f>[14]complete_IPDdata57_SSS!F389</f>
        <v>0</v>
      </c>
      <c r="G389" s="5">
        <f>[14]complete_IPDdata57_SSS!G389</f>
        <v>0</v>
      </c>
      <c r="H389" s="5">
        <f>[14]complete_IPDdata57_SSS!H389</f>
        <v>0</v>
      </c>
      <c r="I389" s="5">
        <f>[14]complete_IPDdata57_SSS!I389</f>
        <v>6.0662177328843998E-2</v>
      </c>
      <c r="J389" s="5">
        <f>[14]complete_IPDdata57_SSS!J389</f>
        <v>0</v>
      </c>
      <c r="K389" s="5">
        <f>[14]complete_IPDdata57_SSS!K389</f>
        <v>0</v>
      </c>
      <c r="L389" s="5">
        <f t="shared" si="6"/>
        <v>6.0662177328843998E-2</v>
      </c>
    </row>
    <row r="390" spans="1:12" x14ac:dyDescent="0.25">
      <c r="C390" t="s">
        <v>39</v>
      </c>
      <c r="D390" s="5">
        <f>[14]complete_IPDdata57_SSS!D390</f>
        <v>0</v>
      </c>
      <c r="E390" s="5">
        <f>[14]complete_IPDdata57_SSS!E390</f>
        <v>0</v>
      </c>
      <c r="F390" s="5">
        <f>[14]complete_IPDdata57_SSS!F390</f>
        <v>0</v>
      </c>
      <c r="G390" s="5">
        <f>[14]complete_IPDdata57_SSS!G390</f>
        <v>0</v>
      </c>
      <c r="H390" s="5">
        <f>[14]complete_IPDdata57_SSS!H390</f>
        <v>0</v>
      </c>
      <c r="I390" s="5">
        <f>[14]complete_IPDdata57_SSS!I390</f>
        <v>6.0662177328843998E-2</v>
      </c>
      <c r="J390" s="5">
        <f>[14]complete_IPDdata57_SSS!J390</f>
        <v>0</v>
      </c>
      <c r="K390" s="5">
        <f>[14]complete_IPDdata57_SSS!K390</f>
        <v>0</v>
      </c>
      <c r="L390" s="5">
        <f t="shared" si="6"/>
        <v>6.0662177328843998E-2</v>
      </c>
    </row>
    <row r="391" spans="1:12" x14ac:dyDescent="0.25">
      <c r="C391" t="s">
        <v>40</v>
      </c>
      <c r="D391" s="5">
        <f>[14]complete_IPDdata57_SSS!D391</f>
        <v>0</v>
      </c>
      <c r="E391" s="5">
        <f>[14]complete_IPDdata57_SSS!E391</f>
        <v>0</v>
      </c>
      <c r="F391" s="5">
        <f>[14]complete_IPDdata57_SSS!F391</f>
        <v>0</v>
      </c>
      <c r="G391" s="5">
        <f>[14]complete_IPDdata57_SSS!G391</f>
        <v>0</v>
      </c>
      <c r="H391" s="5">
        <f>[14]complete_IPDdata57_SSS!H391</f>
        <v>0</v>
      </c>
      <c r="I391" s="5">
        <f>[14]complete_IPDdata57_SSS!I391</f>
        <v>6.0662177328843998E-2</v>
      </c>
      <c r="J391" s="5">
        <f>[14]complete_IPDdata57_SSS!J391</f>
        <v>0</v>
      </c>
      <c r="K391" s="5">
        <f>[14]complete_IPDdata57_SSS!K391</f>
        <v>0</v>
      </c>
      <c r="L391" s="5">
        <f t="shared" si="6"/>
        <v>6.0662177328843998E-2</v>
      </c>
    </row>
    <row r="392" spans="1:12" x14ac:dyDescent="0.25">
      <c r="C392" t="s">
        <v>41</v>
      </c>
      <c r="D392" s="5">
        <f>[14]complete_IPDdata57_SSS!D392</f>
        <v>0</v>
      </c>
      <c r="E392" s="5">
        <f>[14]complete_IPDdata57_SSS!E392</f>
        <v>0</v>
      </c>
      <c r="F392" s="5">
        <f>[14]complete_IPDdata57_SSS!F392</f>
        <v>3.2241271786412602</v>
      </c>
      <c r="G392" s="5">
        <f>[14]complete_IPDdata57_SSS!G392</f>
        <v>0</v>
      </c>
      <c r="H392" s="5">
        <f>[14]complete_IPDdata57_SSS!H392</f>
        <v>3.0474024973052236</v>
      </c>
      <c r="I392" s="5">
        <f>[14]complete_IPDdata57_SSS!I392</f>
        <v>6.0662177328843998E-2</v>
      </c>
      <c r="J392" s="5">
        <f>[14]complete_IPDdata57_SSS!J392</f>
        <v>0</v>
      </c>
      <c r="K392" s="5">
        <f>[14]complete_IPDdata57_SSS!K392</f>
        <v>0</v>
      </c>
      <c r="L392" s="5">
        <f t="shared" si="6"/>
        <v>6.3321918532753276</v>
      </c>
    </row>
    <row r="393" spans="1:12" x14ac:dyDescent="0.25">
      <c r="C393" t="s">
        <v>42</v>
      </c>
      <c r="D393" s="5">
        <f>[14]complete_IPDdata57_SSS!D393</f>
        <v>0</v>
      </c>
      <c r="E393" s="5">
        <f>[14]complete_IPDdata57_SSS!E393</f>
        <v>0</v>
      </c>
      <c r="F393" s="5">
        <f>[14]complete_IPDdata57_SSS!F393</f>
        <v>2.5627750511504135</v>
      </c>
      <c r="G393" s="5">
        <f>[14]complete_IPDdata57_SSS!G393</f>
        <v>0</v>
      </c>
      <c r="H393" s="5">
        <f>[14]complete_IPDdata57_SSS!H393</f>
        <v>0</v>
      </c>
      <c r="I393" s="5">
        <f>[14]complete_IPDdata57_SSS!I393</f>
        <v>6.0662177328843998E-2</v>
      </c>
      <c r="J393" s="5">
        <f>[14]complete_IPDdata57_SSS!J393</f>
        <v>0</v>
      </c>
      <c r="K393" s="5">
        <f>[14]complete_IPDdata57_SSS!K393</f>
        <v>0</v>
      </c>
      <c r="L393" s="5">
        <f t="shared" si="6"/>
        <v>2.6234372284792573</v>
      </c>
    </row>
    <row r="394" spans="1:12" x14ac:dyDescent="0.25">
      <c r="C394" t="s">
        <v>43</v>
      </c>
      <c r="D394" s="5">
        <f>[14]complete_IPDdata57_SSS!D394</f>
        <v>0</v>
      </c>
      <c r="E394" s="5">
        <f>[14]complete_IPDdata57_SSS!E394</f>
        <v>0</v>
      </c>
      <c r="F394" s="5">
        <f>[14]complete_IPDdata57_SSS!F394</f>
        <v>2.5627750511504135</v>
      </c>
      <c r="G394" s="5">
        <f>[14]complete_IPDdata57_SSS!G394</f>
        <v>5.4658011597197902</v>
      </c>
      <c r="H394" s="5">
        <f>[14]complete_IPDdata57_SSS!H394</f>
        <v>0</v>
      </c>
      <c r="I394" s="5">
        <f>[14]complete_IPDdata57_SSS!I394</f>
        <v>6.0662177328843998E-2</v>
      </c>
      <c r="J394" s="5">
        <f>[14]complete_IPDdata57_SSS!J394</f>
        <v>0</v>
      </c>
      <c r="K394" s="5">
        <f>[14]complete_IPDdata57_SSS!K394</f>
        <v>0</v>
      </c>
      <c r="L394" s="5">
        <f t="shared" si="6"/>
        <v>8.0892383881990479</v>
      </c>
    </row>
    <row r="395" spans="1:12" x14ac:dyDescent="0.25">
      <c r="C395" t="s">
        <v>44</v>
      </c>
      <c r="D395" s="5">
        <f>[14]complete_IPDdata57_SSS!D395</f>
        <v>0</v>
      </c>
      <c r="E395" s="5">
        <f>[14]complete_IPDdata57_SSS!E395</f>
        <v>0</v>
      </c>
      <c r="F395" s="5">
        <f>[14]complete_IPDdata57_SSS!F395</f>
        <v>0</v>
      </c>
      <c r="G395" s="5">
        <f>[14]complete_IPDdata57_SSS!G395</f>
        <v>2.3532749122185033</v>
      </c>
      <c r="H395" s="5">
        <f>[14]complete_IPDdata57_SSS!H395</f>
        <v>1.199240771984692</v>
      </c>
      <c r="I395" s="5">
        <f>[14]complete_IPDdata57_SSS!I395</f>
        <v>6.0662177328843998E-2</v>
      </c>
      <c r="J395" s="5">
        <f>[14]complete_IPDdata57_SSS!J395</f>
        <v>0</v>
      </c>
      <c r="K395" s="5">
        <f>[14]complete_IPDdata57_SSS!K395</f>
        <v>0</v>
      </c>
      <c r="L395" s="5">
        <f t="shared" si="6"/>
        <v>3.6131778615320389</v>
      </c>
    </row>
    <row r="396" spans="1:12" x14ac:dyDescent="0.25">
      <c r="C396" t="s">
        <v>45</v>
      </c>
      <c r="D396" s="5">
        <f>[14]complete_IPDdata57_SSS!D396</f>
        <v>0</v>
      </c>
      <c r="E396" s="5">
        <f>[14]complete_IPDdata57_SSS!E396</f>
        <v>0</v>
      </c>
      <c r="F396" s="5">
        <f>[14]complete_IPDdata57_SSS!F396</f>
        <v>14.191069240902255</v>
      </c>
      <c r="G396" s="5">
        <f>[14]complete_IPDdata57_SSS!G396</f>
        <v>16.717963825036367</v>
      </c>
      <c r="H396" s="5">
        <f>[14]complete_IPDdata57_SSS!H396</f>
        <v>7.294045766595139</v>
      </c>
      <c r="I396" s="5">
        <f>[14]complete_IPDdata57_SSS!I396</f>
        <v>6.0662177328843998E-2</v>
      </c>
      <c r="J396" s="5">
        <f>[14]complete_IPDdata57_SSS!J396</f>
        <v>0</v>
      </c>
      <c r="K396" s="5">
        <f>[14]complete_IPDdata57_SSS!K396</f>
        <v>0</v>
      </c>
      <c r="L396" s="5">
        <f t="shared" si="6"/>
        <v>38.263741009862606</v>
      </c>
    </row>
    <row r="397" spans="1:12" x14ac:dyDescent="0.25">
      <c r="C397" t="s">
        <v>46</v>
      </c>
      <c r="D397" s="5">
        <f>[14]complete_IPDdata57_SSS!D397</f>
        <v>0</v>
      </c>
      <c r="E397" s="5">
        <f>[14]complete_IPDdata57_SSS!E397</f>
        <v>0</v>
      </c>
      <c r="F397" s="5">
        <f>[14]complete_IPDdata57_SSS!F397</f>
        <v>5.8413919599601662</v>
      </c>
      <c r="G397" s="5">
        <f>[14]complete_IPDdata57_SSS!G397</f>
        <v>7.1022043699396828</v>
      </c>
      <c r="H397" s="5">
        <f>[14]complete_IPDdata57_SSS!H397</f>
        <v>0</v>
      </c>
      <c r="I397" s="5">
        <f>[14]complete_IPDdata57_SSS!I397</f>
        <v>6.0662177328843998E-2</v>
      </c>
      <c r="J397" s="5">
        <f>[14]complete_IPDdata57_SSS!J397</f>
        <v>0</v>
      </c>
      <c r="K397" s="5">
        <f>[14]complete_IPDdata57_SSS!K397</f>
        <v>0</v>
      </c>
      <c r="L397" s="5">
        <f t="shared" si="6"/>
        <v>13.004258507228693</v>
      </c>
    </row>
    <row r="398" spans="1:12" x14ac:dyDescent="0.25">
      <c r="C398" t="s">
        <v>47</v>
      </c>
      <c r="D398" s="5">
        <f>[14]complete_IPDdata57_SSS!D398</f>
        <v>0</v>
      </c>
      <c r="E398" s="5">
        <f>[14]complete_IPDdata57_SSS!E398</f>
        <v>0</v>
      </c>
      <c r="F398" s="5">
        <f>[14]complete_IPDdata57_SSS!F398</f>
        <v>23.188925648573179</v>
      </c>
      <c r="G398" s="5">
        <f>[14]complete_IPDdata57_SSS!G398</f>
        <v>38.98048257214505</v>
      </c>
      <c r="H398" s="5">
        <f>[14]complete_IPDdata57_SSS!H398</f>
        <v>5.4458840412746081</v>
      </c>
      <c r="I398" s="5">
        <f>[14]complete_IPDdata57_SSS!I398</f>
        <v>6.0662177328843998E-2</v>
      </c>
      <c r="J398" s="5">
        <f>[14]complete_IPDdata57_SSS!J398</f>
        <v>0</v>
      </c>
      <c r="K398" s="5">
        <f>[14]complete_IPDdata57_SSS!K398</f>
        <v>0</v>
      </c>
      <c r="L398" s="5">
        <f t="shared" si="6"/>
        <v>67.675954439321686</v>
      </c>
    </row>
    <row r="399" spans="1:12" x14ac:dyDescent="0.25">
      <c r="A399" s="8" t="s">
        <v>57</v>
      </c>
      <c r="B399" s="8" t="s">
        <v>49</v>
      </c>
      <c r="C399" t="s">
        <v>15</v>
      </c>
      <c r="D399" s="5">
        <f>[14]complete_IPDdata57_SSS!D399</f>
        <v>0</v>
      </c>
      <c r="E399" s="5">
        <f>[14]complete_IPDdata57_SSS!E399</f>
        <v>0</v>
      </c>
      <c r="F399" s="5">
        <f>[14]complete_IPDdata57_SSS!F399</f>
        <v>0</v>
      </c>
      <c r="G399" s="5">
        <f>[14]complete_IPDdata57_SSS!G399</f>
        <v>0</v>
      </c>
      <c r="H399" s="5">
        <f>[14]complete_IPDdata57_SSS!H399</f>
        <v>0</v>
      </c>
      <c r="I399" s="5">
        <f>[14]complete_IPDdata57_SSS!I399</f>
        <v>0</v>
      </c>
      <c r="J399" s="5">
        <f>[14]complete_IPDdata57_SSS!J399</f>
        <v>0</v>
      </c>
      <c r="K399" s="5">
        <f>[14]complete_IPDdata57_SSS!K399</f>
        <v>0</v>
      </c>
      <c r="L399" s="5">
        <f t="shared" si="6"/>
        <v>0</v>
      </c>
    </row>
    <row r="400" spans="1:12" x14ac:dyDescent="0.25">
      <c r="C400" t="s">
        <v>16</v>
      </c>
      <c r="D400" s="5">
        <f>[14]complete_IPDdata57_SSS!D400</f>
        <v>0</v>
      </c>
      <c r="E400" s="5">
        <f>[14]complete_IPDdata57_SSS!E400</f>
        <v>0</v>
      </c>
      <c r="F400" s="5">
        <f>[14]complete_IPDdata57_SSS!F400</f>
        <v>0</v>
      </c>
      <c r="G400" s="5">
        <f>[14]complete_IPDdata57_SSS!G400</f>
        <v>0</v>
      </c>
      <c r="H400" s="5">
        <f>[14]complete_IPDdata57_SSS!H400</f>
        <v>0</v>
      </c>
      <c r="I400" s="5">
        <f>[14]complete_IPDdata57_SSS!I400</f>
        <v>0</v>
      </c>
      <c r="J400" s="5">
        <f>[14]complete_IPDdata57_SSS!J400</f>
        <v>0</v>
      </c>
      <c r="K400" s="5">
        <f>[14]complete_IPDdata57_SSS!K400</f>
        <v>0</v>
      </c>
      <c r="L400" s="5">
        <f t="shared" si="6"/>
        <v>0</v>
      </c>
    </row>
    <row r="401" spans="3:12" x14ac:dyDescent="0.25">
      <c r="C401" t="s">
        <v>17</v>
      </c>
      <c r="D401" s="5">
        <f>[14]complete_IPDdata57_SSS!D401</f>
        <v>0</v>
      </c>
      <c r="E401" s="5">
        <f>[14]complete_IPDdata57_SSS!E401</f>
        <v>0</v>
      </c>
      <c r="F401" s="5">
        <f>[14]complete_IPDdata57_SSS!F401</f>
        <v>0</v>
      </c>
      <c r="G401" s="5">
        <f>[14]complete_IPDdata57_SSS!G401</f>
        <v>0</v>
      </c>
      <c r="H401" s="5">
        <f>[14]complete_IPDdata57_SSS!H401</f>
        <v>0</v>
      </c>
      <c r="I401" s="5">
        <f>[14]complete_IPDdata57_SSS!I401</f>
        <v>0</v>
      </c>
      <c r="J401" s="5">
        <f>[14]complete_IPDdata57_SSS!J401</f>
        <v>0</v>
      </c>
      <c r="K401" s="5">
        <f>[14]complete_IPDdata57_SSS!K401</f>
        <v>0</v>
      </c>
      <c r="L401" s="5">
        <f t="shared" si="6"/>
        <v>0</v>
      </c>
    </row>
    <row r="402" spans="3:12" x14ac:dyDescent="0.25">
      <c r="C402" t="s">
        <v>18</v>
      </c>
      <c r="D402" s="5">
        <f>[14]complete_IPDdata57_SSS!D402</f>
        <v>0</v>
      </c>
      <c r="E402" s="5">
        <f>[14]complete_IPDdata57_SSS!E402</f>
        <v>0</v>
      </c>
      <c r="F402" s="5">
        <f>[14]complete_IPDdata57_SSS!F402</f>
        <v>0</v>
      </c>
      <c r="G402" s="5">
        <f>[14]complete_IPDdata57_SSS!G402</f>
        <v>0</v>
      </c>
      <c r="H402" s="5">
        <f>[14]complete_IPDdata57_SSS!H402</f>
        <v>0</v>
      </c>
      <c r="I402" s="5">
        <f>[14]complete_IPDdata57_SSS!I402</f>
        <v>0</v>
      </c>
      <c r="J402" s="5">
        <f>[14]complete_IPDdata57_SSS!J402</f>
        <v>0</v>
      </c>
      <c r="K402" s="5">
        <f>[14]complete_IPDdata57_SSS!K402</f>
        <v>0</v>
      </c>
      <c r="L402" s="5">
        <f t="shared" si="6"/>
        <v>0</v>
      </c>
    </row>
    <row r="403" spans="3:12" x14ac:dyDescent="0.25">
      <c r="C403" t="s">
        <v>19</v>
      </c>
      <c r="D403" s="5">
        <f>[14]complete_IPDdata57_SSS!D403</f>
        <v>0</v>
      </c>
      <c r="E403" s="5">
        <f>[14]complete_IPDdata57_SSS!E403</f>
        <v>0</v>
      </c>
      <c r="F403" s="5">
        <f>[14]complete_IPDdata57_SSS!F403</f>
        <v>0</v>
      </c>
      <c r="G403" s="5">
        <f>[14]complete_IPDdata57_SSS!G403</f>
        <v>0</v>
      </c>
      <c r="H403" s="5">
        <f>[14]complete_IPDdata57_SSS!H403</f>
        <v>0</v>
      </c>
      <c r="I403" s="5">
        <f>[14]complete_IPDdata57_SSS!I403</f>
        <v>0</v>
      </c>
      <c r="J403" s="5">
        <f>[14]complete_IPDdata57_SSS!J403</f>
        <v>0</v>
      </c>
      <c r="K403" s="5">
        <f>[14]complete_IPDdata57_SSS!K403</f>
        <v>0</v>
      </c>
      <c r="L403" s="5">
        <f t="shared" si="6"/>
        <v>0</v>
      </c>
    </row>
    <row r="404" spans="3:12" x14ac:dyDescent="0.25">
      <c r="C404" t="s">
        <v>20</v>
      </c>
      <c r="D404" s="5">
        <f>[14]complete_IPDdata57_SSS!D404</f>
        <v>0</v>
      </c>
      <c r="E404" s="5">
        <f>[14]complete_IPDdata57_SSS!E404</f>
        <v>0</v>
      </c>
      <c r="F404" s="5">
        <f>[14]complete_IPDdata57_SSS!F404</f>
        <v>0</v>
      </c>
      <c r="G404" s="5">
        <f>[14]complete_IPDdata57_SSS!G404</f>
        <v>0</v>
      </c>
      <c r="H404" s="5">
        <f>[14]complete_IPDdata57_SSS!H404</f>
        <v>0</v>
      </c>
      <c r="I404" s="5">
        <f>[14]complete_IPDdata57_SSS!I404</f>
        <v>0</v>
      </c>
      <c r="J404" s="5">
        <f>[14]complete_IPDdata57_SSS!J404</f>
        <v>0</v>
      </c>
      <c r="K404" s="5">
        <f>[14]complete_IPDdata57_SSS!K404</f>
        <v>0</v>
      </c>
      <c r="L404" s="5">
        <f t="shared" si="6"/>
        <v>0</v>
      </c>
    </row>
    <row r="405" spans="3:12" x14ac:dyDescent="0.25">
      <c r="C405" t="s">
        <v>21</v>
      </c>
      <c r="D405" s="5">
        <f>[14]complete_IPDdata57_SSS!D405</f>
        <v>0</v>
      </c>
      <c r="E405" s="5">
        <f>[14]complete_IPDdata57_SSS!E405</f>
        <v>0</v>
      </c>
      <c r="F405" s="5">
        <f>[14]complete_IPDdata57_SSS!F405</f>
        <v>0</v>
      </c>
      <c r="G405" s="5">
        <f>[14]complete_IPDdata57_SSS!G405</f>
        <v>0</v>
      </c>
      <c r="H405" s="5">
        <f>[14]complete_IPDdata57_SSS!H405</f>
        <v>0</v>
      </c>
      <c r="I405" s="5">
        <f>[14]complete_IPDdata57_SSS!I405</f>
        <v>0</v>
      </c>
      <c r="J405" s="5">
        <f>[14]complete_IPDdata57_SSS!J405</f>
        <v>0</v>
      </c>
      <c r="K405" s="5">
        <f>[14]complete_IPDdata57_SSS!K405</f>
        <v>0</v>
      </c>
      <c r="L405" s="5">
        <f t="shared" si="6"/>
        <v>0</v>
      </c>
    </row>
    <row r="406" spans="3:12" x14ac:dyDescent="0.25">
      <c r="C406" t="s">
        <v>22</v>
      </c>
      <c r="D406" s="5">
        <f>[14]complete_IPDdata57_SSS!D406</f>
        <v>0</v>
      </c>
      <c r="E406" s="5">
        <f>[14]complete_IPDdata57_SSS!E406</f>
        <v>0</v>
      </c>
      <c r="F406" s="5">
        <f>[14]complete_IPDdata57_SSS!F406</f>
        <v>0</v>
      </c>
      <c r="G406" s="5">
        <f>[14]complete_IPDdata57_SSS!G406</f>
        <v>0</v>
      </c>
      <c r="H406" s="5">
        <f>[14]complete_IPDdata57_SSS!H406</f>
        <v>0</v>
      </c>
      <c r="I406" s="5">
        <f>[14]complete_IPDdata57_SSS!I406</f>
        <v>0</v>
      </c>
      <c r="J406" s="5">
        <f>[14]complete_IPDdata57_SSS!J406</f>
        <v>0</v>
      </c>
      <c r="K406" s="5">
        <f>[14]complete_IPDdata57_SSS!K406</f>
        <v>0</v>
      </c>
      <c r="L406" s="5">
        <f t="shared" si="6"/>
        <v>0</v>
      </c>
    </row>
    <row r="407" spans="3:12" x14ac:dyDescent="0.25">
      <c r="C407" t="s">
        <v>23</v>
      </c>
      <c r="D407" s="5">
        <f>[14]complete_IPDdata57_SSS!D407</f>
        <v>0</v>
      </c>
      <c r="E407" s="5">
        <f>[14]complete_IPDdata57_SSS!E407</f>
        <v>0</v>
      </c>
      <c r="F407" s="5">
        <f>[14]complete_IPDdata57_SSS!F407</f>
        <v>0</v>
      </c>
      <c r="G407" s="5">
        <f>[14]complete_IPDdata57_SSS!G407</f>
        <v>0</v>
      </c>
      <c r="H407" s="5">
        <f>[14]complete_IPDdata57_SSS!H407</f>
        <v>0</v>
      </c>
      <c r="I407" s="5">
        <f>[14]complete_IPDdata57_SSS!I407</f>
        <v>0</v>
      </c>
      <c r="J407" s="5">
        <f>[14]complete_IPDdata57_SSS!J407</f>
        <v>0</v>
      </c>
      <c r="K407" s="5">
        <f>[14]complete_IPDdata57_SSS!K407</f>
        <v>0</v>
      </c>
      <c r="L407" s="5">
        <f t="shared" si="6"/>
        <v>0</v>
      </c>
    </row>
    <row r="408" spans="3:12" x14ac:dyDescent="0.25">
      <c r="C408" t="s">
        <v>24</v>
      </c>
      <c r="D408" s="5">
        <f>[14]complete_IPDdata57_SSS!D408</f>
        <v>0</v>
      </c>
      <c r="E408" s="5">
        <f>[14]complete_IPDdata57_SSS!E408</f>
        <v>0</v>
      </c>
      <c r="F408" s="5">
        <f>[14]complete_IPDdata57_SSS!F408</f>
        <v>0</v>
      </c>
      <c r="G408" s="5">
        <f>[14]complete_IPDdata57_SSS!G408</f>
        <v>0</v>
      </c>
      <c r="H408" s="5">
        <f>[14]complete_IPDdata57_SSS!H408</f>
        <v>0</v>
      </c>
      <c r="I408" s="5">
        <f>[14]complete_IPDdata57_SSS!I408</f>
        <v>0</v>
      </c>
      <c r="J408" s="5">
        <f>[14]complete_IPDdata57_SSS!J408</f>
        <v>0</v>
      </c>
      <c r="K408" s="5">
        <f>[14]complete_IPDdata57_SSS!K408</f>
        <v>0</v>
      </c>
      <c r="L408" s="5">
        <f t="shared" si="6"/>
        <v>0</v>
      </c>
    </row>
    <row r="409" spans="3:12" x14ac:dyDescent="0.25">
      <c r="C409" t="s">
        <v>25</v>
      </c>
      <c r="D409" s="5">
        <f>[14]complete_IPDdata57_SSS!D409</f>
        <v>0</v>
      </c>
      <c r="E409" s="5">
        <f>[14]complete_IPDdata57_SSS!E409</f>
        <v>0</v>
      </c>
      <c r="F409" s="5">
        <f>[14]complete_IPDdata57_SSS!F409</f>
        <v>0</v>
      </c>
      <c r="G409" s="5">
        <f>[14]complete_IPDdata57_SSS!G409</f>
        <v>0</v>
      </c>
      <c r="H409" s="5">
        <f>[14]complete_IPDdata57_SSS!H409</f>
        <v>0</v>
      </c>
      <c r="I409" s="5">
        <f>[14]complete_IPDdata57_SSS!I409</f>
        <v>0</v>
      </c>
      <c r="J409" s="5">
        <f>[14]complete_IPDdata57_SSS!J409</f>
        <v>0</v>
      </c>
      <c r="K409" s="5">
        <f>[14]complete_IPDdata57_SSS!K409</f>
        <v>0</v>
      </c>
      <c r="L409" s="5">
        <f t="shared" si="6"/>
        <v>0</v>
      </c>
    </row>
    <row r="410" spans="3:12" x14ac:dyDescent="0.25">
      <c r="C410" t="s">
        <v>26</v>
      </c>
      <c r="D410" s="5">
        <f>[14]complete_IPDdata57_SSS!D410</f>
        <v>0</v>
      </c>
      <c r="E410" s="5">
        <f>[14]complete_IPDdata57_SSS!E410</f>
        <v>0</v>
      </c>
      <c r="F410" s="5">
        <f>[14]complete_IPDdata57_SSS!F410</f>
        <v>0</v>
      </c>
      <c r="G410" s="5">
        <f>[14]complete_IPDdata57_SSS!G410</f>
        <v>0</v>
      </c>
      <c r="H410" s="5">
        <f>[14]complete_IPDdata57_SSS!H410</f>
        <v>0</v>
      </c>
      <c r="I410" s="5">
        <f>[14]complete_IPDdata57_SSS!I410</f>
        <v>0</v>
      </c>
      <c r="J410" s="5">
        <f>[14]complete_IPDdata57_SSS!J410</f>
        <v>0</v>
      </c>
      <c r="K410" s="5">
        <f>[14]complete_IPDdata57_SSS!K410</f>
        <v>0</v>
      </c>
      <c r="L410" s="5">
        <f t="shared" si="6"/>
        <v>0</v>
      </c>
    </row>
    <row r="411" spans="3:12" x14ac:dyDescent="0.25">
      <c r="C411" t="s">
        <v>27</v>
      </c>
      <c r="D411" s="5">
        <f>[14]complete_IPDdata57_SSS!D411</f>
        <v>0</v>
      </c>
      <c r="E411" s="5">
        <f>[14]complete_IPDdata57_SSS!E411</f>
        <v>0</v>
      </c>
      <c r="F411" s="5">
        <f>[14]complete_IPDdata57_SSS!F411</f>
        <v>0</v>
      </c>
      <c r="G411" s="5">
        <f>[14]complete_IPDdata57_SSS!G411</f>
        <v>0</v>
      </c>
      <c r="H411" s="5">
        <f>[14]complete_IPDdata57_SSS!H411</f>
        <v>0</v>
      </c>
      <c r="I411" s="5">
        <f>[14]complete_IPDdata57_SSS!I411</f>
        <v>0</v>
      </c>
      <c r="J411" s="5">
        <f>[14]complete_IPDdata57_SSS!J411</f>
        <v>0</v>
      </c>
      <c r="K411" s="5">
        <f>[14]complete_IPDdata57_SSS!K411</f>
        <v>0</v>
      </c>
      <c r="L411" s="5">
        <f t="shared" si="6"/>
        <v>0</v>
      </c>
    </row>
    <row r="412" spans="3:12" x14ac:dyDescent="0.25">
      <c r="C412" t="s">
        <v>28</v>
      </c>
      <c r="D412" s="5">
        <f>[14]complete_IPDdata57_SSS!D412</f>
        <v>0</v>
      </c>
      <c r="E412" s="5">
        <f>[14]complete_IPDdata57_SSS!E412</f>
        <v>0</v>
      </c>
      <c r="F412" s="5">
        <f>[14]complete_IPDdata57_SSS!F412</f>
        <v>0</v>
      </c>
      <c r="G412" s="5">
        <f>[14]complete_IPDdata57_SSS!G412</f>
        <v>0</v>
      </c>
      <c r="H412" s="5">
        <f>[14]complete_IPDdata57_SSS!H412</f>
        <v>0</v>
      </c>
      <c r="I412" s="5">
        <f>[14]complete_IPDdata57_SSS!I412</f>
        <v>0</v>
      </c>
      <c r="J412" s="5">
        <f>[14]complete_IPDdata57_SSS!J412</f>
        <v>0</v>
      </c>
      <c r="K412" s="5">
        <f>[14]complete_IPDdata57_SSS!K412</f>
        <v>0</v>
      </c>
      <c r="L412" s="5">
        <f t="shared" si="6"/>
        <v>0</v>
      </c>
    </row>
    <row r="413" spans="3:12" x14ac:dyDescent="0.25">
      <c r="C413" t="s">
        <v>29</v>
      </c>
      <c r="D413" s="5">
        <f>[14]complete_IPDdata57_SSS!D413</f>
        <v>0</v>
      </c>
      <c r="E413" s="5">
        <f>[14]complete_IPDdata57_SSS!E413</f>
        <v>0</v>
      </c>
      <c r="F413" s="5">
        <f>[14]complete_IPDdata57_SSS!F413</f>
        <v>0</v>
      </c>
      <c r="G413" s="5">
        <f>[14]complete_IPDdata57_SSS!G413</f>
        <v>0</v>
      </c>
      <c r="H413" s="5">
        <f>[14]complete_IPDdata57_SSS!H413</f>
        <v>0</v>
      </c>
      <c r="I413" s="5">
        <f>[14]complete_IPDdata57_SSS!I413</f>
        <v>0</v>
      </c>
      <c r="J413" s="5">
        <f>[14]complete_IPDdata57_SSS!J413</f>
        <v>0</v>
      </c>
      <c r="K413" s="5">
        <f>[14]complete_IPDdata57_SSS!K413</f>
        <v>0</v>
      </c>
      <c r="L413" s="5">
        <f t="shared" si="6"/>
        <v>0</v>
      </c>
    </row>
    <row r="414" spans="3:12" x14ac:dyDescent="0.25">
      <c r="C414" t="s">
        <v>30</v>
      </c>
      <c r="D414" s="5">
        <f>[14]complete_IPDdata57_SSS!D414</f>
        <v>0</v>
      </c>
      <c r="E414" s="5">
        <f>[14]complete_IPDdata57_SSS!E414</f>
        <v>0</v>
      </c>
      <c r="F414" s="5">
        <f>[14]complete_IPDdata57_SSS!F414</f>
        <v>0</v>
      </c>
      <c r="G414" s="5">
        <f>[14]complete_IPDdata57_SSS!G414</f>
        <v>0</v>
      </c>
      <c r="H414" s="5">
        <f>[14]complete_IPDdata57_SSS!H414</f>
        <v>0</v>
      </c>
      <c r="I414" s="5">
        <f>[14]complete_IPDdata57_SSS!I414</f>
        <v>0</v>
      </c>
      <c r="J414" s="5">
        <f>[14]complete_IPDdata57_SSS!J414</f>
        <v>0</v>
      </c>
      <c r="K414" s="5">
        <f>[14]complete_IPDdata57_SSS!K414</f>
        <v>0</v>
      </c>
      <c r="L414" s="5">
        <f t="shared" si="6"/>
        <v>0</v>
      </c>
    </row>
    <row r="415" spans="3:12" x14ac:dyDescent="0.25">
      <c r="C415" t="s">
        <v>31</v>
      </c>
      <c r="D415" s="5">
        <f>[14]complete_IPDdata57_SSS!D415</f>
        <v>0</v>
      </c>
      <c r="E415" s="5">
        <f>[14]complete_IPDdata57_SSS!E415</f>
        <v>0</v>
      </c>
      <c r="F415" s="5">
        <f>[14]complete_IPDdata57_SSS!F415</f>
        <v>0</v>
      </c>
      <c r="G415" s="5">
        <f>[14]complete_IPDdata57_SSS!G415</f>
        <v>0</v>
      </c>
      <c r="H415" s="5">
        <f>[14]complete_IPDdata57_SSS!H415</f>
        <v>0</v>
      </c>
      <c r="I415" s="5">
        <f>[14]complete_IPDdata57_SSS!I415</f>
        <v>0</v>
      </c>
      <c r="J415" s="5">
        <f>[14]complete_IPDdata57_SSS!J415</f>
        <v>0</v>
      </c>
      <c r="K415" s="5">
        <f>[14]complete_IPDdata57_SSS!K415</f>
        <v>0</v>
      </c>
      <c r="L415" s="5">
        <f t="shared" si="6"/>
        <v>0</v>
      </c>
    </row>
    <row r="416" spans="3:12" x14ac:dyDescent="0.25">
      <c r="C416" t="s">
        <v>32</v>
      </c>
      <c r="D416" s="5">
        <f>[14]complete_IPDdata57_SSS!D416</f>
        <v>0</v>
      </c>
      <c r="E416" s="5">
        <f>[14]complete_IPDdata57_SSS!E416</f>
        <v>0</v>
      </c>
      <c r="F416" s="5">
        <f>[14]complete_IPDdata57_SSS!F416</f>
        <v>0</v>
      </c>
      <c r="G416" s="5">
        <f>[14]complete_IPDdata57_SSS!G416</f>
        <v>0</v>
      </c>
      <c r="H416" s="5">
        <f>[14]complete_IPDdata57_SSS!H416</f>
        <v>0</v>
      </c>
      <c r="I416" s="5">
        <f>[14]complete_IPDdata57_SSS!I416</f>
        <v>0</v>
      </c>
      <c r="J416" s="5">
        <f>[14]complete_IPDdata57_SSS!J416</f>
        <v>0</v>
      </c>
      <c r="K416" s="5">
        <f>[14]complete_IPDdata57_SSS!K416</f>
        <v>0</v>
      </c>
      <c r="L416" s="5">
        <f t="shared" si="6"/>
        <v>0</v>
      </c>
    </row>
    <row r="417" spans="1:12" x14ac:dyDescent="0.25">
      <c r="C417" t="s">
        <v>33</v>
      </c>
      <c r="D417" s="5">
        <f>[14]complete_IPDdata57_SSS!D417</f>
        <v>0</v>
      </c>
      <c r="E417" s="5">
        <f>[14]complete_IPDdata57_SSS!E417</f>
        <v>0</v>
      </c>
      <c r="F417" s="5">
        <f>[14]complete_IPDdata57_SSS!F417</f>
        <v>0</v>
      </c>
      <c r="G417" s="5">
        <f>[14]complete_IPDdata57_SSS!G417</f>
        <v>0</v>
      </c>
      <c r="H417" s="5">
        <f>[14]complete_IPDdata57_SSS!H417</f>
        <v>0</v>
      </c>
      <c r="I417" s="5">
        <f>[14]complete_IPDdata57_SSS!I417</f>
        <v>0</v>
      </c>
      <c r="J417" s="5">
        <f>[14]complete_IPDdata57_SSS!J417</f>
        <v>0</v>
      </c>
      <c r="K417" s="5">
        <f>[14]complete_IPDdata57_SSS!K417</f>
        <v>0</v>
      </c>
      <c r="L417" s="5">
        <f t="shared" si="6"/>
        <v>0</v>
      </c>
    </row>
    <row r="418" spans="1:12" x14ac:dyDescent="0.25">
      <c r="C418" t="s">
        <v>34</v>
      </c>
      <c r="D418" s="5">
        <f>[14]complete_IPDdata57_SSS!D418</f>
        <v>0</v>
      </c>
      <c r="E418" s="5">
        <f>[14]complete_IPDdata57_SSS!E418</f>
        <v>0</v>
      </c>
      <c r="F418" s="5">
        <f>[14]complete_IPDdata57_SSS!F418</f>
        <v>0</v>
      </c>
      <c r="G418" s="5">
        <f>[14]complete_IPDdata57_SSS!G418</f>
        <v>0</v>
      </c>
      <c r="H418" s="5">
        <f>[14]complete_IPDdata57_SSS!H418</f>
        <v>0</v>
      </c>
      <c r="I418" s="5">
        <f>[14]complete_IPDdata57_SSS!I418</f>
        <v>0</v>
      </c>
      <c r="J418" s="5">
        <f>[14]complete_IPDdata57_SSS!J418</f>
        <v>0</v>
      </c>
      <c r="K418" s="5">
        <f>[14]complete_IPDdata57_SSS!K418</f>
        <v>0</v>
      </c>
      <c r="L418" s="5">
        <f t="shared" si="6"/>
        <v>0</v>
      </c>
    </row>
    <row r="419" spans="1:12" x14ac:dyDescent="0.25">
      <c r="C419" t="s">
        <v>35</v>
      </c>
      <c r="D419" s="5">
        <f>[14]complete_IPDdata57_SSS!D419</f>
        <v>0</v>
      </c>
      <c r="E419" s="5">
        <f>[14]complete_IPDdata57_SSS!E419</f>
        <v>0</v>
      </c>
      <c r="F419" s="5">
        <f>[14]complete_IPDdata57_SSS!F419</f>
        <v>0</v>
      </c>
      <c r="G419" s="5">
        <f>[14]complete_IPDdata57_SSS!G419</f>
        <v>0</v>
      </c>
      <c r="H419" s="5">
        <f>[14]complete_IPDdata57_SSS!H419</f>
        <v>0</v>
      </c>
      <c r="I419" s="5">
        <f>[14]complete_IPDdata57_SSS!I419</f>
        <v>0</v>
      </c>
      <c r="J419" s="5">
        <f>[14]complete_IPDdata57_SSS!J419</f>
        <v>0</v>
      </c>
      <c r="K419" s="5">
        <f>[14]complete_IPDdata57_SSS!K419</f>
        <v>0</v>
      </c>
      <c r="L419" s="5">
        <f t="shared" si="6"/>
        <v>0</v>
      </c>
    </row>
    <row r="420" spans="1:12" x14ac:dyDescent="0.25">
      <c r="C420" t="s">
        <v>36</v>
      </c>
      <c r="D420" s="5">
        <f>[14]complete_IPDdata57_SSS!D420</f>
        <v>0</v>
      </c>
      <c r="E420" s="5">
        <f>[14]complete_IPDdata57_SSS!E420</f>
        <v>0</v>
      </c>
      <c r="F420" s="5">
        <f>[14]complete_IPDdata57_SSS!F420</f>
        <v>0</v>
      </c>
      <c r="G420" s="5">
        <f>[14]complete_IPDdata57_SSS!G420</f>
        <v>0</v>
      </c>
      <c r="H420" s="5">
        <f>[14]complete_IPDdata57_SSS!H420</f>
        <v>0</v>
      </c>
      <c r="I420" s="5">
        <f>[14]complete_IPDdata57_SSS!I420</f>
        <v>0</v>
      </c>
      <c r="J420" s="5">
        <f>[14]complete_IPDdata57_SSS!J420</f>
        <v>0</v>
      </c>
      <c r="K420" s="5">
        <f>[14]complete_IPDdata57_SSS!K420</f>
        <v>0</v>
      </c>
      <c r="L420" s="5">
        <f t="shared" si="6"/>
        <v>0</v>
      </c>
    </row>
    <row r="421" spans="1:12" x14ac:dyDescent="0.25">
      <c r="C421" t="s">
        <v>37</v>
      </c>
      <c r="D421" s="5">
        <f>[14]complete_IPDdata57_SSS!D421</f>
        <v>0</v>
      </c>
      <c r="E421" s="5">
        <f>[14]complete_IPDdata57_SSS!E421</f>
        <v>0</v>
      </c>
      <c r="F421" s="5">
        <f>[14]complete_IPDdata57_SSS!F421</f>
        <v>0</v>
      </c>
      <c r="G421" s="5">
        <f>[14]complete_IPDdata57_SSS!G421</f>
        <v>0</v>
      </c>
      <c r="H421" s="5">
        <f>[14]complete_IPDdata57_SSS!H421</f>
        <v>0</v>
      </c>
      <c r="I421" s="5">
        <f>[14]complete_IPDdata57_SSS!I421</f>
        <v>0</v>
      </c>
      <c r="J421" s="5">
        <f>[14]complete_IPDdata57_SSS!J421</f>
        <v>0</v>
      </c>
      <c r="K421" s="5">
        <f>[14]complete_IPDdata57_SSS!K421</f>
        <v>0</v>
      </c>
      <c r="L421" s="5">
        <f t="shared" si="6"/>
        <v>0</v>
      </c>
    </row>
    <row r="422" spans="1:12" x14ac:dyDescent="0.25">
      <c r="C422" t="s">
        <v>38</v>
      </c>
      <c r="D422" s="5">
        <f>[14]complete_IPDdata57_SSS!D422</f>
        <v>0</v>
      </c>
      <c r="E422" s="5">
        <f>[14]complete_IPDdata57_SSS!E422</f>
        <v>0</v>
      </c>
      <c r="F422" s="5">
        <f>[14]complete_IPDdata57_SSS!F422</f>
        <v>0</v>
      </c>
      <c r="G422" s="5">
        <f>[14]complete_IPDdata57_SSS!G422</f>
        <v>0</v>
      </c>
      <c r="H422" s="5">
        <f>[14]complete_IPDdata57_SSS!H422</f>
        <v>0</v>
      </c>
      <c r="I422" s="5">
        <f>[14]complete_IPDdata57_SSS!I422</f>
        <v>0</v>
      </c>
      <c r="J422" s="5">
        <f>[14]complete_IPDdata57_SSS!J422</f>
        <v>0</v>
      </c>
      <c r="K422" s="5">
        <f>[14]complete_IPDdata57_SSS!K422</f>
        <v>0</v>
      </c>
      <c r="L422" s="5">
        <f t="shared" si="6"/>
        <v>0</v>
      </c>
    </row>
    <row r="423" spans="1:12" x14ac:dyDescent="0.25">
      <c r="C423" t="s">
        <v>39</v>
      </c>
      <c r="D423" s="5">
        <f>[14]complete_IPDdata57_SSS!D423</f>
        <v>0</v>
      </c>
      <c r="E423" s="5">
        <f>[14]complete_IPDdata57_SSS!E423</f>
        <v>0</v>
      </c>
      <c r="F423" s="5">
        <f>[14]complete_IPDdata57_SSS!F423</f>
        <v>0</v>
      </c>
      <c r="G423" s="5">
        <f>[14]complete_IPDdata57_SSS!G423</f>
        <v>0</v>
      </c>
      <c r="H423" s="5">
        <f>[14]complete_IPDdata57_SSS!H423</f>
        <v>0</v>
      </c>
      <c r="I423" s="5">
        <f>[14]complete_IPDdata57_SSS!I423</f>
        <v>0</v>
      </c>
      <c r="J423" s="5">
        <f>[14]complete_IPDdata57_SSS!J423</f>
        <v>0</v>
      </c>
      <c r="K423" s="5">
        <f>[14]complete_IPDdata57_SSS!K423</f>
        <v>0</v>
      </c>
      <c r="L423" s="5">
        <f t="shared" si="6"/>
        <v>0</v>
      </c>
    </row>
    <row r="424" spans="1:12" x14ac:dyDescent="0.25">
      <c r="C424" t="s">
        <v>40</v>
      </c>
      <c r="D424" s="5">
        <f>[14]complete_IPDdata57_SSS!D424</f>
        <v>0</v>
      </c>
      <c r="E424" s="5">
        <f>[14]complete_IPDdata57_SSS!E424</f>
        <v>0</v>
      </c>
      <c r="F424" s="5">
        <f>[14]complete_IPDdata57_SSS!F424</f>
        <v>0</v>
      </c>
      <c r="G424" s="5">
        <f>[14]complete_IPDdata57_SSS!G424</f>
        <v>0</v>
      </c>
      <c r="H424" s="5">
        <f>[14]complete_IPDdata57_SSS!H424</f>
        <v>0</v>
      </c>
      <c r="I424" s="5">
        <f>[14]complete_IPDdata57_SSS!I424</f>
        <v>0</v>
      </c>
      <c r="J424" s="5">
        <f>[14]complete_IPDdata57_SSS!J424</f>
        <v>0</v>
      </c>
      <c r="K424" s="5">
        <f>[14]complete_IPDdata57_SSS!K424</f>
        <v>0</v>
      </c>
      <c r="L424" s="5">
        <f t="shared" si="6"/>
        <v>0</v>
      </c>
    </row>
    <row r="425" spans="1:12" x14ac:dyDescent="0.25">
      <c r="C425" t="s">
        <v>41</v>
      </c>
      <c r="D425" s="5">
        <f>[14]complete_IPDdata57_SSS!D425</f>
        <v>0</v>
      </c>
      <c r="E425" s="5">
        <f>[14]complete_IPDdata57_SSS!E425</f>
        <v>0</v>
      </c>
      <c r="F425" s="5">
        <f>[14]complete_IPDdata57_SSS!F425</f>
        <v>0</v>
      </c>
      <c r="G425" s="5">
        <f>[14]complete_IPDdata57_SSS!G425</f>
        <v>0</v>
      </c>
      <c r="H425" s="5">
        <f>[14]complete_IPDdata57_SSS!H425</f>
        <v>0</v>
      </c>
      <c r="I425" s="5">
        <f>[14]complete_IPDdata57_SSS!I425</f>
        <v>0</v>
      </c>
      <c r="J425" s="5">
        <f>[14]complete_IPDdata57_SSS!J425</f>
        <v>0</v>
      </c>
      <c r="K425" s="5">
        <f>[14]complete_IPDdata57_SSS!K425</f>
        <v>0</v>
      </c>
      <c r="L425" s="5">
        <f t="shared" si="6"/>
        <v>0</v>
      </c>
    </row>
    <row r="426" spans="1:12" x14ac:dyDescent="0.25">
      <c r="C426" t="s">
        <v>42</v>
      </c>
      <c r="D426" s="5">
        <f>[14]complete_IPDdata57_SSS!D426</f>
        <v>0</v>
      </c>
      <c r="E426" s="5">
        <f>[14]complete_IPDdata57_SSS!E426</f>
        <v>0</v>
      </c>
      <c r="F426" s="5">
        <f>[14]complete_IPDdata57_SSS!F426</f>
        <v>0</v>
      </c>
      <c r="G426" s="5">
        <f>[14]complete_IPDdata57_SSS!G426</f>
        <v>0</v>
      </c>
      <c r="H426" s="5">
        <f>[14]complete_IPDdata57_SSS!H426</f>
        <v>0</v>
      </c>
      <c r="I426" s="5">
        <f>[14]complete_IPDdata57_SSS!I426</f>
        <v>0</v>
      </c>
      <c r="J426" s="5">
        <f>[14]complete_IPDdata57_SSS!J426</f>
        <v>0</v>
      </c>
      <c r="K426" s="5">
        <f>[14]complete_IPDdata57_SSS!K426</f>
        <v>0</v>
      </c>
      <c r="L426" s="5">
        <f t="shared" si="6"/>
        <v>0</v>
      </c>
    </row>
    <row r="427" spans="1:12" x14ac:dyDescent="0.25">
      <c r="C427" t="s">
        <v>43</v>
      </c>
      <c r="D427" s="5">
        <f>[14]complete_IPDdata57_SSS!D427</f>
        <v>0</v>
      </c>
      <c r="E427" s="5">
        <f>[14]complete_IPDdata57_SSS!E427</f>
        <v>0</v>
      </c>
      <c r="F427" s="5">
        <f>[14]complete_IPDdata57_SSS!F427</f>
        <v>0</v>
      </c>
      <c r="G427" s="5">
        <f>[14]complete_IPDdata57_SSS!G427</f>
        <v>0</v>
      </c>
      <c r="H427" s="5">
        <f>[14]complete_IPDdata57_SSS!H427</f>
        <v>0</v>
      </c>
      <c r="I427" s="5">
        <f>[14]complete_IPDdata57_SSS!I427</f>
        <v>0</v>
      </c>
      <c r="J427" s="5">
        <f>[14]complete_IPDdata57_SSS!J427</f>
        <v>0</v>
      </c>
      <c r="K427" s="5">
        <f>[14]complete_IPDdata57_SSS!K427</f>
        <v>0</v>
      </c>
      <c r="L427" s="5">
        <f t="shared" si="6"/>
        <v>0</v>
      </c>
    </row>
    <row r="428" spans="1:12" x14ac:dyDescent="0.25">
      <c r="C428" t="s">
        <v>44</v>
      </c>
      <c r="D428" s="5">
        <f>[14]complete_IPDdata57_SSS!D428</f>
        <v>0</v>
      </c>
      <c r="E428" s="5">
        <f>[14]complete_IPDdata57_SSS!E428</f>
        <v>0</v>
      </c>
      <c r="F428" s="5">
        <f>[14]complete_IPDdata57_SSS!F428</f>
        <v>0</v>
      </c>
      <c r="G428" s="5">
        <f>[14]complete_IPDdata57_SSS!G428</f>
        <v>0</v>
      </c>
      <c r="H428" s="5">
        <f>[14]complete_IPDdata57_SSS!H428</f>
        <v>0</v>
      </c>
      <c r="I428" s="5">
        <f>[14]complete_IPDdata57_SSS!I428</f>
        <v>0</v>
      </c>
      <c r="J428" s="5">
        <f>[14]complete_IPDdata57_SSS!J428</f>
        <v>0</v>
      </c>
      <c r="K428" s="5">
        <f>[14]complete_IPDdata57_SSS!K428</f>
        <v>0</v>
      </c>
      <c r="L428" s="5">
        <f t="shared" si="6"/>
        <v>0</v>
      </c>
    </row>
    <row r="429" spans="1:12" x14ac:dyDescent="0.25">
      <c r="C429" t="s">
        <v>45</v>
      </c>
      <c r="D429" s="5">
        <f>[14]complete_IPDdata57_SSS!D429</f>
        <v>0</v>
      </c>
      <c r="E429" s="5">
        <f>[14]complete_IPDdata57_SSS!E429</f>
        <v>0</v>
      </c>
      <c r="F429" s="5">
        <f>[14]complete_IPDdata57_SSS!F429</f>
        <v>0</v>
      </c>
      <c r="G429" s="5">
        <f>[14]complete_IPDdata57_SSS!G429</f>
        <v>0</v>
      </c>
      <c r="H429" s="5">
        <f>[14]complete_IPDdata57_SSS!H429</f>
        <v>0</v>
      </c>
      <c r="I429" s="5">
        <f>[14]complete_IPDdata57_SSS!I429</f>
        <v>0</v>
      </c>
      <c r="J429" s="5">
        <f>[14]complete_IPDdata57_SSS!J429</f>
        <v>0</v>
      </c>
      <c r="K429" s="5">
        <f>[14]complete_IPDdata57_SSS!K429</f>
        <v>0</v>
      </c>
      <c r="L429" s="5">
        <f t="shared" si="6"/>
        <v>0</v>
      </c>
    </row>
    <row r="430" spans="1:12" x14ac:dyDescent="0.25">
      <c r="C430" t="s">
        <v>46</v>
      </c>
      <c r="D430" s="5">
        <f>[14]complete_IPDdata57_SSS!D430</f>
        <v>0</v>
      </c>
      <c r="E430" s="5">
        <f>[14]complete_IPDdata57_SSS!E430</f>
        <v>0</v>
      </c>
      <c r="F430" s="5">
        <f>[14]complete_IPDdata57_SSS!F430</f>
        <v>0</v>
      </c>
      <c r="G430" s="5">
        <f>[14]complete_IPDdata57_SSS!G430</f>
        <v>0</v>
      </c>
      <c r="H430" s="5">
        <f>[14]complete_IPDdata57_SSS!H430</f>
        <v>2.1969645910805098</v>
      </c>
      <c r="I430" s="5">
        <f>[14]complete_IPDdata57_SSS!I430</f>
        <v>0</v>
      </c>
      <c r="J430" s="5">
        <f>[14]complete_IPDdata57_SSS!J430</f>
        <v>0</v>
      </c>
      <c r="K430" s="5">
        <f>[14]complete_IPDdata57_SSS!K430</f>
        <v>0</v>
      </c>
      <c r="L430" s="5">
        <f t="shared" si="6"/>
        <v>2.1969645910805098</v>
      </c>
    </row>
    <row r="431" spans="1:12" x14ac:dyDescent="0.25">
      <c r="C431" t="s">
        <v>47</v>
      </c>
      <c r="D431" s="5">
        <f>[14]complete_IPDdata57_SSS!D431</f>
        <v>0</v>
      </c>
      <c r="E431" s="5">
        <f>[14]complete_IPDdata57_SSS!E431</f>
        <v>0</v>
      </c>
      <c r="F431" s="5">
        <f>[14]complete_IPDdata57_SSS!F431</f>
        <v>0</v>
      </c>
      <c r="G431" s="5">
        <f>[14]complete_IPDdata57_SSS!G431</f>
        <v>0</v>
      </c>
      <c r="H431" s="5">
        <f>[14]complete_IPDdata57_SSS!H431</f>
        <v>0</v>
      </c>
      <c r="I431" s="5">
        <f>[14]complete_IPDdata57_SSS!I431</f>
        <v>0</v>
      </c>
      <c r="J431" s="5">
        <f>[14]complete_IPDdata57_SSS!J431</f>
        <v>0</v>
      </c>
      <c r="K431" s="5">
        <f>[14]complete_IPDdata57_SSS!K431</f>
        <v>0</v>
      </c>
      <c r="L431" s="5">
        <f t="shared" si="6"/>
        <v>0</v>
      </c>
    </row>
    <row r="432" spans="1:12" x14ac:dyDescent="0.25">
      <c r="A432" s="8" t="s">
        <v>57</v>
      </c>
      <c r="B432" s="8" t="s">
        <v>50</v>
      </c>
      <c r="C432" t="s">
        <v>15</v>
      </c>
      <c r="D432" s="5">
        <f>[14]complete_IPDdata57_SSS!D432</f>
        <v>0</v>
      </c>
      <c r="E432" s="5">
        <f>[14]complete_IPDdata57_SSS!E432</f>
        <v>0</v>
      </c>
      <c r="F432" s="5">
        <f>[14]complete_IPDdata57_SSS!F432</f>
        <v>0</v>
      </c>
      <c r="G432" s="5">
        <f>[14]complete_IPDdata57_SSS!G432</f>
        <v>0</v>
      </c>
      <c r="H432" s="5">
        <f>[14]complete_IPDdata57_SSS!H432</f>
        <v>0</v>
      </c>
      <c r="I432" s="5">
        <f>[14]complete_IPDdata57_SSS!I432</f>
        <v>0</v>
      </c>
      <c r="J432" s="5">
        <f>[14]complete_IPDdata57_SSS!J432</f>
        <v>0</v>
      </c>
      <c r="K432" s="5">
        <f>[14]complete_IPDdata57_SSS!K432</f>
        <v>0</v>
      </c>
      <c r="L432" s="5">
        <f t="shared" si="6"/>
        <v>0</v>
      </c>
    </row>
    <row r="433" spans="3:12" x14ac:dyDescent="0.25">
      <c r="C433" t="s">
        <v>16</v>
      </c>
      <c r="D433" s="5">
        <f>[14]complete_IPDdata57_SSS!D433</f>
        <v>0</v>
      </c>
      <c r="E433" s="5">
        <f>[14]complete_IPDdata57_SSS!E433</f>
        <v>0</v>
      </c>
      <c r="F433" s="5">
        <f>[14]complete_IPDdata57_SSS!F433</f>
        <v>0</v>
      </c>
      <c r="G433" s="5">
        <f>[14]complete_IPDdata57_SSS!G433</f>
        <v>0</v>
      </c>
      <c r="H433" s="5">
        <f>[14]complete_IPDdata57_SSS!H433</f>
        <v>0</v>
      </c>
      <c r="I433" s="5">
        <f>[14]complete_IPDdata57_SSS!I433</f>
        <v>0</v>
      </c>
      <c r="J433" s="5">
        <f>[14]complete_IPDdata57_SSS!J433</f>
        <v>0</v>
      </c>
      <c r="K433" s="5">
        <f>[14]complete_IPDdata57_SSS!K433</f>
        <v>0</v>
      </c>
      <c r="L433" s="5">
        <f t="shared" si="6"/>
        <v>0</v>
      </c>
    </row>
    <row r="434" spans="3:12" x14ac:dyDescent="0.25">
      <c r="C434" t="s">
        <v>17</v>
      </c>
      <c r="D434" s="5">
        <f>[14]complete_IPDdata57_SSS!D434</f>
        <v>0</v>
      </c>
      <c r="E434" s="5">
        <f>[14]complete_IPDdata57_SSS!E434</f>
        <v>0</v>
      </c>
      <c r="F434" s="5">
        <f>[14]complete_IPDdata57_SSS!F434</f>
        <v>0</v>
      </c>
      <c r="G434" s="5">
        <f>[14]complete_IPDdata57_SSS!G434</f>
        <v>0</v>
      </c>
      <c r="H434" s="5">
        <f>[14]complete_IPDdata57_SSS!H434</f>
        <v>0</v>
      </c>
      <c r="I434" s="5">
        <f>[14]complete_IPDdata57_SSS!I434</f>
        <v>0</v>
      </c>
      <c r="J434" s="5">
        <f>[14]complete_IPDdata57_SSS!J434</f>
        <v>0</v>
      </c>
      <c r="K434" s="5">
        <f>[14]complete_IPDdata57_SSS!K434</f>
        <v>0</v>
      </c>
      <c r="L434" s="5">
        <f t="shared" si="6"/>
        <v>0</v>
      </c>
    </row>
    <row r="435" spans="3:12" x14ac:dyDescent="0.25">
      <c r="C435" t="s">
        <v>18</v>
      </c>
      <c r="D435" s="5">
        <f>[14]complete_IPDdata57_SSS!D435</f>
        <v>0</v>
      </c>
      <c r="E435" s="5">
        <f>[14]complete_IPDdata57_SSS!E435</f>
        <v>0</v>
      </c>
      <c r="F435" s="5">
        <f>[14]complete_IPDdata57_SSS!F435</f>
        <v>0</v>
      </c>
      <c r="G435" s="5">
        <f>[14]complete_IPDdata57_SSS!G435</f>
        <v>0</v>
      </c>
      <c r="H435" s="5">
        <f>[14]complete_IPDdata57_SSS!H435</f>
        <v>0</v>
      </c>
      <c r="I435" s="5">
        <f>[14]complete_IPDdata57_SSS!I435</f>
        <v>0</v>
      </c>
      <c r="J435" s="5">
        <f>[14]complete_IPDdata57_SSS!J435</f>
        <v>0</v>
      </c>
      <c r="K435" s="5">
        <f>[14]complete_IPDdata57_SSS!K435</f>
        <v>0</v>
      </c>
      <c r="L435" s="5">
        <f t="shared" si="6"/>
        <v>0</v>
      </c>
    </row>
    <row r="436" spans="3:12" x14ac:dyDescent="0.25">
      <c r="C436" t="s">
        <v>19</v>
      </c>
      <c r="D436" s="5">
        <f>[14]complete_IPDdata57_SSS!D436</f>
        <v>0</v>
      </c>
      <c r="E436" s="5">
        <f>[14]complete_IPDdata57_SSS!E436</f>
        <v>0</v>
      </c>
      <c r="F436" s="5">
        <f>[14]complete_IPDdata57_SSS!F436</f>
        <v>0</v>
      </c>
      <c r="G436" s="5">
        <f>[14]complete_IPDdata57_SSS!G436</f>
        <v>0</v>
      </c>
      <c r="H436" s="5">
        <f>[14]complete_IPDdata57_SSS!H436</f>
        <v>0</v>
      </c>
      <c r="I436" s="5">
        <f>[14]complete_IPDdata57_SSS!I436</f>
        <v>0</v>
      </c>
      <c r="J436" s="5">
        <f>[14]complete_IPDdata57_SSS!J436</f>
        <v>0</v>
      </c>
      <c r="K436" s="5">
        <f>[14]complete_IPDdata57_SSS!K436</f>
        <v>0</v>
      </c>
      <c r="L436" s="5">
        <f t="shared" si="6"/>
        <v>0</v>
      </c>
    </row>
    <row r="437" spans="3:12" x14ac:dyDescent="0.25">
      <c r="C437" t="s">
        <v>20</v>
      </c>
      <c r="D437" s="5">
        <f>[14]complete_IPDdata57_SSS!D437</f>
        <v>0</v>
      </c>
      <c r="E437" s="5">
        <f>[14]complete_IPDdata57_SSS!E437</f>
        <v>0</v>
      </c>
      <c r="F437" s="5">
        <f>[14]complete_IPDdata57_SSS!F437</f>
        <v>0</v>
      </c>
      <c r="G437" s="5">
        <f>[14]complete_IPDdata57_SSS!G437</f>
        <v>0</v>
      </c>
      <c r="H437" s="5">
        <f>[14]complete_IPDdata57_SSS!H437</f>
        <v>0</v>
      </c>
      <c r="I437" s="5">
        <f>[14]complete_IPDdata57_SSS!I437</f>
        <v>0</v>
      </c>
      <c r="J437" s="5">
        <f>[14]complete_IPDdata57_SSS!J437</f>
        <v>0</v>
      </c>
      <c r="K437" s="5">
        <f>[14]complete_IPDdata57_SSS!K437</f>
        <v>0</v>
      </c>
      <c r="L437" s="5">
        <f t="shared" si="6"/>
        <v>0</v>
      </c>
    </row>
    <row r="438" spans="3:12" x14ac:dyDescent="0.25">
      <c r="C438" t="s">
        <v>21</v>
      </c>
      <c r="D438" s="5">
        <f>[14]complete_IPDdata57_SSS!D438</f>
        <v>0</v>
      </c>
      <c r="E438" s="5">
        <f>[14]complete_IPDdata57_SSS!E438</f>
        <v>0</v>
      </c>
      <c r="F438" s="5">
        <f>[14]complete_IPDdata57_SSS!F438</f>
        <v>0</v>
      </c>
      <c r="G438" s="5">
        <f>[14]complete_IPDdata57_SSS!G438</f>
        <v>0</v>
      </c>
      <c r="H438" s="5">
        <f>[14]complete_IPDdata57_SSS!H438</f>
        <v>0</v>
      </c>
      <c r="I438" s="5">
        <f>[14]complete_IPDdata57_SSS!I438</f>
        <v>0</v>
      </c>
      <c r="J438" s="5">
        <f>[14]complete_IPDdata57_SSS!J438</f>
        <v>0</v>
      </c>
      <c r="K438" s="5">
        <f>[14]complete_IPDdata57_SSS!K438</f>
        <v>0</v>
      </c>
      <c r="L438" s="5">
        <f t="shared" si="6"/>
        <v>0</v>
      </c>
    </row>
    <row r="439" spans="3:12" x14ac:dyDescent="0.25">
      <c r="C439" t="s">
        <v>22</v>
      </c>
      <c r="D439" s="5">
        <f>[14]complete_IPDdata57_SSS!D439</f>
        <v>0</v>
      </c>
      <c r="E439" s="5">
        <f>[14]complete_IPDdata57_SSS!E439</f>
        <v>0</v>
      </c>
      <c r="F439" s="5">
        <f>[14]complete_IPDdata57_SSS!F439</f>
        <v>0</v>
      </c>
      <c r="G439" s="5">
        <f>[14]complete_IPDdata57_SSS!G439</f>
        <v>0</v>
      </c>
      <c r="H439" s="5">
        <f>[14]complete_IPDdata57_SSS!H439</f>
        <v>0</v>
      </c>
      <c r="I439" s="5">
        <f>[14]complete_IPDdata57_SSS!I439</f>
        <v>0</v>
      </c>
      <c r="J439" s="5">
        <f>[14]complete_IPDdata57_SSS!J439</f>
        <v>0</v>
      </c>
      <c r="K439" s="5">
        <f>[14]complete_IPDdata57_SSS!K439</f>
        <v>0</v>
      </c>
      <c r="L439" s="5">
        <f t="shared" si="6"/>
        <v>0</v>
      </c>
    </row>
    <row r="440" spans="3:12" x14ac:dyDescent="0.25">
      <c r="C440" t="s">
        <v>23</v>
      </c>
      <c r="D440" s="5">
        <f>[14]complete_IPDdata57_SSS!D440</f>
        <v>0</v>
      </c>
      <c r="E440" s="5">
        <f>[14]complete_IPDdata57_SSS!E440</f>
        <v>0</v>
      </c>
      <c r="F440" s="5">
        <f>[14]complete_IPDdata57_SSS!F440</f>
        <v>0</v>
      </c>
      <c r="G440" s="5">
        <f>[14]complete_IPDdata57_SSS!G440</f>
        <v>0</v>
      </c>
      <c r="H440" s="5">
        <f>[14]complete_IPDdata57_SSS!H440</f>
        <v>0</v>
      </c>
      <c r="I440" s="5">
        <f>[14]complete_IPDdata57_SSS!I440</f>
        <v>0</v>
      </c>
      <c r="J440" s="5">
        <f>[14]complete_IPDdata57_SSS!J440</f>
        <v>0</v>
      </c>
      <c r="K440" s="5">
        <f>[14]complete_IPDdata57_SSS!K440</f>
        <v>0</v>
      </c>
      <c r="L440" s="5">
        <f t="shared" si="6"/>
        <v>0</v>
      </c>
    </row>
    <row r="441" spans="3:12" x14ac:dyDescent="0.25">
      <c r="C441" t="s">
        <v>24</v>
      </c>
      <c r="D441" s="5">
        <f>[14]complete_IPDdata57_SSS!D441</f>
        <v>0</v>
      </c>
      <c r="E441" s="5">
        <f>[14]complete_IPDdata57_SSS!E441</f>
        <v>0</v>
      </c>
      <c r="F441" s="5">
        <f>[14]complete_IPDdata57_SSS!F441</f>
        <v>0</v>
      </c>
      <c r="G441" s="5">
        <f>[14]complete_IPDdata57_SSS!G441</f>
        <v>0</v>
      </c>
      <c r="H441" s="5">
        <f>[14]complete_IPDdata57_SSS!H441</f>
        <v>0</v>
      </c>
      <c r="I441" s="5">
        <f>[14]complete_IPDdata57_SSS!I441</f>
        <v>0</v>
      </c>
      <c r="J441" s="5">
        <f>[14]complete_IPDdata57_SSS!J441</f>
        <v>0</v>
      </c>
      <c r="K441" s="5">
        <f>[14]complete_IPDdata57_SSS!K441</f>
        <v>0</v>
      </c>
      <c r="L441" s="5">
        <f t="shared" si="6"/>
        <v>0</v>
      </c>
    </row>
    <row r="442" spans="3:12" x14ac:dyDescent="0.25">
      <c r="C442" t="s">
        <v>25</v>
      </c>
      <c r="D442" s="5">
        <f>[14]complete_IPDdata57_SSS!D442</f>
        <v>0</v>
      </c>
      <c r="E442" s="5">
        <f>[14]complete_IPDdata57_SSS!E442</f>
        <v>0</v>
      </c>
      <c r="F442" s="5">
        <f>[14]complete_IPDdata57_SSS!F442</f>
        <v>0</v>
      </c>
      <c r="G442" s="5">
        <f>[14]complete_IPDdata57_SSS!G442</f>
        <v>0</v>
      </c>
      <c r="H442" s="5">
        <f>[14]complete_IPDdata57_SSS!H442</f>
        <v>0</v>
      </c>
      <c r="I442" s="5">
        <f>[14]complete_IPDdata57_SSS!I442</f>
        <v>0</v>
      </c>
      <c r="J442" s="5">
        <f>[14]complete_IPDdata57_SSS!J442</f>
        <v>0</v>
      </c>
      <c r="K442" s="5">
        <f>[14]complete_IPDdata57_SSS!K442</f>
        <v>0</v>
      </c>
      <c r="L442" s="5">
        <f t="shared" si="6"/>
        <v>0</v>
      </c>
    </row>
    <row r="443" spans="3:12" x14ac:dyDescent="0.25">
      <c r="C443" t="s">
        <v>26</v>
      </c>
      <c r="D443" s="5">
        <f>[14]complete_IPDdata57_SSS!D443</f>
        <v>0</v>
      </c>
      <c r="E443" s="5">
        <f>[14]complete_IPDdata57_SSS!E443</f>
        <v>0</v>
      </c>
      <c r="F443" s="5">
        <f>[14]complete_IPDdata57_SSS!F443</f>
        <v>0</v>
      </c>
      <c r="G443" s="5">
        <f>[14]complete_IPDdata57_SSS!G443</f>
        <v>0</v>
      </c>
      <c r="H443" s="5">
        <f>[14]complete_IPDdata57_SSS!H443</f>
        <v>0</v>
      </c>
      <c r="I443" s="5">
        <f>[14]complete_IPDdata57_SSS!I443</f>
        <v>0</v>
      </c>
      <c r="J443" s="5">
        <f>[14]complete_IPDdata57_SSS!J443</f>
        <v>0</v>
      </c>
      <c r="K443" s="5">
        <f>[14]complete_IPDdata57_SSS!K443</f>
        <v>0</v>
      </c>
      <c r="L443" s="5">
        <f t="shared" si="6"/>
        <v>0</v>
      </c>
    </row>
    <row r="444" spans="3:12" x14ac:dyDescent="0.25">
      <c r="C444" t="s">
        <v>27</v>
      </c>
      <c r="D444" s="5">
        <f>[14]complete_IPDdata57_SSS!D444</f>
        <v>0</v>
      </c>
      <c r="E444" s="5">
        <f>[14]complete_IPDdata57_SSS!E444</f>
        <v>0</v>
      </c>
      <c r="F444" s="5">
        <f>[14]complete_IPDdata57_SSS!F444</f>
        <v>0</v>
      </c>
      <c r="G444" s="5">
        <f>[14]complete_IPDdata57_SSS!G444</f>
        <v>0</v>
      </c>
      <c r="H444" s="5">
        <f>[14]complete_IPDdata57_SSS!H444</f>
        <v>0</v>
      </c>
      <c r="I444" s="5">
        <f>[14]complete_IPDdata57_SSS!I444</f>
        <v>0</v>
      </c>
      <c r="J444" s="5">
        <f>[14]complete_IPDdata57_SSS!J444</f>
        <v>0</v>
      </c>
      <c r="K444" s="5">
        <f>[14]complete_IPDdata57_SSS!K444</f>
        <v>0</v>
      </c>
      <c r="L444" s="5">
        <f t="shared" si="6"/>
        <v>0</v>
      </c>
    </row>
    <row r="445" spans="3:12" x14ac:dyDescent="0.25">
      <c r="C445" t="s">
        <v>28</v>
      </c>
      <c r="D445" s="5">
        <f>[14]complete_IPDdata57_SSS!D445</f>
        <v>0</v>
      </c>
      <c r="E445" s="5">
        <f>[14]complete_IPDdata57_SSS!E445</f>
        <v>0</v>
      </c>
      <c r="F445" s="5">
        <f>[14]complete_IPDdata57_SSS!F445</f>
        <v>0</v>
      </c>
      <c r="G445" s="5">
        <f>[14]complete_IPDdata57_SSS!G445</f>
        <v>0</v>
      </c>
      <c r="H445" s="5">
        <f>[14]complete_IPDdata57_SSS!H445</f>
        <v>0</v>
      </c>
      <c r="I445" s="5">
        <f>[14]complete_IPDdata57_SSS!I445</f>
        <v>0</v>
      </c>
      <c r="J445" s="5">
        <f>[14]complete_IPDdata57_SSS!J445</f>
        <v>0</v>
      </c>
      <c r="K445" s="5">
        <f>[14]complete_IPDdata57_SSS!K445</f>
        <v>0</v>
      </c>
      <c r="L445" s="5">
        <f t="shared" si="6"/>
        <v>0</v>
      </c>
    </row>
    <row r="446" spans="3:12" x14ac:dyDescent="0.25">
      <c r="C446" t="s">
        <v>29</v>
      </c>
      <c r="D446" s="5">
        <f>[14]complete_IPDdata57_SSS!D446</f>
        <v>0</v>
      </c>
      <c r="E446" s="5">
        <f>[14]complete_IPDdata57_SSS!E446</f>
        <v>0</v>
      </c>
      <c r="F446" s="5">
        <f>[14]complete_IPDdata57_SSS!F446</f>
        <v>0</v>
      </c>
      <c r="G446" s="5">
        <f>[14]complete_IPDdata57_SSS!G446</f>
        <v>0</v>
      </c>
      <c r="H446" s="5">
        <f>[14]complete_IPDdata57_SSS!H446</f>
        <v>0</v>
      </c>
      <c r="I446" s="5">
        <f>[14]complete_IPDdata57_SSS!I446</f>
        <v>0</v>
      </c>
      <c r="J446" s="5">
        <f>[14]complete_IPDdata57_SSS!J446</f>
        <v>0</v>
      </c>
      <c r="K446" s="5">
        <f>[14]complete_IPDdata57_SSS!K446</f>
        <v>0</v>
      </c>
      <c r="L446" s="5">
        <f t="shared" si="6"/>
        <v>0</v>
      </c>
    </row>
    <row r="447" spans="3:12" x14ac:dyDescent="0.25">
      <c r="C447" t="s">
        <v>30</v>
      </c>
      <c r="D447" s="5">
        <f>[14]complete_IPDdata57_SSS!D447</f>
        <v>0</v>
      </c>
      <c r="E447" s="5">
        <f>[14]complete_IPDdata57_SSS!E447</f>
        <v>0</v>
      </c>
      <c r="F447" s="5">
        <f>[14]complete_IPDdata57_SSS!F447</f>
        <v>0</v>
      </c>
      <c r="G447" s="5">
        <f>[14]complete_IPDdata57_SSS!G447</f>
        <v>0</v>
      </c>
      <c r="H447" s="5">
        <f>[14]complete_IPDdata57_SSS!H447</f>
        <v>0</v>
      </c>
      <c r="I447" s="5">
        <f>[14]complete_IPDdata57_SSS!I447</f>
        <v>0</v>
      </c>
      <c r="J447" s="5">
        <f>[14]complete_IPDdata57_SSS!J447</f>
        <v>0</v>
      </c>
      <c r="K447" s="5">
        <f>[14]complete_IPDdata57_SSS!K447</f>
        <v>0</v>
      </c>
      <c r="L447" s="5">
        <f t="shared" si="6"/>
        <v>0</v>
      </c>
    </row>
    <row r="448" spans="3:12" x14ac:dyDescent="0.25">
      <c r="C448" t="s">
        <v>31</v>
      </c>
      <c r="D448" s="5">
        <f>[14]complete_IPDdata57_SSS!D448</f>
        <v>0</v>
      </c>
      <c r="E448" s="5">
        <f>[14]complete_IPDdata57_SSS!E448</f>
        <v>0</v>
      </c>
      <c r="F448" s="5">
        <f>[14]complete_IPDdata57_SSS!F448</f>
        <v>0</v>
      </c>
      <c r="G448" s="5">
        <f>[14]complete_IPDdata57_SSS!G448</f>
        <v>0</v>
      </c>
      <c r="H448" s="5">
        <f>[14]complete_IPDdata57_SSS!H448</f>
        <v>0</v>
      </c>
      <c r="I448" s="5">
        <f>[14]complete_IPDdata57_SSS!I448</f>
        <v>0</v>
      </c>
      <c r="J448" s="5">
        <f>[14]complete_IPDdata57_SSS!J448</f>
        <v>0</v>
      </c>
      <c r="K448" s="5">
        <f>[14]complete_IPDdata57_SSS!K448</f>
        <v>0</v>
      </c>
      <c r="L448" s="5">
        <f t="shared" si="6"/>
        <v>0</v>
      </c>
    </row>
    <row r="449" spans="3:12" x14ac:dyDescent="0.25">
      <c r="C449" t="s">
        <v>32</v>
      </c>
      <c r="D449" s="5">
        <f>[14]complete_IPDdata57_SSS!D449</f>
        <v>0</v>
      </c>
      <c r="E449" s="5">
        <f>[14]complete_IPDdata57_SSS!E449</f>
        <v>0</v>
      </c>
      <c r="F449" s="5">
        <f>[14]complete_IPDdata57_SSS!F449</f>
        <v>0</v>
      </c>
      <c r="G449" s="5">
        <f>[14]complete_IPDdata57_SSS!G449</f>
        <v>0</v>
      </c>
      <c r="H449" s="5">
        <f>[14]complete_IPDdata57_SSS!H449</f>
        <v>0</v>
      </c>
      <c r="I449" s="5">
        <f>[14]complete_IPDdata57_SSS!I449</f>
        <v>0</v>
      </c>
      <c r="J449" s="5">
        <f>[14]complete_IPDdata57_SSS!J449</f>
        <v>0</v>
      </c>
      <c r="K449" s="5">
        <f>[14]complete_IPDdata57_SSS!K449</f>
        <v>0</v>
      </c>
      <c r="L449" s="5">
        <f t="shared" si="6"/>
        <v>0</v>
      </c>
    </row>
    <row r="450" spans="3:12" x14ac:dyDescent="0.25">
      <c r="C450" t="s">
        <v>33</v>
      </c>
      <c r="D450" s="5">
        <f>[14]complete_IPDdata57_SSS!D450</f>
        <v>0</v>
      </c>
      <c r="E450" s="5">
        <f>[14]complete_IPDdata57_SSS!E450</f>
        <v>0</v>
      </c>
      <c r="F450" s="5">
        <f>[14]complete_IPDdata57_SSS!F450</f>
        <v>0</v>
      </c>
      <c r="G450" s="5">
        <f>[14]complete_IPDdata57_SSS!G450</f>
        <v>0</v>
      </c>
      <c r="H450" s="5">
        <f>[14]complete_IPDdata57_SSS!H450</f>
        <v>0</v>
      </c>
      <c r="I450" s="5">
        <f>[14]complete_IPDdata57_SSS!I450</f>
        <v>0</v>
      </c>
      <c r="J450" s="5">
        <f>[14]complete_IPDdata57_SSS!J450</f>
        <v>0</v>
      </c>
      <c r="K450" s="5">
        <f>[14]complete_IPDdata57_SSS!K450</f>
        <v>0</v>
      </c>
      <c r="L450" s="5">
        <f t="shared" si="6"/>
        <v>0</v>
      </c>
    </row>
    <row r="451" spans="3:12" x14ac:dyDescent="0.25">
      <c r="C451" t="s">
        <v>34</v>
      </c>
      <c r="D451" s="5">
        <f>[14]complete_IPDdata57_SSS!D451</f>
        <v>0</v>
      </c>
      <c r="E451" s="5">
        <f>[14]complete_IPDdata57_SSS!E451</f>
        <v>0</v>
      </c>
      <c r="F451" s="5">
        <f>[14]complete_IPDdata57_SSS!F451</f>
        <v>0</v>
      </c>
      <c r="G451" s="5">
        <f>[14]complete_IPDdata57_SSS!G451</f>
        <v>0</v>
      </c>
      <c r="H451" s="5">
        <f>[14]complete_IPDdata57_SSS!H451</f>
        <v>0</v>
      </c>
      <c r="I451" s="5">
        <f>[14]complete_IPDdata57_SSS!I451</f>
        <v>0</v>
      </c>
      <c r="J451" s="5">
        <f>[14]complete_IPDdata57_SSS!J451</f>
        <v>0</v>
      </c>
      <c r="K451" s="5">
        <f>[14]complete_IPDdata57_SSS!K451</f>
        <v>0</v>
      </c>
      <c r="L451" s="5">
        <f t="shared" si="6"/>
        <v>0</v>
      </c>
    </row>
    <row r="452" spans="3:12" x14ac:dyDescent="0.25">
      <c r="C452" t="s">
        <v>35</v>
      </c>
      <c r="D452" s="5">
        <f>[14]complete_IPDdata57_SSS!D452</f>
        <v>0</v>
      </c>
      <c r="E452" s="5">
        <f>[14]complete_IPDdata57_SSS!E452</f>
        <v>0</v>
      </c>
      <c r="F452" s="5">
        <f>[14]complete_IPDdata57_SSS!F452</f>
        <v>0</v>
      </c>
      <c r="G452" s="5">
        <f>[14]complete_IPDdata57_SSS!G452</f>
        <v>0</v>
      </c>
      <c r="H452" s="5">
        <f>[14]complete_IPDdata57_SSS!H452</f>
        <v>0</v>
      </c>
      <c r="I452" s="5">
        <f>[14]complete_IPDdata57_SSS!I452</f>
        <v>0</v>
      </c>
      <c r="J452" s="5">
        <f>[14]complete_IPDdata57_SSS!J452</f>
        <v>0</v>
      </c>
      <c r="K452" s="5">
        <f>[14]complete_IPDdata57_SSS!K452</f>
        <v>0</v>
      </c>
      <c r="L452" s="5">
        <f t="shared" ref="L452:L515" si="7">SUM(D452:K452)</f>
        <v>0</v>
      </c>
    </row>
    <row r="453" spans="3:12" x14ac:dyDescent="0.25">
      <c r="C453" t="s">
        <v>36</v>
      </c>
      <c r="D453" s="5">
        <f>[14]complete_IPDdata57_SSS!D453</f>
        <v>0</v>
      </c>
      <c r="E453" s="5">
        <f>[14]complete_IPDdata57_SSS!E453</f>
        <v>0</v>
      </c>
      <c r="F453" s="5">
        <f>[14]complete_IPDdata57_SSS!F453</f>
        <v>0</v>
      </c>
      <c r="G453" s="5">
        <f>[14]complete_IPDdata57_SSS!G453</f>
        <v>0</v>
      </c>
      <c r="H453" s="5">
        <f>[14]complete_IPDdata57_SSS!H453</f>
        <v>0</v>
      </c>
      <c r="I453" s="5">
        <f>[14]complete_IPDdata57_SSS!I453</f>
        <v>0</v>
      </c>
      <c r="J453" s="5">
        <f>[14]complete_IPDdata57_SSS!J453</f>
        <v>0</v>
      </c>
      <c r="K453" s="5">
        <f>[14]complete_IPDdata57_SSS!K453</f>
        <v>0</v>
      </c>
      <c r="L453" s="5">
        <f t="shared" si="7"/>
        <v>0</v>
      </c>
    </row>
    <row r="454" spans="3:12" x14ac:dyDescent="0.25">
      <c r="C454" t="s">
        <v>37</v>
      </c>
      <c r="D454" s="5">
        <f>[14]complete_IPDdata57_SSS!D454</f>
        <v>0</v>
      </c>
      <c r="E454" s="5">
        <f>[14]complete_IPDdata57_SSS!E454</f>
        <v>0</v>
      </c>
      <c r="F454" s="5">
        <f>[14]complete_IPDdata57_SSS!F454</f>
        <v>0</v>
      </c>
      <c r="G454" s="5">
        <f>[14]complete_IPDdata57_SSS!G454</f>
        <v>0</v>
      </c>
      <c r="H454" s="5">
        <f>[14]complete_IPDdata57_SSS!H454</f>
        <v>0</v>
      </c>
      <c r="I454" s="5">
        <f>[14]complete_IPDdata57_SSS!I454</f>
        <v>0</v>
      </c>
      <c r="J454" s="5">
        <f>[14]complete_IPDdata57_SSS!J454</f>
        <v>0</v>
      </c>
      <c r="K454" s="5">
        <f>[14]complete_IPDdata57_SSS!K454</f>
        <v>0</v>
      </c>
      <c r="L454" s="5">
        <f t="shared" si="7"/>
        <v>0</v>
      </c>
    </row>
    <row r="455" spans="3:12" x14ac:dyDescent="0.25">
      <c r="C455" t="s">
        <v>38</v>
      </c>
      <c r="D455" s="5">
        <f>[14]complete_IPDdata57_SSS!D455</f>
        <v>0</v>
      </c>
      <c r="E455" s="5">
        <f>[14]complete_IPDdata57_SSS!E455</f>
        <v>0</v>
      </c>
      <c r="F455" s="5">
        <f>[14]complete_IPDdata57_SSS!F455</f>
        <v>0</v>
      </c>
      <c r="G455" s="5">
        <f>[14]complete_IPDdata57_SSS!G455</f>
        <v>0</v>
      </c>
      <c r="H455" s="5">
        <f>[14]complete_IPDdata57_SSS!H455</f>
        <v>0</v>
      </c>
      <c r="I455" s="5">
        <f>[14]complete_IPDdata57_SSS!I455</f>
        <v>0</v>
      </c>
      <c r="J455" s="5">
        <f>[14]complete_IPDdata57_SSS!J455</f>
        <v>0</v>
      </c>
      <c r="K455" s="5">
        <f>[14]complete_IPDdata57_SSS!K455</f>
        <v>0</v>
      </c>
      <c r="L455" s="5">
        <f t="shared" si="7"/>
        <v>0</v>
      </c>
    </row>
    <row r="456" spans="3:12" x14ac:dyDescent="0.25">
      <c r="C456" t="s">
        <v>39</v>
      </c>
      <c r="D456" s="5">
        <f>[14]complete_IPDdata57_SSS!D456</f>
        <v>0</v>
      </c>
      <c r="E456" s="5">
        <f>[14]complete_IPDdata57_SSS!E456</f>
        <v>0</v>
      </c>
      <c r="F456" s="5">
        <f>[14]complete_IPDdata57_SSS!F456</f>
        <v>0</v>
      </c>
      <c r="G456" s="5">
        <f>[14]complete_IPDdata57_SSS!G456</f>
        <v>0</v>
      </c>
      <c r="H456" s="5">
        <f>[14]complete_IPDdata57_SSS!H456</f>
        <v>0</v>
      </c>
      <c r="I456" s="5">
        <f>[14]complete_IPDdata57_SSS!I456</f>
        <v>0</v>
      </c>
      <c r="J456" s="5">
        <f>[14]complete_IPDdata57_SSS!J456</f>
        <v>0</v>
      </c>
      <c r="K456" s="5">
        <f>[14]complete_IPDdata57_SSS!K456</f>
        <v>0</v>
      </c>
      <c r="L456" s="5">
        <f t="shared" si="7"/>
        <v>0</v>
      </c>
    </row>
    <row r="457" spans="3:12" x14ac:dyDescent="0.25">
      <c r="C457" t="s">
        <v>40</v>
      </c>
      <c r="D457" s="5">
        <f>[14]complete_IPDdata57_SSS!D457</f>
        <v>0</v>
      </c>
      <c r="E457" s="5">
        <f>[14]complete_IPDdata57_SSS!E457</f>
        <v>0</v>
      </c>
      <c r="F457" s="5">
        <f>[14]complete_IPDdata57_SSS!F457</f>
        <v>0</v>
      </c>
      <c r="G457" s="5">
        <f>[14]complete_IPDdata57_SSS!G457</f>
        <v>0</v>
      </c>
      <c r="H457" s="5">
        <f>[14]complete_IPDdata57_SSS!H457</f>
        <v>0</v>
      </c>
      <c r="I457" s="5">
        <f>[14]complete_IPDdata57_SSS!I457</f>
        <v>0</v>
      </c>
      <c r="J457" s="5">
        <f>[14]complete_IPDdata57_SSS!J457</f>
        <v>0</v>
      </c>
      <c r="K457" s="5">
        <f>[14]complete_IPDdata57_SSS!K457</f>
        <v>0</v>
      </c>
      <c r="L457" s="5">
        <f t="shared" si="7"/>
        <v>0</v>
      </c>
    </row>
    <row r="458" spans="3:12" x14ac:dyDescent="0.25">
      <c r="C458" t="s">
        <v>41</v>
      </c>
      <c r="D458" s="5">
        <f>[14]complete_IPDdata57_SSS!D458</f>
        <v>0</v>
      </c>
      <c r="E458" s="5">
        <f>[14]complete_IPDdata57_SSS!E458</f>
        <v>0</v>
      </c>
      <c r="F458" s="5">
        <f>[14]complete_IPDdata57_SSS!F458</f>
        <v>0</v>
      </c>
      <c r="G458" s="5">
        <f>[14]complete_IPDdata57_SSS!G458</f>
        <v>0</v>
      </c>
      <c r="H458" s="5">
        <f>[14]complete_IPDdata57_SSS!H458</f>
        <v>0</v>
      </c>
      <c r="I458" s="5">
        <f>[14]complete_IPDdata57_SSS!I458</f>
        <v>0</v>
      </c>
      <c r="J458" s="5">
        <f>[14]complete_IPDdata57_SSS!J458</f>
        <v>0</v>
      </c>
      <c r="K458" s="5">
        <f>[14]complete_IPDdata57_SSS!K458</f>
        <v>0</v>
      </c>
      <c r="L458" s="5">
        <f t="shared" si="7"/>
        <v>0</v>
      </c>
    </row>
    <row r="459" spans="3:12" x14ac:dyDescent="0.25">
      <c r="C459" t="s">
        <v>42</v>
      </c>
      <c r="D459" s="5">
        <f>[14]complete_IPDdata57_SSS!D459</f>
        <v>0</v>
      </c>
      <c r="E459" s="5">
        <f>[14]complete_IPDdata57_SSS!E459</f>
        <v>0</v>
      </c>
      <c r="F459" s="5">
        <f>[14]complete_IPDdata57_SSS!F459</f>
        <v>0</v>
      </c>
      <c r="G459" s="5">
        <f>[14]complete_IPDdata57_SSS!G459</f>
        <v>0</v>
      </c>
      <c r="H459" s="5">
        <f>[14]complete_IPDdata57_SSS!H459</f>
        <v>0</v>
      </c>
      <c r="I459" s="5">
        <f>[14]complete_IPDdata57_SSS!I459</f>
        <v>0</v>
      </c>
      <c r="J459" s="5">
        <f>[14]complete_IPDdata57_SSS!J459</f>
        <v>0</v>
      </c>
      <c r="K459" s="5">
        <f>[14]complete_IPDdata57_SSS!K459</f>
        <v>0</v>
      </c>
      <c r="L459" s="5">
        <f t="shared" si="7"/>
        <v>0</v>
      </c>
    </row>
    <row r="460" spans="3:12" x14ac:dyDescent="0.25">
      <c r="C460" t="s">
        <v>43</v>
      </c>
      <c r="D460" s="5">
        <f>[14]complete_IPDdata57_SSS!D460</f>
        <v>0</v>
      </c>
      <c r="E460" s="5">
        <f>[14]complete_IPDdata57_SSS!E460</f>
        <v>0</v>
      </c>
      <c r="F460" s="5">
        <f>[14]complete_IPDdata57_SSS!F460</f>
        <v>0</v>
      </c>
      <c r="G460" s="5">
        <f>[14]complete_IPDdata57_SSS!G460</f>
        <v>0</v>
      </c>
      <c r="H460" s="5">
        <f>[14]complete_IPDdata57_SSS!H460</f>
        <v>0</v>
      </c>
      <c r="I460" s="5">
        <f>[14]complete_IPDdata57_SSS!I460</f>
        <v>0</v>
      </c>
      <c r="J460" s="5">
        <f>[14]complete_IPDdata57_SSS!J460</f>
        <v>0</v>
      </c>
      <c r="K460" s="5">
        <f>[14]complete_IPDdata57_SSS!K460</f>
        <v>0</v>
      </c>
      <c r="L460" s="5">
        <f t="shared" si="7"/>
        <v>0</v>
      </c>
    </row>
    <row r="461" spans="3:12" x14ac:dyDescent="0.25">
      <c r="C461" t="s">
        <v>44</v>
      </c>
      <c r="D461" s="5">
        <f>[14]complete_IPDdata57_SSS!D461</f>
        <v>0</v>
      </c>
      <c r="E461" s="5">
        <f>[14]complete_IPDdata57_SSS!E461</f>
        <v>0</v>
      </c>
      <c r="F461" s="5">
        <f>[14]complete_IPDdata57_SSS!F461</f>
        <v>0</v>
      </c>
      <c r="G461" s="5">
        <f>[14]complete_IPDdata57_SSS!G461</f>
        <v>0</v>
      </c>
      <c r="H461" s="5">
        <f>[14]complete_IPDdata57_SSS!H461</f>
        <v>0</v>
      </c>
      <c r="I461" s="5">
        <f>[14]complete_IPDdata57_SSS!I461</f>
        <v>0</v>
      </c>
      <c r="J461" s="5">
        <f>[14]complete_IPDdata57_SSS!J461</f>
        <v>0</v>
      </c>
      <c r="K461" s="5">
        <f>[14]complete_IPDdata57_SSS!K461</f>
        <v>0</v>
      </c>
      <c r="L461" s="5">
        <f t="shared" si="7"/>
        <v>0</v>
      </c>
    </row>
    <row r="462" spans="3:12" x14ac:dyDescent="0.25">
      <c r="C462" t="s">
        <v>45</v>
      </c>
      <c r="D462" s="5">
        <f>[14]complete_IPDdata57_SSS!D462</f>
        <v>0</v>
      </c>
      <c r="E462" s="5">
        <f>[14]complete_IPDdata57_SSS!E462</f>
        <v>0</v>
      </c>
      <c r="F462" s="5">
        <f>[14]complete_IPDdata57_SSS!F462</f>
        <v>0</v>
      </c>
      <c r="G462" s="5">
        <f>[14]complete_IPDdata57_SSS!G462</f>
        <v>0</v>
      </c>
      <c r="H462" s="5">
        <f>[14]complete_IPDdata57_SSS!H462</f>
        <v>0</v>
      </c>
      <c r="I462" s="5">
        <f>[14]complete_IPDdata57_SSS!I462</f>
        <v>0</v>
      </c>
      <c r="J462" s="5">
        <f>[14]complete_IPDdata57_SSS!J462</f>
        <v>0</v>
      </c>
      <c r="K462" s="5">
        <f>[14]complete_IPDdata57_SSS!K462</f>
        <v>0</v>
      </c>
      <c r="L462" s="5">
        <f t="shared" si="7"/>
        <v>0</v>
      </c>
    </row>
    <row r="463" spans="3:12" x14ac:dyDescent="0.25">
      <c r="C463" t="s">
        <v>46</v>
      </c>
      <c r="D463" s="5">
        <f>[14]complete_IPDdata57_SSS!D463</f>
        <v>0</v>
      </c>
      <c r="E463" s="5">
        <f>[14]complete_IPDdata57_SSS!E463</f>
        <v>0</v>
      </c>
      <c r="F463" s="5">
        <f>[14]complete_IPDdata57_SSS!F463</f>
        <v>0</v>
      </c>
      <c r="G463" s="5">
        <f>[14]complete_IPDdata57_SSS!G463</f>
        <v>0</v>
      </c>
      <c r="H463" s="5">
        <f>[14]complete_IPDdata57_SSS!H463</f>
        <v>0</v>
      </c>
      <c r="I463" s="5">
        <f>[14]complete_IPDdata57_SSS!I463</f>
        <v>0</v>
      </c>
      <c r="J463" s="5">
        <f>[14]complete_IPDdata57_SSS!J463</f>
        <v>0</v>
      </c>
      <c r="K463" s="5">
        <f>[14]complete_IPDdata57_SSS!K463</f>
        <v>0</v>
      </c>
      <c r="L463" s="5">
        <f t="shared" si="7"/>
        <v>0</v>
      </c>
    </row>
    <row r="464" spans="3:12" x14ac:dyDescent="0.25">
      <c r="C464" t="s">
        <v>47</v>
      </c>
      <c r="D464" s="5">
        <f>[14]complete_IPDdata57_SSS!D464</f>
        <v>0</v>
      </c>
      <c r="E464" s="5">
        <f>[14]complete_IPDdata57_SSS!E464</f>
        <v>0</v>
      </c>
      <c r="F464" s="5">
        <f>[14]complete_IPDdata57_SSS!F464</f>
        <v>0</v>
      </c>
      <c r="G464" s="5">
        <f>[14]complete_IPDdata57_SSS!G464</f>
        <v>0</v>
      </c>
      <c r="H464" s="5">
        <f>[14]complete_IPDdata57_SSS!H464</f>
        <v>0</v>
      </c>
      <c r="I464" s="5">
        <f>[14]complete_IPDdata57_SSS!I464</f>
        <v>0</v>
      </c>
      <c r="J464" s="5">
        <f>[14]complete_IPDdata57_SSS!J464</f>
        <v>0</v>
      </c>
      <c r="K464" s="5">
        <f>[14]complete_IPDdata57_SSS!K464</f>
        <v>0</v>
      </c>
      <c r="L464" s="5">
        <f t="shared" si="7"/>
        <v>0</v>
      </c>
    </row>
    <row r="465" spans="1:12" x14ac:dyDescent="0.25">
      <c r="A465" s="8" t="s">
        <v>57</v>
      </c>
      <c r="B465" s="8" t="s">
        <v>51</v>
      </c>
      <c r="C465" t="s">
        <v>15</v>
      </c>
      <c r="D465" s="5">
        <f>[14]complete_IPDdata57_SSS!D465</f>
        <v>0</v>
      </c>
      <c r="E465" s="5">
        <f>[14]complete_IPDdata57_SSS!E465</f>
        <v>0</v>
      </c>
      <c r="F465" s="5">
        <f>[14]complete_IPDdata57_SSS!F465</f>
        <v>54.546391001081929</v>
      </c>
      <c r="G465" s="5">
        <f>[14]complete_IPDdata57_SSS!G465</f>
        <v>78.719089071852409</v>
      </c>
      <c r="H465" s="5">
        <f>[14]complete_IPDdata57_SSS!H465</f>
        <v>29.957393000077367</v>
      </c>
      <c r="I465" s="5">
        <f>[14]complete_IPDdata57_SSS!I465</f>
        <v>2.7048966103344059</v>
      </c>
      <c r="J465" s="5">
        <f>[14]complete_IPDdata57_SSS!J465</f>
        <v>0</v>
      </c>
      <c r="K465" s="5">
        <f>[14]complete_IPDdata57_SSS!K465</f>
        <v>0</v>
      </c>
      <c r="L465" s="5">
        <f t="shared" si="7"/>
        <v>165.9277696833461</v>
      </c>
    </row>
    <row r="466" spans="1:12" x14ac:dyDescent="0.25">
      <c r="C466" t="s">
        <v>16</v>
      </c>
      <c r="D466" s="5">
        <f>[14]complete_IPDdata57_SSS!D466</f>
        <v>0</v>
      </c>
      <c r="E466" s="5">
        <f>[14]complete_IPDdata57_SSS!E466</f>
        <v>0</v>
      </c>
      <c r="F466" s="5">
        <f>[14]complete_IPDdata57_SSS!F466</f>
        <v>431.98803615864631</v>
      </c>
      <c r="G466" s="5">
        <f>[14]complete_IPDdata57_SSS!G466</f>
        <v>399.68803806552665</v>
      </c>
      <c r="H466" s="5">
        <f>[14]complete_IPDdata57_SSS!H466</f>
        <v>141.85362782406432</v>
      </c>
      <c r="I466" s="5">
        <f>[14]complete_IPDdata57_SSS!I466</f>
        <v>17.31710814322944</v>
      </c>
      <c r="J466" s="5">
        <f>[14]complete_IPDdata57_SSS!J466</f>
        <v>0</v>
      </c>
      <c r="K466" s="5">
        <f>[14]complete_IPDdata57_SSS!K466</f>
        <v>0</v>
      </c>
      <c r="L466" s="5">
        <f t="shared" si="7"/>
        <v>990.84681019146672</v>
      </c>
    </row>
    <row r="467" spans="1:12" x14ac:dyDescent="0.25">
      <c r="C467" t="s">
        <v>17</v>
      </c>
      <c r="D467" s="5">
        <f>[14]complete_IPDdata57_SSS!D467</f>
        <v>0</v>
      </c>
      <c r="E467" s="5">
        <f>[14]complete_IPDdata57_SSS!E467</f>
        <v>0</v>
      </c>
      <c r="F467" s="5">
        <f>[14]complete_IPDdata57_SSS!F467</f>
        <v>136.14964572410128</v>
      </c>
      <c r="G467" s="5">
        <f>[14]complete_IPDdata57_SSS!G467</f>
        <v>210.25239371759065</v>
      </c>
      <c r="H467" s="5">
        <f>[14]complete_IPDdata57_SSS!H467</f>
        <v>102.18563549976479</v>
      </c>
      <c r="I467" s="5">
        <f>[14]complete_IPDdata57_SSS!I467</f>
        <v>16.787668495341027</v>
      </c>
      <c r="J467" s="5">
        <f>[14]complete_IPDdata57_SSS!J467</f>
        <v>0</v>
      </c>
      <c r="K467" s="5">
        <f>[14]complete_IPDdata57_SSS!K467</f>
        <v>0</v>
      </c>
      <c r="L467" s="5">
        <f t="shared" si="7"/>
        <v>465.37534343679778</v>
      </c>
    </row>
    <row r="468" spans="1:12" x14ac:dyDescent="0.25">
      <c r="C468" t="s">
        <v>18</v>
      </c>
      <c r="D468" s="5">
        <f>[14]complete_IPDdata57_SSS!D468</f>
        <v>0</v>
      </c>
      <c r="E468" s="5">
        <f>[14]complete_IPDdata57_SSS!E468</f>
        <v>0</v>
      </c>
      <c r="F468" s="5">
        <f>[14]complete_IPDdata57_SSS!F468</f>
        <v>30.34090814500135</v>
      </c>
      <c r="G468" s="5">
        <f>[14]complete_IPDdata57_SSS!G468</f>
        <v>40.43607428665738</v>
      </c>
      <c r="H468" s="5">
        <f>[14]complete_IPDdata57_SSS!H468</f>
        <v>16.371624105471877</v>
      </c>
      <c r="I468" s="5">
        <f>[14]complete_IPDdata57_SSS!I468</f>
        <v>0</v>
      </c>
      <c r="J468" s="5">
        <f>[14]complete_IPDdata57_SSS!J468</f>
        <v>0</v>
      </c>
      <c r="K468" s="5">
        <f>[14]complete_IPDdata57_SSS!K468</f>
        <v>0</v>
      </c>
      <c r="L468" s="5">
        <f t="shared" si="7"/>
        <v>87.148606537130604</v>
      </c>
    </row>
    <row r="469" spans="1:12" x14ac:dyDescent="0.25">
      <c r="C469" t="s">
        <v>19</v>
      </c>
      <c r="D469" s="5">
        <f>[14]complete_IPDdata57_SSS!D469</f>
        <v>0</v>
      </c>
      <c r="E469" s="5">
        <f>[14]complete_IPDdata57_SSS!E469</f>
        <v>0</v>
      </c>
      <c r="F469" s="5">
        <f>[14]complete_IPDdata57_SSS!F469</f>
        <v>73.947149232481252</v>
      </c>
      <c r="G469" s="5">
        <f>[14]complete_IPDdata57_SSS!G469</f>
        <v>256.40520289333608</v>
      </c>
      <c r="H469" s="5">
        <f>[14]complete_IPDdata57_SSS!H469</f>
        <v>201.05241949264973</v>
      </c>
      <c r="I469" s="5">
        <f>[14]complete_IPDdata57_SSS!I469</f>
        <v>20.050853939010018</v>
      </c>
      <c r="J469" s="5">
        <f>[14]complete_IPDdata57_SSS!J469</f>
        <v>0</v>
      </c>
      <c r="K469" s="5">
        <f>[14]complete_IPDdata57_SSS!K469</f>
        <v>0</v>
      </c>
      <c r="L469" s="5">
        <f t="shared" si="7"/>
        <v>551.45562555747711</v>
      </c>
    </row>
    <row r="470" spans="1:12" x14ac:dyDescent="0.25">
      <c r="C470" t="s">
        <v>20</v>
      </c>
      <c r="D470" s="5">
        <f>[14]complete_IPDdata57_SSS!D470</f>
        <v>0</v>
      </c>
      <c r="E470" s="5">
        <f>[14]complete_IPDdata57_SSS!E470</f>
        <v>0</v>
      </c>
      <c r="F470" s="5">
        <f>[14]complete_IPDdata57_SSS!F470</f>
        <v>131.18795811905574</v>
      </c>
      <c r="G470" s="5">
        <f>[14]complete_IPDdata57_SSS!G470</f>
        <v>167.19584258593284</v>
      </c>
      <c r="H470" s="5">
        <f>[14]complete_IPDdata57_SSS!H470</f>
        <v>65.876230688541625</v>
      </c>
      <c r="I470" s="5">
        <f>[14]complete_IPDdata57_SSS!I470</f>
        <v>1.0877284812229977</v>
      </c>
      <c r="J470" s="5">
        <f>[14]complete_IPDdata57_SSS!J470</f>
        <v>0</v>
      </c>
      <c r="K470" s="5">
        <f>[14]complete_IPDdata57_SSS!K470</f>
        <v>0</v>
      </c>
      <c r="L470" s="5">
        <f t="shared" si="7"/>
        <v>365.34775987475319</v>
      </c>
    </row>
    <row r="471" spans="1:12" x14ac:dyDescent="0.25">
      <c r="C471" t="s">
        <v>21</v>
      </c>
      <c r="D471" s="5">
        <f>[14]complete_IPDdata57_SSS!D471</f>
        <v>0</v>
      </c>
      <c r="E471" s="5">
        <f>[14]complete_IPDdata57_SSS!E471</f>
        <v>0</v>
      </c>
      <c r="F471" s="5">
        <f>[14]complete_IPDdata57_SSS!F471</f>
        <v>329.27596787866855</v>
      </c>
      <c r="G471" s="5">
        <f>[14]complete_IPDdata57_SSS!G471</f>
        <v>436.73519360576347</v>
      </c>
      <c r="H471" s="5">
        <f>[14]complete_IPDdata57_SSS!H471</f>
        <v>211.82859498084639</v>
      </c>
      <c r="I471" s="5">
        <f>[14]complete_IPDdata57_SSS!I471</f>
        <v>19.537241028282256</v>
      </c>
      <c r="J471" s="5">
        <f>[14]complete_IPDdata57_SSS!J471</f>
        <v>0</v>
      </c>
      <c r="K471" s="5">
        <f>[14]complete_IPDdata57_SSS!K471</f>
        <v>0</v>
      </c>
      <c r="L471" s="5">
        <f t="shared" si="7"/>
        <v>997.37699749356068</v>
      </c>
    </row>
    <row r="472" spans="1:12" x14ac:dyDescent="0.25">
      <c r="C472" t="s">
        <v>22</v>
      </c>
      <c r="D472" s="5">
        <f>[14]complete_IPDdata57_SSS!D472</f>
        <v>0</v>
      </c>
      <c r="E472" s="5">
        <f>[14]complete_IPDdata57_SSS!E472</f>
        <v>0</v>
      </c>
      <c r="F472" s="5">
        <f>[14]complete_IPDdata57_SSS!F472</f>
        <v>356.47853302463125</v>
      </c>
      <c r="G472" s="5">
        <f>[14]complete_IPDdata57_SSS!G472</f>
        <v>610.66060351428621</v>
      </c>
      <c r="H472" s="5">
        <f>[14]complete_IPDdata57_SSS!H472</f>
        <v>316.13889170782909</v>
      </c>
      <c r="I472" s="5">
        <f>[14]complete_IPDdata57_SSS!I472</f>
        <v>19.023628117554502</v>
      </c>
      <c r="J472" s="5">
        <f>[14]complete_IPDdata57_SSS!J472</f>
        <v>1.0214285714285714</v>
      </c>
      <c r="K472" s="5">
        <f>[14]complete_IPDdata57_SSS!K472</f>
        <v>0</v>
      </c>
      <c r="L472" s="5">
        <f t="shared" si="7"/>
        <v>1303.3230849357296</v>
      </c>
    </row>
    <row r="473" spans="1:12" x14ac:dyDescent="0.25">
      <c r="C473" t="s">
        <v>23</v>
      </c>
      <c r="D473" s="5">
        <f>[14]complete_IPDdata57_SSS!D473</f>
        <v>0</v>
      </c>
      <c r="E473" s="5">
        <f>[14]complete_IPDdata57_SSS!E473</f>
        <v>0</v>
      </c>
      <c r="F473" s="5">
        <f>[14]complete_IPDdata57_SSS!F473</f>
        <v>195.43472823583733</v>
      </c>
      <c r="G473" s="5">
        <f>[14]complete_IPDdata57_SSS!G473</f>
        <v>297.89050808048347</v>
      </c>
      <c r="H473" s="5">
        <f>[14]complete_IPDdata57_SSS!H473</f>
        <v>179.87297211615166</v>
      </c>
      <c r="I473" s="5">
        <f>[14]complete_IPDdata57_SSS!I473</f>
        <v>4.8803535727804013</v>
      </c>
      <c r="J473" s="5">
        <f>[14]complete_IPDdata57_SSS!J473</f>
        <v>0</v>
      </c>
      <c r="K473" s="5">
        <f>[14]complete_IPDdata57_SSS!K473</f>
        <v>0</v>
      </c>
      <c r="L473" s="5">
        <f t="shared" si="7"/>
        <v>678.07856200525293</v>
      </c>
    </row>
    <row r="474" spans="1:12" x14ac:dyDescent="0.25">
      <c r="C474" t="s">
        <v>24</v>
      </c>
      <c r="D474" s="5">
        <f>[14]complete_IPDdata57_SSS!D474</f>
        <v>0</v>
      </c>
      <c r="E474" s="5">
        <f>[14]complete_IPDdata57_SSS!E474</f>
        <v>0</v>
      </c>
      <c r="F474" s="5">
        <f>[14]complete_IPDdata57_SSS!F474</f>
        <v>318.06406190367346</v>
      </c>
      <c r="G474" s="5">
        <f>[14]complete_IPDdata57_SSS!G474</f>
        <v>241.43778385967744</v>
      </c>
      <c r="H474" s="5">
        <f>[14]complete_IPDdata57_SSS!H474</f>
        <v>131.98418508788112</v>
      </c>
      <c r="I474" s="5">
        <f>[14]complete_IPDdata57_SSS!I474</f>
        <v>16.274055584613265</v>
      </c>
      <c r="J474" s="5">
        <f>[14]complete_IPDdata57_SSS!J474</f>
        <v>1.0214285714285714</v>
      </c>
      <c r="K474" s="5">
        <f>[14]complete_IPDdata57_SSS!K474</f>
        <v>0</v>
      </c>
      <c r="L474" s="5">
        <f t="shared" si="7"/>
        <v>708.78151500727392</v>
      </c>
    </row>
    <row r="475" spans="1:12" x14ac:dyDescent="0.25">
      <c r="C475" t="s">
        <v>25</v>
      </c>
      <c r="D475" s="5">
        <f>[14]complete_IPDdata57_SSS!D475</f>
        <v>0</v>
      </c>
      <c r="E475" s="5">
        <f>[14]complete_IPDdata57_SSS!E475</f>
        <v>0</v>
      </c>
      <c r="F475" s="5">
        <f>[14]complete_IPDdata57_SSS!F475</f>
        <v>440.35614373428876</v>
      </c>
      <c r="G475" s="5">
        <f>[14]complete_IPDdata57_SSS!G475</f>
        <v>579.14095483446022</v>
      </c>
      <c r="H475" s="5">
        <f>[14]complete_IPDdata57_SSS!H475</f>
        <v>318.14444552928245</v>
      </c>
      <c r="I475" s="5">
        <f>[14]complete_IPDdata57_SSS!I475</f>
        <v>31.460382688003531</v>
      </c>
      <c r="J475" s="5">
        <f>[14]complete_IPDdata57_SSS!J475</f>
        <v>2.2405388246618263</v>
      </c>
      <c r="K475" s="5">
        <f>[14]complete_IPDdata57_SSS!K475</f>
        <v>0</v>
      </c>
      <c r="L475" s="5">
        <f t="shared" si="7"/>
        <v>1371.3424656106968</v>
      </c>
    </row>
    <row r="476" spans="1:12" x14ac:dyDescent="0.25">
      <c r="C476" t="s">
        <v>26</v>
      </c>
      <c r="D476" s="5">
        <f>[14]complete_IPDdata57_SSS!D476</f>
        <v>0</v>
      </c>
      <c r="E476" s="5">
        <f>[14]complete_IPDdata57_SSS!E476</f>
        <v>0</v>
      </c>
      <c r="F476" s="5">
        <f>[14]complete_IPDdata57_SSS!F476</f>
        <v>77.742185420736746</v>
      </c>
      <c r="G476" s="5">
        <f>[14]complete_IPDdata57_SSS!G476</f>
        <v>136.22940804869754</v>
      </c>
      <c r="H476" s="5">
        <f>[14]complete_IPDdata57_SSS!H476</f>
        <v>50.770427877411379</v>
      </c>
      <c r="I476" s="5">
        <f>[14]complete_IPDdata57_SSS!I476</f>
        <v>3.7926250915574036</v>
      </c>
      <c r="J476" s="5">
        <f>[14]complete_IPDdata57_SSS!J476</f>
        <v>0</v>
      </c>
      <c r="K476" s="5">
        <f>[14]complete_IPDdata57_SSS!K476</f>
        <v>0</v>
      </c>
      <c r="L476" s="5">
        <f t="shared" si="7"/>
        <v>268.53464643840306</v>
      </c>
    </row>
    <row r="477" spans="1:12" x14ac:dyDescent="0.25">
      <c r="C477" t="s">
        <v>27</v>
      </c>
      <c r="D477" s="5">
        <f>[14]complete_IPDdata57_SSS!D477</f>
        <v>0</v>
      </c>
      <c r="E477" s="5">
        <f>[14]complete_IPDdata57_SSS!E477</f>
        <v>0</v>
      </c>
      <c r="F477" s="5">
        <f>[14]complete_IPDdata57_SSS!F477</f>
        <v>256.69356940505872</v>
      </c>
      <c r="G477" s="5">
        <f>[14]complete_IPDdata57_SSS!G477</f>
        <v>285.3017750439526</v>
      </c>
      <c r="H477" s="5">
        <f>[14]complete_IPDdata57_SSS!H477</f>
        <v>141.28738662258553</v>
      </c>
      <c r="I477" s="5">
        <f>[14]complete_IPDdata57_SSS!I477</f>
        <v>8.6888054014984561</v>
      </c>
      <c r="J477" s="5">
        <f>[14]complete_IPDdata57_SSS!J477</f>
        <v>2.2405388246618263</v>
      </c>
      <c r="K477" s="5">
        <f>[14]complete_IPDdata57_SSS!K477</f>
        <v>0</v>
      </c>
      <c r="L477" s="5">
        <f t="shared" si="7"/>
        <v>694.21207529775711</v>
      </c>
    </row>
    <row r="478" spans="1:12" x14ac:dyDescent="0.25">
      <c r="C478" t="s">
        <v>28</v>
      </c>
      <c r="D478" s="5">
        <f>[14]complete_IPDdata57_SSS!D478</f>
        <v>0</v>
      </c>
      <c r="E478" s="5">
        <f>[14]complete_IPDdata57_SSS!E478</f>
        <v>0</v>
      </c>
      <c r="F478" s="5">
        <f>[14]complete_IPDdata57_SSS!F478</f>
        <v>40.041287260701004</v>
      </c>
      <c r="G478" s="5">
        <f>[14]complete_IPDdata57_SSS!G478</f>
        <v>58.510151545270773</v>
      </c>
      <c r="H478" s="5">
        <f>[14]complete_IPDdata57_SSS!H478</f>
        <v>28.182730033317092</v>
      </c>
      <c r="I478" s="5">
        <f>[14]complete_IPDdata57_SSS!I478</f>
        <v>0</v>
      </c>
      <c r="J478" s="5">
        <f>[14]complete_IPDdata57_SSS!J478</f>
        <v>0</v>
      </c>
      <c r="K478" s="5">
        <f>[14]complete_IPDdata57_SSS!K478</f>
        <v>0</v>
      </c>
      <c r="L478" s="5">
        <f t="shared" si="7"/>
        <v>126.73416883928886</v>
      </c>
    </row>
    <row r="479" spans="1:12" x14ac:dyDescent="0.25">
      <c r="C479" t="s">
        <v>29</v>
      </c>
      <c r="D479" s="5">
        <f>[14]complete_IPDdata57_SSS!D479</f>
        <v>0</v>
      </c>
      <c r="E479" s="5">
        <f>[14]complete_IPDdata57_SSS!E479</f>
        <v>0</v>
      </c>
      <c r="F479" s="5">
        <f>[14]complete_IPDdata57_SSS!F479</f>
        <v>39.375936928581254</v>
      </c>
      <c r="G479" s="5">
        <f>[14]complete_IPDdata57_SSS!G479</f>
        <v>75.425802502429462</v>
      </c>
      <c r="H479" s="5">
        <f>[14]complete_IPDdata57_SSS!H479</f>
        <v>34.398803771939505</v>
      </c>
      <c r="I479" s="5">
        <f>[14]complete_IPDdata57_SSS!I479</f>
        <v>1.0877284812229977</v>
      </c>
      <c r="J479" s="5">
        <f>[14]complete_IPDdata57_SSS!J479</f>
        <v>0</v>
      </c>
      <c r="K479" s="5">
        <f>[14]complete_IPDdata57_SSS!K479</f>
        <v>0</v>
      </c>
      <c r="L479" s="5">
        <f t="shared" si="7"/>
        <v>150.28827168417322</v>
      </c>
    </row>
    <row r="480" spans="1:12" x14ac:dyDescent="0.25">
      <c r="C480" t="s">
        <v>30</v>
      </c>
      <c r="D480" s="5">
        <f>[14]complete_IPDdata57_SSS!D480</f>
        <v>0</v>
      </c>
      <c r="E480" s="5">
        <f>[14]complete_IPDdata57_SSS!E480</f>
        <v>0</v>
      </c>
      <c r="F480" s="5">
        <f>[14]complete_IPDdata57_SSS!F480</f>
        <v>400.50797776260089</v>
      </c>
      <c r="G480" s="5">
        <f>[14]complete_IPDdata57_SSS!G480</f>
        <v>490.18469083123938</v>
      </c>
      <c r="H480" s="5">
        <f>[14]complete_IPDdata57_SSS!H480</f>
        <v>162.76078262746327</v>
      </c>
      <c r="I480" s="5">
        <f>[14]complete_IPDdata57_SSS!I480</f>
        <v>9.202418312226218</v>
      </c>
      <c r="J480" s="5">
        <f>[14]complete_IPDdata57_SSS!J480</f>
        <v>0</v>
      </c>
      <c r="K480" s="5">
        <f>[14]complete_IPDdata57_SSS!K480</f>
        <v>0</v>
      </c>
      <c r="L480" s="5">
        <f t="shared" si="7"/>
        <v>1062.6558695335298</v>
      </c>
    </row>
    <row r="481" spans="3:12" x14ac:dyDescent="0.25">
      <c r="C481" t="s">
        <v>31</v>
      </c>
      <c r="D481" s="5">
        <f>[14]complete_IPDdata57_SSS!D481</f>
        <v>0</v>
      </c>
      <c r="E481" s="5">
        <f>[14]complete_IPDdata57_SSS!E481</f>
        <v>0</v>
      </c>
      <c r="F481" s="5">
        <f>[14]complete_IPDdata57_SSS!F481</f>
        <v>2068.7289654191063</v>
      </c>
      <c r="G481" s="5">
        <f>[14]complete_IPDdata57_SSS!G481</f>
        <v>2380.3088141531271</v>
      </c>
      <c r="H481" s="5">
        <f>[14]complete_IPDdata57_SSS!H481</f>
        <v>995.78451458827692</v>
      </c>
      <c r="I481" s="5">
        <f>[14]complete_IPDdata57_SSS!I481</f>
        <v>86.177106387793728</v>
      </c>
      <c r="J481" s="5">
        <f>[14]complete_IPDdata57_SSS!J481</f>
        <v>3.2619673960903977</v>
      </c>
      <c r="K481" s="5">
        <f>[14]complete_IPDdata57_SSS!K481</f>
        <v>0</v>
      </c>
      <c r="L481" s="5">
        <f t="shared" si="7"/>
        <v>5534.2613679443948</v>
      </c>
    </row>
    <row r="482" spans="3:12" x14ac:dyDescent="0.25">
      <c r="C482" t="s">
        <v>32</v>
      </c>
      <c r="D482" s="5">
        <f>[14]complete_IPDdata57_SSS!D482</f>
        <v>0</v>
      </c>
      <c r="E482" s="5">
        <f>[14]complete_IPDdata57_SSS!E482</f>
        <v>0</v>
      </c>
      <c r="F482" s="5">
        <f>[14]complete_IPDdata57_SSS!F482</f>
        <v>86.554218109925259</v>
      </c>
      <c r="G482" s="5">
        <f>[14]complete_IPDdata57_SSS!G482</f>
        <v>87.44312216287554</v>
      </c>
      <c r="H482" s="5">
        <f>[14]complete_IPDdata57_SSS!H482</f>
        <v>44.116727052997604</v>
      </c>
      <c r="I482" s="5">
        <f>[14]complete_IPDdata57_SSS!I482</f>
        <v>2.7048966103344059</v>
      </c>
      <c r="J482" s="5">
        <f>[14]complete_IPDdata57_SSS!J482</f>
        <v>0</v>
      </c>
      <c r="K482" s="5">
        <f>[14]complete_IPDdata57_SSS!K482</f>
        <v>0</v>
      </c>
      <c r="L482" s="5">
        <f t="shared" si="7"/>
        <v>220.81896393613277</v>
      </c>
    </row>
    <row r="483" spans="3:12" x14ac:dyDescent="0.25">
      <c r="C483" t="s">
        <v>33</v>
      </c>
      <c r="D483" s="5">
        <f>[14]complete_IPDdata57_SSS!D483</f>
        <v>0</v>
      </c>
      <c r="E483" s="5">
        <f>[14]complete_IPDdata57_SSS!E483</f>
        <v>0</v>
      </c>
      <c r="F483" s="5">
        <f>[14]complete_IPDdata57_SSS!F483</f>
        <v>808.78474588275174</v>
      </c>
      <c r="G483" s="5">
        <f>[14]complete_IPDdata57_SSS!G483</f>
        <v>1063.4913500760665</v>
      </c>
      <c r="H483" s="5">
        <f>[14]complete_IPDdata57_SSS!H483</f>
        <v>410.90485709221173</v>
      </c>
      <c r="I483" s="5">
        <f>[14]complete_IPDdata57_SSS!I483</f>
        <v>14.09859862216727</v>
      </c>
      <c r="J483" s="5">
        <f>[14]complete_IPDdata57_SSS!J483</f>
        <v>2.2405388246618263</v>
      </c>
      <c r="K483" s="5">
        <f>[14]complete_IPDdata57_SSS!K483</f>
        <v>0</v>
      </c>
      <c r="L483" s="5">
        <f t="shared" si="7"/>
        <v>2299.5200904978592</v>
      </c>
    </row>
    <row r="484" spans="3:12" x14ac:dyDescent="0.25">
      <c r="C484" t="s">
        <v>34</v>
      </c>
      <c r="D484" s="5">
        <f>[14]complete_IPDdata57_SSS!D484</f>
        <v>0</v>
      </c>
      <c r="E484" s="5">
        <f>[14]complete_IPDdata57_SSS!E484</f>
        <v>0</v>
      </c>
      <c r="F484" s="5">
        <f>[14]complete_IPDdata57_SSS!F484</f>
        <v>8.5997608129367453</v>
      </c>
      <c r="G484" s="5">
        <f>[14]complete_IPDdata57_SSS!G484</f>
        <v>4.3971151703952982</v>
      </c>
      <c r="H484" s="5">
        <f>[14]complete_IPDdata57_SSS!H484</f>
        <v>4.7197780176400794</v>
      </c>
      <c r="I484" s="5">
        <f>[14]complete_IPDdata57_SSS!I484</f>
        <v>0</v>
      </c>
      <c r="J484" s="5">
        <f>[14]complete_IPDdata57_SSS!J484</f>
        <v>0</v>
      </c>
      <c r="K484" s="5">
        <f>[14]complete_IPDdata57_SSS!K484</f>
        <v>0</v>
      </c>
      <c r="L484" s="5">
        <f t="shared" si="7"/>
        <v>17.71665400097212</v>
      </c>
    </row>
    <row r="485" spans="3:12" x14ac:dyDescent="0.25">
      <c r="C485" t="s">
        <v>35</v>
      </c>
      <c r="D485" s="5">
        <f>[14]complete_IPDdata57_SSS!D485</f>
        <v>0</v>
      </c>
      <c r="E485" s="5">
        <f>[14]complete_IPDdata57_SSS!E485</f>
        <v>0</v>
      </c>
      <c r="F485" s="5">
        <f>[14]complete_IPDdata57_SSS!F485</f>
        <v>0</v>
      </c>
      <c r="G485" s="5">
        <f>[14]complete_IPDdata57_SSS!G485</f>
        <v>1.0856293674782374</v>
      </c>
      <c r="H485" s="5">
        <f>[14]complete_IPDdata57_SSS!H485</f>
        <v>0</v>
      </c>
      <c r="I485" s="5">
        <f>[14]complete_IPDdata57_SSS!I485</f>
        <v>0</v>
      </c>
      <c r="J485" s="5">
        <f>[14]complete_IPDdata57_SSS!J485</f>
        <v>0</v>
      </c>
      <c r="K485" s="5">
        <f>[14]complete_IPDdata57_SSS!K485</f>
        <v>0</v>
      </c>
      <c r="L485" s="5">
        <f t="shared" si="7"/>
        <v>1.0856293674782374</v>
      </c>
    </row>
    <row r="486" spans="3:12" x14ac:dyDescent="0.25">
      <c r="C486" t="s">
        <v>36</v>
      </c>
      <c r="D486" s="5">
        <f>[14]complete_IPDdata57_SSS!D486</f>
        <v>0</v>
      </c>
      <c r="E486" s="5">
        <f>[14]complete_IPDdata57_SSS!E486</f>
        <v>0</v>
      </c>
      <c r="F486" s="5">
        <f>[14]complete_IPDdata57_SSS!F486</f>
        <v>2.8665869376455815</v>
      </c>
      <c r="G486" s="5">
        <f>[14]complete_IPDdata57_SSS!G486</f>
        <v>7.6566029570390048</v>
      </c>
      <c r="H486" s="5">
        <f>[14]complete_IPDdata57_SSS!H486</f>
        <v>5.825923043915898</v>
      </c>
      <c r="I486" s="5">
        <f>[14]complete_IPDdata57_SSS!I486</f>
        <v>0</v>
      </c>
      <c r="J486" s="5">
        <f>[14]complete_IPDdata57_SSS!J486</f>
        <v>0</v>
      </c>
      <c r="K486" s="5">
        <f>[14]complete_IPDdata57_SSS!K486</f>
        <v>0</v>
      </c>
      <c r="L486" s="5">
        <f t="shared" si="7"/>
        <v>16.349112938600484</v>
      </c>
    </row>
    <row r="487" spans="3:12" x14ac:dyDescent="0.25">
      <c r="C487" t="s">
        <v>37</v>
      </c>
      <c r="D487" s="5">
        <f>[14]complete_IPDdata57_SSS!D487</f>
        <v>0</v>
      </c>
      <c r="E487" s="5">
        <f>[14]complete_IPDdata57_SSS!E487</f>
        <v>0</v>
      </c>
      <c r="F487" s="5">
        <f>[14]complete_IPDdata57_SSS!F487</f>
        <v>2.8665869376455815</v>
      </c>
      <c r="G487" s="5">
        <f>[14]complete_IPDdata57_SSS!G487</f>
        <v>0</v>
      </c>
      <c r="H487" s="5">
        <f>[14]complete_IPDdata57_SSS!H487</f>
        <v>0</v>
      </c>
      <c r="I487" s="5">
        <f>[14]complete_IPDdata57_SSS!I487</f>
        <v>0</v>
      </c>
      <c r="J487" s="5">
        <f>[14]complete_IPDdata57_SSS!J487</f>
        <v>0</v>
      </c>
      <c r="K487" s="5">
        <f>[14]complete_IPDdata57_SSS!K487</f>
        <v>0</v>
      </c>
      <c r="L487" s="5">
        <f t="shared" si="7"/>
        <v>2.8665869376455815</v>
      </c>
    </row>
    <row r="488" spans="3:12" x14ac:dyDescent="0.25">
      <c r="C488" t="s">
        <v>38</v>
      </c>
      <c r="D488" s="5">
        <f>[14]complete_IPDdata57_SSS!D488</f>
        <v>0</v>
      </c>
      <c r="E488" s="5">
        <f>[14]complete_IPDdata57_SSS!E488</f>
        <v>0</v>
      </c>
      <c r="F488" s="5">
        <f>[14]complete_IPDdata57_SSS!F488</f>
        <v>1.1006183027629148</v>
      </c>
      <c r="G488" s="5">
        <f>[14]complete_IPDdata57_SSS!G488</f>
        <v>1.1038286009723537</v>
      </c>
      <c r="H488" s="5">
        <f>[14]complete_IPDdata57_SSS!H488</f>
        <v>4.3296273229335664</v>
      </c>
      <c r="I488" s="5">
        <f>[14]complete_IPDdata57_SSS!I488</f>
        <v>0</v>
      </c>
      <c r="J488" s="5">
        <f>[14]complete_IPDdata57_SSS!J488</f>
        <v>0</v>
      </c>
      <c r="K488" s="5">
        <f>[14]complete_IPDdata57_SSS!K488</f>
        <v>0</v>
      </c>
      <c r="L488" s="5">
        <f t="shared" si="7"/>
        <v>6.5340742266688352</v>
      </c>
    </row>
    <row r="489" spans="3:12" x14ac:dyDescent="0.25">
      <c r="C489" t="s">
        <v>39</v>
      </c>
      <c r="D489" s="5">
        <f>[14]complete_IPDdata57_SSS!D489</f>
        <v>0</v>
      </c>
      <c r="E489" s="5">
        <f>[14]complete_IPDdata57_SSS!E489</f>
        <v>0</v>
      </c>
      <c r="F489" s="5">
        <f>[14]complete_IPDdata57_SSS!F489</f>
        <v>0</v>
      </c>
      <c r="G489" s="5">
        <f>[14]complete_IPDdata57_SSS!G489</f>
        <v>0</v>
      </c>
      <c r="H489" s="5">
        <f>[14]complete_IPDdata57_SSS!H489</f>
        <v>0</v>
      </c>
      <c r="I489" s="5">
        <f>[14]complete_IPDdata57_SSS!I489</f>
        <v>0</v>
      </c>
      <c r="J489" s="5">
        <f>[14]complete_IPDdata57_SSS!J489</f>
        <v>0</v>
      </c>
      <c r="K489" s="5">
        <f>[14]complete_IPDdata57_SSS!K489</f>
        <v>0</v>
      </c>
      <c r="L489" s="5">
        <f t="shared" si="7"/>
        <v>0</v>
      </c>
    </row>
    <row r="490" spans="3:12" x14ac:dyDescent="0.25">
      <c r="C490" t="s">
        <v>40</v>
      </c>
      <c r="D490" s="5">
        <f>[14]complete_IPDdata57_SSS!D490</f>
        <v>0</v>
      </c>
      <c r="E490" s="5">
        <f>[14]complete_IPDdata57_SSS!E490</f>
        <v>0</v>
      </c>
      <c r="F490" s="5">
        <f>[14]complete_IPDdata57_SSS!F490</f>
        <v>1.1006183027629148</v>
      </c>
      <c r="G490" s="5">
        <f>[14]complete_IPDdata57_SSS!G490</f>
        <v>0</v>
      </c>
      <c r="H490" s="5">
        <f>[14]complete_IPDdata57_SSS!H490</f>
        <v>0</v>
      </c>
      <c r="I490" s="5">
        <f>[14]complete_IPDdata57_SSS!I490</f>
        <v>0</v>
      </c>
      <c r="J490" s="5">
        <f>[14]complete_IPDdata57_SSS!J490</f>
        <v>0</v>
      </c>
      <c r="K490" s="5">
        <f>[14]complete_IPDdata57_SSS!K490</f>
        <v>0</v>
      </c>
      <c r="L490" s="5">
        <f t="shared" si="7"/>
        <v>1.1006183027629148</v>
      </c>
    </row>
    <row r="491" spans="3:12" x14ac:dyDescent="0.25">
      <c r="C491" t="s">
        <v>41</v>
      </c>
      <c r="D491" s="5">
        <f>[14]complete_IPDdata57_SSS!D491</f>
        <v>0</v>
      </c>
      <c r="E491" s="5">
        <f>[14]complete_IPDdata57_SSS!E491</f>
        <v>0</v>
      </c>
      <c r="F491" s="5">
        <f>[14]complete_IPDdata57_SSS!F491</f>
        <v>45.200040670209553</v>
      </c>
      <c r="G491" s="5">
        <f>[14]complete_IPDdata57_SSS!G491</f>
        <v>37.625804610057642</v>
      </c>
      <c r="H491" s="5">
        <f>[14]complete_IPDdata57_SSS!H491</f>
        <v>6.2398119341648357</v>
      </c>
      <c r="I491" s="5">
        <f>[14]complete_IPDdata57_SSS!I491</f>
        <v>5.4097932206688117</v>
      </c>
      <c r="J491" s="5">
        <f>[14]complete_IPDdata57_SSS!J491</f>
        <v>0</v>
      </c>
      <c r="K491" s="5">
        <f>[14]complete_IPDdata57_SSS!K491</f>
        <v>0</v>
      </c>
      <c r="L491" s="5">
        <f t="shared" si="7"/>
        <v>94.475450435100853</v>
      </c>
    </row>
    <row r="492" spans="3:12" x14ac:dyDescent="0.25">
      <c r="C492" t="s">
        <v>42</v>
      </c>
      <c r="D492" s="5">
        <f>[14]complete_IPDdata57_SSS!D492</f>
        <v>0</v>
      </c>
      <c r="E492" s="5">
        <f>[14]complete_IPDdata57_SSS!E492</f>
        <v>0</v>
      </c>
      <c r="F492" s="5">
        <f>[14]complete_IPDdata57_SSS!F492</f>
        <v>2.8665869376455815</v>
      </c>
      <c r="G492" s="5">
        <f>[14]complete_IPDdata57_SSS!G492</f>
        <v>1.0856293674782374</v>
      </c>
      <c r="H492" s="5">
        <f>[14]complete_IPDdata57_SSS!H492</f>
        <v>0</v>
      </c>
      <c r="I492" s="5">
        <f>[14]complete_IPDdata57_SSS!I492</f>
        <v>0</v>
      </c>
      <c r="J492" s="5">
        <f>[14]complete_IPDdata57_SSS!J492</f>
        <v>0</v>
      </c>
      <c r="K492" s="5">
        <f>[14]complete_IPDdata57_SSS!K492</f>
        <v>0</v>
      </c>
      <c r="L492" s="5">
        <f t="shared" si="7"/>
        <v>3.9522163051238186</v>
      </c>
    </row>
    <row r="493" spans="3:12" x14ac:dyDescent="0.25">
      <c r="C493" t="s">
        <v>43</v>
      </c>
      <c r="D493" s="5">
        <f>[14]complete_IPDdata57_SSS!D493</f>
        <v>0</v>
      </c>
      <c r="E493" s="5">
        <f>[14]complete_IPDdata57_SSS!E493</f>
        <v>0</v>
      </c>
      <c r="F493" s="5">
        <f>[14]complete_IPDdata57_SSS!F493</f>
        <v>5.733173875291163</v>
      </c>
      <c r="G493" s="5">
        <f>[14]complete_IPDdata57_SSS!G493</f>
        <v>6.5527743560666512</v>
      </c>
      <c r="H493" s="5">
        <f>[14]complete_IPDdata57_SSS!H493</f>
        <v>1.0824068307333916</v>
      </c>
      <c r="I493" s="5">
        <f>[14]complete_IPDdata57_SSS!I493</f>
        <v>0</v>
      </c>
      <c r="J493" s="5">
        <f>[14]complete_IPDdata57_SSS!J493</f>
        <v>0</v>
      </c>
      <c r="K493" s="5">
        <f>[14]complete_IPDdata57_SSS!K493</f>
        <v>0</v>
      </c>
      <c r="L493" s="5">
        <f t="shared" si="7"/>
        <v>13.368355062091206</v>
      </c>
    </row>
    <row r="494" spans="3:12" x14ac:dyDescent="0.25">
      <c r="C494" t="s">
        <v>44</v>
      </c>
      <c r="D494" s="5">
        <f>[14]complete_IPDdata57_SSS!D494</f>
        <v>0</v>
      </c>
      <c r="E494" s="5">
        <f>[14]complete_IPDdata57_SSS!E494</f>
        <v>0</v>
      </c>
      <c r="F494" s="5">
        <f>[14]complete_IPDdata57_SSS!F494</f>
        <v>2.8665869376455815</v>
      </c>
      <c r="G494" s="5">
        <f>[14]complete_IPDdata57_SSS!G494</f>
        <v>1.1038286009723537</v>
      </c>
      <c r="H494" s="5">
        <f>[14]complete_IPDdata57_SSS!H494</f>
        <v>0</v>
      </c>
      <c r="I494" s="5">
        <f>[14]complete_IPDdata57_SSS!I494</f>
        <v>0</v>
      </c>
      <c r="J494" s="5">
        <f>[14]complete_IPDdata57_SSS!J494</f>
        <v>0</v>
      </c>
      <c r="K494" s="5">
        <f>[14]complete_IPDdata57_SSS!K494</f>
        <v>0</v>
      </c>
      <c r="L494" s="5">
        <f t="shared" si="7"/>
        <v>3.9704155386179352</v>
      </c>
    </row>
    <row r="495" spans="3:12" x14ac:dyDescent="0.25">
      <c r="C495" t="s">
        <v>45</v>
      </c>
      <c r="D495" s="5">
        <f>[14]complete_IPDdata57_SSS!D495</f>
        <v>0</v>
      </c>
      <c r="E495" s="5">
        <f>[14]complete_IPDdata57_SSS!E495</f>
        <v>0</v>
      </c>
      <c r="F495" s="5">
        <f>[14]complete_IPDdata57_SSS!F495</f>
        <v>48.205780102994595</v>
      </c>
      <c r="G495" s="5">
        <f>[14]complete_IPDdata57_SSS!G495</f>
        <v>87.837742572437136</v>
      </c>
      <c r="H495" s="5">
        <f>[14]complete_IPDdata57_SSS!H495</f>
        <v>21.919179903609834</v>
      </c>
      <c r="I495" s="5">
        <f>[14]complete_IPDdata57_SSS!I495</f>
        <v>0</v>
      </c>
      <c r="J495" s="5">
        <f>[14]complete_IPDdata57_SSS!J495</f>
        <v>0</v>
      </c>
      <c r="K495" s="5">
        <f>[14]complete_IPDdata57_SSS!K495</f>
        <v>0</v>
      </c>
      <c r="L495" s="5">
        <f t="shared" si="7"/>
        <v>157.96270257904158</v>
      </c>
    </row>
    <row r="496" spans="3:12" x14ac:dyDescent="0.25">
      <c r="C496" t="s">
        <v>46</v>
      </c>
      <c r="D496" s="5">
        <f>[14]complete_IPDdata57_SSS!D496</f>
        <v>0</v>
      </c>
      <c r="E496" s="5">
        <f>[14]complete_IPDdata57_SSS!E496</f>
        <v>0</v>
      </c>
      <c r="F496" s="5">
        <f>[14]complete_IPDdata57_SSS!F496</f>
        <v>2.8665869376455815</v>
      </c>
      <c r="G496" s="5">
        <f>[14]complete_IPDdata57_SSS!G496</f>
        <v>0</v>
      </c>
      <c r="H496" s="5">
        <f>[14]complete_IPDdata57_SSS!H496</f>
        <v>0</v>
      </c>
      <c r="I496" s="5">
        <f>[14]complete_IPDdata57_SSS!I496</f>
        <v>0</v>
      </c>
      <c r="J496" s="5">
        <f>[14]complete_IPDdata57_SSS!J496</f>
        <v>0</v>
      </c>
      <c r="K496" s="5">
        <f>[14]complete_IPDdata57_SSS!K496</f>
        <v>0</v>
      </c>
      <c r="L496" s="5">
        <f t="shared" si="7"/>
        <v>2.8665869376455815</v>
      </c>
    </row>
    <row r="497" spans="1:12" x14ac:dyDescent="0.25">
      <c r="C497" t="s">
        <v>47</v>
      </c>
      <c r="D497" s="5">
        <f>[14]complete_IPDdata57_SSS!D497</f>
        <v>0</v>
      </c>
      <c r="E497" s="5">
        <f>[14]complete_IPDdata57_SSS!E497</f>
        <v>0</v>
      </c>
      <c r="F497" s="5">
        <f>[14]complete_IPDdata57_SSS!F497</f>
        <v>201.51381109125225</v>
      </c>
      <c r="G497" s="5">
        <f>[14]complete_IPDdata57_SSS!G497</f>
        <v>232.63778934754677</v>
      </c>
      <c r="H497" s="5">
        <f>[14]complete_IPDdata57_SSS!H497</f>
        <v>68.590454884728345</v>
      </c>
      <c r="I497" s="5">
        <f>[14]complete_IPDdata57_SSS!I497</f>
        <v>2.7048966103344059</v>
      </c>
      <c r="J497" s="5">
        <f>[14]complete_IPDdata57_SSS!J497</f>
        <v>0</v>
      </c>
      <c r="K497" s="5">
        <f>[14]complete_IPDdata57_SSS!K497</f>
        <v>0</v>
      </c>
      <c r="L497" s="5">
        <f t="shared" si="7"/>
        <v>505.44695193386178</v>
      </c>
    </row>
    <row r="498" spans="1:12" x14ac:dyDescent="0.25">
      <c r="A498" s="8" t="s">
        <v>57</v>
      </c>
      <c r="B498" s="8" t="s">
        <v>52</v>
      </c>
      <c r="C498" t="s">
        <v>15</v>
      </c>
      <c r="D498" s="5">
        <f>[14]complete_IPDdata57_SSS!D498</f>
        <v>0</v>
      </c>
      <c r="E498" s="5">
        <f>[14]complete_IPDdata57_SSS!E498</f>
        <v>0</v>
      </c>
      <c r="F498" s="5">
        <f>[14]complete_IPDdata57_SSS!F498</f>
        <v>0</v>
      </c>
      <c r="G498" s="5">
        <f>[14]complete_IPDdata57_SSS!G498</f>
        <v>0</v>
      </c>
      <c r="H498" s="5">
        <f>[14]complete_IPDdata57_SSS!H498</f>
        <v>0</v>
      </c>
      <c r="I498" s="5">
        <f>[14]complete_IPDdata57_SSS!I498</f>
        <v>0</v>
      </c>
      <c r="J498" s="5">
        <f>[14]complete_IPDdata57_SSS!J498</f>
        <v>6.7895115898843228E-2</v>
      </c>
      <c r="K498" s="5">
        <f>[14]complete_IPDdata57_SSS!K498</f>
        <v>0</v>
      </c>
      <c r="L498" s="5">
        <f t="shared" si="7"/>
        <v>6.7895115898843228E-2</v>
      </c>
    </row>
    <row r="499" spans="1:12" x14ac:dyDescent="0.25">
      <c r="C499" t="s">
        <v>16</v>
      </c>
      <c r="D499" s="5">
        <f>[14]complete_IPDdata57_SSS!D499</f>
        <v>0</v>
      </c>
      <c r="E499" s="5">
        <f>[14]complete_IPDdata57_SSS!E499</f>
        <v>0</v>
      </c>
      <c r="F499" s="5">
        <f>[14]complete_IPDdata57_SSS!F499</f>
        <v>0</v>
      </c>
      <c r="G499" s="5">
        <f>[14]complete_IPDdata57_SSS!G499</f>
        <v>0</v>
      </c>
      <c r="H499" s="5">
        <f>[14]complete_IPDdata57_SSS!H499</f>
        <v>0</v>
      </c>
      <c r="I499" s="5">
        <f>[14]complete_IPDdata57_SSS!I499</f>
        <v>0</v>
      </c>
      <c r="J499" s="5">
        <f>[14]complete_IPDdata57_SSS!J499</f>
        <v>6.7895115898843228E-2</v>
      </c>
      <c r="K499" s="5">
        <f>[14]complete_IPDdata57_SSS!K499</f>
        <v>0</v>
      </c>
      <c r="L499" s="5">
        <f t="shared" si="7"/>
        <v>6.7895115898843228E-2</v>
      </c>
    </row>
    <row r="500" spans="1:12" x14ac:dyDescent="0.25">
      <c r="C500" t="s">
        <v>17</v>
      </c>
      <c r="D500" s="5">
        <f>[14]complete_IPDdata57_SSS!D500</f>
        <v>0</v>
      </c>
      <c r="E500" s="5">
        <f>[14]complete_IPDdata57_SSS!E500</f>
        <v>0</v>
      </c>
      <c r="F500" s="5">
        <f>[14]complete_IPDdata57_SSS!F500</f>
        <v>0</v>
      </c>
      <c r="G500" s="5">
        <f>[14]complete_IPDdata57_SSS!G500</f>
        <v>0</v>
      </c>
      <c r="H500" s="5">
        <f>[14]complete_IPDdata57_SSS!H500</f>
        <v>0</v>
      </c>
      <c r="I500" s="5">
        <f>[14]complete_IPDdata57_SSS!I500</f>
        <v>0</v>
      </c>
      <c r="J500" s="5">
        <f>[14]complete_IPDdata57_SSS!J500</f>
        <v>6.7895115898843228E-2</v>
      </c>
      <c r="K500" s="5">
        <f>[14]complete_IPDdata57_SSS!K500</f>
        <v>0</v>
      </c>
      <c r="L500" s="5">
        <f t="shared" si="7"/>
        <v>6.7895115898843228E-2</v>
      </c>
    </row>
    <row r="501" spans="1:12" x14ac:dyDescent="0.25">
      <c r="C501" t="s">
        <v>18</v>
      </c>
      <c r="D501" s="5">
        <f>[14]complete_IPDdata57_SSS!D501</f>
        <v>0</v>
      </c>
      <c r="E501" s="5">
        <f>[14]complete_IPDdata57_SSS!E501</f>
        <v>0</v>
      </c>
      <c r="F501" s="5">
        <f>[14]complete_IPDdata57_SSS!F501</f>
        <v>0</v>
      </c>
      <c r="G501" s="5">
        <f>[14]complete_IPDdata57_SSS!G501</f>
        <v>0</v>
      </c>
      <c r="H501" s="5">
        <f>[14]complete_IPDdata57_SSS!H501</f>
        <v>0</v>
      </c>
      <c r="I501" s="5">
        <f>[14]complete_IPDdata57_SSS!I501</f>
        <v>0</v>
      </c>
      <c r="J501" s="5">
        <f>[14]complete_IPDdata57_SSS!J501</f>
        <v>6.7895115898843228E-2</v>
      </c>
      <c r="K501" s="5">
        <f>[14]complete_IPDdata57_SSS!K501</f>
        <v>0</v>
      </c>
      <c r="L501" s="5">
        <f t="shared" si="7"/>
        <v>6.7895115898843228E-2</v>
      </c>
    </row>
    <row r="502" spans="1:12" x14ac:dyDescent="0.25">
      <c r="C502" t="s">
        <v>19</v>
      </c>
      <c r="D502" s="5">
        <f>[14]complete_IPDdata57_SSS!D502</f>
        <v>0</v>
      </c>
      <c r="E502" s="5">
        <f>[14]complete_IPDdata57_SSS!E502</f>
        <v>0</v>
      </c>
      <c r="F502" s="5">
        <f>[14]complete_IPDdata57_SSS!F502</f>
        <v>0</v>
      </c>
      <c r="G502" s="5">
        <f>[14]complete_IPDdata57_SSS!G502</f>
        <v>0</v>
      </c>
      <c r="H502" s="5">
        <f>[14]complete_IPDdata57_SSS!H502</f>
        <v>0</v>
      </c>
      <c r="I502" s="5">
        <f>[14]complete_IPDdata57_SSS!I502</f>
        <v>0</v>
      </c>
      <c r="J502" s="5">
        <f>[14]complete_IPDdata57_SSS!J502</f>
        <v>6.7895115898843228E-2</v>
      </c>
      <c r="K502" s="5">
        <f>[14]complete_IPDdata57_SSS!K502</f>
        <v>0</v>
      </c>
      <c r="L502" s="5">
        <f t="shared" si="7"/>
        <v>6.7895115898843228E-2</v>
      </c>
    </row>
    <row r="503" spans="1:12" x14ac:dyDescent="0.25">
      <c r="C503" t="s">
        <v>20</v>
      </c>
      <c r="D503" s="5">
        <f>[14]complete_IPDdata57_SSS!D503</f>
        <v>0</v>
      </c>
      <c r="E503" s="5">
        <f>[14]complete_IPDdata57_SSS!E503</f>
        <v>0</v>
      </c>
      <c r="F503" s="5">
        <f>[14]complete_IPDdata57_SSS!F503</f>
        <v>0</v>
      </c>
      <c r="G503" s="5">
        <f>[14]complete_IPDdata57_SSS!G503</f>
        <v>0</v>
      </c>
      <c r="H503" s="5">
        <f>[14]complete_IPDdata57_SSS!H503</f>
        <v>0</v>
      </c>
      <c r="I503" s="5">
        <f>[14]complete_IPDdata57_SSS!I503</f>
        <v>0</v>
      </c>
      <c r="J503" s="5">
        <f>[14]complete_IPDdata57_SSS!J503</f>
        <v>6.7895115898843228E-2</v>
      </c>
      <c r="K503" s="5">
        <f>[14]complete_IPDdata57_SSS!K503</f>
        <v>0</v>
      </c>
      <c r="L503" s="5">
        <f t="shared" si="7"/>
        <v>6.7895115898843228E-2</v>
      </c>
    </row>
    <row r="504" spans="1:12" x14ac:dyDescent="0.25">
      <c r="C504" t="s">
        <v>21</v>
      </c>
      <c r="D504" s="5">
        <f>[14]complete_IPDdata57_SSS!D504</f>
        <v>0</v>
      </c>
      <c r="E504" s="5">
        <f>[14]complete_IPDdata57_SSS!E504</f>
        <v>0</v>
      </c>
      <c r="F504" s="5">
        <f>[14]complete_IPDdata57_SSS!F504</f>
        <v>0</v>
      </c>
      <c r="G504" s="5">
        <f>[14]complete_IPDdata57_SSS!G504</f>
        <v>0</v>
      </c>
      <c r="H504" s="5">
        <f>[14]complete_IPDdata57_SSS!H504</f>
        <v>0</v>
      </c>
      <c r="I504" s="5">
        <f>[14]complete_IPDdata57_SSS!I504</f>
        <v>0</v>
      </c>
      <c r="J504" s="5">
        <f>[14]complete_IPDdata57_SSS!J504</f>
        <v>6.7895115898843228E-2</v>
      </c>
      <c r="K504" s="5">
        <f>[14]complete_IPDdata57_SSS!K504</f>
        <v>0</v>
      </c>
      <c r="L504" s="5">
        <f t="shared" si="7"/>
        <v>6.7895115898843228E-2</v>
      </c>
    </row>
    <row r="505" spans="1:12" x14ac:dyDescent="0.25">
      <c r="C505" t="s">
        <v>22</v>
      </c>
      <c r="D505" s="5">
        <f>[14]complete_IPDdata57_SSS!D505</f>
        <v>0</v>
      </c>
      <c r="E505" s="5">
        <f>[14]complete_IPDdata57_SSS!E505</f>
        <v>0</v>
      </c>
      <c r="F505" s="5">
        <f>[14]complete_IPDdata57_SSS!F505</f>
        <v>0</v>
      </c>
      <c r="G505" s="5">
        <f>[14]complete_IPDdata57_SSS!G505</f>
        <v>0</v>
      </c>
      <c r="H505" s="5">
        <f>[14]complete_IPDdata57_SSS!H505</f>
        <v>0</v>
      </c>
      <c r="I505" s="5">
        <f>[14]complete_IPDdata57_SSS!I505</f>
        <v>0</v>
      </c>
      <c r="J505" s="5">
        <f>[14]complete_IPDdata57_SSS!J505</f>
        <v>6.7895115898843228E-2</v>
      </c>
      <c r="K505" s="5">
        <f>[14]complete_IPDdata57_SSS!K505</f>
        <v>0</v>
      </c>
      <c r="L505" s="5">
        <f t="shared" si="7"/>
        <v>6.7895115898843228E-2</v>
      </c>
    </row>
    <row r="506" spans="1:12" x14ac:dyDescent="0.25">
      <c r="C506" t="s">
        <v>23</v>
      </c>
      <c r="D506" s="5">
        <f>[14]complete_IPDdata57_SSS!D506</f>
        <v>0</v>
      </c>
      <c r="E506" s="5">
        <f>[14]complete_IPDdata57_SSS!E506</f>
        <v>0</v>
      </c>
      <c r="F506" s="5">
        <f>[14]complete_IPDdata57_SSS!F506</f>
        <v>0</v>
      </c>
      <c r="G506" s="5">
        <f>[14]complete_IPDdata57_SSS!G506</f>
        <v>0</v>
      </c>
      <c r="H506" s="5">
        <f>[14]complete_IPDdata57_SSS!H506</f>
        <v>0</v>
      </c>
      <c r="I506" s="5">
        <f>[14]complete_IPDdata57_SSS!I506</f>
        <v>0</v>
      </c>
      <c r="J506" s="5">
        <f>[14]complete_IPDdata57_SSS!J506</f>
        <v>6.7895115898843228E-2</v>
      </c>
      <c r="K506" s="5">
        <f>[14]complete_IPDdata57_SSS!K506</f>
        <v>0</v>
      </c>
      <c r="L506" s="5">
        <f t="shared" si="7"/>
        <v>6.7895115898843228E-2</v>
      </c>
    </row>
    <row r="507" spans="1:12" x14ac:dyDescent="0.25">
      <c r="C507" t="s">
        <v>24</v>
      </c>
      <c r="D507" s="5">
        <f>[14]complete_IPDdata57_SSS!D507</f>
        <v>0</v>
      </c>
      <c r="E507" s="5">
        <f>[14]complete_IPDdata57_SSS!E507</f>
        <v>0</v>
      </c>
      <c r="F507" s="5">
        <f>[14]complete_IPDdata57_SSS!F507</f>
        <v>0</v>
      </c>
      <c r="G507" s="5">
        <f>[14]complete_IPDdata57_SSS!G507</f>
        <v>0</v>
      </c>
      <c r="H507" s="5">
        <f>[14]complete_IPDdata57_SSS!H507</f>
        <v>0</v>
      </c>
      <c r="I507" s="5">
        <f>[14]complete_IPDdata57_SSS!I507</f>
        <v>0</v>
      </c>
      <c r="J507" s="5">
        <f>[14]complete_IPDdata57_SSS!J507</f>
        <v>6.7895115898843228E-2</v>
      </c>
      <c r="K507" s="5">
        <f>[14]complete_IPDdata57_SSS!K507</f>
        <v>0</v>
      </c>
      <c r="L507" s="5">
        <f t="shared" si="7"/>
        <v>6.7895115898843228E-2</v>
      </c>
    </row>
    <row r="508" spans="1:12" x14ac:dyDescent="0.25">
      <c r="C508" t="s">
        <v>25</v>
      </c>
      <c r="D508" s="5">
        <f>[14]complete_IPDdata57_SSS!D508</f>
        <v>0</v>
      </c>
      <c r="E508" s="5">
        <f>[14]complete_IPDdata57_SSS!E508</f>
        <v>0</v>
      </c>
      <c r="F508" s="5">
        <f>[14]complete_IPDdata57_SSS!F508</f>
        <v>0</v>
      </c>
      <c r="G508" s="5">
        <f>[14]complete_IPDdata57_SSS!G508</f>
        <v>0</v>
      </c>
      <c r="H508" s="5">
        <f>[14]complete_IPDdata57_SSS!H508</f>
        <v>0</v>
      </c>
      <c r="I508" s="5">
        <f>[14]complete_IPDdata57_SSS!I508</f>
        <v>0</v>
      </c>
      <c r="J508" s="5">
        <f>[14]complete_IPDdata57_SSS!J508</f>
        <v>6.7895115898843228E-2</v>
      </c>
      <c r="K508" s="5">
        <f>[14]complete_IPDdata57_SSS!K508</f>
        <v>0</v>
      </c>
      <c r="L508" s="5">
        <f t="shared" si="7"/>
        <v>6.7895115898843228E-2</v>
      </c>
    </row>
    <row r="509" spans="1:12" x14ac:dyDescent="0.25">
      <c r="C509" t="s">
        <v>26</v>
      </c>
      <c r="D509" s="5">
        <f>[14]complete_IPDdata57_SSS!D509</f>
        <v>0</v>
      </c>
      <c r="E509" s="5">
        <f>[14]complete_IPDdata57_SSS!E509</f>
        <v>0</v>
      </c>
      <c r="F509" s="5">
        <f>[14]complete_IPDdata57_SSS!F509</f>
        <v>0</v>
      </c>
      <c r="G509" s="5">
        <f>[14]complete_IPDdata57_SSS!G509</f>
        <v>0</v>
      </c>
      <c r="H509" s="5">
        <f>[14]complete_IPDdata57_SSS!H509</f>
        <v>0</v>
      </c>
      <c r="I509" s="5">
        <f>[14]complete_IPDdata57_SSS!I509</f>
        <v>0</v>
      </c>
      <c r="J509" s="5">
        <f>[14]complete_IPDdata57_SSS!J509</f>
        <v>6.7895115898843228E-2</v>
      </c>
      <c r="K509" s="5">
        <f>[14]complete_IPDdata57_SSS!K509</f>
        <v>0</v>
      </c>
      <c r="L509" s="5">
        <f t="shared" si="7"/>
        <v>6.7895115898843228E-2</v>
      </c>
    </row>
    <row r="510" spans="1:12" x14ac:dyDescent="0.25">
      <c r="C510" t="s">
        <v>27</v>
      </c>
      <c r="D510" s="5">
        <f>[14]complete_IPDdata57_SSS!D510</f>
        <v>0</v>
      </c>
      <c r="E510" s="5">
        <f>[14]complete_IPDdata57_SSS!E510</f>
        <v>0</v>
      </c>
      <c r="F510" s="5">
        <f>[14]complete_IPDdata57_SSS!F510</f>
        <v>0</v>
      </c>
      <c r="G510" s="5">
        <f>[14]complete_IPDdata57_SSS!G510</f>
        <v>0</v>
      </c>
      <c r="H510" s="5">
        <f>[14]complete_IPDdata57_SSS!H510</f>
        <v>0</v>
      </c>
      <c r="I510" s="5">
        <f>[14]complete_IPDdata57_SSS!I510</f>
        <v>0</v>
      </c>
      <c r="J510" s="5">
        <f>[14]complete_IPDdata57_SSS!J510</f>
        <v>6.7895115898843228E-2</v>
      </c>
      <c r="K510" s="5">
        <f>[14]complete_IPDdata57_SSS!K510</f>
        <v>0</v>
      </c>
      <c r="L510" s="5">
        <f t="shared" si="7"/>
        <v>6.7895115898843228E-2</v>
      </c>
    </row>
    <row r="511" spans="1:12" x14ac:dyDescent="0.25">
      <c r="C511" t="s">
        <v>28</v>
      </c>
      <c r="D511" s="5">
        <f>[14]complete_IPDdata57_SSS!D511</f>
        <v>0</v>
      </c>
      <c r="E511" s="5">
        <f>[14]complete_IPDdata57_SSS!E511</f>
        <v>0</v>
      </c>
      <c r="F511" s="5">
        <f>[14]complete_IPDdata57_SSS!F511</f>
        <v>0</v>
      </c>
      <c r="G511" s="5">
        <f>[14]complete_IPDdata57_SSS!G511</f>
        <v>0</v>
      </c>
      <c r="H511" s="5">
        <f>[14]complete_IPDdata57_SSS!H511</f>
        <v>0</v>
      </c>
      <c r="I511" s="5">
        <f>[14]complete_IPDdata57_SSS!I511</f>
        <v>0</v>
      </c>
      <c r="J511" s="5">
        <f>[14]complete_IPDdata57_SSS!J511</f>
        <v>6.7895115898843228E-2</v>
      </c>
      <c r="K511" s="5">
        <f>[14]complete_IPDdata57_SSS!K511</f>
        <v>0</v>
      </c>
      <c r="L511" s="5">
        <f t="shared" si="7"/>
        <v>6.7895115898843228E-2</v>
      </c>
    </row>
    <row r="512" spans="1:12" x14ac:dyDescent="0.25">
      <c r="C512" t="s">
        <v>29</v>
      </c>
      <c r="D512" s="5">
        <f>[14]complete_IPDdata57_SSS!D512</f>
        <v>0</v>
      </c>
      <c r="E512" s="5">
        <f>[14]complete_IPDdata57_SSS!E512</f>
        <v>0</v>
      </c>
      <c r="F512" s="5">
        <f>[14]complete_IPDdata57_SSS!F512</f>
        <v>0</v>
      </c>
      <c r="G512" s="5">
        <f>[14]complete_IPDdata57_SSS!G512</f>
        <v>0</v>
      </c>
      <c r="H512" s="5">
        <f>[14]complete_IPDdata57_SSS!H512</f>
        <v>0</v>
      </c>
      <c r="I512" s="5">
        <f>[14]complete_IPDdata57_SSS!I512</f>
        <v>0</v>
      </c>
      <c r="J512" s="5">
        <f>[14]complete_IPDdata57_SSS!J512</f>
        <v>6.7895115898843228E-2</v>
      </c>
      <c r="K512" s="5">
        <f>[14]complete_IPDdata57_SSS!K512</f>
        <v>0</v>
      </c>
      <c r="L512" s="5">
        <f t="shared" si="7"/>
        <v>6.7895115898843228E-2</v>
      </c>
    </row>
    <row r="513" spans="3:12" x14ac:dyDescent="0.25">
      <c r="C513" t="s">
        <v>30</v>
      </c>
      <c r="D513" s="5">
        <f>[14]complete_IPDdata57_SSS!D513</f>
        <v>0</v>
      </c>
      <c r="E513" s="5">
        <f>[14]complete_IPDdata57_SSS!E513</f>
        <v>0</v>
      </c>
      <c r="F513" s="5">
        <f>[14]complete_IPDdata57_SSS!F513</f>
        <v>7.5936421568819075</v>
      </c>
      <c r="G513" s="5">
        <f>[14]complete_IPDdata57_SSS!G513</f>
        <v>0</v>
      </c>
      <c r="H513" s="5">
        <f>[14]complete_IPDdata57_SSS!H513</f>
        <v>0</v>
      </c>
      <c r="I513" s="5">
        <f>[14]complete_IPDdata57_SSS!I513</f>
        <v>0</v>
      </c>
      <c r="J513" s="5">
        <f>[14]complete_IPDdata57_SSS!J513</f>
        <v>6.7895115898843228E-2</v>
      </c>
      <c r="K513" s="5">
        <f>[14]complete_IPDdata57_SSS!K513</f>
        <v>0</v>
      </c>
      <c r="L513" s="5">
        <f t="shared" si="7"/>
        <v>7.6615372727807509</v>
      </c>
    </row>
    <row r="514" spans="3:12" x14ac:dyDescent="0.25">
      <c r="C514" t="s">
        <v>31</v>
      </c>
      <c r="D514" s="5">
        <f>[14]complete_IPDdata57_SSS!D514</f>
        <v>0</v>
      </c>
      <c r="E514" s="5">
        <f>[14]complete_IPDdata57_SSS!E514</f>
        <v>0</v>
      </c>
      <c r="F514" s="5">
        <f>[14]complete_IPDdata57_SSS!F514</f>
        <v>0</v>
      </c>
      <c r="G514" s="5">
        <f>[14]complete_IPDdata57_SSS!G514</f>
        <v>0</v>
      </c>
      <c r="H514" s="5">
        <f>[14]complete_IPDdata57_SSS!H514</f>
        <v>0</v>
      </c>
      <c r="I514" s="5">
        <f>[14]complete_IPDdata57_SSS!I514</f>
        <v>0</v>
      </c>
      <c r="J514" s="5">
        <f>[14]complete_IPDdata57_SSS!J514</f>
        <v>6.7895115898843228E-2</v>
      </c>
      <c r="K514" s="5">
        <f>[14]complete_IPDdata57_SSS!K514</f>
        <v>0</v>
      </c>
      <c r="L514" s="5">
        <f t="shared" si="7"/>
        <v>6.7895115898843228E-2</v>
      </c>
    </row>
    <row r="515" spans="3:12" x14ac:dyDescent="0.25">
      <c r="C515" t="s">
        <v>32</v>
      </c>
      <c r="D515" s="5">
        <f>[14]complete_IPDdata57_SSS!D515</f>
        <v>0</v>
      </c>
      <c r="E515" s="5">
        <f>[14]complete_IPDdata57_SSS!E515</f>
        <v>0</v>
      </c>
      <c r="F515" s="5">
        <f>[14]complete_IPDdata57_SSS!F515</f>
        <v>0</v>
      </c>
      <c r="G515" s="5">
        <f>[14]complete_IPDdata57_SSS!G515</f>
        <v>0</v>
      </c>
      <c r="H515" s="5">
        <f>[14]complete_IPDdata57_SSS!H515</f>
        <v>0</v>
      </c>
      <c r="I515" s="5">
        <f>[14]complete_IPDdata57_SSS!I515</f>
        <v>0</v>
      </c>
      <c r="J515" s="5">
        <f>[14]complete_IPDdata57_SSS!J515</f>
        <v>6.7895115898843228E-2</v>
      </c>
      <c r="K515" s="5">
        <f>[14]complete_IPDdata57_SSS!K515</f>
        <v>0</v>
      </c>
      <c r="L515" s="5">
        <f t="shared" si="7"/>
        <v>6.7895115898843228E-2</v>
      </c>
    </row>
    <row r="516" spans="3:12" x14ac:dyDescent="0.25">
      <c r="C516" t="s">
        <v>33</v>
      </c>
      <c r="D516" s="5">
        <f>[14]complete_IPDdata57_SSS!D516</f>
        <v>0</v>
      </c>
      <c r="E516" s="5">
        <f>[14]complete_IPDdata57_SSS!E516</f>
        <v>0</v>
      </c>
      <c r="F516" s="5">
        <f>[14]complete_IPDdata57_SSS!F516</f>
        <v>4.193416269640986</v>
      </c>
      <c r="G516" s="5">
        <f>[14]complete_IPDdata57_SSS!G516</f>
        <v>6.4364984337621998</v>
      </c>
      <c r="H516" s="5">
        <f>[14]complete_IPDdata57_SSS!H516</f>
        <v>5.7930527885197458</v>
      </c>
      <c r="I516" s="5">
        <f>[14]complete_IPDdata57_SSS!I516</f>
        <v>2.2919992997198877</v>
      </c>
      <c r="J516" s="5">
        <f>[14]complete_IPDdata57_SSS!J516</f>
        <v>6.7895115898843228E-2</v>
      </c>
      <c r="K516" s="5">
        <f>[14]complete_IPDdata57_SSS!K516</f>
        <v>0</v>
      </c>
      <c r="L516" s="5">
        <f t="shared" ref="L516:L579" si="8">SUM(D516:K516)</f>
        <v>18.782861907541662</v>
      </c>
    </row>
    <row r="517" spans="3:12" x14ac:dyDescent="0.25">
      <c r="C517" t="s">
        <v>34</v>
      </c>
      <c r="D517" s="5">
        <f>[14]complete_IPDdata57_SSS!D517</f>
        <v>0</v>
      </c>
      <c r="E517" s="5">
        <f>[14]complete_IPDdata57_SSS!E517</f>
        <v>0</v>
      </c>
      <c r="F517" s="5">
        <f>[14]complete_IPDdata57_SSS!F517</f>
        <v>0</v>
      </c>
      <c r="G517" s="5">
        <f>[14]complete_IPDdata57_SSS!G517</f>
        <v>17.169281573046096</v>
      </c>
      <c r="H517" s="5">
        <f>[14]complete_IPDdata57_SSS!H517</f>
        <v>9.5106820925399536</v>
      </c>
      <c r="I517" s="5">
        <f>[14]complete_IPDdata57_SSS!I517</f>
        <v>2.0373327108621226</v>
      </c>
      <c r="J517" s="5">
        <f>[14]complete_IPDdata57_SSS!J517</f>
        <v>6.7895115898843228E-2</v>
      </c>
      <c r="K517" s="5">
        <f>[14]complete_IPDdata57_SSS!K517</f>
        <v>0</v>
      </c>
      <c r="L517" s="5">
        <f t="shared" si="8"/>
        <v>28.785191492347018</v>
      </c>
    </row>
    <row r="518" spans="3:12" x14ac:dyDescent="0.25">
      <c r="C518" t="s">
        <v>35</v>
      </c>
      <c r="D518" s="5">
        <f>[14]complete_IPDdata57_SSS!D518</f>
        <v>0</v>
      </c>
      <c r="E518" s="5">
        <f>[14]complete_IPDdata57_SSS!E518</f>
        <v>0</v>
      </c>
      <c r="F518" s="5">
        <f>[14]complete_IPDdata57_SSS!F518</f>
        <v>0</v>
      </c>
      <c r="G518" s="5">
        <f>[14]complete_IPDdata57_SSS!G518</f>
        <v>0</v>
      </c>
      <c r="H518" s="5">
        <f>[14]complete_IPDdata57_SSS!H518</f>
        <v>0</v>
      </c>
      <c r="I518" s="5">
        <f>[14]complete_IPDdata57_SSS!I518</f>
        <v>0</v>
      </c>
      <c r="J518" s="5">
        <f>[14]complete_IPDdata57_SSS!J518</f>
        <v>6.7895115898843228E-2</v>
      </c>
      <c r="K518" s="5">
        <f>[14]complete_IPDdata57_SSS!K518</f>
        <v>0</v>
      </c>
      <c r="L518" s="5">
        <f t="shared" si="8"/>
        <v>6.7895115898843228E-2</v>
      </c>
    </row>
    <row r="519" spans="3:12" x14ac:dyDescent="0.25">
      <c r="C519" t="s">
        <v>36</v>
      </c>
      <c r="D519" s="5">
        <f>[14]complete_IPDdata57_SSS!D519</f>
        <v>0</v>
      </c>
      <c r="E519" s="5">
        <f>[14]complete_IPDdata57_SSS!E519</f>
        <v>0</v>
      </c>
      <c r="F519" s="5">
        <f>[14]complete_IPDdata57_SSS!F519</f>
        <v>0</v>
      </c>
      <c r="G519" s="5">
        <f>[14]complete_IPDdata57_SSS!G519</f>
        <v>0</v>
      </c>
      <c r="H519" s="5">
        <f>[14]complete_IPDdata57_SSS!H519</f>
        <v>0</v>
      </c>
      <c r="I519" s="5">
        <f>[14]complete_IPDdata57_SSS!I519</f>
        <v>0</v>
      </c>
      <c r="J519" s="5">
        <f>[14]complete_IPDdata57_SSS!J519</f>
        <v>6.7895115898843228E-2</v>
      </c>
      <c r="K519" s="5">
        <f>[14]complete_IPDdata57_SSS!K519</f>
        <v>0</v>
      </c>
      <c r="L519" s="5">
        <f t="shared" si="8"/>
        <v>6.7895115898843228E-2</v>
      </c>
    </row>
    <row r="520" spans="3:12" x14ac:dyDescent="0.25">
      <c r="C520" t="s">
        <v>37</v>
      </c>
      <c r="D520" s="5">
        <f>[14]complete_IPDdata57_SSS!D520</f>
        <v>0</v>
      </c>
      <c r="E520" s="5">
        <f>[14]complete_IPDdata57_SSS!E520</f>
        <v>0</v>
      </c>
      <c r="F520" s="5">
        <f>[14]complete_IPDdata57_SSS!F520</f>
        <v>0</v>
      </c>
      <c r="G520" s="5">
        <f>[14]complete_IPDdata57_SSS!G520</f>
        <v>0</v>
      </c>
      <c r="H520" s="5">
        <f>[14]complete_IPDdata57_SSS!H520</f>
        <v>0</v>
      </c>
      <c r="I520" s="5">
        <f>[14]complete_IPDdata57_SSS!I520</f>
        <v>0</v>
      </c>
      <c r="J520" s="5">
        <f>[14]complete_IPDdata57_SSS!J520</f>
        <v>6.7895115898843228E-2</v>
      </c>
      <c r="K520" s="5">
        <f>[14]complete_IPDdata57_SSS!K520</f>
        <v>0</v>
      </c>
      <c r="L520" s="5">
        <f t="shared" si="8"/>
        <v>6.7895115898843228E-2</v>
      </c>
    </row>
    <row r="521" spans="3:12" x14ac:dyDescent="0.25">
      <c r="C521" t="s">
        <v>38</v>
      </c>
      <c r="D521" s="5">
        <f>[14]complete_IPDdata57_SSS!D521</f>
        <v>0</v>
      </c>
      <c r="E521" s="5">
        <f>[14]complete_IPDdata57_SSS!E521</f>
        <v>0</v>
      </c>
      <c r="F521" s="5">
        <f>[14]complete_IPDdata57_SSS!F521</f>
        <v>0</v>
      </c>
      <c r="G521" s="5">
        <f>[14]complete_IPDdata57_SSS!G521</f>
        <v>0</v>
      </c>
      <c r="H521" s="5">
        <f>[14]complete_IPDdata57_SSS!H521</f>
        <v>0</v>
      </c>
      <c r="I521" s="5">
        <f>[14]complete_IPDdata57_SSS!I521</f>
        <v>0</v>
      </c>
      <c r="J521" s="5">
        <f>[14]complete_IPDdata57_SSS!J521</f>
        <v>6.7895115898843228E-2</v>
      </c>
      <c r="K521" s="5">
        <f>[14]complete_IPDdata57_SSS!K521</f>
        <v>0</v>
      </c>
      <c r="L521" s="5">
        <f t="shared" si="8"/>
        <v>6.7895115898843228E-2</v>
      </c>
    </row>
    <row r="522" spans="3:12" x14ac:dyDescent="0.25">
      <c r="C522" t="s">
        <v>39</v>
      </c>
      <c r="D522" s="5">
        <f>[14]complete_IPDdata57_SSS!D522</f>
        <v>0</v>
      </c>
      <c r="E522" s="5">
        <f>[14]complete_IPDdata57_SSS!E522</f>
        <v>0</v>
      </c>
      <c r="F522" s="5">
        <f>[14]complete_IPDdata57_SSS!F522</f>
        <v>0</v>
      </c>
      <c r="G522" s="5">
        <f>[14]complete_IPDdata57_SSS!G522</f>
        <v>0</v>
      </c>
      <c r="H522" s="5">
        <f>[14]complete_IPDdata57_SSS!H522</f>
        <v>0</v>
      </c>
      <c r="I522" s="5">
        <f>[14]complete_IPDdata57_SSS!I522</f>
        <v>0</v>
      </c>
      <c r="J522" s="5">
        <f>[14]complete_IPDdata57_SSS!J522</f>
        <v>6.7895115898843228E-2</v>
      </c>
      <c r="K522" s="5">
        <f>[14]complete_IPDdata57_SSS!K522</f>
        <v>0</v>
      </c>
      <c r="L522" s="5">
        <f t="shared" si="8"/>
        <v>6.7895115898843228E-2</v>
      </c>
    </row>
    <row r="523" spans="3:12" x14ac:dyDescent="0.25">
      <c r="C523" t="s">
        <v>40</v>
      </c>
      <c r="D523" s="5">
        <f>[14]complete_IPDdata57_SSS!D523</f>
        <v>0</v>
      </c>
      <c r="E523" s="5">
        <f>[14]complete_IPDdata57_SSS!E523</f>
        <v>0</v>
      </c>
      <c r="F523" s="5">
        <f>[14]complete_IPDdata57_SSS!F523</f>
        <v>0</v>
      </c>
      <c r="G523" s="5">
        <f>[14]complete_IPDdata57_SSS!G523</f>
        <v>0</v>
      </c>
      <c r="H523" s="5">
        <f>[14]complete_IPDdata57_SSS!H523</f>
        <v>0</v>
      </c>
      <c r="I523" s="5">
        <f>[14]complete_IPDdata57_SSS!I523</f>
        <v>0</v>
      </c>
      <c r="J523" s="5">
        <f>[14]complete_IPDdata57_SSS!J523</f>
        <v>6.7895115898843228E-2</v>
      </c>
      <c r="K523" s="5">
        <f>[14]complete_IPDdata57_SSS!K523</f>
        <v>0</v>
      </c>
      <c r="L523" s="5">
        <f t="shared" si="8"/>
        <v>6.7895115898843228E-2</v>
      </c>
    </row>
    <row r="524" spans="3:12" x14ac:dyDescent="0.25">
      <c r="C524" t="s">
        <v>41</v>
      </c>
      <c r="D524" s="5">
        <f>[14]complete_IPDdata57_SSS!D524</f>
        <v>0</v>
      </c>
      <c r="E524" s="5">
        <f>[14]complete_IPDdata57_SSS!E524</f>
        <v>0</v>
      </c>
      <c r="F524" s="5">
        <f>[14]complete_IPDdata57_SSS!F524</f>
        <v>0</v>
      </c>
      <c r="G524" s="5">
        <f>[14]complete_IPDdata57_SSS!G524</f>
        <v>0</v>
      </c>
      <c r="H524" s="5">
        <f>[14]complete_IPDdata57_SSS!H524</f>
        <v>0</v>
      </c>
      <c r="I524" s="5">
        <f>[14]complete_IPDdata57_SSS!I524</f>
        <v>0</v>
      </c>
      <c r="J524" s="5">
        <f>[14]complete_IPDdata57_SSS!J524</f>
        <v>6.7895115898843228E-2</v>
      </c>
      <c r="K524" s="5">
        <f>[14]complete_IPDdata57_SSS!K524</f>
        <v>0</v>
      </c>
      <c r="L524" s="5">
        <f t="shared" si="8"/>
        <v>6.7895115898843228E-2</v>
      </c>
    </row>
    <row r="525" spans="3:12" x14ac:dyDescent="0.25">
      <c r="C525" t="s">
        <v>42</v>
      </c>
      <c r="D525" s="5">
        <f>[14]complete_IPDdata57_SSS!D525</f>
        <v>0</v>
      </c>
      <c r="E525" s="5">
        <f>[14]complete_IPDdata57_SSS!E525</f>
        <v>0</v>
      </c>
      <c r="F525" s="5">
        <f>[14]complete_IPDdata57_SSS!F525</f>
        <v>0</v>
      </c>
      <c r="G525" s="5">
        <f>[14]complete_IPDdata57_SSS!G525</f>
        <v>16.34609318081138</v>
      </c>
      <c r="H525" s="5">
        <f>[14]complete_IPDdata57_SSS!H525</f>
        <v>0</v>
      </c>
      <c r="I525" s="5">
        <f>[14]complete_IPDdata57_SSS!I525</f>
        <v>0</v>
      </c>
      <c r="J525" s="5">
        <f>[14]complete_IPDdata57_SSS!J525</f>
        <v>6.7895115898843228E-2</v>
      </c>
      <c r="K525" s="5">
        <f>[14]complete_IPDdata57_SSS!K525</f>
        <v>0</v>
      </c>
      <c r="L525" s="5">
        <f t="shared" si="8"/>
        <v>16.413988296710222</v>
      </c>
    </row>
    <row r="526" spans="3:12" x14ac:dyDescent="0.25">
      <c r="C526" t="s">
        <v>44</v>
      </c>
      <c r="D526" s="5">
        <f>[14]complete_IPDdata57_SSS!D526</f>
        <v>0</v>
      </c>
      <c r="E526" s="5">
        <f>[14]complete_IPDdata57_SSS!E526</f>
        <v>0</v>
      </c>
      <c r="F526" s="5">
        <f>[14]complete_IPDdata57_SSS!F526</f>
        <v>8.2670584265228939</v>
      </c>
      <c r="G526" s="5">
        <f>[14]complete_IPDdata57_SSS!G526</f>
        <v>0</v>
      </c>
      <c r="H526" s="5">
        <f>[14]complete_IPDdata57_SSS!H526</f>
        <v>2.2117865331488265</v>
      </c>
      <c r="I526" s="5">
        <f>[14]complete_IPDdata57_SSS!I526</f>
        <v>0</v>
      </c>
      <c r="J526" s="5">
        <f>[14]complete_IPDdata57_SSS!J526</f>
        <v>6.7895115898843228E-2</v>
      </c>
      <c r="K526" s="5">
        <f>[14]complete_IPDdata57_SSS!K526</f>
        <v>0</v>
      </c>
      <c r="L526" s="5">
        <f t="shared" si="8"/>
        <v>10.546740075570563</v>
      </c>
    </row>
    <row r="527" spans="3:12" x14ac:dyDescent="0.25">
      <c r="C527" t="s">
        <v>43</v>
      </c>
      <c r="D527" s="5">
        <f>[14]complete_IPDdata57_SSS!D527</f>
        <v>0</v>
      </c>
      <c r="E527" s="5">
        <f>[14]complete_IPDdata57_SSS!E527</f>
        <v>0</v>
      </c>
      <c r="F527" s="5">
        <f>[14]complete_IPDdata57_SSS!F527</f>
        <v>5.8336421568819077</v>
      </c>
      <c r="G527" s="5">
        <f>[14]complete_IPDdata57_SSS!G527</f>
        <v>0</v>
      </c>
      <c r="H527" s="5">
        <f>[14]complete_IPDdata57_SSS!H527</f>
        <v>0</v>
      </c>
      <c r="I527" s="5">
        <f>[14]complete_IPDdata57_SSS!I527</f>
        <v>0</v>
      </c>
      <c r="J527" s="5">
        <f>[14]complete_IPDdata57_SSS!J527</f>
        <v>6.7895115898843228E-2</v>
      </c>
      <c r="K527" s="5">
        <f>[14]complete_IPDdata57_SSS!K527</f>
        <v>0</v>
      </c>
      <c r="L527" s="5">
        <f t="shared" si="8"/>
        <v>5.9015372727807511</v>
      </c>
    </row>
    <row r="528" spans="3:12" x14ac:dyDescent="0.25">
      <c r="C528" t="s">
        <v>45</v>
      </c>
      <c r="D528" s="5">
        <f>[14]complete_IPDdata57_SSS!D528</f>
        <v>0</v>
      </c>
      <c r="E528" s="5">
        <f>[14]complete_IPDdata57_SSS!E528</f>
        <v>0</v>
      </c>
      <c r="F528" s="5">
        <f>[14]complete_IPDdata57_SSS!F528</f>
        <v>0</v>
      </c>
      <c r="G528" s="5">
        <f>[14]complete_IPDdata57_SSS!G528</f>
        <v>0</v>
      </c>
      <c r="H528" s="5">
        <f>[14]complete_IPDdata57_SSS!H528</f>
        <v>0</v>
      </c>
      <c r="I528" s="5">
        <f>[14]complete_IPDdata57_SSS!I528</f>
        <v>0</v>
      </c>
      <c r="J528" s="5">
        <f>[14]complete_IPDdata57_SSS!J528</f>
        <v>6.7895115898843228E-2</v>
      </c>
      <c r="K528" s="5">
        <f>[14]complete_IPDdata57_SSS!K528</f>
        <v>0</v>
      </c>
      <c r="L528" s="5">
        <f t="shared" si="8"/>
        <v>6.7895115898843228E-2</v>
      </c>
    </row>
    <row r="529" spans="1:12" x14ac:dyDescent="0.25">
      <c r="C529" t="s">
        <v>46</v>
      </c>
      <c r="D529" s="5">
        <f>[14]complete_IPDdata57_SSS!D529</f>
        <v>0</v>
      </c>
      <c r="E529" s="5">
        <f>[14]complete_IPDdata57_SSS!E529</f>
        <v>0</v>
      </c>
      <c r="F529" s="5">
        <f>[14]complete_IPDdata57_SSS!F529</f>
        <v>683.6656127704282</v>
      </c>
      <c r="G529" s="5">
        <f>[14]complete_IPDdata57_SSS!G529</f>
        <v>953.12652581193674</v>
      </c>
      <c r="H529" s="5">
        <f>[14]complete_IPDdata57_SSS!H529</f>
        <v>476.02866974243767</v>
      </c>
      <c r="I529" s="5">
        <f>[14]complete_IPDdata57_SSS!I529</f>
        <v>59.064307021102465</v>
      </c>
      <c r="J529" s="5">
        <f>[14]complete_IPDdata57_SSS!J529</f>
        <v>4.4549641432087128</v>
      </c>
      <c r="K529" s="5">
        <f>[14]complete_IPDdata57_SSS!K529</f>
        <v>0</v>
      </c>
      <c r="L529" s="5">
        <f t="shared" si="8"/>
        <v>2176.340079489114</v>
      </c>
    </row>
    <row r="530" spans="1:12" x14ac:dyDescent="0.25">
      <c r="C530" t="s">
        <v>47</v>
      </c>
      <c r="D530" s="5">
        <f>[14]complete_IPDdata57_SSS!D530</f>
        <v>0</v>
      </c>
      <c r="E530" s="5">
        <f>[14]complete_IPDdata57_SSS!E530</f>
        <v>0</v>
      </c>
      <c r="F530" s="5">
        <f>[14]complete_IPDdata57_SSS!F530</f>
        <v>0</v>
      </c>
      <c r="G530" s="5">
        <f>[14]complete_IPDdata57_SSS!G530</f>
        <v>0</v>
      </c>
      <c r="H530" s="5">
        <f>[14]complete_IPDdata57_SSS!H530</f>
        <v>0</v>
      </c>
      <c r="I530" s="5">
        <f>[14]complete_IPDdata57_SSS!I530</f>
        <v>0</v>
      </c>
      <c r="J530" s="5">
        <f>[14]complete_IPDdata57_SSS!J530</f>
        <v>6.7895115898843228E-2</v>
      </c>
      <c r="K530" s="5">
        <f>[14]complete_IPDdata57_SSS!K530</f>
        <v>0</v>
      </c>
      <c r="L530" s="5">
        <f t="shared" si="8"/>
        <v>6.7895115898843228E-2</v>
      </c>
    </row>
    <row r="531" spans="1:12" x14ac:dyDescent="0.25">
      <c r="A531" s="8" t="s">
        <v>57</v>
      </c>
      <c r="B531" s="8" t="s">
        <v>53</v>
      </c>
      <c r="C531" t="s">
        <v>15</v>
      </c>
      <c r="D531" s="5">
        <f>[14]complete_IPDdata57_SSS!D531</f>
        <v>0</v>
      </c>
      <c r="E531" s="5">
        <f>[14]complete_IPDdata57_SSS!E531</f>
        <v>0</v>
      </c>
      <c r="F531" s="5">
        <f>[14]complete_IPDdata57_SSS!F531</f>
        <v>0</v>
      </c>
      <c r="G531" s="5">
        <f>[14]complete_IPDdata57_SSS!G531</f>
        <v>11.756472660359536</v>
      </c>
      <c r="H531" s="5">
        <f>[14]complete_IPDdata57_SSS!H531</f>
        <v>7.0345038211080793</v>
      </c>
      <c r="I531" s="5">
        <f>[14]complete_IPDdata57_SSS!I531</f>
        <v>0</v>
      </c>
      <c r="J531" s="5">
        <f>[14]complete_IPDdata57_SSS!J531</f>
        <v>0</v>
      </c>
      <c r="K531" s="5">
        <f>[14]complete_IPDdata57_SSS!K531</f>
        <v>0</v>
      </c>
      <c r="L531" s="5">
        <f t="shared" si="8"/>
        <v>18.790976481467617</v>
      </c>
    </row>
    <row r="532" spans="1:12" x14ac:dyDescent="0.25">
      <c r="C532" t="s">
        <v>16</v>
      </c>
      <c r="D532" s="5">
        <f>[14]complete_IPDdata57_SSS!D532</f>
        <v>0</v>
      </c>
      <c r="E532" s="5">
        <f>[14]complete_IPDdata57_SSS!E532</f>
        <v>0</v>
      </c>
      <c r="F532" s="5">
        <f>[14]complete_IPDdata57_SSS!F532</f>
        <v>103.0689643422748</v>
      </c>
      <c r="G532" s="5">
        <f>[14]complete_IPDdata57_SSS!G532</f>
        <v>99.837475214369263</v>
      </c>
      <c r="H532" s="5">
        <f>[14]complete_IPDdata57_SSS!H532</f>
        <v>27.248196001850502</v>
      </c>
      <c r="I532" s="5">
        <f>[14]complete_IPDdata57_SSS!I532</f>
        <v>6.4713521264002516</v>
      </c>
      <c r="J532" s="5">
        <f>[14]complete_IPDdata57_SSS!J532</f>
        <v>0</v>
      </c>
      <c r="K532" s="5">
        <f>[14]complete_IPDdata57_SSS!K532</f>
        <v>0</v>
      </c>
      <c r="L532" s="5">
        <f t="shared" si="8"/>
        <v>236.6259876848948</v>
      </c>
    </row>
    <row r="533" spans="1:12" x14ac:dyDescent="0.25">
      <c r="C533" t="s">
        <v>17</v>
      </c>
      <c r="D533" s="5">
        <f>[14]complete_IPDdata57_SSS!D533</f>
        <v>0</v>
      </c>
      <c r="E533" s="5">
        <f>[14]complete_IPDdata57_SSS!E533</f>
        <v>0</v>
      </c>
      <c r="F533" s="5">
        <f>[14]complete_IPDdata57_SSS!F533</f>
        <v>61.252934158635995</v>
      </c>
      <c r="G533" s="5">
        <f>[14]complete_IPDdata57_SSS!G533</f>
        <v>115.65678822240045</v>
      </c>
      <c r="H533" s="5">
        <f>[14]complete_IPDdata57_SSS!H533</f>
        <v>168.36193458929836</v>
      </c>
      <c r="I533" s="5">
        <f>[14]complete_IPDdata57_SSS!I533</f>
        <v>50.084712239263489</v>
      </c>
      <c r="J533" s="5">
        <f>[14]complete_IPDdata57_SSS!J533</f>
        <v>11.621886719230256</v>
      </c>
      <c r="K533" s="5">
        <f>[14]complete_IPDdata57_SSS!K533</f>
        <v>0</v>
      </c>
      <c r="L533" s="5">
        <f t="shared" si="8"/>
        <v>406.9782559288285</v>
      </c>
    </row>
    <row r="534" spans="1:12" x14ac:dyDescent="0.25">
      <c r="C534" t="s">
        <v>18</v>
      </c>
      <c r="D534" s="5">
        <f>[14]complete_IPDdata57_SSS!D534</f>
        <v>0</v>
      </c>
      <c r="E534" s="5">
        <f>[14]complete_IPDdata57_SSS!E534</f>
        <v>0</v>
      </c>
      <c r="F534" s="5">
        <f>[14]complete_IPDdata57_SSS!F534</f>
        <v>11.818100475765426</v>
      </c>
      <c r="G534" s="5">
        <f>[14]complete_IPDdata57_SSS!G534</f>
        <v>14.144784151906165</v>
      </c>
      <c r="H534" s="5">
        <f>[14]complete_IPDdata57_SSS!H534</f>
        <v>9.3425440274587537</v>
      </c>
      <c r="I534" s="5">
        <f>[14]complete_IPDdata57_SSS!I534</f>
        <v>0</v>
      </c>
      <c r="J534" s="5">
        <f>[14]complete_IPDdata57_SSS!J534</f>
        <v>0</v>
      </c>
      <c r="K534" s="5">
        <f>[14]complete_IPDdata57_SSS!K534</f>
        <v>0</v>
      </c>
      <c r="L534" s="5">
        <f t="shared" si="8"/>
        <v>35.305428655130342</v>
      </c>
    </row>
    <row r="535" spans="1:12" x14ac:dyDescent="0.25">
      <c r="C535" t="s">
        <v>19</v>
      </c>
      <c r="D535" s="5">
        <f>[14]complete_IPDdata57_SSS!D535</f>
        <v>0</v>
      </c>
      <c r="E535" s="5">
        <f>[14]complete_IPDdata57_SSS!E535</f>
        <v>0</v>
      </c>
      <c r="F535" s="5">
        <f>[14]complete_IPDdata57_SSS!F535</f>
        <v>9.9974755042003061</v>
      </c>
      <c r="G535" s="5">
        <f>[14]complete_IPDdata57_SSS!G535</f>
        <v>45.078605677164873</v>
      </c>
      <c r="H535" s="5">
        <f>[14]complete_IPDdata57_SSS!H535</f>
        <v>64.317320065237993</v>
      </c>
      <c r="I535" s="5">
        <f>[14]complete_IPDdata57_SSS!I535</f>
        <v>7.9956687124761947</v>
      </c>
      <c r="J535" s="5">
        <f>[14]complete_IPDdata57_SSS!J535</f>
        <v>2.0428571428571427</v>
      </c>
      <c r="K535" s="5">
        <f>[14]complete_IPDdata57_SSS!K535</f>
        <v>0</v>
      </c>
      <c r="L535" s="5">
        <f t="shared" si="8"/>
        <v>129.43192710193651</v>
      </c>
    </row>
    <row r="536" spans="1:12" x14ac:dyDescent="0.25">
      <c r="C536" t="s">
        <v>20</v>
      </c>
      <c r="D536" s="5">
        <f>[14]complete_IPDdata57_SSS!D536</f>
        <v>0</v>
      </c>
      <c r="E536" s="5">
        <f>[14]complete_IPDdata57_SSS!E536</f>
        <v>0</v>
      </c>
      <c r="F536" s="5">
        <f>[14]complete_IPDdata57_SSS!F536</f>
        <v>18.910061400279176</v>
      </c>
      <c r="G536" s="5">
        <f>[14]complete_IPDdata57_SSS!G536</f>
        <v>41.055111912571569</v>
      </c>
      <c r="H536" s="5">
        <f>[14]complete_IPDdata57_SSS!H536</f>
        <v>27.407657346543246</v>
      </c>
      <c r="I536" s="5">
        <f>[14]complete_IPDdata57_SSS!I536</f>
        <v>11.801797934717715</v>
      </c>
      <c r="J536" s="5">
        <f>[14]complete_IPDdata57_SSS!J536</f>
        <v>2.1563492063492062</v>
      </c>
      <c r="K536" s="5">
        <f>[14]complete_IPDdata57_SSS!K536</f>
        <v>0</v>
      </c>
      <c r="L536" s="5">
        <f t="shared" si="8"/>
        <v>101.33097780046091</v>
      </c>
    </row>
    <row r="537" spans="1:12" x14ac:dyDescent="0.25">
      <c r="C537" t="s">
        <v>21</v>
      </c>
      <c r="D537" s="5">
        <f>[14]complete_IPDdata57_SSS!D537</f>
        <v>0</v>
      </c>
      <c r="E537" s="5">
        <f>[14]complete_IPDdata57_SSS!E537</f>
        <v>0</v>
      </c>
      <c r="F537" s="5">
        <f>[14]complete_IPDdata57_SSS!F537</f>
        <v>32.772374509203402</v>
      </c>
      <c r="G537" s="5">
        <f>[14]complete_IPDdata57_SSS!G537</f>
        <v>103.84224865852026</v>
      </c>
      <c r="H537" s="5">
        <f>[14]complete_IPDdata57_SSS!H537</f>
        <v>73.64763717591407</v>
      </c>
      <c r="I537" s="5">
        <f>[14]complete_IPDdata57_SSS!I537</f>
        <v>36.407545087649197</v>
      </c>
      <c r="J537" s="5">
        <f>[14]complete_IPDdata57_SSS!J537</f>
        <v>22.165598835285909</v>
      </c>
      <c r="K537" s="5">
        <f>[14]complete_IPDdata57_SSS!K537</f>
        <v>0</v>
      </c>
      <c r="L537" s="5">
        <f t="shared" si="8"/>
        <v>268.83540426657282</v>
      </c>
    </row>
    <row r="538" spans="1:12" x14ac:dyDescent="0.25">
      <c r="C538" t="s">
        <v>22</v>
      </c>
      <c r="D538" s="5">
        <f>[14]complete_IPDdata57_SSS!D538</f>
        <v>0</v>
      </c>
      <c r="E538" s="5">
        <f>[14]complete_IPDdata57_SSS!E538</f>
        <v>0</v>
      </c>
      <c r="F538" s="5">
        <f>[14]complete_IPDdata57_SSS!F538</f>
        <v>110.47703081161937</v>
      </c>
      <c r="G538" s="5">
        <f>[14]complete_IPDdata57_SSS!G538</f>
        <v>359.60296009067076</v>
      </c>
      <c r="H538" s="5">
        <f>[14]complete_IPDdata57_SSS!H538</f>
        <v>493.63905475973189</v>
      </c>
      <c r="I538" s="5">
        <f>[14]complete_IPDdata57_SSS!I538</f>
        <v>94.926727095830401</v>
      </c>
      <c r="J538" s="5">
        <f>[14]complete_IPDdata57_SSS!J538</f>
        <v>5.2773809523809518</v>
      </c>
      <c r="K538" s="5">
        <f>[14]complete_IPDdata57_SSS!K538</f>
        <v>2.1935345136549351</v>
      </c>
      <c r="L538" s="5">
        <f t="shared" si="8"/>
        <v>1066.1166882238883</v>
      </c>
    </row>
    <row r="539" spans="1:12" x14ac:dyDescent="0.25">
      <c r="C539" t="s">
        <v>23</v>
      </c>
      <c r="D539" s="5">
        <f>[14]complete_IPDdata57_SSS!D539</f>
        <v>0</v>
      </c>
      <c r="E539" s="5">
        <f>[14]complete_IPDdata57_SSS!E539</f>
        <v>0</v>
      </c>
      <c r="F539" s="5">
        <f>[14]complete_IPDdata57_SSS!F539</f>
        <v>48.251922996239543</v>
      </c>
      <c r="G539" s="5">
        <f>[14]complete_IPDdata57_SSS!G539</f>
        <v>108.06552319168645</v>
      </c>
      <c r="H539" s="5">
        <f>[14]complete_IPDdata57_SSS!H539</f>
        <v>63.893657899951727</v>
      </c>
      <c r="I539" s="5">
        <f>[14]complete_IPDdata57_SSS!I539</f>
        <v>8.7208071253933142</v>
      </c>
      <c r="J539" s="5">
        <f>[14]complete_IPDdata57_SSS!J539</f>
        <v>0</v>
      </c>
      <c r="K539" s="5">
        <f>[14]complete_IPDdata57_SSS!K539</f>
        <v>0</v>
      </c>
      <c r="L539" s="5">
        <f t="shared" si="8"/>
        <v>228.93191121327106</v>
      </c>
    </row>
    <row r="540" spans="1:12" x14ac:dyDescent="0.25">
      <c r="C540" t="s">
        <v>24</v>
      </c>
      <c r="D540" s="5">
        <f>[14]complete_IPDdata57_SSS!D540</f>
        <v>0</v>
      </c>
      <c r="E540" s="5">
        <f>[14]complete_IPDdata57_SSS!E540</f>
        <v>0</v>
      </c>
      <c r="F540" s="5">
        <f>[14]complete_IPDdata57_SSS!F540</f>
        <v>20.316559748503881</v>
      </c>
      <c r="G540" s="5">
        <f>[14]complete_IPDdata57_SSS!G540</f>
        <v>70.686480118646244</v>
      </c>
      <c r="H540" s="5">
        <f>[14]complete_IPDdata57_SSS!H540</f>
        <v>145.11642745494359</v>
      </c>
      <c r="I540" s="5">
        <f>[14]complete_IPDdata57_SSS!I540</f>
        <v>109.40307242060351</v>
      </c>
      <c r="J540" s="5">
        <f>[14]complete_IPDdata57_SSS!J540</f>
        <v>37.399145911918872</v>
      </c>
      <c r="K540" s="5">
        <f>[14]complete_IPDdata57_SSS!K540</f>
        <v>2.1935345136549351</v>
      </c>
      <c r="L540" s="5">
        <f t="shared" si="8"/>
        <v>385.11522016827104</v>
      </c>
    </row>
    <row r="541" spans="1:12" x14ac:dyDescent="0.25">
      <c r="C541" t="s">
        <v>25</v>
      </c>
      <c r="D541" s="5">
        <f>[14]complete_IPDdata57_SSS!D541</f>
        <v>0</v>
      </c>
      <c r="E541" s="5">
        <f>[14]complete_IPDdata57_SSS!E541</f>
        <v>0</v>
      </c>
      <c r="F541" s="5">
        <f>[14]complete_IPDdata57_SSS!F541</f>
        <v>58.558156608836661</v>
      </c>
      <c r="G541" s="5">
        <f>[14]complete_IPDdata57_SSS!G541</f>
        <v>191.02438377973476</v>
      </c>
      <c r="H541" s="5">
        <f>[14]complete_IPDdata57_SSS!H541</f>
        <v>162.42672900257364</v>
      </c>
      <c r="I541" s="5">
        <f>[14]complete_IPDdata57_SSS!I541</f>
        <v>48.241700659539426</v>
      </c>
      <c r="J541" s="5">
        <f>[14]complete_IPDdata57_SSS!J541</f>
        <v>3.121031746031746</v>
      </c>
      <c r="K541" s="5">
        <f>[14]complete_IPDdata57_SSS!K541</f>
        <v>0</v>
      </c>
      <c r="L541" s="5">
        <f t="shared" si="8"/>
        <v>463.37200179671623</v>
      </c>
    </row>
    <row r="542" spans="1:12" x14ac:dyDescent="0.25">
      <c r="C542" t="s">
        <v>26</v>
      </c>
      <c r="D542" s="5">
        <f>[14]complete_IPDdata57_SSS!D542</f>
        <v>0</v>
      </c>
      <c r="E542" s="5">
        <f>[14]complete_IPDdata57_SSS!E542</f>
        <v>0</v>
      </c>
      <c r="F542" s="5">
        <f>[14]complete_IPDdata57_SSS!F542</f>
        <v>55.251366037516142</v>
      </c>
      <c r="G542" s="5">
        <f>[14]complete_IPDdata57_SSS!G542</f>
        <v>141.77464018148754</v>
      </c>
      <c r="H542" s="5">
        <f>[14]complete_IPDdata57_SSS!H542</f>
        <v>140.86834787426443</v>
      </c>
      <c r="I542" s="5">
        <f>[14]complete_IPDdata57_SSS!I542</f>
        <v>22.04692164618697</v>
      </c>
      <c r="J542" s="5">
        <f>[14]complete_IPDdata57_SSS!J542</f>
        <v>6.293284629456398</v>
      </c>
      <c r="K542" s="5">
        <f>[14]complete_IPDdata57_SSS!K542</f>
        <v>0</v>
      </c>
      <c r="L542" s="5">
        <f t="shared" si="8"/>
        <v>366.2345603689115</v>
      </c>
    </row>
    <row r="543" spans="1:12" x14ac:dyDescent="0.25">
      <c r="C543" t="s">
        <v>27</v>
      </c>
      <c r="D543" s="5">
        <f>[14]complete_IPDdata57_SSS!D543</f>
        <v>0</v>
      </c>
      <c r="E543" s="5">
        <f>[14]complete_IPDdata57_SSS!E543</f>
        <v>0</v>
      </c>
      <c r="F543" s="5">
        <f>[14]complete_IPDdata57_SSS!F543</f>
        <v>27.50103855625477</v>
      </c>
      <c r="G543" s="5">
        <f>[14]complete_IPDdata57_SSS!G543</f>
        <v>123.51678501201965</v>
      </c>
      <c r="H543" s="5">
        <f>[14]complete_IPDdata57_SSS!H543</f>
        <v>63.728552829103691</v>
      </c>
      <c r="I543" s="5">
        <f>[14]complete_IPDdata57_SSS!I543</f>
        <v>16.36542320704887</v>
      </c>
      <c r="J543" s="5">
        <f>[14]complete_IPDdata57_SSS!J543</f>
        <v>0</v>
      </c>
      <c r="K543" s="5">
        <f>[14]complete_IPDdata57_SSS!K543</f>
        <v>0</v>
      </c>
      <c r="L543" s="5">
        <f t="shared" si="8"/>
        <v>231.11179960442701</v>
      </c>
    </row>
    <row r="544" spans="1:12" x14ac:dyDescent="0.25">
      <c r="C544" t="s">
        <v>28</v>
      </c>
      <c r="D544" s="5">
        <f>[14]complete_IPDdata57_SSS!D544</f>
        <v>0</v>
      </c>
      <c r="E544" s="5">
        <f>[14]complete_IPDdata57_SSS!E544</f>
        <v>0</v>
      </c>
      <c r="F544" s="5">
        <f>[14]complete_IPDdata57_SSS!F544</f>
        <v>23.859788613124529</v>
      </c>
      <c r="G544" s="5">
        <f>[14]complete_IPDdata57_SSS!G544</f>
        <v>37.383067422283212</v>
      </c>
      <c r="H544" s="5">
        <f>[14]complete_IPDdata57_SSS!H544</f>
        <v>17.481989809105482</v>
      </c>
      <c r="I544" s="5">
        <f>[14]complete_IPDdata57_SSS!I544</f>
        <v>2.2494549989930617</v>
      </c>
      <c r="J544" s="5">
        <f>[14]complete_IPDdata57_SSS!J544</f>
        <v>0</v>
      </c>
      <c r="K544" s="5">
        <f>[14]complete_IPDdata57_SSS!K544</f>
        <v>0</v>
      </c>
      <c r="L544" s="5">
        <f t="shared" si="8"/>
        <v>80.974300843506285</v>
      </c>
    </row>
    <row r="545" spans="3:12" x14ac:dyDescent="0.25">
      <c r="C545" t="s">
        <v>29</v>
      </c>
      <c r="D545" s="5">
        <f>[14]complete_IPDdata57_SSS!D545</f>
        <v>0</v>
      </c>
      <c r="E545" s="5">
        <f>[14]complete_IPDdata57_SSS!E545</f>
        <v>0</v>
      </c>
      <c r="F545" s="5">
        <f>[14]complete_IPDdata57_SSS!F545</f>
        <v>26.436347016273807</v>
      </c>
      <c r="G545" s="5">
        <f>[14]complete_IPDdata57_SSS!G545</f>
        <v>56.26703391639807</v>
      </c>
      <c r="H545" s="5">
        <f>[14]complete_IPDdata57_SSS!H545</f>
        <v>38.585501272429724</v>
      </c>
      <c r="I545" s="5">
        <f>[14]complete_IPDdata57_SSS!I545</f>
        <v>11.321314755207013</v>
      </c>
      <c r="J545" s="5">
        <f>[14]complete_IPDdata57_SSS!J545</f>
        <v>0</v>
      </c>
      <c r="K545" s="5">
        <f>[14]complete_IPDdata57_SSS!K545</f>
        <v>0</v>
      </c>
      <c r="L545" s="5">
        <f t="shared" si="8"/>
        <v>132.6101969603086</v>
      </c>
    </row>
    <row r="546" spans="3:12" x14ac:dyDescent="0.25">
      <c r="C546" t="s">
        <v>30</v>
      </c>
      <c r="D546" s="5">
        <f>[14]complete_IPDdata57_SSS!D546</f>
        <v>0</v>
      </c>
      <c r="E546" s="5">
        <f>[14]complete_IPDdata57_SSS!E546</f>
        <v>0</v>
      </c>
      <c r="F546" s="5">
        <f>[14]complete_IPDdata57_SSS!F546</f>
        <v>105.00230526521753</v>
      </c>
      <c r="G546" s="5">
        <f>[14]complete_IPDdata57_SSS!G546</f>
        <v>235.47497219005888</v>
      </c>
      <c r="H546" s="5">
        <f>[14]complete_IPDdata57_SSS!H546</f>
        <v>141.90540158475631</v>
      </c>
      <c r="I546" s="5">
        <f>[14]complete_IPDdata57_SSS!I546</f>
        <v>9.1365750305589835</v>
      </c>
      <c r="J546" s="5">
        <f>[14]complete_IPDdata57_SSS!J546</f>
        <v>5.2718560580278266</v>
      </c>
      <c r="K546" s="5">
        <f>[14]complete_IPDdata57_SSS!K546</f>
        <v>0</v>
      </c>
      <c r="L546" s="5">
        <f t="shared" si="8"/>
        <v>496.79111012861949</v>
      </c>
    </row>
    <row r="547" spans="3:12" x14ac:dyDescent="0.25">
      <c r="C547" t="s">
        <v>31</v>
      </c>
      <c r="D547" s="5">
        <f>[14]complete_IPDdata57_SSS!D547</f>
        <v>0</v>
      </c>
      <c r="E547" s="5">
        <f>[14]complete_IPDdata57_SSS!E547</f>
        <v>0</v>
      </c>
      <c r="F547" s="5">
        <f>[14]complete_IPDdata57_SSS!F547</f>
        <v>364.30333226373267</v>
      </c>
      <c r="G547" s="5">
        <f>[14]complete_IPDdata57_SSS!G547</f>
        <v>470.00677656886921</v>
      </c>
      <c r="H547" s="5">
        <f>[14]complete_IPDdata57_SSS!H547</f>
        <v>336.76730359507815</v>
      </c>
      <c r="I547" s="5">
        <f>[14]complete_IPDdata57_SSS!I547</f>
        <v>56.717852551526313</v>
      </c>
      <c r="J547" s="5">
        <f>[14]complete_IPDdata57_SSS!J547</f>
        <v>21.092949126464433</v>
      </c>
      <c r="K547" s="5">
        <f>[14]complete_IPDdata57_SSS!K547</f>
        <v>5.3870690273098703</v>
      </c>
      <c r="L547" s="5">
        <f t="shared" si="8"/>
        <v>1254.2752831329806</v>
      </c>
    </row>
    <row r="548" spans="3:12" x14ac:dyDescent="0.25">
      <c r="C548" t="s">
        <v>32</v>
      </c>
      <c r="D548" s="5">
        <f>[14]complete_IPDdata57_SSS!D548</f>
        <v>0</v>
      </c>
      <c r="E548" s="5">
        <f>[14]complete_IPDdata57_SSS!E548</f>
        <v>0</v>
      </c>
      <c r="F548" s="5">
        <f>[14]complete_IPDdata57_SSS!F548</f>
        <v>8.3802401260883865</v>
      </c>
      <c r="G548" s="5">
        <f>[14]complete_IPDdata57_SSS!G548</f>
        <v>20.831251458388124</v>
      </c>
      <c r="H548" s="5">
        <f>[14]complete_IPDdata57_SSS!H548</f>
        <v>21.054433320687554</v>
      </c>
      <c r="I548" s="5">
        <f>[14]complete_IPDdata57_SSS!I548</f>
        <v>0</v>
      </c>
      <c r="J548" s="5">
        <f>[14]complete_IPDdata57_SSS!J548</f>
        <v>0</v>
      </c>
      <c r="K548" s="5">
        <f>[14]complete_IPDdata57_SSS!K548</f>
        <v>0</v>
      </c>
      <c r="L548" s="5">
        <f t="shared" si="8"/>
        <v>50.26592490516407</v>
      </c>
    </row>
    <row r="549" spans="3:12" x14ac:dyDescent="0.25">
      <c r="C549" t="s">
        <v>33</v>
      </c>
      <c r="D549" s="5">
        <f>[14]complete_IPDdata57_SSS!D549</f>
        <v>0</v>
      </c>
      <c r="E549" s="5">
        <f>[14]complete_IPDdata57_SSS!E549</f>
        <v>0</v>
      </c>
      <c r="F549" s="5">
        <f>[14]complete_IPDdata57_SSS!F549</f>
        <v>199.36391754602818</v>
      </c>
      <c r="G549" s="5">
        <f>[14]complete_IPDdata57_SSS!G549</f>
        <v>273.82966991985722</v>
      </c>
      <c r="H549" s="5">
        <f>[14]complete_IPDdata57_SSS!H549</f>
        <v>186.4695428603921</v>
      </c>
      <c r="I549" s="5">
        <f>[14]complete_IPDdata57_SSS!I549</f>
        <v>55.138145177002031</v>
      </c>
      <c r="J549" s="5">
        <f>[14]complete_IPDdata57_SSS!J549</f>
        <v>5.2718560580278266</v>
      </c>
      <c r="K549" s="5">
        <f>[14]complete_IPDdata57_SSS!K549</f>
        <v>4.3870690273098703</v>
      </c>
      <c r="L549" s="5">
        <f t="shared" si="8"/>
        <v>724.46020058861723</v>
      </c>
    </row>
    <row r="550" spans="3:12" x14ac:dyDescent="0.25">
      <c r="C550" t="s">
        <v>34</v>
      </c>
      <c r="D550" s="5">
        <f>[14]complete_IPDdata57_SSS!D550</f>
        <v>0</v>
      </c>
      <c r="E550" s="5">
        <f>[14]complete_IPDdata57_SSS!E550</f>
        <v>0</v>
      </c>
      <c r="F550" s="5">
        <f>[14]complete_IPDdata57_SSS!F550</f>
        <v>9.2415420726161486</v>
      </c>
      <c r="G550" s="5">
        <f>[14]complete_IPDdata57_SSS!G550</f>
        <v>16.035908154852578</v>
      </c>
      <c r="H550" s="5">
        <f>[14]complete_IPDdata57_SSS!H550</f>
        <v>1.1540201031753368</v>
      </c>
      <c r="I550" s="5">
        <f>[14]complete_IPDdata57_SSS!I550</f>
        <v>5.3304458083174628</v>
      </c>
      <c r="J550" s="5">
        <f>[14]complete_IPDdata57_SSS!J550</f>
        <v>0</v>
      </c>
      <c r="K550" s="5">
        <f>[14]complete_IPDdata57_SSS!K550</f>
        <v>0</v>
      </c>
      <c r="L550" s="5">
        <f t="shared" si="8"/>
        <v>31.761916138961528</v>
      </c>
    </row>
    <row r="551" spans="3:12" x14ac:dyDescent="0.25">
      <c r="C551" t="s">
        <v>35</v>
      </c>
      <c r="D551" s="5">
        <f>[14]complete_IPDdata57_SSS!D551</f>
        <v>0</v>
      </c>
      <c r="E551" s="5">
        <f>[14]complete_IPDdata57_SSS!E551</f>
        <v>0</v>
      </c>
      <c r="F551" s="5">
        <f>[14]complete_IPDdata57_SSS!F551</f>
        <v>0</v>
      </c>
      <c r="G551" s="5">
        <f>[14]complete_IPDdata57_SSS!G551</f>
        <v>0</v>
      </c>
      <c r="H551" s="5">
        <f>[14]complete_IPDdata57_SSS!H551</f>
        <v>0</v>
      </c>
      <c r="I551" s="5">
        <f>[14]complete_IPDdata57_SSS!I551</f>
        <v>0</v>
      </c>
      <c r="J551" s="5">
        <f>[14]complete_IPDdata57_SSS!J551</f>
        <v>0</v>
      </c>
      <c r="K551" s="5">
        <f>[14]complete_IPDdata57_SSS!K551</f>
        <v>0</v>
      </c>
      <c r="L551" s="5">
        <f t="shared" si="8"/>
        <v>0</v>
      </c>
    </row>
    <row r="552" spans="3:12" x14ac:dyDescent="0.25">
      <c r="C552" t="s">
        <v>36</v>
      </c>
      <c r="D552" s="5">
        <f>[14]complete_IPDdata57_SSS!D552</f>
        <v>0</v>
      </c>
      <c r="E552" s="5">
        <f>[14]complete_IPDdata57_SSS!E552</f>
        <v>0</v>
      </c>
      <c r="F552" s="5">
        <f>[14]complete_IPDdata57_SSS!F552</f>
        <v>0</v>
      </c>
      <c r="G552" s="5">
        <f>[14]complete_IPDdata57_SSS!G552</f>
        <v>0</v>
      </c>
      <c r="H552" s="5">
        <f>[14]complete_IPDdata57_SSS!H552</f>
        <v>2.9402418589663712</v>
      </c>
      <c r="I552" s="5">
        <f>[14]complete_IPDdata57_SSS!I552</f>
        <v>0</v>
      </c>
      <c r="J552" s="5">
        <f>[14]complete_IPDdata57_SSS!J552</f>
        <v>0</v>
      </c>
      <c r="K552" s="5">
        <f>[14]complete_IPDdata57_SSS!K552</f>
        <v>0</v>
      </c>
      <c r="L552" s="5">
        <f t="shared" si="8"/>
        <v>2.9402418589663712</v>
      </c>
    </row>
    <row r="553" spans="3:12" x14ac:dyDescent="0.25">
      <c r="C553" t="s">
        <v>37</v>
      </c>
      <c r="D553" s="5">
        <f>[14]complete_IPDdata57_SSS!D553</f>
        <v>0</v>
      </c>
      <c r="E553" s="5">
        <f>[14]complete_IPDdata57_SSS!E553</f>
        <v>0</v>
      </c>
      <c r="F553" s="5">
        <f>[14]complete_IPDdata57_SSS!F553</f>
        <v>0</v>
      </c>
      <c r="G553" s="5">
        <f>[14]complete_IPDdata57_SSS!G553</f>
        <v>0</v>
      </c>
      <c r="H553" s="5">
        <f>[14]complete_IPDdata57_SSS!H553</f>
        <v>0</v>
      </c>
      <c r="I553" s="5">
        <f>[14]complete_IPDdata57_SSS!I553</f>
        <v>0</v>
      </c>
      <c r="J553" s="5">
        <f>[14]complete_IPDdata57_SSS!J553</f>
        <v>0</v>
      </c>
      <c r="K553" s="5">
        <f>[14]complete_IPDdata57_SSS!K553</f>
        <v>0</v>
      </c>
      <c r="L553" s="5">
        <f t="shared" si="8"/>
        <v>0</v>
      </c>
    </row>
    <row r="554" spans="3:12" x14ac:dyDescent="0.25">
      <c r="C554" t="s">
        <v>38</v>
      </c>
      <c r="D554" s="5">
        <f>[14]complete_IPDdata57_SSS!D554</f>
        <v>0</v>
      </c>
      <c r="E554" s="5">
        <f>[14]complete_IPDdata57_SSS!E554</f>
        <v>0</v>
      </c>
      <c r="F554" s="5">
        <f>[14]complete_IPDdata57_SSS!F554</f>
        <v>0</v>
      </c>
      <c r="G554" s="5">
        <f>[14]complete_IPDdata57_SSS!G554</f>
        <v>0</v>
      </c>
      <c r="H554" s="5">
        <f>[14]complete_IPDdata57_SSS!H554</f>
        <v>0</v>
      </c>
      <c r="I554" s="5">
        <f>[14]complete_IPDdata57_SSS!I554</f>
        <v>0</v>
      </c>
      <c r="J554" s="5">
        <f>[14]complete_IPDdata57_SSS!J554</f>
        <v>0</v>
      </c>
      <c r="K554" s="5">
        <f>[14]complete_IPDdata57_SSS!K554</f>
        <v>0</v>
      </c>
      <c r="L554" s="5">
        <f t="shared" si="8"/>
        <v>0</v>
      </c>
    </row>
    <row r="555" spans="3:12" x14ac:dyDescent="0.25">
      <c r="C555" t="s">
        <v>39</v>
      </c>
      <c r="D555" s="5">
        <f>[14]complete_IPDdata57_SSS!D555</f>
        <v>0</v>
      </c>
      <c r="E555" s="5">
        <f>[14]complete_IPDdata57_SSS!E555</f>
        <v>0</v>
      </c>
      <c r="F555" s="5">
        <f>[14]complete_IPDdata57_SSS!F555</f>
        <v>0</v>
      </c>
      <c r="G555" s="5">
        <f>[14]complete_IPDdata57_SSS!G555</f>
        <v>0</v>
      </c>
      <c r="H555" s="5">
        <f>[14]complete_IPDdata57_SSS!H555</f>
        <v>0</v>
      </c>
      <c r="I555" s="5">
        <f>[14]complete_IPDdata57_SSS!I555</f>
        <v>0</v>
      </c>
      <c r="J555" s="5">
        <f>[14]complete_IPDdata57_SSS!J555</f>
        <v>0</v>
      </c>
      <c r="K555" s="5">
        <f>[14]complete_IPDdata57_SSS!K555</f>
        <v>0</v>
      </c>
      <c r="L555" s="5">
        <f t="shared" si="8"/>
        <v>0</v>
      </c>
    </row>
    <row r="556" spans="3:12" x14ac:dyDescent="0.25">
      <c r="C556" t="s">
        <v>40</v>
      </c>
      <c r="D556" s="5">
        <f>[14]complete_IPDdata57_SSS!D556</f>
        <v>0</v>
      </c>
      <c r="E556" s="5">
        <f>[14]complete_IPDdata57_SSS!E556</f>
        <v>0</v>
      </c>
      <c r="F556" s="5">
        <f>[14]complete_IPDdata57_SSS!F556</f>
        <v>0</v>
      </c>
      <c r="G556" s="5">
        <f>[14]complete_IPDdata57_SSS!G556</f>
        <v>0</v>
      </c>
      <c r="H556" s="5">
        <f>[14]complete_IPDdata57_SSS!H556</f>
        <v>0</v>
      </c>
      <c r="I556" s="5">
        <f>[14]complete_IPDdata57_SSS!I556</f>
        <v>0</v>
      </c>
      <c r="J556" s="5">
        <f>[14]complete_IPDdata57_SSS!J556</f>
        <v>0</v>
      </c>
      <c r="K556" s="5">
        <f>[14]complete_IPDdata57_SSS!K556</f>
        <v>0</v>
      </c>
      <c r="L556" s="5">
        <f t="shared" si="8"/>
        <v>0</v>
      </c>
    </row>
    <row r="557" spans="3:12" x14ac:dyDescent="0.25">
      <c r="C557" t="s">
        <v>41</v>
      </c>
      <c r="D557" s="5">
        <f>[14]complete_IPDdata57_SSS!D557</f>
        <v>0</v>
      </c>
      <c r="E557" s="5">
        <f>[14]complete_IPDdata57_SSS!E557</f>
        <v>0</v>
      </c>
      <c r="F557" s="5">
        <f>[14]complete_IPDdata57_SSS!F557</f>
        <v>6.6649836694668698</v>
      </c>
      <c r="G557" s="5">
        <f>[14]complete_IPDdata57_SSS!G557</f>
        <v>3.1227203896043019</v>
      </c>
      <c r="H557" s="5">
        <f>[14]complete_IPDdata57_SSS!H557</f>
        <v>2.9402418589663712</v>
      </c>
      <c r="I557" s="5">
        <f>[14]complete_IPDdata57_SSS!I557</f>
        <v>5.3304458083174628</v>
      </c>
      <c r="J557" s="5">
        <f>[14]complete_IPDdata57_SSS!J557</f>
        <v>0</v>
      </c>
      <c r="K557" s="5">
        <f>[14]complete_IPDdata57_SSS!K557</f>
        <v>0</v>
      </c>
      <c r="L557" s="5">
        <f t="shared" si="8"/>
        <v>18.058391726355005</v>
      </c>
    </row>
    <row r="558" spans="3:12" x14ac:dyDescent="0.25">
      <c r="C558" t="s">
        <v>42</v>
      </c>
      <c r="D558" s="5">
        <f>[14]complete_IPDdata57_SSS!D558</f>
        <v>0</v>
      </c>
      <c r="E558" s="5">
        <f>[14]complete_IPDdata57_SSS!E558</f>
        <v>0</v>
      </c>
      <c r="F558" s="5">
        <f>[14]complete_IPDdata57_SSS!F558</f>
        <v>0</v>
      </c>
      <c r="G558" s="5">
        <f>[14]complete_IPDdata57_SSS!G558</f>
        <v>0</v>
      </c>
      <c r="H558" s="5">
        <f>[14]complete_IPDdata57_SSS!H558</f>
        <v>2.9402418589663712</v>
      </c>
      <c r="I558" s="5">
        <f>[14]complete_IPDdata57_SSS!I558</f>
        <v>0</v>
      </c>
      <c r="J558" s="5">
        <f>[14]complete_IPDdata57_SSS!J558</f>
        <v>0</v>
      </c>
      <c r="K558" s="5">
        <f>[14]complete_IPDdata57_SSS!K558</f>
        <v>0</v>
      </c>
      <c r="L558" s="5">
        <f t="shared" si="8"/>
        <v>2.9402418589663712</v>
      </c>
    </row>
    <row r="559" spans="3:12" x14ac:dyDescent="0.25">
      <c r="C559" t="s">
        <v>43</v>
      </c>
      <c r="D559" s="5">
        <f>[14]complete_IPDdata57_SSS!D559</f>
        <v>0</v>
      </c>
      <c r="E559" s="5">
        <f>[14]complete_IPDdata57_SSS!E559</f>
        <v>0</v>
      </c>
      <c r="F559" s="5">
        <f>[14]complete_IPDdata57_SSS!F559</f>
        <v>0</v>
      </c>
      <c r="G559" s="5">
        <f>[14]complete_IPDdata57_SSS!G559</f>
        <v>3.5824672373199458</v>
      </c>
      <c r="H559" s="5">
        <f>[14]complete_IPDdata57_SSS!H559</f>
        <v>2.9402418589663712</v>
      </c>
      <c r="I559" s="5">
        <f>[14]complete_IPDdata57_SSS!I559</f>
        <v>0</v>
      </c>
      <c r="J559" s="5">
        <f>[14]complete_IPDdata57_SSS!J559</f>
        <v>0</v>
      </c>
      <c r="K559" s="5">
        <f>[14]complete_IPDdata57_SSS!K559</f>
        <v>0</v>
      </c>
      <c r="L559" s="5">
        <f t="shared" si="8"/>
        <v>6.5227090962863166</v>
      </c>
    </row>
    <row r="560" spans="3:12" x14ac:dyDescent="0.25">
      <c r="C560" t="s">
        <v>44</v>
      </c>
      <c r="D560" s="5">
        <f>[14]complete_IPDdata57_SSS!D560</f>
        <v>0</v>
      </c>
      <c r="E560" s="5">
        <f>[14]complete_IPDdata57_SSS!E560</f>
        <v>0</v>
      </c>
      <c r="F560" s="5">
        <f>[14]complete_IPDdata57_SSS!F560</f>
        <v>0</v>
      </c>
      <c r="G560" s="5">
        <f>[14]complete_IPDdata57_SSS!G560</f>
        <v>0</v>
      </c>
      <c r="H560" s="5">
        <f>[14]complete_IPDdata57_SSS!H560</f>
        <v>0</v>
      </c>
      <c r="I560" s="5">
        <f>[14]complete_IPDdata57_SSS!I560</f>
        <v>0</v>
      </c>
      <c r="J560" s="5">
        <f>[14]complete_IPDdata57_SSS!J560</f>
        <v>0</v>
      </c>
      <c r="K560" s="5">
        <f>[14]complete_IPDdata57_SSS!K560</f>
        <v>0</v>
      </c>
      <c r="L560" s="5">
        <f t="shared" si="8"/>
        <v>0</v>
      </c>
    </row>
    <row r="561" spans="1:12" x14ac:dyDescent="0.25">
      <c r="C561" t="s">
        <v>45</v>
      </c>
      <c r="D561" s="5">
        <f>[14]complete_IPDdata57_SSS!D561</f>
        <v>0</v>
      </c>
      <c r="E561" s="5">
        <f>[14]complete_IPDdata57_SSS!E561</f>
        <v>0</v>
      </c>
      <c r="F561" s="5">
        <f>[14]complete_IPDdata57_SSS!F561</f>
        <v>13.75694459398062</v>
      </c>
      <c r="G561" s="5">
        <f>[14]complete_IPDdata57_SSS!G561</f>
        <v>16.054628475294866</v>
      </c>
      <c r="H561" s="5">
        <f>[14]complete_IPDdata57_SSS!H561</f>
        <v>8.1394457816467298</v>
      </c>
      <c r="I561" s="5">
        <f>[14]complete_IPDdata57_SSS!I561</f>
        <v>2.6652229041587314</v>
      </c>
      <c r="J561" s="5">
        <f>[14]complete_IPDdata57_SSS!J561</f>
        <v>0</v>
      </c>
      <c r="K561" s="5">
        <f>[14]complete_IPDdata57_SSS!K561</f>
        <v>0</v>
      </c>
      <c r="L561" s="5">
        <f t="shared" si="8"/>
        <v>40.616241755080949</v>
      </c>
    </row>
    <row r="562" spans="1:12" x14ac:dyDescent="0.25">
      <c r="C562" t="s">
        <v>46</v>
      </c>
      <c r="D562" s="5">
        <f>[14]complete_IPDdata57_SSS!D562</f>
        <v>0</v>
      </c>
      <c r="E562" s="5">
        <f>[14]complete_IPDdata57_SSS!E562</f>
        <v>0</v>
      </c>
      <c r="F562" s="5">
        <f>[14]complete_IPDdata57_SSS!F562</f>
        <v>0</v>
      </c>
      <c r="G562" s="5">
        <f>[14]complete_IPDdata57_SSS!G562</f>
        <v>6.7051876269242481</v>
      </c>
      <c r="H562" s="5">
        <f>[14]complete_IPDdata57_SSS!H562</f>
        <v>2.9402418589663712</v>
      </c>
      <c r="I562" s="5">
        <f>[14]complete_IPDdata57_SSS!I562</f>
        <v>0</v>
      </c>
      <c r="J562" s="5">
        <f>[14]complete_IPDdata57_SSS!J562</f>
        <v>0</v>
      </c>
      <c r="K562" s="5">
        <f>[14]complete_IPDdata57_SSS!K562</f>
        <v>0</v>
      </c>
      <c r="L562" s="5">
        <f t="shared" si="8"/>
        <v>9.6454294858906202</v>
      </c>
    </row>
    <row r="563" spans="1:12" x14ac:dyDescent="0.25">
      <c r="C563" t="s">
        <v>47</v>
      </c>
      <c r="D563" s="5">
        <f>[14]complete_IPDdata57_SSS!D563</f>
        <v>0</v>
      </c>
      <c r="E563" s="5">
        <f>[14]complete_IPDdata57_SSS!E563</f>
        <v>0</v>
      </c>
      <c r="F563" s="5">
        <f>[14]complete_IPDdata57_SSS!F563</f>
        <v>71.888123947770396</v>
      </c>
      <c r="G563" s="5">
        <f>[14]complete_IPDdata57_SSS!G563</f>
        <v>103.69460450203124</v>
      </c>
      <c r="H563" s="5">
        <f>[14]complete_IPDdata57_SSS!H563</f>
        <v>55.1220104656893</v>
      </c>
      <c r="I563" s="5">
        <f>[14]complete_IPDdata57_SSS!I563</f>
        <v>5.3304458083174628</v>
      </c>
      <c r="J563" s="5">
        <f>[14]complete_IPDdata57_SSS!J563</f>
        <v>2.6359280290139133</v>
      </c>
      <c r="K563" s="5">
        <f>[14]complete_IPDdata57_SSS!K563</f>
        <v>0</v>
      </c>
      <c r="L563" s="5">
        <f t="shared" si="8"/>
        <v>238.6711127528223</v>
      </c>
    </row>
    <row r="564" spans="1:12" x14ac:dyDescent="0.25">
      <c r="A564" s="8" t="s">
        <v>57</v>
      </c>
      <c r="B564" s="8" t="s">
        <v>54</v>
      </c>
      <c r="C564" t="s">
        <v>15</v>
      </c>
      <c r="D564" s="5">
        <f>[14]complete_IPDdata57_SSS!D564</f>
        <v>0</v>
      </c>
      <c r="E564" s="5">
        <f>[14]complete_IPDdata57_SSS!E564</f>
        <v>0</v>
      </c>
      <c r="F564" s="5">
        <f>[14]complete_IPDdata57_SSS!F564</f>
        <v>0</v>
      </c>
      <c r="G564" s="5">
        <f>[14]complete_IPDdata57_SSS!G564</f>
        <v>0</v>
      </c>
      <c r="H564" s="5">
        <f>[14]complete_IPDdata57_SSS!H564</f>
        <v>0</v>
      </c>
      <c r="I564" s="5">
        <f>[14]complete_IPDdata57_SSS!I564</f>
        <v>0</v>
      </c>
      <c r="J564" s="5">
        <f>[14]complete_IPDdata57_SSS!J564</f>
        <v>0</v>
      </c>
      <c r="K564" s="5">
        <f>[14]complete_IPDdata57_SSS!K564</f>
        <v>0</v>
      </c>
      <c r="L564" s="5">
        <f t="shared" si="8"/>
        <v>0</v>
      </c>
    </row>
    <row r="565" spans="1:12" x14ac:dyDescent="0.25">
      <c r="C565" t="s">
        <v>16</v>
      </c>
      <c r="D565" s="5">
        <f>[14]complete_IPDdata57_SSS!D565</f>
        <v>0</v>
      </c>
      <c r="E565" s="5">
        <f>[14]complete_IPDdata57_SSS!E565</f>
        <v>0</v>
      </c>
      <c r="F565" s="5">
        <f>[14]complete_IPDdata57_SSS!F565</f>
        <v>0</v>
      </c>
      <c r="G565" s="5">
        <f>[14]complete_IPDdata57_SSS!G565</f>
        <v>0</v>
      </c>
      <c r="H565" s="5">
        <f>[14]complete_IPDdata57_SSS!H565</f>
        <v>0</v>
      </c>
      <c r="I565" s="5">
        <f>[14]complete_IPDdata57_SSS!I565</f>
        <v>0</v>
      </c>
      <c r="J565" s="5">
        <f>[14]complete_IPDdata57_SSS!J565</f>
        <v>0</v>
      </c>
      <c r="K565" s="5">
        <f>[14]complete_IPDdata57_SSS!K565</f>
        <v>0</v>
      </c>
      <c r="L565" s="5">
        <f t="shared" si="8"/>
        <v>0</v>
      </c>
    </row>
    <row r="566" spans="1:12" x14ac:dyDescent="0.25">
      <c r="C566" t="s">
        <v>17</v>
      </c>
      <c r="D566" s="5">
        <f>[14]complete_IPDdata57_SSS!D566</f>
        <v>0</v>
      </c>
      <c r="E566" s="5">
        <f>[14]complete_IPDdata57_SSS!E566</f>
        <v>0</v>
      </c>
      <c r="F566" s="5">
        <f>[14]complete_IPDdata57_SSS!F566</f>
        <v>0</v>
      </c>
      <c r="G566" s="5">
        <f>[14]complete_IPDdata57_SSS!G566</f>
        <v>0</v>
      </c>
      <c r="H566" s="5">
        <f>[14]complete_IPDdata57_SSS!H566</f>
        <v>0</v>
      </c>
      <c r="I566" s="5">
        <f>[14]complete_IPDdata57_SSS!I566</f>
        <v>0</v>
      </c>
      <c r="J566" s="5">
        <f>[14]complete_IPDdata57_SSS!J566</f>
        <v>0</v>
      </c>
      <c r="K566" s="5">
        <f>[14]complete_IPDdata57_SSS!K566</f>
        <v>0</v>
      </c>
      <c r="L566" s="5">
        <f t="shared" si="8"/>
        <v>0</v>
      </c>
    </row>
    <row r="567" spans="1:12" x14ac:dyDescent="0.25">
      <c r="C567" t="s">
        <v>18</v>
      </c>
      <c r="D567" s="5">
        <f>[14]complete_IPDdata57_SSS!D567</f>
        <v>0</v>
      </c>
      <c r="E567" s="5">
        <f>[14]complete_IPDdata57_SSS!E567</f>
        <v>0</v>
      </c>
      <c r="F567" s="5">
        <f>[14]complete_IPDdata57_SSS!F567</f>
        <v>0</v>
      </c>
      <c r="G567" s="5">
        <f>[14]complete_IPDdata57_SSS!G567</f>
        <v>0</v>
      </c>
      <c r="H567" s="5">
        <f>[14]complete_IPDdata57_SSS!H567</f>
        <v>0</v>
      </c>
      <c r="I567" s="5">
        <f>[14]complete_IPDdata57_SSS!I567</f>
        <v>0</v>
      </c>
      <c r="J567" s="5">
        <f>[14]complete_IPDdata57_SSS!J567</f>
        <v>0</v>
      </c>
      <c r="K567" s="5">
        <f>[14]complete_IPDdata57_SSS!K567</f>
        <v>0</v>
      </c>
      <c r="L567" s="5">
        <f t="shared" si="8"/>
        <v>0</v>
      </c>
    </row>
    <row r="568" spans="1:12" x14ac:dyDescent="0.25">
      <c r="C568" t="s">
        <v>19</v>
      </c>
      <c r="D568" s="5">
        <f>[14]complete_IPDdata57_SSS!D568</f>
        <v>0</v>
      </c>
      <c r="E568" s="5">
        <f>[14]complete_IPDdata57_SSS!E568</f>
        <v>0</v>
      </c>
      <c r="F568" s="5">
        <f>[14]complete_IPDdata57_SSS!F568</f>
        <v>0</v>
      </c>
      <c r="G568" s="5">
        <f>[14]complete_IPDdata57_SSS!G568</f>
        <v>0</v>
      </c>
      <c r="H568" s="5">
        <f>[14]complete_IPDdata57_SSS!H568</f>
        <v>0</v>
      </c>
      <c r="I568" s="5">
        <f>[14]complete_IPDdata57_SSS!I568</f>
        <v>0</v>
      </c>
      <c r="J568" s="5">
        <f>[14]complete_IPDdata57_SSS!J568</f>
        <v>0</v>
      </c>
      <c r="K568" s="5">
        <f>[14]complete_IPDdata57_SSS!K568</f>
        <v>0</v>
      </c>
      <c r="L568" s="5">
        <f t="shared" si="8"/>
        <v>0</v>
      </c>
    </row>
    <row r="569" spans="1:12" x14ac:dyDescent="0.25">
      <c r="C569" t="s">
        <v>20</v>
      </c>
      <c r="D569" s="5">
        <f>[14]complete_IPDdata57_SSS!D569</f>
        <v>0</v>
      </c>
      <c r="E569" s="5">
        <f>[14]complete_IPDdata57_SSS!E569</f>
        <v>0</v>
      </c>
      <c r="F569" s="5">
        <f>[14]complete_IPDdata57_SSS!F569</f>
        <v>0</v>
      </c>
      <c r="G569" s="5">
        <f>[14]complete_IPDdata57_SSS!G569</f>
        <v>0</v>
      </c>
      <c r="H569" s="5">
        <f>[14]complete_IPDdata57_SSS!H569</f>
        <v>0</v>
      </c>
      <c r="I569" s="5">
        <f>[14]complete_IPDdata57_SSS!I569</f>
        <v>0</v>
      </c>
      <c r="J569" s="5">
        <f>[14]complete_IPDdata57_SSS!J569</f>
        <v>0</v>
      </c>
      <c r="K569" s="5">
        <f>[14]complete_IPDdata57_SSS!K569</f>
        <v>0</v>
      </c>
      <c r="L569" s="5">
        <f t="shared" si="8"/>
        <v>0</v>
      </c>
    </row>
    <row r="570" spans="1:12" x14ac:dyDescent="0.25">
      <c r="C570" t="s">
        <v>21</v>
      </c>
      <c r="D570" s="5">
        <f>[14]complete_IPDdata57_SSS!D570</f>
        <v>0</v>
      </c>
      <c r="E570" s="5">
        <f>[14]complete_IPDdata57_SSS!E570</f>
        <v>0</v>
      </c>
      <c r="F570" s="5">
        <f>[14]complete_IPDdata57_SSS!F570</f>
        <v>0</v>
      </c>
      <c r="G570" s="5">
        <f>[14]complete_IPDdata57_SSS!G570</f>
        <v>0</v>
      </c>
      <c r="H570" s="5">
        <f>[14]complete_IPDdata57_SSS!H570</f>
        <v>0</v>
      </c>
      <c r="I570" s="5">
        <f>[14]complete_IPDdata57_SSS!I570</f>
        <v>0</v>
      </c>
      <c r="J570" s="5">
        <f>[14]complete_IPDdata57_SSS!J570</f>
        <v>0</v>
      </c>
      <c r="K570" s="5">
        <f>[14]complete_IPDdata57_SSS!K570</f>
        <v>0</v>
      </c>
      <c r="L570" s="5">
        <f t="shared" si="8"/>
        <v>0</v>
      </c>
    </row>
    <row r="571" spans="1:12" x14ac:dyDescent="0.25">
      <c r="C571" t="s">
        <v>22</v>
      </c>
      <c r="D571" s="5">
        <f>[14]complete_IPDdata57_SSS!D571</f>
        <v>0</v>
      </c>
      <c r="E571" s="5">
        <f>[14]complete_IPDdata57_SSS!E571</f>
        <v>0</v>
      </c>
      <c r="F571" s="5">
        <f>[14]complete_IPDdata57_SSS!F571</f>
        <v>0</v>
      </c>
      <c r="G571" s="5">
        <f>[14]complete_IPDdata57_SSS!G571</f>
        <v>0</v>
      </c>
      <c r="H571" s="5">
        <f>[14]complete_IPDdata57_SSS!H571</f>
        <v>0</v>
      </c>
      <c r="I571" s="5">
        <f>[14]complete_IPDdata57_SSS!I571</f>
        <v>0</v>
      </c>
      <c r="J571" s="5">
        <f>[14]complete_IPDdata57_SSS!J571</f>
        <v>0</v>
      </c>
      <c r="K571" s="5">
        <f>[14]complete_IPDdata57_SSS!K571</f>
        <v>0</v>
      </c>
      <c r="L571" s="5">
        <f t="shared" si="8"/>
        <v>0</v>
      </c>
    </row>
    <row r="572" spans="1:12" x14ac:dyDescent="0.25">
      <c r="C572" t="s">
        <v>23</v>
      </c>
      <c r="D572" s="5">
        <f>[14]complete_IPDdata57_SSS!D572</f>
        <v>0</v>
      </c>
      <c r="E572" s="5">
        <f>[14]complete_IPDdata57_SSS!E572</f>
        <v>0</v>
      </c>
      <c r="F572" s="5">
        <f>[14]complete_IPDdata57_SSS!F572</f>
        <v>0</v>
      </c>
      <c r="G572" s="5">
        <f>[14]complete_IPDdata57_SSS!G572</f>
        <v>0</v>
      </c>
      <c r="H572" s="5">
        <f>[14]complete_IPDdata57_SSS!H572</f>
        <v>0</v>
      </c>
      <c r="I572" s="5">
        <f>[14]complete_IPDdata57_SSS!I572</f>
        <v>0</v>
      </c>
      <c r="J572" s="5">
        <f>[14]complete_IPDdata57_SSS!J572</f>
        <v>0</v>
      </c>
      <c r="K572" s="5">
        <f>[14]complete_IPDdata57_SSS!K572</f>
        <v>0</v>
      </c>
      <c r="L572" s="5">
        <f t="shared" si="8"/>
        <v>0</v>
      </c>
    </row>
    <row r="573" spans="1:12" x14ac:dyDescent="0.25">
      <c r="C573" t="s">
        <v>24</v>
      </c>
      <c r="D573" s="5">
        <f>[14]complete_IPDdata57_SSS!D573</f>
        <v>0</v>
      </c>
      <c r="E573" s="5">
        <f>[14]complete_IPDdata57_SSS!E573</f>
        <v>0</v>
      </c>
      <c r="F573" s="5">
        <f>[14]complete_IPDdata57_SSS!F573</f>
        <v>0</v>
      </c>
      <c r="G573" s="5">
        <f>[14]complete_IPDdata57_SSS!G573</f>
        <v>0</v>
      </c>
      <c r="H573" s="5">
        <f>[14]complete_IPDdata57_SSS!H573</f>
        <v>0</v>
      </c>
      <c r="I573" s="5">
        <f>[14]complete_IPDdata57_SSS!I573</f>
        <v>0</v>
      </c>
      <c r="J573" s="5">
        <f>[14]complete_IPDdata57_SSS!J573</f>
        <v>0</v>
      </c>
      <c r="K573" s="5">
        <f>[14]complete_IPDdata57_SSS!K573</f>
        <v>0</v>
      </c>
      <c r="L573" s="5">
        <f t="shared" si="8"/>
        <v>0</v>
      </c>
    </row>
    <row r="574" spans="1:12" x14ac:dyDescent="0.25">
      <c r="C574" t="s">
        <v>25</v>
      </c>
      <c r="D574" s="5">
        <f>[14]complete_IPDdata57_SSS!D574</f>
        <v>0</v>
      </c>
      <c r="E574" s="5">
        <f>[14]complete_IPDdata57_SSS!E574</f>
        <v>0</v>
      </c>
      <c r="F574" s="5">
        <f>[14]complete_IPDdata57_SSS!F574</f>
        <v>0</v>
      </c>
      <c r="G574" s="5">
        <f>[14]complete_IPDdata57_SSS!G574</f>
        <v>0</v>
      </c>
      <c r="H574" s="5">
        <f>[14]complete_IPDdata57_SSS!H574</f>
        <v>0</v>
      </c>
      <c r="I574" s="5">
        <f>[14]complete_IPDdata57_SSS!I574</f>
        <v>0</v>
      </c>
      <c r="J574" s="5">
        <f>[14]complete_IPDdata57_SSS!J574</f>
        <v>0</v>
      </c>
      <c r="K574" s="5">
        <f>[14]complete_IPDdata57_SSS!K574</f>
        <v>0</v>
      </c>
      <c r="L574" s="5">
        <f t="shared" si="8"/>
        <v>0</v>
      </c>
    </row>
    <row r="575" spans="1:12" x14ac:dyDescent="0.25">
      <c r="C575" t="s">
        <v>26</v>
      </c>
      <c r="D575" s="5">
        <f>[14]complete_IPDdata57_SSS!D575</f>
        <v>0</v>
      </c>
      <c r="E575" s="5">
        <f>[14]complete_IPDdata57_SSS!E575</f>
        <v>0</v>
      </c>
      <c r="F575" s="5">
        <f>[14]complete_IPDdata57_SSS!F575</f>
        <v>0</v>
      </c>
      <c r="G575" s="5">
        <f>[14]complete_IPDdata57_SSS!G575</f>
        <v>0</v>
      </c>
      <c r="H575" s="5">
        <f>[14]complete_IPDdata57_SSS!H575</f>
        <v>0</v>
      </c>
      <c r="I575" s="5">
        <f>[14]complete_IPDdata57_SSS!I575</f>
        <v>0</v>
      </c>
      <c r="J575" s="5">
        <f>[14]complete_IPDdata57_SSS!J575</f>
        <v>0</v>
      </c>
      <c r="K575" s="5">
        <f>[14]complete_IPDdata57_SSS!K575</f>
        <v>0</v>
      </c>
      <c r="L575" s="5">
        <f t="shared" si="8"/>
        <v>0</v>
      </c>
    </row>
    <row r="576" spans="1:12" x14ac:dyDescent="0.25">
      <c r="C576" t="s">
        <v>27</v>
      </c>
      <c r="D576" s="5">
        <f>[14]complete_IPDdata57_SSS!D576</f>
        <v>0</v>
      </c>
      <c r="E576" s="5">
        <f>[14]complete_IPDdata57_SSS!E576</f>
        <v>0</v>
      </c>
      <c r="F576" s="5">
        <f>[14]complete_IPDdata57_SSS!F576</f>
        <v>0</v>
      </c>
      <c r="G576" s="5">
        <f>[14]complete_IPDdata57_SSS!G576</f>
        <v>0</v>
      </c>
      <c r="H576" s="5">
        <f>[14]complete_IPDdata57_SSS!H576</f>
        <v>0</v>
      </c>
      <c r="I576" s="5">
        <f>[14]complete_IPDdata57_SSS!I576</f>
        <v>0</v>
      </c>
      <c r="J576" s="5">
        <f>[14]complete_IPDdata57_SSS!J576</f>
        <v>0</v>
      </c>
      <c r="K576" s="5">
        <f>[14]complete_IPDdata57_SSS!K576</f>
        <v>0</v>
      </c>
      <c r="L576" s="5">
        <f t="shared" si="8"/>
        <v>0</v>
      </c>
    </row>
    <row r="577" spans="3:12" x14ac:dyDescent="0.25">
      <c r="C577" t="s">
        <v>28</v>
      </c>
      <c r="D577" s="5">
        <f>[14]complete_IPDdata57_SSS!D577</f>
        <v>0</v>
      </c>
      <c r="E577" s="5">
        <f>[14]complete_IPDdata57_SSS!E577</f>
        <v>0</v>
      </c>
      <c r="F577" s="5">
        <f>[14]complete_IPDdata57_SSS!F577</f>
        <v>0</v>
      </c>
      <c r="G577" s="5">
        <f>[14]complete_IPDdata57_SSS!G577</f>
        <v>0</v>
      </c>
      <c r="H577" s="5">
        <f>[14]complete_IPDdata57_SSS!H577</f>
        <v>0</v>
      </c>
      <c r="I577" s="5">
        <f>[14]complete_IPDdata57_SSS!I577</f>
        <v>0</v>
      </c>
      <c r="J577" s="5">
        <f>[14]complete_IPDdata57_SSS!J577</f>
        <v>0</v>
      </c>
      <c r="K577" s="5">
        <f>[14]complete_IPDdata57_SSS!K577</f>
        <v>0</v>
      </c>
      <c r="L577" s="5">
        <f t="shared" si="8"/>
        <v>0</v>
      </c>
    </row>
    <row r="578" spans="3:12" x14ac:dyDescent="0.25">
      <c r="C578" t="s">
        <v>29</v>
      </c>
      <c r="D578" s="5">
        <f>[14]complete_IPDdata57_SSS!D578</f>
        <v>0</v>
      </c>
      <c r="E578" s="5">
        <f>[14]complete_IPDdata57_SSS!E578</f>
        <v>0</v>
      </c>
      <c r="F578" s="5">
        <f>[14]complete_IPDdata57_SSS!F578</f>
        <v>0</v>
      </c>
      <c r="G578" s="5">
        <f>[14]complete_IPDdata57_SSS!G578</f>
        <v>0</v>
      </c>
      <c r="H578" s="5">
        <f>[14]complete_IPDdata57_SSS!H578</f>
        <v>0</v>
      </c>
      <c r="I578" s="5">
        <f>[14]complete_IPDdata57_SSS!I578</f>
        <v>0</v>
      </c>
      <c r="J578" s="5">
        <f>[14]complete_IPDdata57_SSS!J578</f>
        <v>0</v>
      </c>
      <c r="K578" s="5">
        <f>[14]complete_IPDdata57_SSS!K578</f>
        <v>0</v>
      </c>
      <c r="L578" s="5">
        <f t="shared" si="8"/>
        <v>0</v>
      </c>
    </row>
    <row r="579" spans="3:12" x14ac:dyDescent="0.25">
      <c r="C579" t="s">
        <v>30</v>
      </c>
      <c r="D579" s="5">
        <f>[14]complete_IPDdata57_SSS!D579</f>
        <v>0</v>
      </c>
      <c r="E579" s="5">
        <f>[14]complete_IPDdata57_SSS!E579</f>
        <v>0</v>
      </c>
      <c r="F579" s="5">
        <f>[14]complete_IPDdata57_SSS!F579</f>
        <v>0</v>
      </c>
      <c r="G579" s="5">
        <f>[14]complete_IPDdata57_SSS!G579</f>
        <v>0</v>
      </c>
      <c r="H579" s="5">
        <f>[14]complete_IPDdata57_SSS!H579</f>
        <v>0</v>
      </c>
      <c r="I579" s="5">
        <f>[14]complete_IPDdata57_SSS!I579</f>
        <v>0</v>
      </c>
      <c r="J579" s="5">
        <f>[14]complete_IPDdata57_SSS!J579</f>
        <v>0</v>
      </c>
      <c r="K579" s="5">
        <f>[14]complete_IPDdata57_SSS!K579</f>
        <v>0</v>
      </c>
      <c r="L579" s="5">
        <f t="shared" si="8"/>
        <v>0</v>
      </c>
    </row>
    <row r="580" spans="3:12" x14ac:dyDescent="0.25">
      <c r="C580" t="s">
        <v>31</v>
      </c>
      <c r="D580" s="5">
        <f>[14]complete_IPDdata57_SSS!D580</f>
        <v>0</v>
      </c>
      <c r="E580" s="5">
        <f>[14]complete_IPDdata57_SSS!E580</f>
        <v>0</v>
      </c>
      <c r="F580" s="5">
        <f>[14]complete_IPDdata57_SSS!F580</f>
        <v>0</v>
      </c>
      <c r="G580" s="5">
        <f>[14]complete_IPDdata57_SSS!G580</f>
        <v>2.2320115536433431</v>
      </c>
      <c r="H580" s="5">
        <f>[14]complete_IPDdata57_SSS!H580</f>
        <v>0</v>
      </c>
      <c r="I580" s="5">
        <f>[14]complete_IPDdata57_SSS!I580</f>
        <v>0</v>
      </c>
      <c r="J580" s="5">
        <f>[14]complete_IPDdata57_SSS!J580</f>
        <v>0</v>
      </c>
      <c r="K580" s="5">
        <f>[14]complete_IPDdata57_SSS!K580</f>
        <v>0</v>
      </c>
      <c r="L580" s="5">
        <f t="shared" ref="L580:L643" si="9">SUM(D580:K580)</f>
        <v>2.2320115536433431</v>
      </c>
    </row>
    <row r="581" spans="3:12" x14ac:dyDescent="0.25">
      <c r="C581" t="s">
        <v>32</v>
      </c>
      <c r="D581" s="5">
        <f>[14]complete_IPDdata57_SSS!D581</f>
        <v>0</v>
      </c>
      <c r="E581" s="5">
        <f>[14]complete_IPDdata57_SSS!E581</f>
        <v>0</v>
      </c>
      <c r="F581" s="5">
        <f>[14]complete_IPDdata57_SSS!F581</f>
        <v>0</v>
      </c>
      <c r="G581" s="5">
        <f>[14]complete_IPDdata57_SSS!G581</f>
        <v>0</v>
      </c>
      <c r="H581" s="5">
        <f>[14]complete_IPDdata57_SSS!H581</f>
        <v>0</v>
      </c>
      <c r="I581" s="5">
        <f>[14]complete_IPDdata57_SSS!I581</f>
        <v>0</v>
      </c>
      <c r="J581" s="5">
        <f>[14]complete_IPDdata57_SSS!J581</f>
        <v>0</v>
      </c>
      <c r="K581" s="5">
        <f>[14]complete_IPDdata57_SSS!K581</f>
        <v>0</v>
      </c>
      <c r="L581" s="5">
        <f t="shared" si="9"/>
        <v>0</v>
      </c>
    </row>
    <row r="582" spans="3:12" x14ac:dyDescent="0.25">
      <c r="C582" t="s">
        <v>33</v>
      </c>
      <c r="D582" s="5">
        <f>[14]complete_IPDdata57_SSS!D582</f>
        <v>0</v>
      </c>
      <c r="E582" s="5">
        <f>[14]complete_IPDdata57_SSS!E582</f>
        <v>0</v>
      </c>
      <c r="F582" s="5">
        <f>[14]complete_IPDdata57_SSS!F582</f>
        <v>0</v>
      </c>
      <c r="G582" s="5">
        <f>[14]complete_IPDdata57_SSS!G582</f>
        <v>0</v>
      </c>
      <c r="H582" s="5">
        <f>[14]complete_IPDdata57_SSS!H582</f>
        <v>0</v>
      </c>
      <c r="I582" s="5">
        <f>[14]complete_IPDdata57_SSS!I582</f>
        <v>0</v>
      </c>
      <c r="J582" s="5">
        <f>[14]complete_IPDdata57_SSS!J582</f>
        <v>0</v>
      </c>
      <c r="K582" s="5">
        <f>[14]complete_IPDdata57_SSS!K582</f>
        <v>0</v>
      </c>
      <c r="L582" s="5">
        <f t="shared" si="9"/>
        <v>0</v>
      </c>
    </row>
    <row r="583" spans="3:12" x14ac:dyDescent="0.25">
      <c r="C583" t="s">
        <v>34</v>
      </c>
      <c r="D583" s="5">
        <f>[14]complete_IPDdata57_SSS!D583</f>
        <v>0</v>
      </c>
      <c r="E583" s="5">
        <f>[14]complete_IPDdata57_SSS!E583</f>
        <v>0</v>
      </c>
      <c r="F583" s="5">
        <f>[14]complete_IPDdata57_SSS!F583</f>
        <v>3.2240760723112269</v>
      </c>
      <c r="G583" s="5">
        <f>[14]complete_IPDdata57_SSS!G583</f>
        <v>0</v>
      </c>
      <c r="H583" s="5">
        <f>[14]complete_IPDdata57_SSS!H583</f>
        <v>0</v>
      </c>
      <c r="I583" s="5">
        <f>[14]complete_IPDdata57_SSS!I583</f>
        <v>0</v>
      </c>
      <c r="J583" s="5">
        <f>[14]complete_IPDdata57_SSS!J583</f>
        <v>0</v>
      </c>
      <c r="K583" s="5">
        <f>[14]complete_IPDdata57_SSS!K583</f>
        <v>0</v>
      </c>
      <c r="L583" s="5">
        <f t="shared" si="9"/>
        <v>3.2240760723112269</v>
      </c>
    </row>
    <row r="584" spans="3:12" x14ac:dyDescent="0.25">
      <c r="C584" t="s">
        <v>35</v>
      </c>
      <c r="D584" s="5">
        <f>[14]complete_IPDdata57_SSS!D584</f>
        <v>0</v>
      </c>
      <c r="E584" s="5">
        <f>[14]complete_IPDdata57_SSS!E584</f>
        <v>0</v>
      </c>
      <c r="F584" s="5">
        <f>[14]complete_IPDdata57_SSS!F584</f>
        <v>0</v>
      </c>
      <c r="G584" s="5">
        <f>[14]complete_IPDdata57_SSS!G584</f>
        <v>0</v>
      </c>
      <c r="H584" s="5">
        <f>[14]complete_IPDdata57_SSS!H584</f>
        <v>0</v>
      </c>
      <c r="I584" s="5">
        <f>[14]complete_IPDdata57_SSS!I584</f>
        <v>0</v>
      </c>
      <c r="J584" s="5">
        <f>[14]complete_IPDdata57_SSS!J584</f>
        <v>0</v>
      </c>
      <c r="K584" s="5">
        <f>[14]complete_IPDdata57_SSS!K584</f>
        <v>0</v>
      </c>
      <c r="L584" s="5">
        <f t="shared" si="9"/>
        <v>0</v>
      </c>
    </row>
    <row r="585" spans="3:12" x14ac:dyDescent="0.25">
      <c r="C585" t="s">
        <v>36</v>
      </c>
      <c r="D585" s="5">
        <f>[14]complete_IPDdata57_SSS!D585</f>
        <v>0</v>
      </c>
      <c r="E585" s="5">
        <f>[14]complete_IPDdata57_SSS!E585</f>
        <v>0</v>
      </c>
      <c r="F585" s="5">
        <f>[14]complete_IPDdata57_SSS!F585</f>
        <v>0</v>
      </c>
      <c r="G585" s="5">
        <f>[14]complete_IPDdata57_SSS!G585</f>
        <v>0</v>
      </c>
      <c r="H585" s="5">
        <f>[14]complete_IPDdata57_SSS!H585</f>
        <v>0</v>
      </c>
      <c r="I585" s="5">
        <f>[14]complete_IPDdata57_SSS!I585</f>
        <v>0</v>
      </c>
      <c r="J585" s="5">
        <f>[14]complete_IPDdata57_SSS!J585</f>
        <v>0</v>
      </c>
      <c r="K585" s="5">
        <f>[14]complete_IPDdata57_SSS!K585</f>
        <v>0</v>
      </c>
      <c r="L585" s="5">
        <f t="shared" si="9"/>
        <v>0</v>
      </c>
    </row>
    <row r="586" spans="3:12" x14ac:dyDescent="0.25">
      <c r="C586" t="s">
        <v>37</v>
      </c>
      <c r="D586" s="5">
        <f>[14]complete_IPDdata57_SSS!D586</f>
        <v>0</v>
      </c>
      <c r="E586" s="5">
        <f>[14]complete_IPDdata57_SSS!E586</f>
        <v>0</v>
      </c>
      <c r="F586" s="5">
        <f>[14]complete_IPDdata57_SSS!F586</f>
        <v>0</v>
      </c>
      <c r="G586" s="5">
        <f>[14]complete_IPDdata57_SSS!G586</f>
        <v>0</v>
      </c>
      <c r="H586" s="5">
        <f>[14]complete_IPDdata57_SSS!H586</f>
        <v>0</v>
      </c>
      <c r="I586" s="5">
        <f>[14]complete_IPDdata57_SSS!I586</f>
        <v>0</v>
      </c>
      <c r="J586" s="5">
        <f>[14]complete_IPDdata57_SSS!J586</f>
        <v>0</v>
      </c>
      <c r="K586" s="5">
        <f>[14]complete_IPDdata57_SSS!K586</f>
        <v>0</v>
      </c>
      <c r="L586" s="5">
        <f t="shared" si="9"/>
        <v>0</v>
      </c>
    </row>
    <row r="587" spans="3:12" x14ac:dyDescent="0.25">
      <c r="C587" t="s">
        <v>38</v>
      </c>
      <c r="D587" s="5">
        <f>[14]complete_IPDdata57_SSS!D587</f>
        <v>0</v>
      </c>
      <c r="E587" s="5">
        <f>[14]complete_IPDdata57_SSS!E587</f>
        <v>0</v>
      </c>
      <c r="F587" s="5">
        <f>[14]complete_IPDdata57_SSS!F587</f>
        <v>0</v>
      </c>
      <c r="G587" s="5">
        <f>[14]complete_IPDdata57_SSS!G587</f>
        <v>0</v>
      </c>
      <c r="H587" s="5">
        <f>[14]complete_IPDdata57_SSS!H587</f>
        <v>0</v>
      </c>
      <c r="I587" s="5">
        <f>[14]complete_IPDdata57_SSS!I587</f>
        <v>0</v>
      </c>
      <c r="J587" s="5">
        <f>[14]complete_IPDdata57_SSS!J587</f>
        <v>0</v>
      </c>
      <c r="K587" s="5">
        <f>[14]complete_IPDdata57_SSS!K587</f>
        <v>0</v>
      </c>
      <c r="L587" s="5">
        <f t="shared" si="9"/>
        <v>0</v>
      </c>
    </row>
    <row r="588" spans="3:12" x14ac:dyDescent="0.25">
      <c r="C588" t="s">
        <v>39</v>
      </c>
      <c r="D588" s="5">
        <f>[14]complete_IPDdata57_SSS!D588</f>
        <v>0</v>
      </c>
      <c r="E588" s="5">
        <f>[14]complete_IPDdata57_SSS!E588</f>
        <v>0</v>
      </c>
      <c r="F588" s="5">
        <f>[14]complete_IPDdata57_SSS!F588</f>
        <v>0</v>
      </c>
      <c r="G588" s="5">
        <f>[14]complete_IPDdata57_SSS!G588</f>
        <v>0</v>
      </c>
      <c r="H588" s="5">
        <f>[14]complete_IPDdata57_SSS!H588</f>
        <v>0</v>
      </c>
      <c r="I588" s="5">
        <f>[14]complete_IPDdata57_SSS!I588</f>
        <v>0</v>
      </c>
      <c r="J588" s="5">
        <f>[14]complete_IPDdata57_SSS!J588</f>
        <v>0</v>
      </c>
      <c r="K588" s="5">
        <f>[14]complete_IPDdata57_SSS!K588</f>
        <v>0</v>
      </c>
      <c r="L588" s="5">
        <f t="shared" si="9"/>
        <v>0</v>
      </c>
    </row>
    <row r="589" spans="3:12" x14ac:dyDescent="0.25">
      <c r="C589" t="s">
        <v>40</v>
      </c>
      <c r="D589" s="5">
        <f>[14]complete_IPDdata57_SSS!D589</f>
        <v>0</v>
      </c>
      <c r="E589" s="5">
        <f>[14]complete_IPDdata57_SSS!E589</f>
        <v>0</v>
      </c>
      <c r="F589" s="5">
        <f>[14]complete_IPDdata57_SSS!F589</f>
        <v>0</v>
      </c>
      <c r="G589" s="5">
        <f>[14]complete_IPDdata57_SSS!G589</f>
        <v>0</v>
      </c>
      <c r="H589" s="5">
        <f>[14]complete_IPDdata57_SSS!H589</f>
        <v>0</v>
      </c>
      <c r="I589" s="5">
        <f>[14]complete_IPDdata57_SSS!I589</f>
        <v>0</v>
      </c>
      <c r="J589" s="5">
        <f>[14]complete_IPDdata57_SSS!J589</f>
        <v>0</v>
      </c>
      <c r="K589" s="5">
        <f>[14]complete_IPDdata57_SSS!K589</f>
        <v>0</v>
      </c>
      <c r="L589" s="5">
        <f t="shared" si="9"/>
        <v>0</v>
      </c>
    </row>
    <row r="590" spans="3:12" x14ac:dyDescent="0.25">
      <c r="C590" t="s">
        <v>41</v>
      </c>
      <c r="D590" s="5">
        <f>[14]complete_IPDdata57_SSS!D590</f>
        <v>0</v>
      </c>
      <c r="E590" s="5">
        <f>[14]complete_IPDdata57_SSS!E590</f>
        <v>0</v>
      </c>
      <c r="F590" s="5">
        <f>[14]complete_IPDdata57_SSS!F590</f>
        <v>0</v>
      </c>
      <c r="G590" s="5">
        <f>[14]complete_IPDdata57_SSS!G590</f>
        <v>0</v>
      </c>
      <c r="H590" s="5">
        <f>[14]complete_IPDdata57_SSS!H590</f>
        <v>0</v>
      </c>
      <c r="I590" s="5">
        <f>[14]complete_IPDdata57_SSS!I590</f>
        <v>0</v>
      </c>
      <c r="J590" s="5">
        <f>[14]complete_IPDdata57_SSS!J590</f>
        <v>0</v>
      </c>
      <c r="K590" s="5">
        <f>[14]complete_IPDdata57_SSS!K590</f>
        <v>0</v>
      </c>
      <c r="L590" s="5">
        <f t="shared" si="9"/>
        <v>0</v>
      </c>
    </row>
    <row r="591" spans="3:12" x14ac:dyDescent="0.25">
      <c r="C591" t="s">
        <v>42</v>
      </c>
      <c r="D591" s="5">
        <f>[14]complete_IPDdata57_SSS!D591</f>
        <v>0</v>
      </c>
      <c r="E591" s="5">
        <f>[14]complete_IPDdata57_SSS!E591</f>
        <v>0</v>
      </c>
      <c r="F591" s="5">
        <f>[14]complete_IPDdata57_SSS!F591</f>
        <v>0</v>
      </c>
      <c r="G591" s="5">
        <f>[14]complete_IPDdata57_SSS!G591</f>
        <v>3.2495526681090081</v>
      </c>
      <c r="H591" s="5">
        <f>[14]complete_IPDdata57_SSS!H591</f>
        <v>0</v>
      </c>
      <c r="I591" s="5">
        <f>[14]complete_IPDdata57_SSS!I591</f>
        <v>0</v>
      </c>
      <c r="J591" s="5">
        <f>[14]complete_IPDdata57_SSS!J591</f>
        <v>0</v>
      </c>
      <c r="K591" s="5">
        <f>[14]complete_IPDdata57_SSS!K591</f>
        <v>0</v>
      </c>
      <c r="L591" s="5">
        <f t="shared" si="9"/>
        <v>3.2495526681090081</v>
      </c>
    </row>
    <row r="592" spans="3:12" x14ac:dyDescent="0.25">
      <c r="C592" t="s">
        <v>43</v>
      </c>
      <c r="D592" s="5">
        <f>[14]complete_IPDdata57_SSS!D592</f>
        <v>0</v>
      </c>
      <c r="E592" s="5">
        <f>[14]complete_IPDdata57_SSS!E592</f>
        <v>0</v>
      </c>
      <c r="F592" s="5">
        <f>[14]complete_IPDdata57_SSS!F592</f>
        <v>2.0278468913674876</v>
      </c>
      <c r="G592" s="5">
        <f>[14]complete_IPDdata57_SSS!G592</f>
        <v>16.444692665257058</v>
      </c>
      <c r="H592" s="5">
        <f>[14]complete_IPDdata57_SSS!H592</f>
        <v>11.273647657890892</v>
      </c>
      <c r="I592" s="5">
        <f>[14]complete_IPDdata57_SSS!I592</f>
        <v>2.2344798085371185</v>
      </c>
      <c r="J592" s="5">
        <f>[14]complete_IPDdata57_SSS!J592</f>
        <v>0</v>
      </c>
      <c r="K592" s="5">
        <f>[14]complete_IPDdata57_SSS!K592</f>
        <v>0</v>
      </c>
      <c r="L592" s="5">
        <f t="shared" si="9"/>
        <v>31.980667023052554</v>
      </c>
    </row>
    <row r="593" spans="1:12" x14ac:dyDescent="0.25">
      <c r="C593" t="s">
        <v>44</v>
      </c>
      <c r="D593" s="5">
        <f>[14]complete_IPDdata57_SSS!D593</f>
        <v>0</v>
      </c>
      <c r="E593" s="5">
        <f>[14]complete_IPDdata57_SSS!E593</f>
        <v>0</v>
      </c>
      <c r="F593" s="5">
        <f>[14]complete_IPDdata57_SSS!F593</f>
        <v>1.0139234456837438</v>
      </c>
      <c r="G593" s="5">
        <f>[14]complete_IPDdata57_SSS!G593</f>
        <v>1.017541114465665</v>
      </c>
      <c r="H593" s="5">
        <f>[14]complete_IPDdata57_SSS!H593</f>
        <v>1.5261327078726903</v>
      </c>
      <c r="I593" s="5">
        <f>[14]complete_IPDdata57_SSS!I593</f>
        <v>0</v>
      </c>
      <c r="J593" s="5">
        <f>[14]complete_IPDdata57_SSS!J593</f>
        <v>0</v>
      </c>
      <c r="K593" s="5">
        <f>[14]complete_IPDdata57_SSS!K593</f>
        <v>0</v>
      </c>
      <c r="L593" s="5">
        <f t="shared" si="9"/>
        <v>3.5575972680220991</v>
      </c>
    </row>
    <row r="594" spans="1:12" x14ac:dyDescent="0.25">
      <c r="C594" t="s">
        <v>45</v>
      </c>
      <c r="D594" s="5">
        <f>[14]complete_IPDdata57_SSS!D594</f>
        <v>0</v>
      </c>
      <c r="E594" s="5">
        <f>[14]complete_IPDdata57_SSS!E594</f>
        <v>0</v>
      </c>
      <c r="F594" s="5">
        <f>[14]complete_IPDdata57_SSS!F594</f>
        <v>0</v>
      </c>
      <c r="G594" s="5">
        <f>[14]complete_IPDdata57_SSS!G594</f>
        <v>0</v>
      </c>
      <c r="H594" s="5">
        <f>[14]complete_IPDdata57_SSS!H594</f>
        <v>0</v>
      </c>
      <c r="I594" s="5">
        <f>[14]complete_IPDdata57_SSS!I594</f>
        <v>0</v>
      </c>
      <c r="J594" s="5">
        <f>[14]complete_IPDdata57_SSS!J594</f>
        <v>0</v>
      </c>
      <c r="K594" s="5">
        <f>[14]complete_IPDdata57_SSS!K594</f>
        <v>0</v>
      </c>
      <c r="L594" s="5">
        <f t="shared" si="9"/>
        <v>0</v>
      </c>
    </row>
    <row r="595" spans="1:12" x14ac:dyDescent="0.25">
      <c r="C595" t="s">
        <v>46</v>
      </c>
      <c r="D595" s="5">
        <f>[14]complete_IPDdata57_SSS!D595</f>
        <v>0</v>
      </c>
      <c r="E595" s="5">
        <f>[14]complete_IPDdata57_SSS!E595</f>
        <v>0</v>
      </c>
      <c r="F595" s="5">
        <f>[14]complete_IPDdata57_SSS!F595</f>
        <v>0</v>
      </c>
      <c r="G595" s="5">
        <f>[14]complete_IPDdata57_SSS!G595</f>
        <v>1.017541114465665</v>
      </c>
      <c r="H595" s="5">
        <f>[14]complete_IPDdata57_SSS!H595</f>
        <v>0</v>
      </c>
      <c r="I595" s="5">
        <f>[14]complete_IPDdata57_SSS!I595</f>
        <v>0</v>
      </c>
      <c r="J595" s="5">
        <f>[14]complete_IPDdata57_SSS!J595</f>
        <v>0</v>
      </c>
      <c r="K595" s="5">
        <f>[14]complete_IPDdata57_SSS!K595</f>
        <v>0</v>
      </c>
      <c r="L595" s="5">
        <f t="shared" si="9"/>
        <v>1.017541114465665</v>
      </c>
    </row>
    <row r="596" spans="1:12" x14ac:dyDescent="0.25">
      <c r="C596" t="s">
        <v>47</v>
      </c>
      <c r="D596" s="5">
        <f>[14]complete_IPDdata57_SSS!D596</f>
        <v>0</v>
      </c>
      <c r="E596" s="5">
        <f>[14]complete_IPDdata57_SSS!E596</f>
        <v>0</v>
      </c>
      <c r="F596" s="5">
        <f>[14]complete_IPDdata57_SSS!F596</f>
        <v>0</v>
      </c>
      <c r="G596" s="5">
        <f>[14]complete_IPDdata57_SSS!G596</f>
        <v>0</v>
      </c>
      <c r="H596" s="5">
        <f>[14]complete_IPDdata57_SSS!H596</f>
        <v>0</v>
      </c>
      <c r="I596" s="5">
        <f>[14]complete_IPDdata57_SSS!I596</f>
        <v>0</v>
      </c>
      <c r="J596" s="5">
        <f>[14]complete_IPDdata57_SSS!J596</f>
        <v>0</v>
      </c>
      <c r="K596" s="5">
        <f>[14]complete_IPDdata57_SSS!K596</f>
        <v>0</v>
      </c>
      <c r="L596" s="5">
        <f t="shared" si="9"/>
        <v>0</v>
      </c>
    </row>
    <row r="597" spans="1:12" x14ac:dyDescent="0.25">
      <c r="A597" s="8" t="s">
        <v>57</v>
      </c>
      <c r="B597" s="8" t="s">
        <v>55</v>
      </c>
      <c r="C597" t="s">
        <v>15</v>
      </c>
      <c r="D597" s="5">
        <f>[14]complete_IPDdata57_SSS!D597</f>
        <v>0</v>
      </c>
      <c r="E597" s="5">
        <f>[14]complete_IPDdata57_SSS!E597</f>
        <v>0</v>
      </c>
      <c r="F597" s="5">
        <f>[14]complete_IPDdata57_SSS!F597</f>
        <v>0.26229121527154953</v>
      </c>
      <c r="G597" s="5">
        <f>[14]complete_IPDdata57_SSS!G597</f>
        <v>3.083457922623228E-2</v>
      </c>
      <c r="H597" s="5">
        <f>[14]complete_IPDdata57_SSS!H597</f>
        <v>0</v>
      </c>
      <c r="I597" s="5">
        <f>[14]complete_IPDdata57_SSS!I597</f>
        <v>6.771150934960965E-2</v>
      </c>
      <c r="J597" s="5">
        <f>[14]complete_IPDdata57_SSS!J597</f>
        <v>0</v>
      </c>
      <c r="K597" s="5">
        <f>[14]complete_IPDdata57_SSS!K597</f>
        <v>0</v>
      </c>
      <c r="L597" s="5">
        <f t="shared" si="9"/>
        <v>0.36083730384739143</v>
      </c>
    </row>
    <row r="598" spans="1:12" x14ac:dyDescent="0.25">
      <c r="C598" t="s">
        <v>16</v>
      </c>
      <c r="D598" s="5">
        <f>[14]complete_IPDdata57_SSS!D598</f>
        <v>0</v>
      </c>
      <c r="E598" s="5">
        <f>[14]complete_IPDdata57_SSS!E598</f>
        <v>0</v>
      </c>
      <c r="F598" s="5">
        <f>[14]complete_IPDdata57_SSS!F598</f>
        <v>0.26229121527154953</v>
      </c>
      <c r="G598" s="5">
        <f>[14]complete_IPDdata57_SSS!G598</f>
        <v>3.083457922623228E-2</v>
      </c>
      <c r="H598" s="5">
        <f>[14]complete_IPDdata57_SSS!H598</f>
        <v>0</v>
      </c>
      <c r="I598" s="5">
        <f>[14]complete_IPDdata57_SSS!I598</f>
        <v>6.771150934960965E-2</v>
      </c>
      <c r="J598" s="5">
        <f>[14]complete_IPDdata57_SSS!J598</f>
        <v>0</v>
      </c>
      <c r="K598" s="5">
        <f>[14]complete_IPDdata57_SSS!K598</f>
        <v>0</v>
      </c>
      <c r="L598" s="5">
        <f t="shared" si="9"/>
        <v>0.36083730384739143</v>
      </c>
    </row>
    <row r="599" spans="1:12" x14ac:dyDescent="0.25">
      <c r="C599" t="s">
        <v>17</v>
      </c>
      <c r="D599" s="5">
        <f>[14]complete_IPDdata57_SSS!D599</f>
        <v>0</v>
      </c>
      <c r="E599" s="5">
        <f>[14]complete_IPDdata57_SSS!E599</f>
        <v>0</v>
      </c>
      <c r="F599" s="5">
        <f>[14]complete_IPDdata57_SSS!F599</f>
        <v>0.26229121527154953</v>
      </c>
      <c r="G599" s="5">
        <f>[14]complete_IPDdata57_SSS!G599</f>
        <v>3.083457922623228E-2</v>
      </c>
      <c r="H599" s="5">
        <f>[14]complete_IPDdata57_SSS!H599</f>
        <v>0</v>
      </c>
      <c r="I599" s="5">
        <f>[14]complete_IPDdata57_SSS!I599</f>
        <v>6.771150934960965E-2</v>
      </c>
      <c r="J599" s="5">
        <f>[14]complete_IPDdata57_SSS!J599</f>
        <v>0</v>
      </c>
      <c r="K599" s="5">
        <f>[14]complete_IPDdata57_SSS!K599</f>
        <v>0</v>
      </c>
      <c r="L599" s="5">
        <f t="shared" si="9"/>
        <v>0.36083730384739143</v>
      </c>
    </row>
    <row r="600" spans="1:12" x14ac:dyDescent="0.25">
      <c r="C600" t="s">
        <v>18</v>
      </c>
      <c r="D600" s="5">
        <f>[14]complete_IPDdata57_SSS!D600</f>
        <v>0</v>
      </c>
      <c r="E600" s="5">
        <f>[14]complete_IPDdata57_SSS!E600</f>
        <v>0</v>
      </c>
      <c r="F600" s="5">
        <f>[14]complete_IPDdata57_SSS!F600</f>
        <v>0.26229121527154953</v>
      </c>
      <c r="G600" s="5">
        <f>[14]complete_IPDdata57_SSS!G600</f>
        <v>3.0834579226232282</v>
      </c>
      <c r="H600" s="5">
        <f>[14]complete_IPDdata57_SSS!H600</f>
        <v>0</v>
      </c>
      <c r="I600" s="5">
        <f>[14]complete_IPDdata57_SSS!I600</f>
        <v>6.771150934960965E-2</v>
      </c>
      <c r="J600" s="5">
        <f>[14]complete_IPDdata57_SSS!J600</f>
        <v>0</v>
      </c>
      <c r="K600" s="5">
        <f>[14]complete_IPDdata57_SSS!K600</f>
        <v>0</v>
      </c>
      <c r="L600" s="5">
        <f t="shared" si="9"/>
        <v>3.4134606472443876</v>
      </c>
    </row>
    <row r="601" spans="1:12" x14ac:dyDescent="0.25">
      <c r="C601" t="s">
        <v>19</v>
      </c>
      <c r="D601" s="5">
        <f>[14]complete_IPDdata57_SSS!D601</f>
        <v>0</v>
      </c>
      <c r="E601" s="5">
        <f>[14]complete_IPDdata57_SSS!E601</f>
        <v>0</v>
      </c>
      <c r="F601" s="5">
        <f>[14]complete_IPDdata57_SSS!F601</f>
        <v>0.26229121527154953</v>
      </c>
      <c r="G601" s="5">
        <f>[14]complete_IPDdata57_SSS!G601</f>
        <v>3.083457922623228E-2</v>
      </c>
      <c r="H601" s="5">
        <f>[14]complete_IPDdata57_SSS!H601</f>
        <v>0</v>
      </c>
      <c r="I601" s="5">
        <f>[14]complete_IPDdata57_SSS!I601</f>
        <v>6.771150934960965E-2</v>
      </c>
      <c r="J601" s="5">
        <f>[14]complete_IPDdata57_SSS!J601</f>
        <v>0</v>
      </c>
      <c r="K601" s="5">
        <f>[14]complete_IPDdata57_SSS!K601</f>
        <v>0</v>
      </c>
      <c r="L601" s="5">
        <f t="shared" si="9"/>
        <v>0.36083730384739143</v>
      </c>
    </row>
    <row r="602" spans="1:12" x14ac:dyDescent="0.25">
      <c r="C602" t="s">
        <v>20</v>
      </c>
      <c r="D602" s="5">
        <f>[14]complete_IPDdata57_SSS!D602</f>
        <v>0</v>
      </c>
      <c r="E602" s="5">
        <f>[14]complete_IPDdata57_SSS!E602</f>
        <v>0</v>
      </c>
      <c r="F602" s="5">
        <f>[14]complete_IPDdata57_SSS!F602</f>
        <v>0.26229121527154953</v>
      </c>
      <c r="G602" s="5">
        <f>[14]complete_IPDdata57_SSS!G602</f>
        <v>3.083457922623228E-2</v>
      </c>
      <c r="H602" s="5">
        <f>[14]complete_IPDdata57_SSS!H602</f>
        <v>0</v>
      </c>
      <c r="I602" s="5">
        <f>[14]complete_IPDdata57_SSS!I602</f>
        <v>6.771150934960965E-2</v>
      </c>
      <c r="J602" s="5">
        <f>[14]complete_IPDdata57_SSS!J602</f>
        <v>0</v>
      </c>
      <c r="K602" s="5">
        <f>[14]complete_IPDdata57_SSS!K602</f>
        <v>0</v>
      </c>
      <c r="L602" s="5">
        <f t="shared" si="9"/>
        <v>0.36083730384739143</v>
      </c>
    </row>
    <row r="603" spans="1:12" x14ac:dyDescent="0.25">
      <c r="C603" t="s">
        <v>21</v>
      </c>
      <c r="D603" s="5">
        <f>[14]complete_IPDdata57_SSS!D603</f>
        <v>0</v>
      </c>
      <c r="E603" s="5">
        <f>[14]complete_IPDdata57_SSS!E603</f>
        <v>0</v>
      </c>
      <c r="F603" s="5">
        <f>[14]complete_IPDdata57_SSS!F603</f>
        <v>0.26229121527154953</v>
      </c>
      <c r="G603" s="5">
        <f>[14]complete_IPDdata57_SSS!G603</f>
        <v>3.083457922623228E-2</v>
      </c>
      <c r="H603" s="5">
        <f>[14]complete_IPDdata57_SSS!H603</f>
        <v>0</v>
      </c>
      <c r="I603" s="5">
        <f>[14]complete_IPDdata57_SSS!I603</f>
        <v>6.771150934960965E-2</v>
      </c>
      <c r="J603" s="5">
        <f>[14]complete_IPDdata57_SSS!J603</f>
        <v>0</v>
      </c>
      <c r="K603" s="5">
        <f>[14]complete_IPDdata57_SSS!K603</f>
        <v>0</v>
      </c>
      <c r="L603" s="5">
        <f t="shared" si="9"/>
        <v>0.36083730384739143</v>
      </c>
    </row>
    <row r="604" spans="1:12" x14ac:dyDescent="0.25">
      <c r="C604" t="s">
        <v>22</v>
      </c>
      <c r="D604" s="5">
        <f>[14]complete_IPDdata57_SSS!D604</f>
        <v>0</v>
      </c>
      <c r="E604" s="5">
        <f>[14]complete_IPDdata57_SSS!E604</f>
        <v>0</v>
      </c>
      <c r="F604" s="5">
        <f>[14]complete_IPDdata57_SSS!F604</f>
        <v>0.26229121527154953</v>
      </c>
      <c r="G604" s="5">
        <f>[14]complete_IPDdata57_SSS!G604</f>
        <v>3.083457922623228E-2</v>
      </c>
      <c r="H604" s="5">
        <f>[14]complete_IPDdata57_SSS!H604</f>
        <v>0</v>
      </c>
      <c r="I604" s="5">
        <f>[14]complete_IPDdata57_SSS!I604</f>
        <v>6.771150934960965E-2</v>
      </c>
      <c r="J604" s="5">
        <f>[14]complete_IPDdata57_SSS!J604</f>
        <v>0</v>
      </c>
      <c r="K604" s="5">
        <f>[14]complete_IPDdata57_SSS!K604</f>
        <v>0</v>
      </c>
      <c r="L604" s="5">
        <f t="shared" si="9"/>
        <v>0.36083730384739143</v>
      </c>
    </row>
    <row r="605" spans="1:12" x14ac:dyDescent="0.25">
      <c r="C605" t="s">
        <v>23</v>
      </c>
      <c r="D605" s="5">
        <f>[14]complete_IPDdata57_SSS!D605</f>
        <v>0</v>
      </c>
      <c r="E605" s="5">
        <f>[14]complete_IPDdata57_SSS!E605</f>
        <v>0</v>
      </c>
      <c r="F605" s="5">
        <f>[14]complete_IPDdata57_SSS!F605</f>
        <v>0.26229121527154953</v>
      </c>
      <c r="G605" s="5">
        <f>[14]complete_IPDdata57_SSS!G605</f>
        <v>3.083457922623228E-2</v>
      </c>
      <c r="H605" s="5">
        <f>[14]complete_IPDdata57_SSS!H605</f>
        <v>0</v>
      </c>
      <c r="I605" s="5">
        <f>[14]complete_IPDdata57_SSS!I605</f>
        <v>6.771150934960965E-2</v>
      </c>
      <c r="J605" s="5">
        <f>[14]complete_IPDdata57_SSS!J605</f>
        <v>0</v>
      </c>
      <c r="K605" s="5">
        <f>[14]complete_IPDdata57_SSS!K605</f>
        <v>0</v>
      </c>
      <c r="L605" s="5">
        <f t="shared" si="9"/>
        <v>0.36083730384739143</v>
      </c>
    </row>
    <row r="606" spans="1:12" x14ac:dyDescent="0.25">
      <c r="C606" t="s">
        <v>24</v>
      </c>
      <c r="D606" s="5">
        <f>[14]complete_IPDdata57_SSS!D606</f>
        <v>0</v>
      </c>
      <c r="E606" s="5">
        <f>[14]complete_IPDdata57_SSS!E606</f>
        <v>0</v>
      </c>
      <c r="F606" s="5">
        <f>[14]complete_IPDdata57_SSS!F606</f>
        <v>0.26229121527154953</v>
      </c>
      <c r="G606" s="5">
        <f>[14]complete_IPDdata57_SSS!G606</f>
        <v>3.083457922623228E-2</v>
      </c>
      <c r="H606" s="5">
        <f>[14]complete_IPDdata57_SSS!H606</f>
        <v>0</v>
      </c>
      <c r="I606" s="5">
        <f>[14]complete_IPDdata57_SSS!I606</f>
        <v>6.771150934960965E-2</v>
      </c>
      <c r="J606" s="5">
        <f>[14]complete_IPDdata57_SSS!J606</f>
        <v>0</v>
      </c>
      <c r="K606" s="5">
        <f>[14]complete_IPDdata57_SSS!K606</f>
        <v>0</v>
      </c>
      <c r="L606" s="5">
        <f t="shared" si="9"/>
        <v>0.36083730384739143</v>
      </c>
    </row>
    <row r="607" spans="1:12" x14ac:dyDescent="0.25">
      <c r="C607" t="s">
        <v>25</v>
      </c>
      <c r="D607" s="5">
        <f>[14]complete_IPDdata57_SSS!D607</f>
        <v>0</v>
      </c>
      <c r="E607" s="5">
        <f>[14]complete_IPDdata57_SSS!E607</f>
        <v>0</v>
      </c>
      <c r="F607" s="5">
        <f>[14]complete_IPDdata57_SSS!F607</f>
        <v>0.26229121527154953</v>
      </c>
      <c r="G607" s="5">
        <f>[14]complete_IPDdata57_SSS!G607</f>
        <v>3.083457922623228E-2</v>
      </c>
      <c r="H607" s="5">
        <f>[14]complete_IPDdata57_SSS!H607</f>
        <v>0</v>
      </c>
      <c r="I607" s="5">
        <f>[14]complete_IPDdata57_SSS!I607</f>
        <v>6.771150934960965E-2</v>
      </c>
      <c r="J607" s="5">
        <f>[14]complete_IPDdata57_SSS!J607</f>
        <v>0</v>
      </c>
      <c r="K607" s="5">
        <f>[14]complete_IPDdata57_SSS!K607</f>
        <v>0</v>
      </c>
      <c r="L607" s="5">
        <f t="shared" si="9"/>
        <v>0.36083730384739143</v>
      </c>
    </row>
    <row r="608" spans="1:12" x14ac:dyDescent="0.25">
      <c r="C608" t="s">
        <v>26</v>
      </c>
      <c r="D608" s="5">
        <f>[14]complete_IPDdata57_SSS!D608</f>
        <v>0</v>
      </c>
      <c r="E608" s="5">
        <f>[14]complete_IPDdata57_SSS!E608</f>
        <v>0</v>
      </c>
      <c r="F608" s="5">
        <f>[14]complete_IPDdata57_SSS!F608</f>
        <v>0.26229121527154953</v>
      </c>
      <c r="G608" s="5">
        <f>[14]complete_IPDdata57_SSS!G608</f>
        <v>3.083457922623228E-2</v>
      </c>
      <c r="H608" s="5">
        <f>[14]complete_IPDdata57_SSS!H608</f>
        <v>0</v>
      </c>
      <c r="I608" s="5">
        <f>[14]complete_IPDdata57_SSS!I608</f>
        <v>6.771150934960965E-2</v>
      </c>
      <c r="J608" s="5">
        <f>[14]complete_IPDdata57_SSS!J608</f>
        <v>0</v>
      </c>
      <c r="K608" s="5">
        <f>[14]complete_IPDdata57_SSS!K608</f>
        <v>0</v>
      </c>
      <c r="L608" s="5">
        <f t="shared" si="9"/>
        <v>0.36083730384739143</v>
      </c>
    </row>
    <row r="609" spans="3:12" x14ac:dyDescent="0.25">
      <c r="C609" t="s">
        <v>27</v>
      </c>
      <c r="D609" s="5">
        <f>[14]complete_IPDdata57_SSS!D609</f>
        <v>0</v>
      </c>
      <c r="E609" s="5">
        <f>[14]complete_IPDdata57_SSS!E609</f>
        <v>0</v>
      </c>
      <c r="F609" s="5">
        <f>[14]complete_IPDdata57_SSS!F609</f>
        <v>0.26229121527154953</v>
      </c>
      <c r="G609" s="5">
        <f>[14]complete_IPDdata57_SSS!G609</f>
        <v>3.083457922623228E-2</v>
      </c>
      <c r="H609" s="5">
        <f>[14]complete_IPDdata57_SSS!H609</f>
        <v>0</v>
      </c>
      <c r="I609" s="5">
        <f>[14]complete_IPDdata57_SSS!I609</f>
        <v>6.771150934960965E-2</v>
      </c>
      <c r="J609" s="5">
        <f>[14]complete_IPDdata57_SSS!J609</f>
        <v>0</v>
      </c>
      <c r="K609" s="5">
        <f>[14]complete_IPDdata57_SSS!K609</f>
        <v>0</v>
      </c>
      <c r="L609" s="5">
        <f t="shared" si="9"/>
        <v>0.36083730384739143</v>
      </c>
    </row>
    <row r="610" spans="3:12" x14ac:dyDescent="0.25">
      <c r="C610" t="s">
        <v>28</v>
      </c>
      <c r="D610" s="5">
        <f>[14]complete_IPDdata57_SSS!D610</f>
        <v>0</v>
      </c>
      <c r="E610" s="5">
        <f>[14]complete_IPDdata57_SSS!E610</f>
        <v>0</v>
      </c>
      <c r="F610" s="5">
        <f>[14]complete_IPDdata57_SSS!F610</f>
        <v>0.26229121527154953</v>
      </c>
      <c r="G610" s="5">
        <f>[14]complete_IPDdata57_SSS!G610</f>
        <v>3.083457922623228E-2</v>
      </c>
      <c r="H610" s="5">
        <f>[14]complete_IPDdata57_SSS!H610</f>
        <v>0</v>
      </c>
      <c r="I610" s="5">
        <f>[14]complete_IPDdata57_SSS!I610</f>
        <v>6.771150934960965E-2</v>
      </c>
      <c r="J610" s="5">
        <f>[14]complete_IPDdata57_SSS!J610</f>
        <v>0</v>
      </c>
      <c r="K610" s="5">
        <f>[14]complete_IPDdata57_SSS!K610</f>
        <v>0</v>
      </c>
      <c r="L610" s="5">
        <f t="shared" si="9"/>
        <v>0.36083730384739143</v>
      </c>
    </row>
    <row r="611" spans="3:12" x14ac:dyDescent="0.25">
      <c r="C611" t="s">
        <v>29</v>
      </c>
      <c r="D611" s="5">
        <f>[14]complete_IPDdata57_SSS!D611</f>
        <v>0</v>
      </c>
      <c r="E611" s="5">
        <f>[14]complete_IPDdata57_SSS!E611</f>
        <v>0</v>
      </c>
      <c r="F611" s="5">
        <f>[14]complete_IPDdata57_SSS!F611</f>
        <v>0.26229121527154953</v>
      </c>
      <c r="G611" s="5">
        <f>[14]complete_IPDdata57_SSS!G611</f>
        <v>3.083457922623228E-2</v>
      </c>
      <c r="H611" s="5">
        <f>[14]complete_IPDdata57_SSS!H611</f>
        <v>0</v>
      </c>
      <c r="I611" s="5">
        <f>[14]complete_IPDdata57_SSS!I611</f>
        <v>6.771150934960965E-2</v>
      </c>
      <c r="J611" s="5">
        <f>[14]complete_IPDdata57_SSS!J611</f>
        <v>0</v>
      </c>
      <c r="K611" s="5">
        <f>[14]complete_IPDdata57_SSS!K611</f>
        <v>0</v>
      </c>
      <c r="L611" s="5">
        <f t="shared" si="9"/>
        <v>0.36083730384739143</v>
      </c>
    </row>
    <row r="612" spans="3:12" x14ac:dyDescent="0.25">
      <c r="C612" t="s">
        <v>30</v>
      </c>
      <c r="D612" s="5">
        <f>[14]complete_IPDdata57_SSS!D612</f>
        <v>0</v>
      </c>
      <c r="E612" s="5">
        <f>[14]complete_IPDdata57_SSS!E612</f>
        <v>0</v>
      </c>
      <c r="F612" s="5">
        <f>[14]complete_IPDdata57_SSS!F612</f>
        <v>0.26229121527154953</v>
      </c>
      <c r="G612" s="5">
        <f>[14]complete_IPDdata57_SSS!G612</f>
        <v>3.083457922623228E-2</v>
      </c>
      <c r="H612" s="5">
        <f>[14]complete_IPDdata57_SSS!H612</f>
        <v>0</v>
      </c>
      <c r="I612" s="5">
        <f>[14]complete_IPDdata57_SSS!I612</f>
        <v>6.771150934960965E-2</v>
      </c>
      <c r="J612" s="5">
        <f>[14]complete_IPDdata57_SSS!J612</f>
        <v>0</v>
      </c>
      <c r="K612" s="5">
        <f>[14]complete_IPDdata57_SSS!K612</f>
        <v>0</v>
      </c>
      <c r="L612" s="5">
        <f t="shared" si="9"/>
        <v>0.36083730384739143</v>
      </c>
    </row>
    <row r="613" spans="3:12" x14ac:dyDescent="0.25">
      <c r="C613" t="s">
        <v>31</v>
      </c>
      <c r="D613" s="5">
        <f>[14]complete_IPDdata57_SSS!D613</f>
        <v>0</v>
      </c>
      <c r="E613" s="5">
        <f>[14]complete_IPDdata57_SSS!E613</f>
        <v>0</v>
      </c>
      <c r="F613" s="5">
        <f>[14]complete_IPDdata57_SSS!F613</f>
        <v>1.2762146609552933</v>
      </c>
      <c r="G613" s="5">
        <f>[14]complete_IPDdata57_SSS!G613</f>
        <v>3.083457922623228E-2</v>
      </c>
      <c r="H613" s="5">
        <f>[14]complete_IPDdata57_SSS!H613</f>
        <v>3.0522654157453806</v>
      </c>
      <c r="I613" s="5">
        <f>[14]complete_IPDdata57_SSS!I613</f>
        <v>6.771150934960965E-2</v>
      </c>
      <c r="J613" s="5">
        <f>[14]complete_IPDdata57_SSS!J613</f>
        <v>0</v>
      </c>
      <c r="K613" s="5">
        <f>[14]complete_IPDdata57_SSS!K613</f>
        <v>0</v>
      </c>
      <c r="L613" s="5">
        <f t="shared" si="9"/>
        <v>4.4270261652765157</v>
      </c>
    </row>
    <row r="614" spans="3:12" x14ac:dyDescent="0.25">
      <c r="C614" t="s">
        <v>32</v>
      </c>
      <c r="D614" s="5">
        <f>[14]complete_IPDdata57_SSS!D614</f>
        <v>0</v>
      </c>
      <c r="E614" s="5">
        <f>[14]complete_IPDdata57_SSS!E614</f>
        <v>0</v>
      </c>
      <c r="F614" s="5">
        <f>[14]complete_IPDdata57_SSS!F614</f>
        <v>0.26229121527154953</v>
      </c>
      <c r="G614" s="5">
        <f>[14]complete_IPDdata57_SSS!G614</f>
        <v>3.083457922623228E-2</v>
      </c>
      <c r="H614" s="5">
        <f>[14]complete_IPDdata57_SSS!H614</f>
        <v>0</v>
      </c>
      <c r="I614" s="5">
        <f>[14]complete_IPDdata57_SSS!I614</f>
        <v>6.771150934960965E-2</v>
      </c>
      <c r="J614" s="5">
        <f>[14]complete_IPDdata57_SSS!J614</f>
        <v>0</v>
      </c>
      <c r="K614" s="5">
        <f>[14]complete_IPDdata57_SSS!K614</f>
        <v>0</v>
      </c>
      <c r="L614" s="5">
        <f t="shared" si="9"/>
        <v>0.36083730384739143</v>
      </c>
    </row>
    <row r="615" spans="3:12" x14ac:dyDescent="0.25">
      <c r="C615" t="s">
        <v>33</v>
      </c>
      <c r="D615" s="5">
        <f>[14]complete_IPDdata57_SSS!D615</f>
        <v>0</v>
      </c>
      <c r="E615" s="5">
        <f>[14]complete_IPDdata57_SSS!E615</f>
        <v>0</v>
      </c>
      <c r="F615" s="5">
        <f>[14]complete_IPDdata57_SSS!F615</f>
        <v>0.26229121527154953</v>
      </c>
      <c r="G615" s="5">
        <f>[14]complete_IPDdata57_SSS!G615</f>
        <v>3.083457922623228E-2</v>
      </c>
      <c r="H615" s="5">
        <f>[14]complete_IPDdata57_SSS!H615</f>
        <v>0</v>
      </c>
      <c r="I615" s="5">
        <f>[14]complete_IPDdata57_SSS!I615</f>
        <v>6.771150934960965E-2</v>
      </c>
      <c r="J615" s="5">
        <f>[14]complete_IPDdata57_SSS!J615</f>
        <v>0</v>
      </c>
      <c r="K615" s="5">
        <f>[14]complete_IPDdata57_SSS!K615</f>
        <v>0</v>
      </c>
      <c r="L615" s="5">
        <f t="shared" si="9"/>
        <v>0.36083730384739143</v>
      </c>
    </row>
    <row r="616" spans="3:12" x14ac:dyDescent="0.25">
      <c r="C616" t="s">
        <v>34</v>
      </c>
      <c r="D616" s="5">
        <f>[14]complete_IPDdata57_SSS!D616</f>
        <v>0</v>
      </c>
      <c r="E616" s="5">
        <f>[14]complete_IPDdata57_SSS!E616</f>
        <v>0</v>
      </c>
      <c r="F616" s="5">
        <f>[14]complete_IPDdata57_SSS!F616</f>
        <v>0.26229121527154953</v>
      </c>
      <c r="G616" s="5">
        <f>[14]complete_IPDdata57_SSS!G616</f>
        <v>3.083457922623228E-2</v>
      </c>
      <c r="H616" s="5">
        <f>[14]complete_IPDdata57_SSS!H616</f>
        <v>0</v>
      </c>
      <c r="I616" s="5">
        <f>[14]complete_IPDdata57_SSS!I616</f>
        <v>6.771150934960965E-2</v>
      </c>
      <c r="J616" s="5">
        <f>[14]complete_IPDdata57_SSS!J616</f>
        <v>0</v>
      </c>
      <c r="K616" s="5">
        <f>[14]complete_IPDdata57_SSS!K616</f>
        <v>0</v>
      </c>
      <c r="L616" s="5">
        <f t="shared" si="9"/>
        <v>0.36083730384739143</v>
      </c>
    </row>
    <row r="617" spans="3:12" x14ac:dyDescent="0.25">
      <c r="C617" t="s">
        <v>35</v>
      </c>
      <c r="D617" s="5">
        <f>[14]complete_IPDdata57_SSS!D617</f>
        <v>0</v>
      </c>
      <c r="E617" s="5">
        <f>[14]complete_IPDdata57_SSS!E617</f>
        <v>0</v>
      </c>
      <c r="F617" s="5">
        <f>[14]complete_IPDdata57_SSS!F617</f>
        <v>0.26229121527154953</v>
      </c>
      <c r="G617" s="5">
        <f>[14]complete_IPDdata57_SSS!G617</f>
        <v>3.083457922623228E-2</v>
      </c>
      <c r="H617" s="5">
        <f>[14]complete_IPDdata57_SSS!H617</f>
        <v>0</v>
      </c>
      <c r="I617" s="5">
        <f>[14]complete_IPDdata57_SSS!I617</f>
        <v>6.771150934960965E-2</v>
      </c>
      <c r="J617" s="5">
        <f>[14]complete_IPDdata57_SSS!J617</f>
        <v>0</v>
      </c>
      <c r="K617" s="5">
        <f>[14]complete_IPDdata57_SSS!K617</f>
        <v>0</v>
      </c>
      <c r="L617" s="5">
        <f t="shared" si="9"/>
        <v>0.36083730384739143</v>
      </c>
    </row>
    <row r="618" spans="3:12" x14ac:dyDescent="0.25">
      <c r="C618" t="s">
        <v>36</v>
      </c>
      <c r="D618" s="5">
        <f>[14]complete_IPDdata57_SSS!D618</f>
        <v>0</v>
      </c>
      <c r="E618" s="5">
        <f>[14]complete_IPDdata57_SSS!E618</f>
        <v>0</v>
      </c>
      <c r="F618" s="5">
        <f>[14]complete_IPDdata57_SSS!F618</f>
        <v>0.26229121527154953</v>
      </c>
      <c r="G618" s="5">
        <f>[14]complete_IPDdata57_SSS!G618</f>
        <v>3.083457922623228E-2</v>
      </c>
      <c r="H618" s="5">
        <f>[14]complete_IPDdata57_SSS!H618</f>
        <v>0</v>
      </c>
      <c r="I618" s="5">
        <f>[14]complete_IPDdata57_SSS!I618</f>
        <v>6.771150934960965E-2</v>
      </c>
      <c r="J618" s="5">
        <f>[14]complete_IPDdata57_SSS!J618</f>
        <v>0</v>
      </c>
      <c r="K618" s="5">
        <f>[14]complete_IPDdata57_SSS!K618</f>
        <v>0</v>
      </c>
      <c r="L618" s="5">
        <f t="shared" si="9"/>
        <v>0.36083730384739143</v>
      </c>
    </row>
    <row r="619" spans="3:12" x14ac:dyDescent="0.25">
      <c r="C619" t="s">
        <v>37</v>
      </c>
      <c r="D619" s="5">
        <f>[14]complete_IPDdata57_SSS!D619</f>
        <v>0</v>
      </c>
      <c r="E619" s="5">
        <f>[14]complete_IPDdata57_SSS!E619</f>
        <v>0</v>
      </c>
      <c r="F619" s="5">
        <f>[14]complete_IPDdata57_SSS!F619</f>
        <v>0.26229121527154953</v>
      </c>
      <c r="G619" s="5">
        <f>[14]complete_IPDdata57_SSS!G619</f>
        <v>3.083457922623228E-2</v>
      </c>
      <c r="H619" s="5">
        <f>[14]complete_IPDdata57_SSS!H619</f>
        <v>0</v>
      </c>
      <c r="I619" s="5">
        <f>[14]complete_IPDdata57_SSS!I619</f>
        <v>6.771150934960965E-2</v>
      </c>
      <c r="J619" s="5">
        <f>[14]complete_IPDdata57_SSS!J619</f>
        <v>0</v>
      </c>
      <c r="K619" s="5">
        <f>[14]complete_IPDdata57_SSS!K619</f>
        <v>0</v>
      </c>
      <c r="L619" s="5">
        <f t="shared" si="9"/>
        <v>0.36083730384739143</v>
      </c>
    </row>
    <row r="620" spans="3:12" x14ac:dyDescent="0.25">
      <c r="C620" t="s">
        <v>38</v>
      </c>
      <c r="D620" s="5">
        <f>[14]complete_IPDdata57_SSS!D620</f>
        <v>0</v>
      </c>
      <c r="E620" s="5">
        <f>[14]complete_IPDdata57_SSS!E620</f>
        <v>0</v>
      </c>
      <c r="F620" s="5">
        <f>[14]complete_IPDdata57_SSS!F620</f>
        <v>0.26229121527154953</v>
      </c>
      <c r="G620" s="5">
        <f>[14]complete_IPDdata57_SSS!G620</f>
        <v>3.083457922623228E-2</v>
      </c>
      <c r="H620" s="5">
        <f>[14]complete_IPDdata57_SSS!H620</f>
        <v>0</v>
      </c>
      <c r="I620" s="5">
        <f>[14]complete_IPDdata57_SSS!I620</f>
        <v>6.771150934960965E-2</v>
      </c>
      <c r="J620" s="5">
        <f>[14]complete_IPDdata57_SSS!J620</f>
        <v>0</v>
      </c>
      <c r="K620" s="5">
        <f>[14]complete_IPDdata57_SSS!K620</f>
        <v>0</v>
      </c>
      <c r="L620" s="5">
        <f t="shared" si="9"/>
        <v>0.36083730384739143</v>
      </c>
    </row>
    <row r="621" spans="3:12" x14ac:dyDescent="0.25">
      <c r="C621" t="s">
        <v>39</v>
      </c>
      <c r="D621" s="5">
        <f>[14]complete_IPDdata57_SSS!D621</f>
        <v>0</v>
      </c>
      <c r="E621" s="5">
        <f>[14]complete_IPDdata57_SSS!E621</f>
        <v>0</v>
      </c>
      <c r="F621" s="5">
        <f>[14]complete_IPDdata57_SSS!F621</f>
        <v>0.26229121527154953</v>
      </c>
      <c r="G621" s="5">
        <f>[14]complete_IPDdata57_SSS!G621</f>
        <v>3.083457922623228E-2</v>
      </c>
      <c r="H621" s="5">
        <f>[14]complete_IPDdata57_SSS!H621</f>
        <v>0</v>
      </c>
      <c r="I621" s="5">
        <f>[14]complete_IPDdata57_SSS!I621</f>
        <v>6.771150934960965E-2</v>
      </c>
      <c r="J621" s="5">
        <f>[14]complete_IPDdata57_SSS!J621</f>
        <v>0</v>
      </c>
      <c r="K621" s="5">
        <f>[14]complete_IPDdata57_SSS!K621</f>
        <v>0</v>
      </c>
      <c r="L621" s="5">
        <f t="shared" si="9"/>
        <v>0.36083730384739143</v>
      </c>
    </row>
    <row r="622" spans="3:12" x14ac:dyDescent="0.25">
      <c r="C622" t="s">
        <v>40</v>
      </c>
      <c r="D622" s="5">
        <f>[14]complete_IPDdata57_SSS!D622</f>
        <v>0</v>
      </c>
      <c r="E622" s="5">
        <f>[14]complete_IPDdata57_SSS!E622</f>
        <v>0</v>
      </c>
      <c r="F622" s="5">
        <f>[14]complete_IPDdata57_SSS!F622</f>
        <v>0.26229121527154953</v>
      </c>
      <c r="G622" s="5">
        <f>[14]complete_IPDdata57_SSS!G622</f>
        <v>3.083457922623228E-2</v>
      </c>
      <c r="H622" s="5">
        <f>[14]complete_IPDdata57_SSS!H622</f>
        <v>0</v>
      </c>
      <c r="I622" s="5">
        <f>[14]complete_IPDdata57_SSS!I622</f>
        <v>6.771150934960965E-2</v>
      </c>
      <c r="J622" s="5">
        <f>[14]complete_IPDdata57_SSS!J622</f>
        <v>0</v>
      </c>
      <c r="K622" s="5">
        <f>[14]complete_IPDdata57_SSS!K622</f>
        <v>0</v>
      </c>
      <c r="L622" s="5">
        <f t="shared" si="9"/>
        <v>0.36083730384739143</v>
      </c>
    </row>
    <row r="623" spans="3:12" x14ac:dyDescent="0.25">
      <c r="C623" t="s">
        <v>41</v>
      </c>
      <c r="D623" s="5">
        <f>[14]complete_IPDdata57_SSS!D623</f>
        <v>0</v>
      </c>
      <c r="E623" s="5">
        <f>[14]complete_IPDdata57_SSS!E623</f>
        <v>0</v>
      </c>
      <c r="F623" s="5">
        <f>[14]complete_IPDdata57_SSS!F623</f>
        <v>0.26229121527154953</v>
      </c>
      <c r="G623" s="5">
        <f>[14]complete_IPDdata57_SSS!G623</f>
        <v>3.083457922623228E-2</v>
      </c>
      <c r="H623" s="5">
        <f>[14]complete_IPDdata57_SSS!H623</f>
        <v>0</v>
      </c>
      <c r="I623" s="5">
        <f>[14]complete_IPDdata57_SSS!I623</f>
        <v>6.771150934960965E-2</v>
      </c>
      <c r="J623" s="5">
        <f>[14]complete_IPDdata57_SSS!J623</f>
        <v>0</v>
      </c>
      <c r="K623" s="5">
        <f>[14]complete_IPDdata57_SSS!K623</f>
        <v>0</v>
      </c>
      <c r="L623" s="5">
        <f t="shared" si="9"/>
        <v>0.36083730384739143</v>
      </c>
    </row>
    <row r="624" spans="3:12" x14ac:dyDescent="0.25">
      <c r="C624" t="s">
        <v>42</v>
      </c>
      <c r="D624" s="5">
        <f>[14]complete_IPDdata57_SSS!D624</f>
        <v>0</v>
      </c>
      <c r="E624" s="5">
        <f>[14]complete_IPDdata57_SSS!E624</f>
        <v>0</v>
      </c>
      <c r="F624" s="5">
        <f>[14]complete_IPDdata57_SSS!F624</f>
        <v>0.26229121527154953</v>
      </c>
      <c r="G624" s="5">
        <f>[14]complete_IPDdata57_SSS!G624</f>
        <v>3.083457922623228E-2</v>
      </c>
      <c r="H624" s="5">
        <f>[14]complete_IPDdata57_SSS!H624</f>
        <v>0</v>
      </c>
      <c r="I624" s="5">
        <f>[14]complete_IPDdata57_SSS!I624</f>
        <v>6.771150934960965E-2</v>
      </c>
      <c r="J624" s="5">
        <f>[14]complete_IPDdata57_SSS!J624</f>
        <v>0</v>
      </c>
      <c r="K624" s="5">
        <f>[14]complete_IPDdata57_SSS!K624</f>
        <v>0</v>
      </c>
      <c r="L624" s="5">
        <f t="shared" si="9"/>
        <v>0.36083730384739143</v>
      </c>
    </row>
    <row r="625" spans="1:12" x14ac:dyDescent="0.25">
      <c r="C625" t="s">
        <v>43</v>
      </c>
      <c r="D625" s="5">
        <f>[14]complete_IPDdata57_SSS!D625</f>
        <v>0</v>
      </c>
      <c r="E625" s="5">
        <f>[14]complete_IPDdata57_SSS!E625</f>
        <v>0</v>
      </c>
      <c r="F625" s="5">
        <f>[14]complete_IPDdata57_SSS!F625</f>
        <v>0.26229121527154953</v>
      </c>
      <c r="G625" s="5">
        <f>[14]complete_IPDdata57_SSS!G625</f>
        <v>3.083457922623228E-2</v>
      </c>
      <c r="H625" s="5">
        <f>[14]complete_IPDdata57_SSS!H625</f>
        <v>0</v>
      </c>
      <c r="I625" s="5">
        <f>[14]complete_IPDdata57_SSS!I625</f>
        <v>6.771150934960965E-2</v>
      </c>
      <c r="J625" s="5">
        <f>[14]complete_IPDdata57_SSS!J625</f>
        <v>0</v>
      </c>
      <c r="K625" s="5">
        <f>[14]complete_IPDdata57_SSS!K625</f>
        <v>0</v>
      </c>
      <c r="L625" s="5">
        <f t="shared" si="9"/>
        <v>0.36083730384739143</v>
      </c>
    </row>
    <row r="626" spans="1:12" x14ac:dyDescent="0.25">
      <c r="C626" t="s">
        <v>44</v>
      </c>
      <c r="D626" s="5">
        <f>[14]complete_IPDdata57_SSS!D626</f>
        <v>0</v>
      </c>
      <c r="E626" s="5">
        <f>[14]complete_IPDdata57_SSS!E626</f>
        <v>0</v>
      </c>
      <c r="F626" s="5">
        <f>[14]complete_IPDdata57_SSS!F626</f>
        <v>0.26229121527154953</v>
      </c>
      <c r="G626" s="5">
        <f>[14]complete_IPDdata57_SSS!G626</f>
        <v>3.083457922623228E-2</v>
      </c>
      <c r="H626" s="5">
        <f>[14]complete_IPDdata57_SSS!H626</f>
        <v>0</v>
      </c>
      <c r="I626" s="5">
        <f>[14]complete_IPDdata57_SSS!I626</f>
        <v>6.771150934960965E-2</v>
      </c>
      <c r="J626" s="5">
        <f>[14]complete_IPDdata57_SSS!J626</f>
        <v>0</v>
      </c>
      <c r="K626" s="5">
        <f>[14]complete_IPDdata57_SSS!K626</f>
        <v>0</v>
      </c>
      <c r="L626" s="5">
        <f t="shared" si="9"/>
        <v>0.36083730384739143</v>
      </c>
    </row>
    <row r="627" spans="1:12" x14ac:dyDescent="0.25">
      <c r="C627" t="s">
        <v>45</v>
      </c>
      <c r="D627" s="5">
        <f>[14]complete_IPDdata57_SSS!D627</f>
        <v>0</v>
      </c>
      <c r="E627" s="5">
        <f>[14]complete_IPDdata57_SSS!E627</f>
        <v>0</v>
      </c>
      <c r="F627" s="5">
        <f>[14]complete_IPDdata57_SSS!F627</f>
        <v>0.26229121527154953</v>
      </c>
      <c r="G627" s="5">
        <f>[14]complete_IPDdata57_SSS!G627</f>
        <v>3.083457922623228E-2</v>
      </c>
      <c r="H627" s="5">
        <f>[14]complete_IPDdata57_SSS!H627</f>
        <v>0</v>
      </c>
      <c r="I627" s="5">
        <f>[14]complete_IPDdata57_SSS!I627</f>
        <v>6.771150934960965E-2</v>
      </c>
      <c r="J627" s="5">
        <f>[14]complete_IPDdata57_SSS!J627</f>
        <v>0</v>
      </c>
      <c r="K627" s="5">
        <f>[14]complete_IPDdata57_SSS!K627</f>
        <v>0</v>
      </c>
      <c r="L627" s="5">
        <f t="shared" si="9"/>
        <v>0.36083730384739143</v>
      </c>
    </row>
    <row r="628" spans="1:12" x14ac:dyDescent="0.25">
      <c r="C628" t="s">
        <v>46</v>
      </c>
      <c r="D628" s="5">
        <f>[14]complete_IPDdata57_SSS!D628</f>
        <v>0</v>
      </c>
      <c r="E628" s="5">
        <f>[14]complete_IPDdata57_SSS!E628</f>
        <v>0</v>
      </c>
      <c r="F628" s="5">
        <f>[14]complete_IPDdata57_SSS!F628</f>
        <v>0.26229121527154953</v>
      </c>
      <c r="G628" s="5">
        <f>[14]complete_IPDdata57_SSS!G628</f>
        <v>4.4948576865129182</v>
      </c>
      <c r="H628" s="5">
        <f>[14]complete_IPDdata57_SSS!H628</f>
        <v>0</v>
      </c>
      <c r="I628" s="5">
        <f>[14]complete_IPDdata57_SSS!I628</f>
        <v>6.771150934960965E-2</v>
      </c>
      <c r="J628" s="5">
        <f>[14]complete_IPDdata57_SSS!J628</f>
        <v>0</v>
      </c>
      <c r="K628" s="5">
        <f>[14]complete_IPDdata57_SSS!K628</f>
        <v>0</v>
      </c>
      <c r="L628" s="5">
        <f t="shared" si="9"/>
        <v>4.8248604111340772</v>
      </c>
    </row>
    <row r="629" spans="1:12" x14ac:dyDescent="0.25">
      <c r="C629" t="s">
        <v>47</v>
      </c>
      <c r="D629" s="5">
        <f>[14]complete_IPDdata57_SSS!D629</f>
        <v>0</v>
      </c>
      <c r="E629" s="5">
        <f>[14]complete_IPDdata57_SSS!E629</f>
        <v>0</v>
      </c>
      <c r="F629" s="5">
        <f>[14]complete_IPDdata57_SSS!F629</f>
        <v>0.26229121527154953</v>
      </c>
      <c r="G629" s="5">
        <f>[14]complete_IPDdata57_SSS!G629</f>
        <v>3.083457922623228E-2</v>
      </c>
      <c r="H629" s="5">
        <f>[14]complete_IPDdata57_SSS!H629</f>
        <v>0</v>
      </c>
      <c r="I629" s="5">
        <f>[14]complete_IPDdata57_SSS!I629</f>
        <v>6.771150934960965E-2</v>
      </c>
      <c r="J629" s="5">
        <f>[14]complete_IPDdata57_SSS!J629</f>
        <v>0</v>
      </c>
      <c r="K629" s="5">
        <f>[14]complete_IPDdata57_SSS!K629</f>
        <v>0</v>
      </c>
      <c r="L629" s="5">
        <f t="shared" si="9"/>
        <v>0.36083730384739143</v>
      </c>
    </row>
    <row r="630" spans="1:12" x14ac:dyDescent="0.25">
      <c r="A630" s="9" t="s">
        <v>57</v>
      </c>
      <c r="B630" s="8" t="s">
        <v>56</v>
      </c>
      <c r="C630" t="s">
        <v>15</v>
      </c>
      <c r="D630" s="5">
        <f>[14]complete_IPDdata57_SSS!D630</f>
        <v>0</v>
      </c>
      <c r="E630" s="5">
        <f>[14]complete_IPDdata57_SSS!E630</f>
        <v>0</v>
      </c>
      <c r="F630" s="5">
        <f>[14]complete_IPDdata57_SSS!F630</f>
        <v>0</v>
      </c>
      <c r="G630" s="5">
        <f>[14]complete_IPDdata57_SSS!G630</f>
        <v>13.264680887246421</v>
      </c>
      <c r="H630" s="5">
        <f>[14]complete_IPDdata57_SSS!H630</f>
        <v>6.3380280852704152</v>
      </c>
      <c r="I630" s="5">
        <f>[14]complete_IPDdata57_SSS!I630</f>
        <v>0</v>
      </c>
      <c r="J630" s="5">
        <f>[14]complete_IPDdata57_SSS!J630</f>
        <v>0</v>
      </c>
      <c r="K630" s="5">
        <f>[14]complete_IPDdata57_SSS!K630</f>
        <v>6.0606060606060608E-2</v>
      </c>
      <c r="L630" s="5">
        <f t="shared" si="9"/>
        <v>19.663315033122899</v>
      </c>
    </row>
    <row r="631" spans="1:12" x14ac:dyDescent="0.25">
      <c r="A631" s="7"/>
      <c r="C631" t="s">
        <v>16</v>
      </c>
      <c r="D631" s="5">
        <f>[14]complete_IPDdata57_SSS!D631</f>
        <v>0</v>
      </c>
      <c r="E631" s="5">
        <f>[14]complete_IPDdata57_SSS!E631</f>
        <v>0</v>
      </c>
      <c r="F631" s="5">
        <f>[14]complete_IPDdata57_SSS!F631</f>
        <v>141.48757803326987</v>
      </c>
      <c r="G631" s="5">
        <f>[14]complete_IPDdata57_SSS!G631</f>
        <v>119.1288211784194</v>
      </c>
      <c r="H631" s="5">
        <f>[14]complete_IPDdata57_SSS!H631</f>
        <v>51.249228917596596</v>
      </c>
      <c r="I631" s="5">
        <f>[14]complete_IPDdata57_SSS!I631</f>
        <v>0</v>
      </c>
      <c r="J631" s="5">
        <f>[14]complete_IPDdata57_SSS!J631</f>
        <v>3.4047619047619042</v>
      </c>
      <c r="K631" s="5">
        <f>[14]complete_IPDdata57_SSS!K631</f>
        <v>6.0606060606060608E-2</v>
      </c>
      <c r="L631" s="5">
        <f t="shared" si="9"/>
        <v>315.33099609465387</v>
      </c>
    </row>
    <row r="632" spans="1:12" x14ac:dyDescent="0.25">
      <c r="A632" s="7"/>
      <c r="C632" t="s">
        <v>17</v>
      </c>
      <c r="D632" s="5">
        <f>[14]complete_IPDdata57_SSS!D632</f>
        <v>0</v>
      </c>
      <c r="E632" s="5">
        <f>[14]complete_IPDdata57_SSS!E632</f>
        <v>0</v>
      </c>
      <c r="F632" s="5">
        <f>[14]complete_IPDdata57_SSS!F632</f>
        <v>30.598824348728492</v>
      </c>
      <c r="G632" s="5">
        <f>[14]complete_IPDdata57_SSS!G632</f>
        <v>53.700960762653203</v>
      </c>
      <c r="H632" s="5">
        <f>[14]complete_IPDdata57_SSS!H632</f>
        <v>27.463176142319007</v>
      </c>
      <c r="I632" s="5">
        <f>[14]complete_IPDdata57_SSS!I632</f>
        <v>22.41623206869923</v>
      </c>
      <c r="J632" s="5">
        <f>[14]complete_IPDdata57_SSS!J632</f>
        <v>0</v>
      </c>
      <c r="K632" s="5">
        <f>[14]complete_IPDdata57_SSS!K632</f>
        <v>6.0606060606060608E-2</v>
      </c>
      <c r="L632" s="5">
        <f t="shared" si="9"/>
        <v>134.23979938300599</v>
      </c>
    </row>
    <row r="633" spans="1:12" x14ac:dyDescent="0.25">
      <c r="A633" s="7"/>
      <c r="C633" t="s">
        <v>18</v>
      </c>
      <c r="D633" s="5">
        <f>[14]complete_IPDdata57_SSS!D633</f>
        <v>0</v>
      </c>
      <c r="E633" s="5">
        <f>[14]complete_IPDdata57_SSS!E633</f>
        <v>0</v>
      </c>
      <c r="F633" s="5">
        <f>[14]complete_IPDdata57_SSS!F633</f>
        <v>12.65709372374595</v>
      </c>
      <c r="G633" s="5">
        <f>[14]complete_IPDdata57_SSS!G633</f>
        <v>21.865848891303678</v>
      </c>
      <c r="H633" s="5">
        <f>[14]complete_IPDdata57_SSS!H633</f>
        <v>12.674847000151235</v>
      </c>
      <c r="I633" s="5">
        <f>[14]complete_IPDdata57_SSS!I633</f>
        <v>10.446902392384258</v>
      </c>
      <c r="J633" s="5">
        <f>[14]complete_IPDdata57_SSS!J633</f>
        <v>0</v>
      </c>
      <c r="K633" s="5">
        <f>[14]complete_IPDdata57_SSS!K633</f>
        <v>6.0606060606060608E-2</v>
      </c>
      <c r="L633" s="5">
        <f t="shared" si="9"/>
        <v>57.705298068191183</v>
      </c>
    </row>
    <row r="634" spans="1:12" x14ac:dyDescent="0.25">
      <c r="A634" s="7"/>
      <c r="C634" t="s">
        <v>19</v>
      </c>
      <c r="D634" s="5">
        <f>[14]complete_IPDdata57_SSS!D634</f>
        <v>0</v>
      </c>
      <c r="E634" s="5">
        <f>[14]complete_IPDdata57_SSS!E634</f>
        <v>0</v>
      </c>
      <c r="F634" s="5">
        <f>[14]complete_IPDdata57_SSS!F634</f>
        <v>5.6512342734599077</v>
      </c>
      <c r="G634" s="5">
        <f>[14]complete_IPDdata57_SSS!G634</f>
        <v>21.865848891303678</v>
      </c>
      <c r="H634" s="5">
        <f>[14]complete_IPDdata57_SSS!H634</f>
        <v>31.68893125596248</v>
      </c>
      <c r="I634" s="5">
        <f>[14]complete_IPDdata57_SSS!I634</f>
        <v>0</v>
      </c>
      <c r="J634" s="5">
        <f>[14]complete_IPDdata57_SSS!J634</f>
        <v>0</v>
      </c>
      <c r="K634" s="5">
        <f>[14]complete_IPDdata57_SSS!K634</f>
        <v>6.0606060606060608E-2</v>
      </c>
      <c r="L634" s="5">
        <f t="shared" si="9"/>
        <v>59.266620481332126</v>
      </c>
    </row>
    <row r="635" spans="1:12" x14ac:dyDescent="0.25">
      <c r="A635" s="7"/>
      <c r="C635" t="s">
        <v>20</v>
      </c>
      <c r="D635" s="5">
        <f>[14]complete_IPDdata57_SSS!D635</f>
        <v>0</v>
      </c>
      <c r="E635" s="5">
        <f>[14]complete_IPDdata57_SSS!E635</f>
        <v>0</v>
      </c>
      <c r="F635" s="5">
        <f>[14]complete_IPDdata57_SSS!F635</f>
        <v>9.1201514713607974</v>
      </c>
      <c r="G635" s="5">
        <f>[14]complete_IPDdata57_SSS!G635</f>
        <v>11.3385805364533</v>
      </c>
      <c r="H635" s="5">
        <f>[14]complete_IPDdata57_SSS!H635</f>
        <v>23.238630199065124</v>
      </c>
      <c r="I635" s="5">
        <f>[14]complete_IPDdata57_SSS!I635</f>
        <v>2.5806214337586884</v>
      </c>
      <c r="J635" s="5">
        <f>[14]complete_IPDdata57_SSS!J635</f>
        <v>0</v>
      </c>
      <c r="K635" s="5">
        <f>[14]complete_IPDdata57_SSS!K635</f>
        <v>6.0606060606060608E-2</v>
      </c>
      <c r="L635" s="5">
        <f t="shared" si="9"/>
        <v>46.338589701243968</v>
      </c>
    </row>
    <row r="636" spans="1:12" x14ac:dyDescent="0.25">
      <c r="A636" s="7"/>
      <c r="C636" t="s">
        <v>21</v>
      </c>
      <c r="D636" s="5">
        <f>[14]complete_IPDdata57_SSS!D636</f>
        <v>0</v>
      </c>
      <c r="E636" s="5">
        <f>[14]complete_IPDdata57_SSS!E636</f>
        <v>0</v>
      </c>
      <c r="F636" s="5">
        <f>[14]complete_IPDdata57_SSS!F636</f>
        <v>19.191730624982544</v>
      </c>
      <c r="G636" s="5">
        <f>[14]complete_IPDdata57_SSS!G636</f>
        <v>51.048391359329578</v>
      </c>
      <c r="H636" s="5">
        <f>[14]complete_IPDdata57_SSS!H636</f>
        <v>41.729485429218755</v>
      </c>
      <c r="I636" s="5">
        <f>[14]complete_IPDdata57_SSS!I636</f>
        <v>13.850945796783055</v>
      </c>
      <c r="J636" s="5">
        <f>[14]complete_IPDdata57_SSS!J636</f>
        <v>8.2899936512487589</v>
      </c>
      <c r="K636" s="5">
        <f>[14]complete_IPDdata57_SSS!K636</f>
        <v>6.0606060606060608E-2</v>
      </c>
      <c r="L636" s="5">
        <f t="shared" si="9"/>
        <v>134.17115292216874</v>
      </c>
    </row>
    <row r="637" spans="1:12" x14ac:dyDescent="0.25">
      <c r="A637" s="7"/>
      <c r="C637" t="s">
        <v>22</v>
      </c>
      <c r="D637" s="5">
        <f>[14]complete_IPDdata57_SSS!D637</f>
        <v>0</v>
      </c>
      <c r="E637" s="5">
        <f>[14]complete_IPDdata57_SSS!E637</f>
        <v>0</v>
      </c>
      <c r="F637" s="5">
        <f>[14]complete_IPDdata57_SSS!F637</f>
        <v>59.476426148407526</v>
      </c>
      <c r="G637" s="5">
        <f>[14]complete_IPDdata57_SSS!G637</f>
        <v>109.32924445651837</v>
      </c>
      <c r="H637" s="5">
        <f>[14]complete_IPDdata57_SSS!H637</f>
        <v>83.982199884095124</v>
      </c>
      <c r="I637" s="5">
        <f>[14]complete_IPDdata57_SSS!I637</f>
        <v>0</v>
      </c>
      <c r="J637" s="5">
        <f>[14]complete_IPDdata57_SSS!J637</f>
        <v>0</v>
      </c>
      <c r="K637" s="5">
        <f>[14]complete_IPDdata57_SSS!K637</f>
        <v>6.0606060606060608E-2</v>
      </c>
      <c r="L637" s="5">
        <f t="shared" si="9"/>
        <v>252.84847654962709</v>
      </c>
    </row>
    <row r="638" spans="1:12" x14ac:dyDescent="0.25">
      <c r="A638" s="7"/>
      <c r="C638" t="s">
        <v>23</v>
      </c>
      <c r="D638" s="5">
        <f>[14]complete_IPDdata57_SSS!D638</f>
        <v>0</v>
      </c>
      <c r="E638" s="5">
        <f>[14]complete_IPDdata57_SSS!E638</f>
        <v>0</v>
      </c>
      <c r="F638" s="5">
        <f>[14]complete_IPDdata57_SSS!F638</f>
        <v>122.46550875229883</v>
      </c>
      <c r="G638" s="5">
        <f>[14]complete_IPDdata57_SSS!G638</f>
        <v>483.60396310147394</v>
      </c>
      <c r="H638" s="5">
        <f>[14]complete_IPDdata57_SSS!H638</f>
        <v>344.39966663266398</v>
      </c>
      <c r="I638" s="5">
        <f>[14]complete_IPDdata57_SSS!I638</f>
        <v>39.206988135778346</v>
      </c>
      <c r="J638" s="5">
        <f>[14]complete_IPDdata57_SSS!J638</f>
        <v>0</v>
      </c>
      <c r="K638" s="5">
        <f>[14]complete_IPDdata57_SSS!K638</f>
        <v>6.0606060606060608E-2</v>
      </c>
      <c r="L638" s="5">
        <f t="shared" si="9"/>
        <v>989.73673268282107</v>
      </c>
    </row>
    <row r="639" spans="1:12" x14ac:dyDescent="0.25">
      <c r="A639" s="7"/>
      <c r="C639" t="s">
        <v>24</v>
      </c>
      <c r="D639" s="5">
        <f>[14]complete_IPDdata57_SSS!D639</f>
        <v>0</v>
      </c>
      <c r="E639" s="5">
        <f>[14]complete_IPDdata57_SSS!E639</f>
        <v>0</v>
      </c>
      <c r="F639" s="5">
        <f>[14]complete_IPDdata57_SSS!F639</f>
        <v>81.906526708036196</v>
      </c>
      <c r="G639" s="5">
        <f>[14]complete_IPDdata57_SSS!G639</f>
        <v>89.559182174152681</v>
      </c>
      <c r="H639" s="5">
        <f>[14]complete_IPDdata57_SSS!H639</f>
        <v>72.896396829913215</v>
      </c>
      <c r="I639" s="5">
        <f>[14]complete_IPDdata57_SSS!I639</f>
        <v>55.76297202366959</v>
      </c>
      <c r="J639" s="5">
        <f>[14]complete_IPDdata57_SSS!J639</f>
        <v>5.6519047619047615</v>
      </c>
      <c r="K639" s="5">
        <f>[14]complete_IPDdata57_SSS!K639</f>
        <v>6.0606060606060608E-2</v>
      </c>
      <c r="L639" s="5">
        <f t="shared" si="9"/>
        <v>305.8375885582825</v>
      </c>
    </row>
    <row r="640" spans="1:12" x14ac:dyDescent="0.25">
      <c r="A640" s="7"/>
      <c r="C640" t="s">
        <v>25</v>
      </c>
      <c r="D640" s="5">
        <f>[14]complete_IPDdata57_SSS!D640</f>
        <v>0</v>
      </c>
      <c r="E640" s="5">
        <f>[14]complete_IPDdata57_SSS!E640</f>
        <v>0</v>
      </c>
      <c r="F640" s="5">
        <f>[14]complete_IPDdata57_SSS!F640</f>
        <v>82.906868838079475</v>
      </c>
      <c r="G640" s="5">
        <f>[14]complete_IPDdata57_SSS!G640</f>
        <v>104.1077261985247</v>
      </c>
      <c r="H640" s="5">
        <f>[14]complete_IPDdata57_SSS!H640</f>
        <v>86.09568202611166</v>
      </c>
      <c r="I640" s="5">
        <f>[14]complete_IPDdata57_SSS!I640</f>
        <v>39.331404793127845</v>
      </c>
      <c r="J640" s="5">
        <f>[14]complete_IPDdata57_SSS!J640</f>
        <v>3.4047619047619042</v>
      </c>
      <c r="K640" s="5">
        <f>[14]complete_IPDdata57_SSS!K640</f>
        <v>6.0606060606060608E-2</v>
      </c>
      <c r="L640" s="5">
        <f t="shared" si="9"/>
        <v>315.90704982121167</v>
      </c>
    </row>
    <row r="641" spans="1:12" x14ac:dyDescent="0.25">
      <c r="A641" s="7"/>
      <c r="C641" t="s">
        <v>26</v>
      </c>
      <c r="D641" s="5">
        <f>[14]complete_IPDdata57_SSS!D641</f>
        <v>0</v>
      </c>
      <c r="E641" s="5">
        <f>[14]complete_IPDdata57_SSS!E641</f>
        <v>0</v>
      </c>
      <c r="F641" s="5">
        <f>[14]complete_IPDdata57_SSS!F641</f>
        <v>9.1201514713607974</v>
      </c>
      <c r="G641" s="5">
        <f>[14]complete_IPDdata57_SSS!G641</f>
        <v>67.523647024704161</v>
      </c>
      <c r="H641" s="5">
        <f>[14]complete_IPDdata57_SSS!H641</f>
        <v>16.378582258526688</v>
      </c>
      <c r="I641" s="5">
        <f>[14]complete_IPDdata57_SSS!I641</f>
        <v>7.8662809586255698</v>
      </c>
      <c r="J641" s="5">
        <f>[14]complete_IPDdata57_SSS!J641</f>
        <v>0</v>
      </c>
      <c r="K641" s="5">
        <f>[14]complete_IPDdata57_SSS!K641</f>
        <v>6.0606060606060608E-2</v>
      </c>
      <c r="L641" s="5">
        <f t="shared" si="9"/>
        <v>100.94926777382328</v>
      </c>
    </row>
    <row r="642" spans="1:12" x14ac:dyDescent="0.25">
      <c r="A642" s="7"/>
      <c r="C642" t="s">
        <v>27</v>
      </c>
      <c r="D642" s="5">
        <f>[14]complete_IPDdata57_SSS!D642</f>
        <v>0</v>
      </c>
      <c r="E642" s="5">
        <f>[14]complete_IPDdata57_SSS!E642</f>
        <v>0</v>
      </c>
      <c r="F642" s="5">
        <f>[14]complete_IPDdata57_SSS!F642</f>
        <v>63.243915664047471</v>
      </c>
      <c r="G642" s="5">
        <f>[14]complete_IPDdata57_SSS!G642</f>
        <v>189.81470767109113</v>
      </c>
      <c r="H642" s="5">
        <f>[14]complete_IPDdata57_SSS!H642</f>
        <v>129.41058389013094</v>
      </c>
      <c r="I642" s="5">
        <f>[14]complete_IPDdata57_SSS!I642</f>
        <v>18.313183351009826</v>
      </c>
      <c r="J642" s="5">
        <f>[14]complete_IPDdata57_SSS!J642</f>
        <v>8.2899936512487589</v>
      </c>
      <c r="K642" s="5">
        <f>[14]complete_IPDdata57_SSS!K642</f>
        <v>6.0606060606060608E-2</v>
      </c>
      <c r="L642" s="5">
        <f t="shared" si="9"/>
        <v>409.13299028813418</v>
      </c>
    </row>
    <row r="643" spans="1:12" x14ac:dyDescent="0.25">
      <c r="A643" s="7"/>
      <c r="C643" t="s">
        <v>28</v>
      </c>
      <c r="D643" s="5">
        <f>[14]complete_IPDdata57_SSS!D643</f>
        <v>0</v>
      </c>
      <c r="E643" s="5">
        <f>[14]complete_IPDdata57_SSS!E643</f>
        <v>0</v>
      </c>
      <c r="F643" s="5">
        <f>[14]complete_IPDdata57_SSS!F643</f>
        <v>9.1201514713607974</v>
      </c>
      <c r="G643" s="5">
        <f>[14]complete_IPDdata57_SSS!G643</f>
        <v>57.166064927998619</v>
      </c>
      <c r="H643" s="5">
        <f>[14]complete_IPDdata57_SSS!H643</f>
        <v>27.463176142319007</v>
      </c>
      <c r="I643" s="5">
        <f>[14]complete_IPDdata57_SSS!I643</f>
        <v>0</v>
      </c>
      <c r="J643" s="5">
        <f>[14]complete_IPDdata57_SSS!J643</f>
        <v>0</v>
      </c>
      <c r="K643" s="5">
        <f>[14]complete_IPDdata57_SSS!K643</f>
        <v>6.0606060606060608E-2</v>
      </c>
      <c r="L643" s="5">
        <f t="shared" si="9"/>
        <v>93.80999860228448</v>
      </c>
    </row>
    <row r="644" spans="1:12" x14ac:dyDescent="0.25">
      <c r="A644" s="7"/>
      <c r="C644" t="s">
        <v>29</v>
      </c>
      <c r="D644" s="5">
        <f>[14]complete_IPDdata57_SSS!D644</f>
        <v>0</v>
      </c>
      <c r="E644" s="5">
        <f>[14]complete_IPDdata57_SSS!E644</f>
        <v>0</v>
      </c>
      <c r="F644" s="5">
        <f>[14]complete_IPDdata57_SSS!F644</f>
        <v>7.2364067135408279</v>
      </c>
      <c r="G644" s="5">
        <f>[14]complete_IPDdata57_SSS!G644</f>
        <v>37.783710472083158</v>
      </c>
      <c r="H644" s="5">
        <f>[14]complete_IPDdata57_SSS!H644</f>
        <v>44.364987426503312</v>
      </c>
      <c r="I644" s="5">
        <f>[14]complete_IPDdata57_SSS!I644</f>
        <v>19.83561063494054</v>
      </c>
      <c r="J644" s="5">
        <f>[14]complete_IPDdata57_SSS!J644</f>
        <v>0</v>
      </c>
      <c r="K644" s="5">
        <f>[14]complete_IPDdata57_SSS!K644</f>
        <v>6.0606060606060608E-2</v>
      </c>
      <c r="L644" s="5">
        <f t="shared" ref="L644:L662" si="10">SUM(D644:K644)</f>
        <v>109.28132130767389</v>
      </c>
    </row>
    <row r="645" spans="1:12" x14ac:dyDescent="0.25">
      <c r="A645" s="7"/>
      <c r="C645" t="s">
        <v>30</v>
      </c>
      <c r="D645" s="5">
        <f>[14]complete_IPDdata57_SSS!D645</f>
        <v>0</v>
      </c>
      <c r="E645" s="5">
        <f>[14]complete_IPDdata57_SSS!E645</f>
        <v>0</v>
      </c>
      <c r="F645" s="5">
        <f>[14]complete_IPDdata57_SSS!F645</f>
        <v>56.007508950506647</v>
      </c>
      <c r="G645" s="5">
        <f>[14]complete_IPDdata57_SSS!G645</f>
        <v>162.21889303756865</v>
      </c>
      <c r="H645" s="5">
        <f>[14]complete_IPDdata57_SSS!H645</f>
        <v>86.618911051769288</v>
      </c>
      <c r="I645" s="5">
        <f>[14]complete_IPDdata57_SSS!I645</f>
        <v>10.446902392384258</v>
      </c>
      <c r="J645" s="5">
        <f>[14]complete_IPDdata57_SSS!J645</f>
        <v>0</v>
      </c>
      <c r="K645" s="5">
        <f>[14]complete_IPDdata57_SSS!K645</f>
        <v>6.0606060606060608E-2</v>
      </c>
      <c r="L645" s="5">
        <f t="shared" si="10"/>
        <v>315.35282149283483</v>
      </c>
    </row>
    <row r="646" spans="1:12" x14ac:dyDescent="0.25">
      <c r="A646" s="7"/>
      <c r="C646" t="s">
        <v>31</v>
      </c>
      <c r="D646" s="5">
        <f>[14]complete_IPDdata57_SSS!D646</f>
        <v>0</v>
      </c>
      <c r="E646" s="5">
        <f>[14]complete_IPDdata57_SSS!E646</f>
        <v>0</v>
      </c>
      <c r="F646" s="5">
        <f>[14]complete_IPDdata57_SSS!F646</f>
        <v>178.4973034997069</v>
      </c>
      <c r="G646" s="5">
        <f>[14]complete_IPDdata57_SSS!G646</f>
        <v>307.65966571238494</v>
      </c>
      <c r="H646" s="5">
        <f>[14]complete_IPDdata57_SSS!H646</f>
        <v>212.57075347999836</v>
      </c>
      <c r="I646" s="5">
        <f>[14]complete_IPDdata57_SSS!I646</f>
        <v>32.164129147792885</v>
      </c>
      <c r="J646" s="5">
        <f>[14]complete_IPDdata57_SSS!J646</f>
        <v>2.2471428571428573</v>
      </c>
      <c r="K646" s="5">
        <f>[14]complete_IPDdata57_SSS!K646</f>
        <v>6.0606060606060608E-2</v>
      </c>
      <c r="L646" s="5">
        <f t="shared" si="10"/>
        <v>733.19960075763197</v>
      </c>
    </row>
    <row r="647" spans="1:12" x14ac:dyDescent="0.25">
      <c r="A647" s="7"/>
      <c r="C647" t="s">
        <v>32</v>
      </c>
      <c r="D647" s="5">
        <f>[14]complete_IPDdata57_SSS!D647</f>
        <v>0</v>
      </c>
      <c r="E647" s="5">
        <f>[14]complete_IPDdata57_SSS!E647</f>
        <v>0</v>
      </c>
      <c r="F647" s="5">
        <f>[14]complete_IPDdata57_SSS!F647</f>
        <v>161.6796507882957</v>
      </c>
      <c r="G647" s="5">
        <f>[14]complete_IPDdata57_SSS!G647</f>
        <v>446.72640156068655</v>
      </c>
      <c r="H647" s="5">
        <f>[14]complete_IPDdata57_SSS!H647</f>
        <v>164.28606723075927</v>
      </c>
      <c r="I647" s="5">
        <f>[14]complete_IPDdata57_SSS!I647</f>
        <v>21.717226755408625</v>
      </c>
      <c r="J647" s="5">
        <f>[14]complete_IPDdata57_SSS!J647</f>
        <v>8.2899936512487589</v>
      </c>
      <c r="K647" s="5">
        <f>[14]complete_IPDdata57_SSS!K647</f>
        <v>6.0606060606060608E-2</v>
      </c>
      <c r="L647" s="5">
        <f t="shared" si="10"/>
        <v>802.75994604700497</v>
      </c>
    </row>
    <row r="648" spans="1:12" x14ac:dyDescent="0.25">
      <c r="A648" s="7"/>
      <c r="C648" t="s">
        <v>33</v>
      </c>
      <c r="D648" s="5">
        <f>[14]complete_IPDdata57_SSS!D648</f>
        <v>0</v>
      </c>
      <c r="E648" s="5">
        <f>[14]complete_IPDdata57_SSS!E648</f>
        <v>0</v>
      </c>
      <c r="F648" s="5">
        <f>[14]complete_IPDdata57_SSS!F648</f>
        <v>1122.7559781260923</v>
      </c>
      <c r="G648" s="5">
        <f>[14]complete_IPDdata57_SSS!G648</f>
        <v>2066.2505606510213</v>
      </c>
      <c r="H648" s="5">
        <f>[14]complete_IPDdata57_SSS!H648</f>
        <v>1449.2098080238893</v>
      </c>
      <c r="I648" s="5">
        <f>[14]complete_IPDdata57_SSS!I648</f>
        <v>205.73556731463486</v>
      </c>
      <c r="J648" s="5">
        <f>[14]complete_IPDdata57_SSS!J648</f>
        <v>18.827130159640376</v>
      </c>
      <c r="K648" s="5">
        <f>[14]complete_IPDdata57_SSS!K648</f>
        <v>2.2541405742609957</v>
      </c>
      <c r="L648" s="5">
        <f t="shared" si="10"/>
        <v>4865.0331848495398</v>
      </c>
    </row>
    <row r="649" spans="1:12" x14ac:dyDescent="0.25">
      <c r="A649" s="7"/>
      <c r="C649" t="s">
        <v>34</v>
      </c>
      <c r="D649" s="5">
        <f>[14]complete_IPDdata57_SSS!D649</f>
        <v>0</v>
      </c>
      <c r="E649" s="5">
        <f>[14]complete_IPDdata57_SSS!E649</f>
        <v>0</v>
      </c>
      <c r="F649" s="5">
        <f>[14]complete_IPDdata57_SSS!F649</f>
        <v>93.56962743107124</v>
      </c>
      <c r="G649" s="5">
        <f>[14]complete_IPDdata57_SSS!G649</f>
        <v>198.33042125586655</v>
      </c>
      <c r="H649" s="5">
        <f>[14]complete_IPDdata57_SSS!H649</f>
        <v>100.35836380184264</v>
      </c>
      <c r="I649" s="5">
        <f>[14]complete_IPDdata57_SSS!I649</f>
        <v>2.5806214337586884</v>
      </c>
      <c r="J649" s="5">
        <f>[14]complete_IPDdata57_SSS!J649</f>
        <v>2.2471428571428573</v>
      </c>
      <c r="K649" s="5">
        <f>[14]complete_IPDdata57_SSS!K649</f>
        <v>6.0606060606060608E-2</v>
      </c>
      <c r="L649" s="5">
        <f t="shared" si="10"/>
        <v>397.14678284028804</v>
      </c>
    </row>
    <row r="650" spans="1:12" x14ac:dyDescent="0.25">
      <c r="A650" s="7"/>
      <c r="C650" t="s">
        <v>35</v>
      </c>
      <c r="D650" s="5">
        <f>[14]complete_IPDdata57_SSS!D650</f>
        <v>0</v>
      </c>
      <c r="E650" s="5">
        <f>[14]complete_IPDdata57_SSS!E650</f>
        <v>0</v>
      </c>
      <c r="F650" s="5">
        <f>[14]complete_IPDdata57_SSS!F650</f>
        <v>0</v>
      </c>
      <c r="G650" s="5">
        <f>[14]complete_IPDdata57_SSS!G650</f>
        <v>0</v>
      </c>
      <c r="H650" s="5">
        <f>[14]complete_IPDdata57_SSS!H650</f>
        <v>12.67605617054083</v>
      </c>
      <c r="I650" s="5">
        <f>[14]complete_IPDdata57_SSS!I650</f>
        <v>2.5806214337586884</v>
      </c>
      <c r="J650" s="5">
        <f>[14]complete_IPDdata57_SSS!J650</f>
        <v>0</v>
      </c>
      <c r="K650" s="5">
        <f>[14]complete_IPDdata57_SSS!K650</f>
        <v>6.0606060606060608E-2</v>
      </c>
      <c r="L650" s="5">
        <f t="shared" si="10"/>
        <v>15.317283664905579</v>
      </c>
    </row>
    <row r="651" spans="1:12" x14ac:dyDescent="0.25">
      <c r="A651" s="7"/>
      <c r="C651" t="s">
        <v>36</v>
      </c>
      <c r="D651" s="5">
        <f>[14]complete_IPDdata57_SSS!D651</f>
        <v>0</v>
      </c>
      <c r="E651" s="5">
        <f>[14]complete_IPDdata57_SSS!E651</f>
        <v>0</v>
      </c>
      <c r="F651" s="5">
        <f>[14]complete_IPDdata57_SSS!F651</f>
        <v>11.003896229180766</v>
      </c>
      <c r="G651" s="5">
        <f>[14]complete_IPDdata57_SSS!G651</f>
        <v>47.111347528670919</v>
      </c>
      <c r="H651" s="5">
        <f>[14]complete_IPDdata57_SSS!H651</f>
        <v>27.461966971929414</v>
      </c>
      <c r="I651" s="5">
        <f>[14]complete_IPDdata57_SSS!I651</f>
        <v>0</v>
      </c>
      <c r="J651" s="5">
        <f>[14]complete_IPDdata57_SSS!J651</f>
        <v>0</v>
      </c>
      <c r="K651" s="5">
        <f>[14]complete_IPDdata57_SSS!K651</f>
        <v>6.0606060606060608E-2</v>
      </c>
      <c r="L651" s="5">
        <f t="shared" si="10"/>
        <v>85.637816790387163</v>
      </c>
    </row>
    <row r="652" spans="1:12" x14ac:dyDescent="0.25">
      <c r="A652" s="7"/>
      <c r="C652" t="s">
        <v>37</v>
      </c>
      <c r="D652" s="5">
        <f>[14]complete_IPDdata57_SSS!D652</f>
        <v>0</v>
      </c>
      <c r="E652" s="5">
        <f>[14]complete_IPDdata57_SSS!E652</f>
        <v>0</v>
      </c>
      <c r="F652" s="5">
        <f>[14]complete_IPDdata57_SSS!F652</f>
        <v>5.3526619557208583</v>
      </c>
      <c r="G652" s="5">
        <f>[14]complete_IPDdata57_SSS!G652</f>
        <v>0</v>
      </c>
      <c r="H652" s="5">
        <f>[14]complete_IPDdata57_SSS!H652</f>
        <v>6.3380280852704152</v>
      </c>
      <c r="I652" s="5">
        <f>[14]complete_IPDdata57_SSS!I652</f>
        <v>0</v>
      </c>
      <c r="J652" s="5">
        <f>[14]complete_IPDdata57_SSS!J652</f>
        <v>0</v>
      </c>
      <c r="K652" s="5">
        <f>[14]complete_IPDdata57_SSS!K652</f>
        <v>6.0606060606060608E-2</v>
      </c>
      <c r="L652" s="5">
        <f t="shared" si="10"/>
        <v>11.751296101597335</v>
      </c>
    </row>
    <row r="653" spans="1:12" x14ac:dyDescent="0.25">
      <c r="A653" s="7"/>
      <c r="C653" t="s">
        <v>38</v>
      </c>
      <c r="D653" s="5">
        <f>[14]complete_IPDdata57_SSS!D653</f>
        <v>0</v>
      </c>
      <c r="E653" s="5">
        <f>[14]complete_IPDdata57_SSS!E653</f>
        <v>0</v>
      </c>
      <c r="F653" s="5">
        <f>[14]complete_IPDdata57_SSS!F653</f>
        <v>1.8837447578199693</v>
      </c>
      <c r="G653" s="5">
        <f>[14]complete_IPDdata57_SSS!G653</f>
        <v>0</v>
      </c>
      <c r="H653" s="5">
        <f>[14]complete_IPDdata57_SSS!H653</f>
        <v>12.154036315272808</v>
      </c>
      <c r="I653" s="5">
        <f>[14]complete_IPDdata57_SSS!I653</f>
        <v>0</v>
      </c>
      <c r="J653" s="5">
        <f>[14]complete_IPDdata57_SSS!J653</f>
        <v>0</v>
      </c>
      <c r="K653" s="5">
        <f>[14]complete_IPDdata57_SSS!K653</f>
        <v>6.0606060606060608E-2</v>
      </c>
      <c r="L653" s="5">
        <f t="shared" si="10"/>
        <v>14.098387133698838</v>
      </c>
    </row>
    <row r="654" spans="1:12" x14ac:dyDescent="0.25">
      <c r="A654" s="7"/>
      <c r="C654" t="s">
        <v>39</v>
      </c>
      <c r="D654" s="5">
        <f>[14]complete_IPDdata57_SSS!D654</f>
        <v>0</v>
      </c>
      <c r="E654" s="5">
        <f>[14]complete_IPDdata57_SSS!E654</f>
        <v>0</v>
      </c>
      <c r="F654" s="5">
        <f>[14]complete_IPDdata57_SSS!F654</f>
        <v>0</v>
      </c>
      <c r="G654" s="5">
        <f>[14]complete_IPDdata57_SSS!G654</f>
        <v>0</v>
      </c>
      <c r="H654" s="5">
        <f>[14]complete_IPDdata57_SSS!H654</f>
        <v>0</v>
      </c>
      <c r="I654" s="5">
        <f>[14]complete_IPDdata57_SSS!I654</f>
        <v>0</v>
      </c>
      <c r="J654" s="5">
        <f>[14]complete_IPDdata57_SSS!J654</f>
        <v>0</v>
      </c>
      <c r="K654" s="5">
        <f>[14]complete_IPDdata57_SSS!K654</f>
        <v>6.0606060606060608E-2</v>
      </c>
      <c r="L654" s="5">
        <f t="shared" si="10"/>
        <v>6.0606060606060608E-2</v>
      </c>
    </row>
    <row r="655" spans="1:12" x14ac:dyDescent="0.25">
      <c r="A655" s="7"/>
      <c r="C655" t="s">
        <v>40</v>
      </c>
      <c r="D655" s="5">
        <f>[14]complete_IPDdata57_SSS!D655</f>
        <v>0</v>
      </c>
      <c r="E655" s="5">
        <f>[14]complete_IPDdata57_SSS!E655</f>
        <v>0</v>
      </c>
      <c r="F655" s="5">
        <f>[14]complete_IPDdata57_SSS!F655</f>
        <v>0</v>
      </c>
      <c r="G655" s="5">
        <f>[14]complete_IPDdata57_SSS!G655</f>
        <v>0</v>
      </c>
      <c r="H655" s="5">
        <f>[14]complete_IPDdata57_SSS!H655</f>
        <v>0</v>
      </c>
      <c r="I655" s="5">
        <f>[14]complete_IPDdata57_SSS!I655</f>
        <v>0</v>
      </c>
      <c r="J655" s="5">
        <f>[14]complete_IPDdata57_SSS!J655</f>
        <v>0</v>
      </c>
      <c r="K655" s="5">
        <f>[14]complete_IPDdata57_SSS!K655</f>
        <v>6.0606060606060608E-2</v>
      </c>
      <c r="L655" s="5">
        <f t="shared" si="10"/>
        <v>6.0606060606060608E-2</v>
      </c>
    </row>
    <row r="656" spans="1:12" x14ac:dyDescent="0.25">
      <c r="A656" s="7"/>
      <c r="C656" t="s">
        <v>41</v>
      </c>
      <c r="D656" s="5">
        <f>[14]complete_IPDdata57_SSS!D656</f>
        <v>0</v>
      </c>
      <c r="E656" s="5">
        <f>[14]complete_IPDdata57_SSS!E656</f>
        <v>0</v>
      </c>
      <c r="F656" s="5">
        <f>[14]complete_IPDdata57_SSS!F656</f>
        <v>1.8837447578199693</v>
      </c>
      <c r="G656" s="5">
        <f>[14]complete_IPDdata57_SSS!G656</f>
        <v>5.9479873105241996</v>
      </c>
      <c r="H656" s="5">
        <f>[14]complete_IPDdata57_SSS!H656</f>
        <v>6.3380280852704152</v>
      </c>
      <c r="I656" s="5">
        <f>[14]complete_IPDdata57_SSS!I656</f>
        <v>0</v>
      </c>
      <c r="J656" s="5">
        <f>[14]complete_IPDdata57_SSS!J656</f>
        <v>0</v>
      </c>
      <c r="K656" s="5">
        <f>[14]complete_IPDdata57_SSS!K656</f>
        <v>6.0606060606060608E-2</v>
      </c>
      <c r="L656" s="5">
        <f t="shared" si="10"/>
        <v>14.230366214220645</v>
      </c>
    </row>
    <row r="657" spans="1:12" x14ac:dyDescent="0.25">
      <c r="A657" s="7"/>
      <c r="C657" t="s">
        <v>42</v>
      </c>
      <c r="D657" s="5">
        <f>[14]complete_IPDdata57_SSS!D657</f>
        <v>0</v>
      </c>
      <c r="E657" s="5">
        <f>[14]complete_IPDdata57_SSS!E657</f>
        <v>0</v>
      </c>
      <c r="F657" s="5">
        <f>[14]complete_IPDdata57_SSS!F657</f>
        <v>34.596861127623214</v>
      </c>
      <c r="G657" s="5">
        <f>[14]complete_IPDdata57_SSS!G657</f>
        <v>88.747258702340318</v>
      </c>
      <c r="H657" s="5">
        <f>[14]complete_IPDdata57_SSS!H657</f>
        <v>34.870646659069905</v>
      </c>
      <c r="I657" s="5">
        <f>[14]complete_IPDdata57_SSS!I657</f>
        <v>0</v>
      </c>
      <c r="J657" s="5">
        <f>[14]complete_IPDdata57_SSS!J657</f>
        <v>0</v>
      </c>
      <c r="K657" s="5">
        <f>[14]complete_IPDdata57_SSS!K657</f>
        <v>6.0606060606060608E-2</v>
      </c>
      <c r="L657" s="5">
        <f t="shared" si="10"/>
        <v>158.27537254963948</v>
      </c>
    </row>
    <row r="658" spans="1:12" x14ac:dyDescent="0.25">
      <c r="A658" s="7"/>
      <c r="C658" t="s">
        <v>43</v>
      </c>
      <c r="D658" s="5">
        <f>[14]complete_IPDdata57_SSS!D658</f>
        <v>0</v>
      </c>
      <c r="E658" s="5">
        <f>[14]complete_IPDdata57_SSS!E658</f>
        <v>0</v>
      </c>
      <c r="F658" s="5">
        <f>[14]complete_IPDdata57_SSS!F658</f>
        <v>67.309977497426473</v>
      </c>
      <c r="G658" s="5">
        <f>[14]complete_IPDdata57_SSS!G658</f>
        <v>251.30552425619862</v>
      </c>
      <c r="H658" s="5">
        <f>[14]complete_IPDdata57_SSS!H658</f>
        <v>179.59641622819504</v>
      </c>
      <c r="I658" s="5">
        <f>[14]complete_IPDdata57_SSS!I658</f>
        <v>41.912026226886532</v>
      </c>
      <c r="J658" s="5">
        <f>[14]complete_IPDdata57_SSS!J658</f>
        <v>8.2899936512487589</v>
      </c>
      <c r="K658" s="5">
        <f>[14]complete_IPDdata57_SSS!K658</f>
        <v>6.0606060606060608E-2</v>
      </c>
      <c r="L658" s="5">
        <f t="shared" si="10"/>
        <v>548.47454392056147</v>
      </c>
    </row>
    <row r="659" spans="1:12" x14ac:dyDescent="0.25">
      <c r="A659" s="7"/>
      <c r="C659" t="s">
        <v>44</v>
      </c>
      <c r="D659" s="5">
        <f>[14]complete_IPDdata57_SSS!D659</f>
        <v>0</v>
      </c>
      <c r="E659" s="5">
        <f>[14]complete_IPDdata57_SSS!E659</f>
        <v>0</v>
      </c>
      <c r="F659" s="5">
        <f>[14]complete_IPDdata57_SSS!F659</f>
        <v>18.240302942721595</v>
      </c>
      <c r="G659" s="5">
        <f>[14]complete_IPDdata57_SSS!G659</f>
        <v>77.577753133822426</v>
      </c>
      <c r="H659" s="5">
        <f>[14]complete_IPDdata57_SSS!H659</f>
        <v>20.604337372170164</v>
      </c>
      <c r="I659" s="5">
        <f>[14]complete_IPDdata57_SSS!I659</f>
        <v>2.5806214337586884</v>
      </c>
      <c r="J659" s="5">
        <f>[14]complete_IPDdata57_SSS!J659</f>
        <v>0</v>
      </c>
      <c r="K659" s="5">
        <f>[14]complete_IPDdata57_SSS!K659</f>
        <v>6.0606060606060608E-2</v>
      </c>
      <c r="L659" s="5">
        <f t="shared" si="10"/>
        <v>119.06362094307894</v>
      </c>
    </row>
    <row r="660" spans="1:12" x14ac:dyDescent="0.25">
      <c r="A660" s="7"/>
      <c r="C660" t="s">
        <v>45</v>
      </c>
      <c r="D660" s="5">
        <f>[14]complete_IPDdata57_SSS!D660</f>
        <v>0</v>
      </c>
      <c r="E660" s="5">
        <f>[14]complete_IPDdata57_SSS!E660</f>
        <v>0</v>
      </c>
      <c r="F660" s="5">
        <f>[14]complete_IPDdata57_SSS!F660</f>
        <v>62.678195960711776</v>
      </c>
      <c r="G660" s="5">
        <f>[14]complete_IPDdata57_SSS!G660</f>
        <v>110.69733943250698</v>
      </c>
      <c r="H660" s="5">
        <f>[14]complete_IPDdata57_SSS!H660</f>
        <v>67.603617625568447</v>
      </c>
      <c r="I660" s="5">
        <f>[14]complete_IPDdata57_SSS!I660</f>
        <v>7.8662809586255698</v>
      </c>
      <c r="J660" s="5">
        <f>[14]complete_IPDdata57_SSS!J660</f>
        <v>0</v>
      </c>
      <c r="K660" s="5">
        <f>[14]complete_IPDdata57_SSS!K660</f>
        <v>6.0606060606060608E-2</v>
      </c>
      <c r="L660" s="5">
        <f t="shared" si="10"/>
        <v>248.90604003801883</v>
      </c>
    </row>
    <row r="661" spans="1:12" x14ac:dyDescent="0.25">
      <c r="A661" s="7"/>
      <c r="C661" t="s">
        <v>46</v>
      </c>
      <c r="D661" s="5">
        <f>[14]complete_IPDdata57_SSS!D661</f>
        <v>0</v>
      </c>
      <c r="E661" s="5">
        <f>[14]complete_IPDdata57_SSS!E661</f>
        <v>0</v>
      </c>
      <c r="F661" s="5">
        <f>[14]complete_IPDdata57_SSS!F661</f>
        <v>1726.292996311372</v>
      </c>
      <c r="G661" s="5">
        <f>[14]complete_IPDdata57_SSS!G661</f>
        <v>3933.4511681632198</v>
      </c>
      <c r="H661" s="5">
        <f>[14]complete_IPDdata57_SSS!H661</f>
        <v>2334.5368984674569</v>
      </c>
      <c r="I661" s="5">
        <f>[14]complete_IPDdata57_SSS!I661</f>
        <v>403.47868351366844</v>
      </c>
      <c r="J661" s="5">
        <f>[14]complete_IPDdata57_SSS!J661</f>
        <v>35.40711746213789</v>
      </c>
      <c r="K661" s="5">
        <f>[14]complete_IPDdata57_SSS!K661</f>
        <v>6.0606060606060608E-2</v>
      </c>
      <c r="L661" s="5">
        <f t="shared" si="10"/>
        <v>8433.227469978463</v>
      </c>
    </row>
    <row r="662" spans="1:12" x14ac:dyDescent="0.25">
      <c r="A662" s="7"/>
      <c r="C662" t="s">
        <v>47</v>
      </c>
      <c r="D662" s="5">
        <f>[14]complete_IPDdata57_SSS!D662</f>
        <v>0</v>
      </c>
      <c r="E662" s="5">
        <f>[14]complete_IPDdata57_SSS!E662</f>
        <v>0</v>
      </c>
      <c r="F662" s="5">
        <f>[14]complete_IPDdata57_SSS!F662</f>
        <v>108.1530312310871</v>
      </c>
      <c r="G662" s="5">
        <f>[14]complete_IPDdata57_SSS!G662</f>
        <v>166.40985496523516</v>
      </c>
      <c r="H662" s="5">
        <f>[14]complete_IPDdata57_SSS!H662</f>
        <v>69.714681426805782</v>
      </c>
      <c r="I662" s="5">
        <f>[14]complete_IPDdata57_SSS!I662</f>
        <v>24.297848189167311</v>
      </c>
      <c r="J662" s="5">
        <f>[14]complete_IPDdata57_SSS!J662</f>
        <v>0</v>
      </c>
      <c r="K662" s="5">
        <f>[14]complete_IPDdata57_SSS!K662</f>
        <v>6.0606060606060608E-2</v>
      </c>
      <c r="L662" s="5">
        <f t="shared" si="10"/>
        <v>368.63602187290144</v>
      </c>
    </row>
    <row r="664" spans="1:12" x14ac:dyDescent="0.25">
      <c r="C664" t="s">
        <v>58</v>
      </c>
      <c r="D664" s="5">
        <f>SUM(D3:D332)</f>
        <v>0</v>
      </c>
      <c r="E664" s="5">
        <f t="shared" ref="E664:L664" si="11">SUM(E3:E332)</f>
        <v>0</v>
      </c>
      <c r="F664" s="5">
        <f t="shared" si="11"/>
        <v>30312.503994643768</v>
      </c>
      <c r="G664" s="5">
        <f t="shared" si="11"/>
        <v>43459.206503451205</v>
      </c>
      <c r="H664" s="5">
        <f t="shared" si="11"/>
        <v>20377.940992096577</v>
      </c>
      <c r="I664" s="5">
        <f t="shared" si="11"/>
        <v>2987.1852630923963</v>
      </c>
      <c r="J664" s="5">
        <f t="shared" si="11"/>
        <v>478.25472736667899</v>
      </c>
      <c r="K664" s="5">
        <f t="shared" si="11"/>
        <v>76.704311243197381</v>
      </c>
      <c r="L664" s="5">
        <f t="shared" si="11"/>
        <v>97691.795791893659</v>
      </c>
    </row>
    <row r="665" spans="1:12" x14ac:dyDescent="0.25">
      <c r="C665" t="s">
        <v>59</v>
      </c>
      <c r="D665" s="5">
        <f>SUM(D333:D662)</f>
        <v>0</v>
      </c>
      <c r="E665" s="5">
        <f t="shared" ref="E665:L665" si="12">SUM(E333:E662)</f>
        <v>0</v>
      </c>
      <c r="F665" s="5">
        <f t="shared" si="12"/>
        <v>13994.716209128461</v>
      </c>
      <c r="G665" s="5">
        <f t="shared" si="12"/>
        <v>22318.161334217875</v>
      </c>
      <c r="H665" s="5">
        <f t="shared" si="12"/>
        <v>12600.447134889771</v>
      </c>
      <c r="I665" s="5">
        <f t="shared" si="12"/>
        <v>1917.6868566956246</v>
      </c>
      <c r="J665" s="5">
        <f t="shared" si="12"/>
        <v>247.3541097924367</v>
      </c>
      <c r="K665" s="5">
        <f t="shared" si="12"/>
        <v>20.548276109239538</v>
      </c>
      <c r="L665" s="5">
        <f t="shared" si="12"/>
        <v>51098.913920833482</v>
      </c>
    </row>
    <row r="666" spans="1:12" x14ac:dyDescent="0.25">
      <c r="L666" s="5">
        <f>SUM(L664:L665)</f>
        <v>148790.70971272714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3"/>
  <sheetViews>
    <sheetView workbookViewId="0">
      <pane ySplit="1" topLeftCell="A30" activePane="bottomLeft" state="frozen"/>
      <selection pane="bottomLeft" activeCell="X59" sqref="X59"/>
    </sheetView>
  </sheetViews>
  <sheetFormatPr defaultRowHeight="15" x14ac:dyDescent="0.25"/>
  <cols>
    <col min="1" max="11" width="9" customWidth="1"/>
    <col min="257" max="267" width="9" customWidth="1"/>
    <col min="513" max="523" width="9" customWidth="1"/>
    <col min="769" max="779" width="9" customWidth="1"/>
    <col min="1025" max="1035" width="9" customWidth="1"/>
    <col min="1281" max="1291" width="9" customWidth="1"/>
    <col min="1537" max="1547" width="9" customWidth="1"/>
    <col min="1793" max="1803" width="9" customWidth="1"/>
    <col min="2049" max="2059" width="9" customWidth="1"/>
    <col min="2305" max="2315" width="9" customWidth="1"/>
    <col min="2561" max="2571" width="9" customWidth="1"/>
    <col min="2817" max="2827" width="9" customWidth="1"/>
    <col min="3073" max="3083" width="9" customWidth="1"/>
    <col min="3329" max="3339" width="9" customWidth="1"/>
    <col min="3585" max="3595" width="9" customWidth="1"/>
    <col min="3841" max="3851" width="9" customWidth="1"/>
    <col min="4097" max="4107" width="9" customWidth="1"/>
    <col min="4353" max="4363" width="9" customWidth="1"/>
    <col min="4609" max="4619" width="9" customWidth="1"/>
    <col min="4865" max="4875" width="9" customWidth="1"/>
    <col min="5121" max="5131" width="9" customWidth="1"/>
    <col min="5377" max="5387" width="9" customWidth="1"/>
    <col min="5633" max="5643" width="9" customWidth="1"/>
    <col min="5889" max="5899" width="9" customWidth="1"/>
    <col min="6145" max="6155" width="9" customWidth="1"/>
    <col min="6401" max="6411" width="9" customWidth="1"/>
    <col min="6657" max="6667" width="9" customWidth="1"/>
    <col min="6913" max="6923" width="9" customWidth="1"/>
    <col min="7169" max="7179" width="9" customWidth="1"/>
    <col min="7425" max="7435" width="9" customWidth="1"/>
    <col min="7681" max="7691" width="9" customWidth="1"/>
    <col min="7937" max="7947" width="9" customWidth="1"/>
    <col min="8193" max="8203" width="9" customWidth="1"/>
    <col min="8449" max="8459" width="9" customWidth="1"/>
    <col min="8705" max="8715" width="9" customWidth="1"/>
    <col min="8961" max="8971" width="9" customWidth="1"/>
    <col min="9217" max="9227" width="9" customWidth="1"/>
    <col min="9473" max="9483" width="9" customWidth="1"/>
    <col min="9729" max="9739" width="9" customWidth="1"/>
    <col min="9985" max="9995" width="9" customWidth="1"/>
    <col min="10241" max="10251" width="9" customWidth="1"/>
    <col min="10497" max="10507" width="9" customWidth="1"/>
    <col min="10753" max="10763" width="9" customWidth="1"/>
    <col min="11009" max="11019" width="9" customWidth="1"/>
    <col min="11265" max="11275" width="9" customWidth="1"/>
    <col min="11521" max="11531" width="9" customWidth="1"/>
    <col min="11777" max="11787" width="9" customWidth="1"/>
    <col min="12033" max="12043" width="9" customWidth="1"/>
    <col min="12289" max="12299" width="9" customWidth="1"/>
    <col min="12545" max="12555" width="9" customWidth="1"/>
    <col min="12801" max="12811" width="9" customWidth="1"/>
    <col min="13057" max="13067" width="9" customWidth="1"/>
    <col min="13313" max="13323" width="9" customWidth="1"/>
    <col min="13569" max="13579" width="9" customWidth="1"/>
    <col min="13825" max="13835" width="9" customWidth="1"/>
    <col min="14081" max="14091" width="9" customWidth="1"/>
    <col min="14337" max="14347" width="9" customWidth="1"/>
    <col min="14593" max="14603" width="9" customWidth="1"/>
    <col min="14849" max="14859" width="9" customWidth="1"/>
    <col min="15105" max="15115" width="9" customWidth="1"/>
    <col min="15361" max="15371" width="9" customWidth="1"/>
    <col min="15617" max="15627" width="9" customWidth="1"/>
    <col min="15873" max="15883" width="9" customWidth="1"/>
    <col min="16129" max="16139" width="9" customWidth="1"/>
  </cols>
  <sheetData>
    <row r="1" spans="1:11" x14ac:dyDescent="0.25">
      <c r="A1" t="s">
        <v>60</v>
      </c>
      <c r="B1" t="s">
        <v>1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</row>
    <row r="2" spans="1:11" x14ac:dyDescent="0.25">
      <c r="A2" t="s">
        <v>70</v>
      </c>
      <c r="B2">
        <v>1</v>
      </c>
      <c r="C2">
        <v>1</v>
      </c>
      <c r="D2" s="10">
        <v>4.5877899999999999E-2</v>
      </c>
      <c r="E2" s="10">
        <f t="array" ref="E2:K793">D2:D793</f>
        <v>4.5877899999999999E-2</v>
      </c>
      <c r="F2" s="10">
        <v>4.5877899999999999E-2</v>
      </c>
      <c r="G2" s="10">
        <v>4.5877899999999999E-2</v>
      </c>
      <c r="H2" s="10">
        <v>4.5877899999999999E-2</v>
      </c>
      <c r="I2" s="10">
        <v>4.5877899999999999E-2</v>
      </c>
      <c r="J2" s="10">
        <v>4.5877899999999999E-2</v>
      </c>
      <c r="K2" s="10">
        <v>4.5877899999999999E-2</v>
      </c>
    </row>
    <row r="3" spans="1:11" x14ac:dyDescent="0.25">
      <c r="A3" t="s">
        <v>70</v>
      </c>
      <c r="B3">
        <v>1</v>
      </c>
      <c r="C3">
        <v>2</v>
      </c>
      <c r="D3" s="10">
        <v>9.4213000000000005E-2</v>
      </c>
      <c r="E3" s="10">
        <v>9.4213000000000005E-2</v>
      </c>
      <c r="F3" s="10">
        <v>9.4213000000000005E-2</v>
      </c>
      <c r="G3" s="10">
        <v>9.4213000000000005E-2</v>
      </c>
      <c r="H3" s="10">
        <v>9.4213000000000005E-2</v>
      </c>
      <c r="I3" s="10">
        <v>9.4213000000000005E-2</v>
      </c>
      <c r="J3" s="10">
        <v>9.4213000000000005E-2</v>
      </c>
      <c r="K3" s="10">
        <v>9.4213000000000005E-2</v>
      </c>
    </row>
    <row r="4" spans="1:11" x14ac:dyDescent="0.25">
      <c r="A4" t="s">
        <v>70</v>
      </c>
      <c r="B4">
        <v>1</v>
      </c>
      <c r="C4">
        <v>3</v>
      </c>
      <c r="D4" s="10">
        <v>0.27652729999999998</v>
      </c>
      <c r="E4" s="10">
        <v>0.27652729999999998</v>
      </c>
      <c r="F4" s="10">
        <v>0.27652729999999998</v>
      </c>
      <c r="G4" s="10">
        <v>0.27652729999999998</v>
      </c>
      <c r="H4" s="10">
        <v>0.27652729999999998</v>
      </c>
      <c r="I4" s="10">
        <v>0.27652729999999998</v>
      </c>
      <c r="J4" s="10">
        <v>0.27652729999999998</v>
      </c>
      <c r="K4" s="10">
        <v>0.27652729999999998</v>
      </c>
    </row>
    <row r="5" spans="1:11" x14ac:dyDescent="0.25">
      <c r="A5" t="s">
        <v>70</v>
      </c>
      <c r="B5">
        <v>1</v>
      </c>
      <c r="C5">
        <v>4</v>
      </c>
      <c r="D5" s="10">
        <v>3.77621E-2</v>
      </c>
      <c r="E5" s="10">
        <v>3.77621E-2</v>
      </c>
      <c r="F5" s="10">
        <v>3.77621E-2</v>
      </c>
      <c r="G5" s="10">
        <v>3.77621E-2</v>
      </c>
      <c r="H5" s="10">
        <v>3.77621E-2</v>
      </c>
      <c r="I5" s="10">
        <v>3.77621E-2</v>
      </c>
      <c r="J5" s="10">
        <v>3.77621E-2</v>
      </c>
      <c r="K5" s="10">
        <v>3.77621E-2</v>
      </c>
    </row>
    <row r="6" spans="1:11" x14ac:dyDescent="0.25">
      <c r="A6" t="s">
        <v>70</v>
      </c>
      <c r="B6">
        <v>1</v>
      </c>
      <c r="C6">
        <v>5</v>
      </c>
      <c r="D6" s="10">
        <v>0.29608640000000003</v>
      </c>
      <c r="E6" s="10">
        <v>0.29608640000000003</v>
      </c>
      <c r="F6" s="10">
        <v>0.29608640000000003</v>
      </c>
      <c r="G6" s="10">
        <v>0.29608640000000003</v>
      </c>
      <c r="H6" s="10">
        <v>0.29608640000000003</v>
      </c>
      <c r="I6" s="10">
        <v>0.29608640000000003</v>
      </c>
      <c r="J6" s="10">
        <v>0.29608640000000003</v>
      </c>
      <c r="K6" s="10">
        <v>0.29608640000000003</v>
      </c>
    </row>
    <row r="7" spans="1:11" x14ac:dyDescent="0.25">
      <c r="A7" t="s">
        <v>70</v>
      </c>
      <c r="B7">
        <v>1</v>
      </c>
      <c r="C7">
        <v>6</v>
      </c>
      <c r="D7" s="10">
        <v>5.7777599999999998E-2</v>
      </c>
      <c r="E7" s="10">
        <v>5.7777599999999998E-2</v>
      </c>
      <c r="F7" s="10">
        <v>5.7777599999999998E-2</v>
      </c>
      <c r="G7" s="10">
        <v>5.7777599999999998E-2</v>
      </c>
      <c r="H7" s="10">
        <v>5.7777599999999998E-2</v>
      </c>
      <c r="I7" s="10">
        <v>5.7777599999999998E-2</v>
      </c>
      <c r="J7" s="10">
        <v>5.7777599999999998E-2</v>
      </c>
      <c r="K7" s="10">
        <v>5.7777599999999998E-2</v>
      </c>
    </row>
    <row r="8" spans="1:11" x14ac:dyDescent="0.25">
      <c r="A8" t="s">
        <v>70</v>
      </c>
      <c r="B8">
        <v>1</v>
      </c>
      <c r="C8">
        <v>7</v>
      </c>
      <c r="D8" s="10">
        <v>0.71814350000000005</v>
      </c>
      <c r="E8" s="10">
        <v>0.71814350000000005</v>
      </c>
      <c r="F8" s="10">
        <v>0.71814350000000005</v>
      </c>
      <c r="G8" s="10">
        <v>0.71814350000000005</v>
      </c>
      <c r="H8" s="10">
        <v>0.71814350000000005</v>
      </c>
      <c r="I8" s="10">
        <v>0.71814350000000005</v>
      </c>
      <c r="J8" s="10">
        <v>0.71814350000000005</v>
      </c>
      <c r="K8" s="10">
        <v>0.71814350000000005</v>
      </c>
    </row>
    <row r="9" spans="1:11" x14ac:dyDescent="0.25">
      <c r="A9" t="s">
        <v>70</v>
      </c>
      <c r="B9">
        <v>1</v>
      </c>
      <c r="C9">
        <v>8</v>
      </c>
      <c r="D9" s="10">
        <v>0.26635429999999999</v>
      </c>
      <c r="E9" s="10">
        <v>0.26635429999999999</v>
      </c>
      <c r="F9" s="10">
        <v>0.26635429999999999</v>
      </c>
      <c r="G9" s="10">
        <v>0.26635429999999999</v>
      </c>
      <c r="H9" s="10">
        <v>0.26635429999999999</v>
      </c>
      <c r="I9" s="10">
        <v>0.26635429999999999</v>
      </c>
      <c r="J9" s="10">
        <v>0.26635429999999999</v>
      </c>
      <c r="K9" s="10">
        <v>0.26635429999999999</v>
      </c>
    </row>
    <row r="10" spans="1:11" x14ac:dyDescent="0.25">
      <c r="A10" t="s">
        <v>70</v>
      </c>
      <c r="B10">
        <v>1</v>
      </c>
      <c r="C10">
        <v>9</v>
      </c>
      <c r="D10" s="10">
        <v>0.37341829999999998</v>
      </c>
      <c r="E10" s="10">
        <v>0.37341829999999998</v>
      </c>
      <c r="F10" s="10">
        <v>0.37341829999999998</v>
      </c>
      <c r="G10" s="10">
        <v>0.37341829999999998</v>
      </c>
      <c r="H10" s="10">
        <v>0.37341829999999998</v>
      </c>
      <c r="I10" s="10">
        <v>0.37341829999999998</v>
      </c>
      <c r="J10" s="10">
        <v>0.37341829999999998</v>
      </c>
      <c r="K10" s="10">
        <v>0.37341829999999998</v>
      </c>
    </row>
    <row r="11" spans="1:11" x14ac:dyDescent="0.25">
      <c r="A11" t="s">
        <v>70</v>
      </c>
      <c r="B11">
        <v>1</v>
      </c>
      <c r="C11">
        <v>10</v>
      </c>
      <c r="D11" s="10">
        <v>2.24567E-2</v>
      </c>
      <c r="E11" s="10">
        <v>2.24567E-2</v>
      </c>
      <c r="F11" s="10">
        <v>2.24567E-2</v>
      </c>
      <c r="G11" s="10">
        <v>2.24567E-2</v>
      </c>
      <c r="H11" s="10">
        <v>2.24567E-2</v>
      </c>
      <c r="I11" s="10">
        <v>2.24567E-2</v>
      </c>
      <c r="J11" s="10">
        <v>2.24567E-2</v>
      </c>
      <c r="K11" s="10">
        <v>2.24567E-2</v>
      </c>
    </row>
    <row r="12" spans="1:11" x14ac:dyDescent="0.25">
      <c r="A12" t="s">
        <v>70</v>
      </c>
      <c r="B12">
        <v>1</v>
      </c>
      <c r="C12">
        <v>11</v>
      </c>
      <c r="D12" s="10">
        <v>0.128831</v>
      </c>
      <c r="E12" s="10">
        <v>0.128831</v>
      </c>
      <c r="F12" s="10">
        <v>0.128831</v>
      </c>
      <c r="G12" s="10">
        <v>0.128831</v>
      </c>
      <c r="H12" s="10">
        <v>0.128831</v>
      </c>
      <c r="I12" s="10">
        <v>0.128831</v>
      </c>
      <c r="J12" s="10">
        <v>0.128831</v>
      </c>
      <c r="K12" s="10">
        <v>0.128831</v>
      </c>
    </row>
    <row r="13" spans="1:11" x14ac:dyDescent="0.25">
      <c r="A13" t="s">
        <v>70</v>
      </c>
      <c r="B13">
        <v>1</v>
      </c>
      <c r="C13">
        <v>12</v>
      </c>
      <c r="D13" s="10">
        <v>0.19109509999999999</v>
      </c>
      <c r="E13" s="10">
        <v>0.19109509999999999</v>
      </c>
      <c r="F13" s="10">
        <v>0.19109509999999999</v>
      </c>
      <c r="G13" s="10">
        <v>0.19109509999999999</v>
      </c>
      <c r="H13" s="10">
        <v>0.19109509999999999</v>
      </c>
      <c r="I13" s="10">
        <v>0.19109509999999999</v>
      </c>
      <c r="J13" s="10">
        <v>0.19109509999999999</v>
      </c>
      <c r="K13" s="10">
        <v>0.19109509999999999</v>
      </c>
    </row>
    <row r="14" spans="1:11" x14ac:dyDescent="0.25">
      <c r="A14" t="s">
        <v>70</v>
      </c>
      <c r="B14">
        <v>1</v>
      </c>
      <c r="C14">
        <v>13</v>
      </c>
      <c r="D14" s="10">
        <v>0.25618030000000003</v>
      </c>
      <c r="E14" s="10">
        <v>0.25618030000000003</v>
      </c>
      <c r="F14" s="10">
        <v>0.25618030000000003</v>
      </c>
      <c r="G14" s="10">
        <v>0.25618030000000003</v>
      </c>
      <c r="H14" s="10">
        <v>0.25618030000000003</v>
      </c>
      <c r="I14" s="10">
        <v>0.25618030000000003</v>
      </c>
      <c r="J14" s="10">
        <v>0.25618030000000003</v>
      </c>
      <c r="K14" s="10">
        <v>0.25618030000000003</v>
      </c>
    </row>
    <row r="15" spans="1:11" x14ac:dyDescent="0.25">
      <c r="A15" t="s">
        <v>70</v>
      </c>
      <c r="B15">
        <v>1</v>
      </c>
      <c r="C15">
        <v>14</v>
      </c>
      <c r="D15" s="10">
        <v>0.7516716</v>
      </c>
      <c r="E15" s="10">
        <v>0.7516716</v>
      </c>
      <c r="F15" s="10">
        <v>0.7516716</v>
      </c>
      <c r="G15" s="10">
        <v>0.7516716</v>
      </c>
      <c r="H15" s="10">
        <v>0.7516716</v>
      </c>
      <c r="I15" s="10">
        <v>0.7516716</v>
      </c>
      <c r="J15" s="10">
        <v>0.7516716</v>
      </c>
      <c r="K15" s="10">
        <v>0.7516716</v>
      </c>
    </row>
    <row r="16" spans="1:11" x14ac:dyDescent="0.25">
      <c r="A16" t="s">
        <v>70</v>
      </c>
      <c r="B16">
        <v>1</v>
      </c>
      <c r="C16">
        <v>15</v>
      </c>
      <c r="D16" s="10">
        <v>0.5774513</v>
      </c>
      <c r="E16" s="10">
        <v>0.5774513</v>
      </c>
      <c r="F16" s="10">
        <v>0.5774513</v>
      </c>
      <c r="G16" s="10">
        <v>0.5774513</v>
      </c>
      <c r="H16" s="10">
        <v>0.5774513</v>
      </c>
      <c r="I16" s="10">
        <v>0.5774513</v>
      </c>
      <c r="J16" s="10">
        <v>0.5774513</v>
      </c>
      <c r="K16" s="10">
        <v>0.5774513</v>
      </c>
    </row>
    <row r="17" spans="1:11" x14ac:dyDescent="0.25">
      <c r="A17" t="s">
        <v>70</v>
      </c>
      <c r="B17">
        <v>1</v>
      </c>
      <c r="C17">
        <v>16</v>
      </c>
      <c r="D17" s="10">
        <v>1.7040999999999999</v>
      </c>
      <c r="E17" s="10">
        <v>1.7040999999999999</v>
      </c>
      <c r="F17" s="10">
        <v>1.7040999999999999</v>
      </c>
      <c r="G17" s="10">
        <v>1.7040999999999999</v>
      </c>
      <c r="H17" s="10">
        <v>1.7040999999999999</v>
      </c>
      <c r="I17" s="10">
        <v>1.7040999999999999</v>
      </c>
      <c r="J17" s="10">
        <v>1.7040999999999999</v>
      </c>
      <c r="K17" s="10">
        <v>1.7040999999999999</v>
      </c>
    </row>
    <row r="18" spans="1:11" x14ac:dyDescent="0.25">
      <c r="A18" t="s">
        <v>70</v>
      </c>
      <c r="B18">
        <v>1</v>
      </c>
      <c r="C18">
        <v>17</v>
      </c>
      <c r="D18" s="10">
        <v>6.4734899999999998E-2</v>
      </c>
      <c r="E18" s="10">
        <v>6.4734899999999998E-2</v>
      </c>
      <c r="F18" s="10">
        <v>6.4734899999999998E-2</v>
      </c>
      <c r="G18" s="10">
        <v>6.4734899999999998E-2</v>
      </c>
      <c r="H18" s="10">
        <v>6.4734899999999998E-2</v>
      </c>
      <c r="I18" s="10">
        <v>6.4734899999999998E-2</v>
      </c>
      <c r="J18" s="10">
        <v>6.4734899999999998E-2</v>
      </c>
      <c r="K18" s="10">
        <v>6.4734899999999998E-2</v>
      </c>
    </row>
    <row r="19" spans="1:11" x14ac:dyDescent="0.25">
      <c r="A19" t="s">
        <v>70</v>
      </c>
      <c r="B19">
        <v>1</v>
      </c>
      <c r="C19">
        <v>18</v>
      </c>
      <c r="D19" s="10">
        <v>0.1090634</v>
      </c>
      <c r="E19" s="10">
        <v>0.1090634</v>
      </c>
      <c r="F19" s="10">
        <v>0.1090634</v>
      </c>
      <c r="G19" s="10">
        <v>0.1090634</v>
      </c>
      <c r="H19" s="10">
        <v>0.1090634</v>
      </c>
      <c r="I19" s="10">
        <v>0.1090634</v>
      </c>
      <c r="J19" s="10">
        <v>0.1090634</v>
      </c>
      <c r="K19" s="10">
        <v>0.1090634</v>
      </c>
    </row>
    <row r="20" spans="1:11" x14ac:dyDescent="0.25">
      <c r="A20" t="s">
        <v>70</v>
      </c>
      <c r="B20">
        <v>1</v>
      </c>
      <c r="C20">
        <v>19</v>
      </c>
      <c r="D20" s="10">
        <v>3.7079369999999998</v>
      </c>
      <c r="E20" s="10">
        <v>3.7079369999999998</v>
      </c>
      <c r="F20" s="10">
        <v>3.7079369999999998</v>
      </c>
      <c r="G20" s="10">
        <v>3.7079369999999998</v>
      </c>
      <c r="H20" s="10">
        <v>3.7079369999999998</v>
      </c>
      <c r="I20" s="10">
        <v>3.7079369999999998</v>
      </c>
      <c r="J20" s="10">
        <v>3.7079369999999998</v>
      </c>
      <c r="K20" s="10">
        <v>3.7079369999999998</v>
      </c>
    </row>
    <row r="21" spans="1:11" x14ac:dyDescent="0.25">
      <c r="A21" t="s">
        <v>70</v>
      </c>
      <c r="B21">
        <v>1</v>
      </c>
      <c r="C21">
        <v>20</v>
      </c>
      <c r="D21" s="10">
        <v>0.64882340000000005</v>
      </c>
      <c r="E21" s="10">
        <v>0.64882340000000005</v>
      </c>
      <c r="F21" s="10">
        <v>0.64882340000000005</v>
      </c>
      <c r="G21" s="10">
        <v>0.64882340000000005</v>
      </c>
      <c r="H21" s="10">
        <v>0.64882340000000005</v>
      </c>
      <c r="I21" s="10">
        <v>0.64882340000000005</v>
      </c>
      <c r="J21" s="10">
        <v>0.64882340000000005</v>
      </c>
      <c r="K21" s="10">
        <v>0.64882340000000005</v>
      </c>
    </row>
    <row r="22" spans="1:11" x14ac:dyDescent="0.25">
      <c r="A22" t="s">
        <v>70</v>
      </c>
      <c r="B22">
        <v>1</v>
      </c>
      <c r="C22">
        <v>21</v>
      </c>
      <c r="D22" s="10">
        <v>0.37714310000000001</v>
      </c>
      <c r="E22" s="10">
        <v>0.37714310000000001</v>
      </c>
      <c r="F22" s="10">
        <v>0.37714310000000001</v>
      </c>
      <c r="G22" s="10">
        <v>0.37714310000000001</v>
      </c>
      <c r="H22" s="10">
        <v>0.37714310000000001</v>
      </c>
      <c r="I22" s="10">
        <v>0.37714310000000001</v>
      </c>
      <c r="J22" s="10">
        <v>0.37714310000000001</v>
      </c>
      <c r="K22" s="10">
        <v>0.37714310000000001</v>
      </c>
    </row>
    <row r="23" spans="1:11" x14ac:dyDescent="0.25">
      <c r="A23" t="s">
        <v>70</v>
      </c>
      <c r="B23">
        <v>1</v>
      </c>
      <c r="C23">
        <v>22</v>
      </c>
      <c r="D23" s="10">
        <v>0.18033750000000001</v>
      </c>
      <c r="E23" s="10">
        <v>0.18033750000000001</v>
      </c>
      <c r="F23" s="10">
        <v>0.18033750000000001</v>
      </c>
      <c r="G23" s="10">
        <v>0.18033750000000001</v>
      </c>
      <c r="H23" s="10">
        <v>0.18033750000000001</v>
      </c>
      <c r="I23" s="10">
        <v>0.18033750000000001</v>
      </c>
      <c r="J23" s="10">
        <v>0.18033750000000001</v>
      </c>
      <c r="K23" s="10">
        <v>0.18033750000000001</v>
      </c>
    </row>
    <row r="24" spans="1:11" x14ac:dyDescent="0.25">
      <c r="A24" t="s">
        <v>70</v>
      </c>
      <c r="B24">
        <v>1</v>
      </c>
      <c r="C24">
        <v>23</v>
      </c>
      <c r="D24" s="10">
        <v>0.67703690000000005</v>
      </c>
      <c r="E24" s="10">
        <v>0.67703690000000005</v>
      </c>
      <c r="F24" s="10">
        <v>0.67703690000000005</v>
      </c>
      <c r="G24" s="10">
        <v>0.67703690000000005</v>
      </c>
      <c r="H24" s="10">
        <v>0.67703690000000005</v>
      </c>
      <c r="I24" s="10">
        <v>0.67703690000000005</v>
      </c>
      <c r="J24" s="10">
        <v>0.67703690000000005</v>
      </c>
      <c r="K24" s="10">
        <v>0.67703690000000005</v>
      </c>
    </row>
    <row r="25" spans="1:11" x14ac:dyDescent="0.25">
      <c r="A25" t="s">
        <v>70</v>
      </c>
      <c r="B25">
        <v>1</v>
      </c>
      <c r="C25">
        <v>24</v>
      </c>
      <c r="D25" s="10">
        <v>4.3345500000000002E-2</v>
      </c>
      <c r="E25" s="10">
        <v>4.3345500000000002E-2</v>
      </c>
      <c r="F25" s="10">
        <v>4.3345500000000002E-2</v>
      </c>
      <c r="G25" s="10">
        <v>4.3345500000000002E-2</v>
      </c>
      <c r="H25" s="10">
        <v>4.3345500000000002E-2</v>
      </c>
      <c r="I25" s="10">
        <v>4.3345500000000002E-2</v>
      </c>
      <c r="J25" s="10">
        <v>4.3345500000000002E-2</v>
      </c>
      <c r="K25" s="10">
        <v>4.3345500000000002E-2</v>
      </c>
    </row>
    <row r="26" spans="1:11" x14ac:dyDescent="0.25">
      <c r="A26" t="s">
        <v>70</v>
      </c>
      <c r="B26">
        <v>1</v>
      </c>
      <c r="C26">
        <v>25</v>
      </c>
      <c r="D26" s="10">
        <v>4.9158199999999999E-2</v>
      </c>
      <c r="E26" s="10">
        <v>4.9158199999999999E-2</v>
      </c>
      <c r="F26" s="10">
        <v>4.9158199999999999E-2</v>
      </c>
      <c r="G26" s="10">
        <v>4.9158199999999999E-2</v>
      </c>
      <c r="H26" s="10">
        <v>4.9158199999999999E-2</v>
      </c>
      <c r="I26" s="10">
        <v>4.9158199999999999E-2</v>
      </c>
      <c r="J26" s="10">
        <v>4.9158199999999999E-2</v>
      </c>
      <c r="K26" s="10">
        <v>4.9158199999999999E-2</v>
      </c>
    </row>
    <row r="27" spans="1:11" x14ac:dyDescent="0.25">
      <c r="A27" t="s">
        <v>70</v>
      </c>
      <c r="B27">
        <v>1</v>
      </c>
      <c r="C27">
        <v>26</v>
      </c>
      <c r="D27" s="10">
        <v>0.15842990000000001</v>
      </c>
      <c r="E27" s="10">
        <v>0.15842990000000001</v>
      </c>
      <c r="F27" s="10">
        <v>0.15842990000000001</v>
      </c>
      <c r="G27" s="10">
        <v>0.15842990000000001</v>
      </c>
      <c r="H27" s="10">
        <v>0.15842990000000001</v>
      </c>
      <c r="I27" s="10">
        <v>0.15842990000000001</v>
      </c>
      <c r="J27" s="10">
        <v>0.15842990000000001</v>
      </c>
      <c r="K27" s="10">
        <v>0.15842990000000001</v>
      </c>
    </row>
    <row r="28" spans="1:11" x14ac:dyDescent="0.25">
      <c r="A28" t="s">
        <v>70</v>
      </c>
      <c r="B28">
        <v>1</v>
      </c>
      <c r="C28">
        <v>27</v>
      </c>
      <c r="D28" s="10">
        <v>0.51289149999999994</v>
      </c>
      <c r="E28" s="10">
        <v>0.51289149999999994</v>
      </c>
      <c r="F28" s="10">
        <v>0.51289149999999994</v>
      </c>
      <c r="G28" s="10">
        <v>0.51289149999999994</v>
      </c>
      <c r="H28" s="10">
        <v>0.51289149999999994</v>
      </c>
      <c r="I28" s="10">
        <v>0.51289149999999994</v>
      </c>
      <c r="J28" s="10">
        <v>0.51289149999999994</v>
      </c>
      <c r="K28" s="10">
        <v>0.51289149999999994</v>
      </c>
    </row>
    <row r="29" spans="1:11" x14ac:dyDescent="0.25">
      <c r="A29" t="s">
        <v>70</v>
      </c>
      <c r="B29">
        <v>1</v>
      </c>
      <c r="C29">
        <v>28</v>
      </c>
      <c r="D29" s="10">
        <v>1.2487760000000001</v>
      </c>
      <c r="E29" s="10">
        <v>1.2487760000000001</v>
      </c>
      <c r="F29" s="10">
        <v>1.2487760000000001</v>
      </c>
      <c r="G29" s="10">
        <v>1.2487760000000001</v>
      </c>
      <c r="H29" s="10">
        <v>1.2487760000000001</v>
      </c>
      <c r="I29" s="10">
        <v>1.2487760000000001</v>
      </c>
      <c r="J29" s="10">
        <v>1.2487760000000001</v>
      </c>
      <c r="K29" s="10">
        <v>1.2487760000000001</v>
      </c>
    </row>
    <row r="30" spans="1:11" x14ac:dyDescent="0.25">
      <c r="A30" t="s">
        <v>70</v>
      </c>
      <c r="B30">
        <v>1</v>
      </c>
      <c r="C30">
        <v>29</v>
      </c>
      <c r="D30" s="10">
        <v>0.2006317</v>
      </c>
      <c r="E30" s="10">
        <v>0.2006317</v>
      </c>
      <c r="F30" s="10">
        <v>0.2006317</v>
      </c>
      <c r="G30" s="10">
        <v>0.2006317</v>
      </c>
      <c r="H30" s="10">
        <v>0.2006317</v>
      </c>
      <c r="I30" s="10">
        <v>0.2006317</v>
      </c>
      <c r="J30" s="10">
        <v>0.2006317</v>
      </c>
      <c r="K30" s="10">
        <v>0.2006317</v>
      </c>
    </row>
    <row r="31" spans="1:11" x14ac:dyDescent="0.25">
      <c r="A31" t="s">
        <v>70</v>
      </c>
      <c r="B31">
        <v>1</v>
      </c>
      <c r="C31">
        <v>30</v>
      </c>
      <c r="D31" s="10">
        <v>1.098284</v>
      </c>
      <c r="E31" s="10">
        <v>1.098284</v>
      </c>
      <c r="F31" s="10">
        <v>1.098284</v>
      </c>
      <c r="G31" s="10">
        <v>1.098284</v>
      </c>
      <c r="H31" s="10">
        <v>1.098284</v>
      </c>
      <c r="I31" s="10">
        <v>1.098284</v>
      </c>
      <c r="J31" s="10">
        <v>1.098284</v>
      </c>
      <c r="K31" s="10">
        <v>1.098284</v>
      </c>
    </row>
    <row r="32" spans="1:11" x14ac:dyDescent="0.25">
      <c r="A32" t="s">
        <v>70</v>
      </c>
      <c r="B32">
        <v>1</v>
      </c>
      <c r="C32">
        <v>31</v>
      </c>
      <c r="D32" s="10">
        <v>0.11450829999999999</v>
      </c>
      <c r="E32" s="10">
        <v>0.11450829999999999</v>
      </c>
      <c r="F32" s="10">
        <v>0.11450829999999999</v>
      </c>
      <c r="G32" s="10">
        <v>0.11450829999999999</v>
      </c>
      <c r="H32" s="10">
        <v>0.11450829999999999</v>
      </c>
      <c r="I32" s="10">
        <v>0.11450829999999999</v>
      </c>
      <c r="J32" s="10">
        <v>0.11450829999999999</v>
      </c>
      <c r="K32" s="10">
        <v>0.11450829999999999</v>
      </c>
    </row>
    <row r="33" spans="1:11" x14ac:dyDescent="0.25">
      <c r="A33" t="s">
        <v>70</v>
      </c>
      <c r="B33">
        <v>1</v>
      </c>
      <c r="C33">
        <v>32</v>
      </c>
      <c r="D33" s="10">
        <v>39.639719999999997</v>
      </c>
      <c r="E33" s="10">
        <v>39.639719999999997</v>
      </c>
      <c r="F33" s="10">
        <v>39.639719999999997</v>
      </c>
      <c r="G33" s="10">
        <v>39.639719999999997</v>
      </c>
      <c r="H33" s="10">
        <v>39.639719999999997</v>
      </c>
      <c r="I33" s="10">
        <v>39.639719999999997</v>
      </c>
      <c r="J33" s="10">
        <v>39.639719999999997</v>
      </c>
      <c r="K33" s="10">
        <v>39.639719999999997</v>
      </c>
    </row>
    <row r="34" spans="1:11" x14ac:dyDescent="0.25">
      <c r="A34" t="s">
        <v>70</v>
      </c>
      <c r="B34">
        <v>1</v>
      </c>
      <c r="C34">
        <v>33</v>
      </c>
      <c r="D34" s="10">
        <v>10.102169999999999</v>
      </c>
      <c r="E34" s="10">
        <v>10.102169999999999</v>
      </c>
      <c r="F34" s="10">
        <v>10.102169999999999</v>
      </c>
      <c r="G34" s="10">
        <v>10.102169999999999</v>
      </c>
      <c r="H34" s="10">
        <v>10.102169999999999</v>
      </c>
      <c r="I34" s="10">
        <v>10.102169999999999</v>
      </c>
      <c r="J34" s="10">
        <v>10.102169999999999</v>
      </c>
      <c r="K34" s="10">
        <v>10.102169999999999</v>
      </c>
    </row>
    <row r="35" spans="1:11" x14ac:dyDescent="0.25">
      <c r="A35" t="s">
        <v>70</v>
      </c>
      <c r="B35">
        <v>2</v>
      </c>
      <c r="C35">
        <v>1</v>
      </c>
      <c r="D35" s="10">
        <v>5.2904899999999998E-2</v>
      </c>
      <c r="E35" s="10">
        <v>5.2904899999999998E-2</v>
      </c>
      <c r="F35" s="10">
        <v>5.2904899999999998E-2</v>
      </c>
      <c r="G35" s="10">
        <v>5.2904899999999998E-2</v>
      </c>
      <c r="H35" s="10">
        <v>5.2904899999999998E-2</v>
      </c>
      <c r="I35" s="10">
        <v>5.2904899999999998E-2</v>
      </c>
      <c r="J35" s="10">
        <v>5.2904899999999998E-2</v>
      </c>
      <c r="K35" s="10">
        <v>5.2904899999999998E-2</v>
      </c>
    </row>
    <row r="36" spans="1:11" x14ac:dyDescent="0.25">
      <c r="A36" t="s">
        <v>70</v>
      </c>
      <c r="B36">
        <v>2</v>
      </c>
      <c r="C36">
        <v>2</v>
      </c>
      <c r="D36" s="10">
        <v>0.16859769999999999</v>
      </c>
      <c r="E36" s="10">
        <v>0.16859769999999999</v>
      </c>
      <c r="F36" s="10">
        <v>0.16859769999999999</v>
      </c>
      <c r="G36" s="10">
        <v>0.16859769999999999</v>
      </c>
      <c r="H36" s="10">
        <v>0.16859769999999999</v>
      </c>
      <c r="I36" s="10">
        <v>0.16859769999999999</v>
      </c>
      <c r="J36" s="10">
        <v>0.16859769999999999</v>
      </c>
      <c r="K36" s="10">
        <v>0.16859769999999999</v>
      </c>
    </row>
    <row r="37" spans="1:11" x14ac:dyDescent="0.25">
      <c r="A37" t="s">
        <v>70</v>
      </c>
      <c r="B37">
        <v>2</v>
      </c>
      <c r="C37">
        <v>3</v>
      </c>
      <c r="D37" s="10">
        <v>0.59945139999999997</v>
      </c>
      <c r="E37" s="10">
        <v>0.59945139999999997</v>
      </c>
      <c r="F37" s="10">
        <v>0.59945139999999997</v>
      </c>
      <c r="G37" s="10">
        <v>0.59945139999999997</v>
      </c>
      <c r="H37" s="10">
        <v>0.59945139999999997</v>
      </c>
      <c r="I37" s="10">
        <v>0.59945139999999997</v>
      </c>
      <c r="J37" s="10">
        <v>0.59945139999999997</v>
      </c>
      <c r="K37" s="10">
        <v>0.59945139999999997</v>
      </c>
    </row>
    <row r="38" spans="1:11" x14ac:dyDescent="0.25">
      <c r="A38" t="s">
        <v>70</v>
      </c>
      <c r="B38">
        <v>2</v>
      </c>
      <c r="C38">
        <v>4</v>
      </c>
      <c r="D38" s="10">
        <v>0.33212059999999999</v>
      </c>
      <c r="E38" s="10">
        <v>0.33212059999999999</v>
      </c>
      <c r="F38" s="10">
        <v>0.33212059999999999</v>
      </c>
      <c r="G38" s="10">
        <v>0.33212059999999999</v>
      </c>
      <c r="H38" s="10">
        <v>0.33212059999999999</v>
      </c>
      <c r="I38" s="10">
        <v>0.33212059999999999</v>
      </c>
      <c r="J38" s="10">
        <v>0.33212059999999999</v>
      </c>
      <c r="K38" s="10">
        <v>0.33212059999999999</v>
      </c>
    </row>
    <row r="39" spans="1:11" x14ac:dyDescent="0.25">
      <c r="A39" t="s">
        <v>70</v>
      </c>
      <c r="B39">
        <v>2</v>
      </c>
      <c r="C39">
        <v>5</v>
      </c>
      <c r="D39" s="10">
        <v>0.1997526</v>
      </c>
      <c r="E39" s="10">
        <v>0.1997526</v>
      </c>
      <c r="F39" s="10">
        <v>0.1997526</v>
      </c>
      <c r="G39" s="10">
        <v>0.1997526</v>
      </c>
      <c r="H39" s="10">
        <v>0.1997526</v>
      </c>
      <c r="I39" s="10">
        <v>0.1997526</v>
      </c>
      <c r="J39" s="10">
        <v>0.1997526</v>
      </c>
      <c r="K39" s="10">
        <v>0.1997526</v>
      </c>
    </row>
    <row r="40" spans="1:11" x14ac:dyDescent="0.25">
      <c r="A40" t="s">
        <v>70</v>
      </c>
      <c r="B40">
        <v>2</v>
      </c>
      <c r="C40">
        <v>6</v>
      </c>
      <c r="D40" s="10">
        <v>8.2858799999999996E-2</v>
      </c>
      <c r="E40" s="10">
        <v>8.2858799999999996E-2</v>
      </c>
      <c r="F40" s="10">
        <v>8.2858799999999996E-2</v>
      </c>
      <c r="G40" s="10">
        <v>8.2858799999999996E-2</v>
      </c>
      <c r="H40" s="10">
        <v>8.2858799999999996E-2</v>
      </c>
      <c r="I40" s="10">
        <v>8.2858799999999996E-2</v>
      </c>
      <c r="J40" s="10">
        <v>8.2858799999999996E-2</v>
      </c>
      <c r="K40" s="10">
        <v>8.2858799999999996E-2</v>
      </c>
    </row>
    <row r="41" spans="1:11" x14ac:dyDescent="0.25">
      <c r="A41" t="s">
        <v>70</v>
      </c>
      <c r="B41">
        <v>2</v>
      </c>
      <c r="C41">
        <v>7</v>
      </c>
      <c r="D41" s="10">
        <v>0.56547190000000003</v>
      </c>
      <c r="E41" s="10">
        <v>0.56547190000000003</v>
      </c>
      <c r="F41" s="10">
        <v>0.56547190000000003</v>
      </c>
      <c r="G41" s="10">
        <v>0.56547190000000003</v>
      </c>
      <c r="H41" s="10">
        <v>0.56547190000000003</v>
      </c>
      <c r="I41" s="10">
        <v>0.56547190000000003</v>
      </c>
      <c r="J41" s="10">
        <v>0.56547190000000003</v>
      </c>
      <c r="K41" s="10">
        <v>0.56547190000000003</v>
      </c>
    </row>
    <row r="42" spans="1:11" x14ac:dyDescent="0.25">
      <c r="A42" t="s">
        <v>70</v>
      </c>
      <c r="B42">
        <v>2</v>
      </c>
      <c r="C42">
        <v>8</v>
      </c>
      <c r="D42" s="10">
        <v>0.25845089999999998</v>
      </c>
      <c r="E42" s="10">
        <v>0.25845089999999998</v>
      </c>
      <c r="F42" s="10">
        <v>0.25845089999999998</v>
      </c>
      <c r="G42" s="10">
        <v>0.25845089999999998</v>
      </c>
      <c r="H42" s="10">
        <v>0.25845089999999998</v>
      </c>
      <c r="I42" s="10">
        <v>0.25845089999999998</v>
      </c>
      <c r="J42" s="10">
        <v>0.25845089999999998</v>
      </c>
      <c r="K42" s="10">
        <v>0.25845089999999998</v>
      </c>
    </row>
    <row r="43" spans="1:11" x14ac:dyDescent="0.25">
      <c r="A43" t="s">
        <v>70</v>
      </c>
      <c r="B43">
        <v>2</v>
      </c>
      <c r="C43">
        <v>9</v>
      </c>
      <c r="D43" s="10">
        <v>0.43612990000000001</v>
      </c>
      <c r="E43" s="10">
        <v>0.43612990000000001</v>
      </c>
      <c r="F43" s="10">
        <v>0.43612990000000001</v>
      </c>
      <c r="G43" s="10">
        <v>0.43612990000000001</v>
      </c>
      <c r="H43" s="10">
        <v>0.43612990000000001</v>
      </c>
      <c r="I43" s="10">
        <v>0.43612990000000001</v>
      </c>
      <c r="J43" s="10">
        <v>0.43612990000000001</v>
      </c>
      <c r="K43" s="10">
        <v>0.43612990000000001</v>
      </c>
    </row>
    <row r="44" spans="1:11" x14ac:dyDescent="0.25">
      <c r="A44" t="s">
        <v>70</v>
      </c>
      <c r="B44">
        <v>2</v>
      </c>
      <c r="C44">
        <v>10</v>
      </c>
      <c r="D44" s="10">
        <v>3.3018699999999998E-2</v>
      </c>
      <c r="E44" s="10">
        <v>3.3018699999999998E-2</v>
      </c>
      <c r="F44" s="10">
        <v>3.3018699999999998E-2</v>
      </c>
      <c r="G44" s="10">
        <v>3.3018699999999998E-2</v>
      </c>
      <c r="H44" s="10">
        <v>3.3018699999999998E-2</v>
      </c>
      <c r="I44" s="10">
        <v>3.3018699999999998E-2</v>
      </c>
      <c r="J44" s="10">
        <v>3.3018699999999998E-2</v>
      </c>
      <c r="K44" s="10">
        <v>3.3018699999999998E-2</v>
      </c>
    </row>
    <row r="45" spans="1:11" x14ac:dyDescent="0.25">
      <c r="A45" t="s">
        <v>70</v>
      </c>
      <c r="B45">
        <v>2</v>
      </c>
      <c r="C45">
        <v>11</v>
      </c>
      <c r="D45" s="10">
        <v>0.1012687</v>
      </c>
      <c r="E45" s="10">
        <v>0.1012687</v>
      </c>
      <c r="F45" s="10">
        <v>0.1012687</v>
      </c>
      <c r="G45" s="10">
        <v>0.1012687</v>
      </c>
      <c r="H45" s="10">
        <v>0.1012687</v>
      </c>
      <c r="I45" s="10">
        <v>0.1012687</v>
      </c>
      <c r="J45" s="10">
        <v>0.1012687</v>
      </c>
      <c r="K45" s="10">
        <v>0.1012687</v>
      </c>
    </row>
    <row r="46" spans="1:11" x14ac:dyDescent="0.25">
      <c r="A46" t="s">
        <v>70</v>
      </c>
      <c r="B46">
        <v>2</v>
      </c>
      <c r="C46">
        <v>12</v>
      </c>
      <c r="D46" s="10">
        <v>0.1117713</v>
      </c>
      <c r="E46" s="10">
        <v>0.1117713</v>
      </c>
      <c r="F46" s="10">
        <v>0.1117713</v>
      </c>
      <c r="G46" s="10">
        <v>0.1117713</v>
      </c>
      <c r="H46" s="10">
        <v>0.1117713</v>
      </c>
      <c r="I46" s="10">
        <v>0.1117713</v>
      </c>
      <c r="J46" s="10">
        <v>0.1117713</v>
      </c>
      <c r="K46" s="10">
        <v>0.1117713</v>
      </c>
    </row>
    <row r="47" spans="1:11" x14ac:dyDescent="0.25">
      <c r="A47" t="s">
        <v>70</v>
      </c>
      <c r="B47">
        <v>2</v>
      </c>
      <c r="C47">
        <v>13</v>
      </c>
      <c r="D47" s="10">
        <v>0.2523474</v>
      </c>
      <c r="E47" s="10">
        <v>0.2523474</v>
      </c>
      <c r="F47" s="10">
        <v>0.2523474</v>
      </c>
      <c r="G47" s="10">
        <v>0.2523474</v>
      </c>
      <c r="H47" s="10">
        <v>0.2523474</v>
      </c>
      <c r="I47" s="10">
        <v>0.2523474</v>
      </c>
      <c r="J47" s="10">
        <v>0.2523474</v>
      </c>
      <c r="K47" s="10">
        <v>0.2523474</v>
      </c>
    </row>
    <row r="48" spans="1:11" x14ac:dyDescent="0.25">
      <c r="A48" t="s">
        <v>70</v>
      </c>
      <c r="B48">
        <v>2</v>
      </c>
      <c r="C48">
        <v>14</v>
      </c>
      <c r="D48" s="10">
        <v>1.591259</v>
      </c>
      <c r="E48" s="10">
        <v>1.591259</v>
      </c>
      <c r="F48" s="10">
        <v>1.591259</v>
      </c>
      <c r="G48" s="10">
        <v>1.591259</v>
      </c>
      <c r="H48" s="10">
        <v>1.591259</v>
      </c>
      <c r="I48" s="10">
        <v>1.591259</v>
      </c>
      <c r="J48" s="10">
        <v>1.591259</v>
      </c>
      <c r="K48" s="10">
        <v>1.591259</v>
      </c>
    </row>
    <row r="49" spans="1:11" x14ac:dyDescent="0.25">
      <c r="A49" t="s">
        <v>70</v>
      </c>
      <c r="B49">
        <v>2</v>
      </c>
      <c r="C49">
        <v>15</v>
      </c>
      <c r="D49" s="10">
        <v>1.0595000000000001</v>
      </c>
      <c r="E49" s="10">
        <v>1.0595000000000001</v>
      </c>
      <c r="F49" s="10">
        <v>1.0595000000000001</v>
      </c>
      <c r="G49" s="10">
        <v>1.0595000000000001</v>
      </c>
      <c r="H49" s="10">
        <v>1.0595000000000001</v>
      </c>
      <c r="I49" s="10">
        <v>1.0595000000000001</v>
      </c>
      <c r="J49" s="10">
        <v>1.0595000000000001</v>
      </c>
      <c r="K49" s="10">
        <v>1.0595000000000001</v>
      </c>
    </row>
    <row r="50" spans="1:11" x14ac:dyDescent="0.25">
      <c r="A50" t="s">
        <v>70</v>
      </c>
      <c r="B50">
        <v>2</v>
      </c>
      <c r="C50">
        <v>16</v>
      </c>
      <c r="D50" s="10">
        <v>4.146172</v>
      </c>
      <c r="E50" s="10">
        <v>4.146172</v>
      </c>
      <c r="F50" s="10">
        <v>4.146172</v>
      </c>
      <c r="G50" s="10">
        <v>4.146172</v>
      </c>
      <c r="H50" s="10">
        <v>4.146172</v>
      </c>
      <c r="I50" s="10">
        <v>4.146172</v>
      </c>
      <c r="J50" s="10">
        <v>4.146172</v>
      </c>
      <c r="K50" s="10">
        <v>4.146172</v>
      </c>
    </row>
    <row r="51" spans="1:11" x14ac:dyDescent="0.25">
      <c r="A51" t="s">
        <v>70</v>
      </c>
      <c r="B51">
        <v>2</v>
      </c>
      <c r="C51">
        <v>17</v>
      </c>
      <c r="D51" s="10">
        <v>9.7100199999999998E-2</v>
      </c>
      <c r="E51" s="10">
        <v>9.7100199999999998E-2</v>
      </c>
      <c r="F51" s="10">
        <v>9.7100199999999998E-2</v>
      </c>
      <c r="G51" s="10">
        <v>9.7100199999999998E-2</v>
      </c>
      <c r="H51" s="10">
        <v>9.7100199999999998E-2</v>
      </c>
      <c r="I51" s="10">
        <v>9.7100199999999998E-2</v>
      </c>
      <c r="J51" s="10">
        <v>9.7100199999999998E-2</v>
      </c>
      <c r="K51" s="10">
        <v>9.7100199999999998E-2</v>
      </c>
    </row>
    <row r="52" spans="1:11" x14ac:dyDescent="0.25">
      <c r="A52" t="s">
        <v>70</v>
      </c>
      <c r="B52">
        <v>2</v>
      </c>
      <c r="C52">
        <v>18</v>
      </c>
      <c r="D52" s="10">
        <v>0.28778789999999999</v>
      </c>
      <c r="E52" s="10">
        <v>0.28778789999999999</v>
      </c>
      <c r="F52" s="10">
        <v>0.28778789999999999</v>
      </c>
      <c r="G52" s="10">
        <v>0.28778789999999999</v>
      </c>
      <c r="H52" s="10">
        <v>0.28778789999999999</v>
      </c>
      <c r="I52" s="10">
        <v>0.28778789999999999</v>
      </c>
      <c r="J52" s="10">
        <v>0.28778789999999999</v>
      </c>
      <c r="K52" s="10">
        <v>0.28778789999999999</v>
      </c>
    </row>
    <row r="53" spans="1:11" x14ac:dyDescent="0.25">
      <c r="A53" t="s">
        <v>70</v>
      </c>
      <c r="B53">
        <v>2</v>
      </c>
      <c r="C53">
        <v>19</v>
      </c>
      <c r="D53" s="10">
        <v>4.0754080000000004</v>
      </c>
      <c r="E53" s="10">
        <v>4.0754080000000004</v>
      </c>
      <c r="F53" s="10">
        <v>4.0754080000000004</v>
      </c>
      <c r="G53" s="10">
        <v>4.0754080000000004</v>
      </c>
      <c r="H53" s="10">
        <v>4.0754080000000004</v>
      </c>
      <c r="I53" s="10">
        <v>4.0754080000000004</v>
      </c>
      <c r="J53" s="10">
        <v>4.0754080000000004</v>
      </c>
      <c r="K53" s="10">
        <v>4.0754080000000004</v>
      </c>
    </row>
    <row r="54" spans="1:11" x14ac:dyDescent="0.25">
      <c r="A54" t="s">
        <v>70</v>
      </c>
      <c r="B54">
        <v>2</v>
      </c>
      <c r="C54">
        <v>20</v>
      </c>
      <c r="D54" s="10">
        <v>0.77349429999999997</v>
      </c>
      <c r="E54" s="10">
        <v>0.77349429999999997</v>
      </c>
      <c r="F54" s="10">
        <v>0.77349429999999997</v>
      </c>
      <c r="G54" s="10">
        <v>0.77349429999999997</v>
      </c>
      <c r="H54" s="10">
        <v>0.77349429999999997</v>
      </c>
      <c r="I54" s="10">
        <v>0.77349429999999997</v>
      </c>
      <c r="J54" s="10">
        <v>0.77349429999999997</v>
      </c>
      <c r="K54" s="10">
        <v>0.77349429999999997</v>
      </c>
    </row>
    <row r="55" spans="1:11" x14ac:dyDescent="0.25">
      <c r="A55" t="s">
        <v>70</v>
      </c>
      <c r="B55">
        <v>2</v>
      </c>
      <c r="C55">
        <v>21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</row>
    <row r="56" spans="1:11" x14ac:dyDescent="0.25">
      <c r="A56" t="s">
        <v>70</v>
      </c>
      <c r="B56">
        <v>2</v>
      </c>
      <c r="C56">
        <v>22</v>
      </c>
      <c r="D56" s="10">
        <v>0.16644600000000001</v>
      </c>
      <c r="E56" s="10">
        <v>0.16644600000000001</v>
      </c>
      <c r="F56" s="10">
        <v>0.16644600000000001</v>
      </c>
      <c r="G56" s="10">
        <v>0.16644600000000001</v>
      </c>
      <c r="H56" s="10">
        <v>0.16644600000000001</v>
      </c>
      <c r="I56" s="10">
        <v>0.16644600000000001</v>
      </c>
      <c r="J56" s="10">
        <v>0.16644600000000001</v>
      </c>
      <c r="K56" s="10">
        <v>0.16644600000000001</v>
      </c>
    </row>
    <row r="57" spans="1:11" x14ac:dyDescent="0.25">
      <c r="A57" t="s">
        <v>70</v>
      </c>
      <c r="B57">
        <v>2</v>
      </c>
      <c r="C57">
        <v>23</v>
      </c>
      <c r="D57" s="10">
        <v>0.36103819999999998</v>
      </c>
      <c r="E57" s="10">
        <v>0.36103819999999998</v>
      </c>
      <c r="F57" s="10">
        <v>0.36103819999999998</v>
      </c>
      <c r="G57" s="10">
        <v>0.36103819999999998</v>
      </c>
      <c r="H57" s="10">
        <v>0.36103819999999998</v>
      </c>
      <c r="I57" s="10">
        <v>0.36103819999999998</v>
      </c>
      <c r="J57" s="10">
        <v>0.36103819999999998</v>
      </c>
      <c r="K57" s="10">
        <v>0.36103819999999998</v>
      </c>
    </row>
    <row r="58" spans="1:11" x14ac:dyDescent="0.25">
      <c r="A58" t="s">
        <v>70</v>
      </c>
      <c r="B58">
        <v>2</v>
      </c>
      <c r="C58">
        <v>24</v>
      </c>
      <c r="D58" s="10">
        <v>0.1414223</v>
      </c>
      <c r="E58" s="10">
        <v>0.1414223</v>
      </c>
      <c r="F58" s="10">
        <v>0.1414223</v>
      </c>
      <c r="G58" s="10">
        <v>0.1414223</v>
      </c>
      <c r="H58" s="10">
        <v>0.1414223</v>
      </c>
      <c r="I58" s="10">
        <v>0.1414223</v>
      </c>
      <c r="J58" s="10">
        <v>0.1414223</v>
      </c>
      <c r="K58" s="10">
        <v>0.1414223</v>
      </c>
    </row>
    <row r="59" spans="1:11" x14ac:dyDescent="0.25">
      <c r="A59" t="s">
        <v>70</v>
      </c>
      <c r="B59">
        <v>2</v>
      </c>
      <c r="C59">
        <v>25</v>
      </c>
      <c r="D59" s="10">
        <v>1.79279E-2</v>
      </c>
      <c r="E59" s="10">
        <v>1.79279E-2</v>
      </c>
      <c r="F59" s="10">
        <v>1.79279E-2</v>
      </c>
      <c r="G59" s="10">
        <v>1.79279E-2</v>
      </c>
      <c r="H59" s="10">
        <v>1.79279E-2</v>
      </c>
      <c r="I59" s="10">
        <v>1.79279E-2</v>
      </c>
      <c r="J59" s="10">
        <v>1.79279E-2</v>
      </c>
      <c r="K59" s="10">
        <v>1.79279E-2</v>
      </c>
    </row>
    <row r="60" spans="1:11" x14ac:dyDescent="0.25">
      <c r="A60" t="s">
        <v>70</v>
      </c>
      <c r="B60">
        <v>2</v>
      </c>
      <c r="C60">
        <v>26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</row>
    <row r="61" spans="1:11" x14ac:dyDescent="0.25">
      <c r="A61" t="s">
        <v>70</v>
      </c>
      <c r="B61">
        <v>2</v>
      </c>
      <c r="C61">
        <v>27</v>
      </c>
      <c r="D61" s="10">
        <v>0.58323040000000004</v>
      </c>
      <c r="E61" s="10">
        <v>0.58323040000000004</v>
      </c>
      <c r="F61" s="10">
        <v>0.58323040000000004</v>
      </c>
      <c r="G61" s="10">
        <v>0.58323040000000004</v>
      </c>
      <c r="H61" s="10">
        <v>0.58323040000000004</v>
      </c>
      <c r="I61" s="10">
        <v>0.58323040000000004</v>
      </c>
      <c r="J61" s="10">
        <v>0.58323040000000004</v>
      </c>
      <c r="K61" s="10">
        <v>0.58323040000000004</v>
      </c>
    </row>
    <row r="62" spans="1:11" x14ac:dyDescent="0.25">
      <c r="A62" t="s">
        <v>70</v>
      </c>
      <c r="B62">
        <v>2</v>
      </c>
      <c r="C62">
        <v>28</v>
      </c>
      <c r="D62" s="10">
        <v>2.7153239999999998</v>
      </c>
      <c r="E62" s="10">
        <v>2.7153239999999998</v>
      </c>
      <c r="F62" s="10">
        <v>2.7153239999999998</v>
      </c>
      <c r="G62" s="10">
        <v>2.7153239999999998</v>
      </c>
      <c r="H62" s="10">
        <v>2.7153239999999998</v>
      </c>
      <c r="I62" s="10">
        <v>2.7153239999999998</v>
      </c>
      <c r="J62" s="10">
        <v>2.7153239999999998</v>
      </c>
      <c r="K62" s="10">
        <v>2.7153239999999998</v>
      </c>
    </row>
    <row r="63" spans="1:11" x14ac:dyDescent="0.25">
      <c r="A63" t="s">
        <v>70</v>
      </c>
      <c r="B63">
        <v>2</v>
      </c>
      <c r="C63">
        <v>29</v>
      </c>
      <c r="D63" s="10">
        <v>0.46753739999999999</v>
      </c>
      <c r="E63" s="10">
        <v>0.46753739999999999</v>
      </c>
      <c r="F63" s="10">
        <v>0.46753739999999999</v>
      </c>
      <c r="G63" s="10">
        <v>0.46753739999999999</v>
      </c>
      <c r="H63" s="10">
        <v>0.46753739999999999</v>
      </c>
      <c r="I63" s="10">
        <v>0.46753739999999999</v>
      </c>
      <c r="J63" s="10">
        <v>0.46753739999999999</v>
      </c>
      <c r="K63" s="10">
        <v>0.46753739999999999</v>
      </c>
    </row>
    <row r="64" spans="1:11" x14ac:dyDescent="0.25">
      <c r="A64" t="s">
        <v>70</v>
      </c>
      <c r="B64">
        <v>2</v>
      </c>
      <c r="C64">
        <v>30</v>
      </c>
      <c r="D64" s="10">
        <v>2.2610399999999999</v>
      </c>
      <c r="E64" s="10">
        <v>2.2610399999999999</v>
      </c>
      <c r="F64" s="10">
        <v>2.2610399999999999</v>
      </c>
      <c r="G64" s="10">
        <v>2.2610399999999999</v>
      </c>
      <c r="H64" s="10">
        <v>2.2610399999999999</v>
      </c>
      <c r="I64" s="10">
        <v>2.2610399999999999</v>
      </c>
      <c r="J64" s="10">
        <v>2.2610399999999999</v>
      </c>
      <c r="K64" s="10">
        <v>2.2610399999999999</v>
      </c>
    </row>
    <row r="65" spans="1:11" x14ac:dyDescent="0.25">
      <c r="A65" t="s">
        <v>70</v>
      </c>
      <c r="B65">
        <v>2</v>
      </c>
      <c r="C65">
        <v>31</v>
      </c>
      <c r="D65" s="10">
        <v>0.32478489999999999</v>
      </c>
      <c r="E65" s="10">
        <v>0.32478489999999999</v>
      </c>
      <c r="F65" s="10">
        <v>0.32478489999999999</v>
      </c>
      <c r="G65" s="10">
        <v>0.32478489999999999</v>
      </c>
      <c r="H65" s="10">
        <v>0.32478489999999999</v>
      </c>
      <c r="I65" s="10">
        <v>0.32478489999999999</v>
      </c>
      <c r="J65" s="10">
        <v>0.32478489999999999</v>
      </c>
      <c r="K65" s="10">
        <v>0.32478489999999999</v>
      </c>
    </row>
    <row r="66" spans="1:11" x14ac:dyDescent="0.25">
      <c r="A66" t="s">
        <v>70</v>
      </c>
      <c r="B66">
        <v>2</v>
      </c>
      <c r="C66">
        <v>32</v>
      </c>
      <c r="D66" s="10">
        <v>0.44744460000000003</v>
      </c>
      <c r="E66" s="10">
        <v>0.44744460000000003</v>
      </c>
      <c r="F66" s="10">
        <v>0.44744460000000003</v>
      </c>
      <c r="G66" s="10">
        <v>0.44744460000000003</v>
      </c>
      <c r="H66" s="10">
        <v>0.44744460000000003</v>
      </c>
      <c r="I66" s="10">
        <v>0.44744460000000003</v>
      </c>
      <c r="J66" s="10">
        <v>0.44744460000000003</v>
      </c>
      <c r="K66" s="10">
        <v>0.44744460000000003</v>
      </c>
    </row>
    <row r="67" spans="1:11" x14ac:dyDescent="0.25">
      <c r="A67" t="s">
        <v>70</v>
      </c>
      <c r="B67">
        <v>2</v>
      </c>
      <c r="C67">
        <v>33</v>
      </c>
      <c r="D67" s="10">
        <v>14.794359999999999</v>
      </c>
      <c r="E67" s="10">
        <v>14.794359999999999</v>
      </c>
      <c r="F67" s="10">
        <v>14.794359999999999</v>
      </c>
      <c r="G67" s="10">
        <v>14.794359999999999</v>
      </c>
      <c r="H67" s="10">
        <v>14.794359999999999</v>
      </c>
      <c r="I67" s="10">
        <v>14.794359999999999</v>
      </c>
      <c r="J67" s="10">
        <v>14.794359999999999</v>
      </c>
      <c r="K67" s="10">
        <v>14.794359999999999</v>
      </c>
    </row>
    <row r="68" spans="1:11" x14ac:dyDescent="0.25">
      <c r="A68" t="s">
        <v>71</v>
      </c>
      <c r="B68">
        <v>1</v>
      </c>
      <c r="C68">
        <v>1</v>
      </c>
      <c r="D68" s="10">
        <v>5.5012999999999999E-2</v>
      </c>
      <c r="E68" s="10">
        <v>5.5012999999999999E-2</v>
      </c>
      <c r="F68" s="10">
        <v>5.5012999999999999E-2</v>
      </c>
      <c r="G68" s="10">
        <v>5.5012999999999999E-2</v>
      </c>
      <c r="H68" s="10">
        <v>5.5012999999999999E-2</v>
      </c>
      <c r="I68" s="10">
        <v>5.5012999999999999E-2</v>
      </c>
      <c r="J68" s="10">
        <v>5.5012999999999999E-2</v>
      </c>
      <c r="K68" s="10">
        <v>5.5012999999999999E-2</v>
      </c>
    </row>
    <row r="69" spans="1:11" x14ac:dyDescent="0.25">
      <c r="A69" t="s">
        <v>71</v>
      </c>
      <c r="B69">
        <v>1</v>
      </c>
      <c r="C69">
        <v>2</v>
      </c>
      <c r="D69" s="10">
        <v>0.1806557</v>
      </c>
      <c r="E69" s="10">
        <v>0.1806557</v>
      </c>
      <c r="F69" s="10">
        <v>0.1806557</v>
      </c>
      <c r="G69" s="10">
        <v>0.1806557</v>
      </c>
      <c r="H69" s="10">
        <v>0.1806557</v>
      </c>
      <c r="I69" s="10">
        <v>0.1806557</v>
      </c>
      <c r="J69" s="10">
        <v>0.1806557</v>
      </c>
      <c r="K69" s="10">
        <v>0.1806557</v>
      </c>
    </row>
    <row r="70" spans="1:11" x14ac:dyDescent="0.25">
      <c r="A70" t="s">
        <v>71</v>
      </c>
      <c r="B70">
        <v>1</v>
      </c>
      <c r="C70">
        <v>3</v>
      </c>
      <c r="D70" s="10">
        <v>2.6642399999999999</v>
      </c>
      <c r="E70" s="10">
        <v>2.6642399999999999</v>
      </c>
      <c r="F70" s="10">
        <v>2.6642399999999999</v>
      </c>
      <c r="G70" s="10">
        <v>2.6642399999999999</v>
      </c>
      <c r="H70" s="10">
        <v>2.6642399999999999</v>
      </c>
      <c r="I70" s="10">
        <v>2.6642399999999999</v>
      </c>
      <c r="J70" s="10">
        <v>2.6642399999999999</v>
      </c>
      <c r="K70" s="10">
        <v>2.6642399999999999</v>
      </c>
    </row>
    <row r="71" spans="1:11" x14ac:dyDescent="0.25">
      <c r="A71" t="s">
        <v>71</v>
      </c>
      <c r="B71">
        <v>1</v>
      </c>
      <c r="C71">
        <v>4</v>
      </c>
      <c r="D71" s="10">
        <v>6.4467099999999999E-2</v>
      </c>
      <c r="E71" s="10">
        <v>6.4467099999999999E-2</v>
      </c>
      <c r="F71" s="10">
        <v>6.4467099999999999E-2</v>
      </c>
      <c r="G71" s="10">
        <v>6.4467099999999999E-2</v>
      </c>
      <c r="H71" s="10">
        <v>6.4467099999999999E-2</v>
      </c>
      <c r="I71" s="10">
        <v>6.4467099999999999E-2</v>
      </c>
      <c r="J71" s="10">
        <v>6.4467099999999999E-2</v>
      </c>
      <c r="K71" s="10">
        <v>6.4467099999999999E-2</v>
      </c>
    </row>
    <row r="72" spans="1:11" x14ac:dyDescent="0.25">
      <c r="A72" t="s">
        <v>71</v>
      </c>
      <c r="B72">
        <v>1</v>
      </c>
      <c r="C72">
        <v>5</v>
      </c>
      <c r="D72" s="10">
        <v>0.32031510000000002</v>
      </c>
      <c r="E72" s="10">
        <v>0.32031510000000002</v>
      </c>
      <c r="F72" s="10">
        <v>0.32031510000000002</v>
      </c>
      <c r="G72" s="10">
        <v>0.32031510000000002</v>
      </c>
      <c r="H72" s="10">
        <v>0.32031510000000002</v>
      </c>
      <c r="I72" s="10">
        <v>0.32031510000000002</v>
      </c>
      <c r="J72" s="10">
        <v>0.32031510000000002</v>
      </c>
      <c r="K72" s="10">
        <v>0.32031510000000002</v>
      </c>
    </row>
    <row r="73" spans="1:11" x14ac:dyDescent="0.25">
      <c r="A73" t="s">
        <v>71</v>
      </c>
      <c r="B73">
        <v>1</v>
      </c>
      <c r="C73">
        <v>6</v>
      </c>
      <c r="D73" s="10">
        <v>6.2187199999999998E-2</v>
      </c>
      <c r="E73" s="10">
        <v>6.2187199999999998E-2</v>
      </c>
      <c r="F73" s="10">
        <v>6.2187199999999998E-2</v>
      </c>
      <c r="G73" s="10">
        <v>6.2187199999999998E-2</v>
      </c>
      <c r="H73" s="10">
        <v>6.2187199999999998E-2</v>
      </c>
      <c r="I73" s="10">
        <v>6.2187199999999998E-2</v>
      </c>
      <c r="J73" s="10">
        <v>6.2187199999999998E-2</v>
      </c>
      <c r="K73" s="10">
        <v>6.2187199999999998E-2</v>
      </c>
    </row>
    <row r="74" spans="1:11" x14ac:dyDescent="0.25">
      <c r="A74" t="s">
        <v>71</v>
      </c>
      <c r="B74">
        <v>1</v>
      </c>
      <c r="C74">
        <v>7</v>
      </c>
      <c r="D74" s="10">
        <v>0.59281499999999998</v>
      </c>
      <c r="E74" s="10">
        <v>0.59281499999999998</v>
      </c>
      <c r="F74" s="10">
        <v>0.59281499999999998</v>
      </c>
      <c r="G74" s="10">
        <v>0.59281499999999998</v>
      </c>
      <c r="H74" s="10">
        <v>0.59281499999999998</v>
      </c>
      <c r="I74" s="10">
        <v>0.59281499999999998</v>
      </c>
      <c r="J74" s="10">
        <v>0.59281499999999998</v>
      </c>
      <c r="K74" s="10">
        <v>0.59281499999999998</v>
      </c>
    </row>
    <row r="75" spans="1:11" x14ac:dyDescent="0.25">
      <c r="A75" t="s">
        <v>71</v>
      </c>
      <c r="B75">
        <v>1</v>
      </c>
      <c r="C75">
        <v>8</v>
      </c>
      <c r="D75" s="10">
        <v>0.36762109999999998</v>
      </c>
      <c r="E75" s="10">
        <v>0.36762109999999998</v>
      </c>
      <c r="F75" s="10">
        <v>0.36762109999999998</v>
      </c>
      <c r="G75" s="10">
        <v>0.36762109999999998</v>
      </c>
      <c r="H75" s="10">
        <v>0.36762109999999998</v>
      </c>
      <c r="I75" s="10">
        <v>0.36762109999999998</v>
      </c>
      <c r="J75" s="10">
        <v>0.36762109999999998</v>
      </c>
      <c r="K75" s="10">
        <v>0.36762109999999998</v>
      </c>
    </row>
    <row r="76" spans="1:11" x14ac:dyDescent="0.25">
      <c r="A76" t="s">
        <v>71</v>
      </c>
      <c r="B76">
        <v>1</v>
      </c>
      <c r="C76">
        <v>9</v>
      </c>
      <c r="D76" s="10">
        <v>0.4847629</v>
      </c>
      <c r="E76" s="10">
        <v>0.4847629</v>
      </c>
      <c r="F76" s="10">
        <v>0.4847629</v>
      </c>
      <c r="G76" s="10">
        <v>0.4847629</v>
      </c>
      <c r="H76" s="10">
        <v>0.4847629</v>
      </c>
      <c r="I76" s="10">
        <v>0.4847629</v>
      </c>
      <c r="J76" s="10">
        <v>0.4847629</v>
      </c>
      <c r="K76" s="10">
        <v>0.4847629</v>
      </c>
    </row>
    <row r="77" spans="1:11" x14ac:dyDescent="0.25">
      <c r="A77" t="s">
        <v>71</v>
      </c>
      <c r="B77">
        <v>1</v>
      </c>
      <c r="C77">
        <v>10</v>
      </c>
      <c r="D77" s="10">
        <v>2.7648499999999999E-2</v>
      </c>
      <c r="E77" s="10">
        <v>2.7648499999999999E-2</v>
      </c>
      <c r="F77" s="10">
        <v>2.7648499999999999E-2</v>
      </c>
      <c r="G77" s="10">
        <v>2.7648499999999999E-2</v>
      </c>
      <c r="H77" s="10">
        <v>2.7648499999999999E-2</v>
      </c>
      <c r="I77" s="10">
        <v>2.7648499999999999E-2</v>
      </c>
      <c r="J77" s="10">
        <v>2.7648499999999999E-2</v>
      </c>
      <c r="K77" s="10">
        <v>2.7648499999999999E-2</v>
      </c>
    </row>
    <row r="78" spans="1:11" x14ac:dyDescent="0.25">
      <c r="A78" t="s">
        <v>71</v>
      </c>
      <c r="B78">
        <v>1</v>
      </c>
      <c r="C78">
        <v>11</v>
      </c>
      <c r="D78" s="10">
        <v>0.1569229</v>
      </c>
      <c r="E78" s="10">
        <v>0.1569229</v>
      </c>
      <c r="F78" s="10">
        <v>0.1569229</v>
      </c>
      <c r="G78" s="10">
        <v>0.1569229</v>
      </c>
      <c r="H78" s="10">
        <v>0.1569229</v>
      </c>
      <c r="I78" s="10">
        <v>0.1569229</v>
      </c>
      <c r="J78" s="10">
        <v>0.1569229</v>
      </c>
      <c r="K78" s="10">
        <v>0.1569229</v>
      </c>
    </row>
    <row r="79" spans="1:11" x14ac:dyDescent="0.25">
      <c r="A79" t="s">
        <v>71</v>
      </c>
      <c r="B79">
        <v>1</v>
      </c>
      <c r="C79">
        <v>12</v>
      </c>
      <c r="D79" s="10">
        <v>0.2633258</v>
      </c>
      <c r="E79" s="10">
        <v>0.2633258</v>
      </c>
      <c r="F79" s="10">
        <v>0.2633258</v>
      </c>
      <c r="G79" s="10">
        <v>0.2633258</v>
      </c>
      <c r="H79" s="10">
        <v>0.2633258</v>
      </c>
      <c r="I79" s="10">
        <v>0.2633258</v>
      </c>
      <c r="J79" s="10">
        <v>0.2633258</v>
      </c>
      <c r="K79" s="10">
        <v>0.2633258</v>
      </c>
    </row>
    <row r="80" spans="1:11" x14ac:dyDescent="0.25">
      <c r="A80" t="s">
        <v>71</v>
      </c>
      <c r="B80">
        <v>1</v>
      </c>
      <c r="C80">
        <v>13</v>
      </c>
      <c r="D80" s="10">
        <v>0.37176880000000001</v>
      </c>
      <c r="E80" s="10">
        <v>0.37176880000000001</v>
      </c>
      <c r="F80" s="10">
        <v>0.37176880000000001</v>
      </c>
      <c r="G80" s="10">
        <v>0.37176880000000001</v>
      </c>
      <c r="H80" s="10">
        <v>0.37176880000000001</v>
      </c>
      <c r="I80" s="10">
        <v>0.37176880000000001</v>
      </c>
      <c r="J80" s="10">
        <v>0.37176880000000001</v>
      </c>
      <c r="K80" s="10">
        <v>0.37176880000000001</v>
      </c>
    </row>
    <row r="81" spans="1:11" x14ac:dyDescent="0.25">
      <c r="A81" t="s">
        <v>71</v>
      </c>
      <c r="B81">
        <v>1</v>
      </c>
      <c r="C81">
        <v>14</v>
      </c>
      <c r="D81" s="10">
        <v>1.0246360000000001</v>
      </c>
      <c r="E81" s="10">
        <v>1.0246360000000001</v>
      </c>
      <c r="F81" s="10">
        <v>1.0246360000000001</v>
      </c>
      <c r="G81" s="10">
        <v>1.0246360000000001</v>
      </c>
      <c r="H81" s="10">
        <v>1.0246360000000001</v>
      </c>
      <c r="I81" s="10">
        <v>1.0246360000000001</v>
      </c>
      <c r="J81" s="10">
        <v>1.0246360000000001</v>
      </c>
      <c r="K81" s="10">
        <v>1.0246360000000001</v>
      </c>
    </row>
    <row r="82" spans="1:11" x14ac:dyDescent="0.25">
      <c r="A82" t="s">
        <v>71</v>
      </c>
      <c r="B82">
        <v>1</v>
      </c>
      <c r="C82">
        <v>15</v>
      </c>
      <c r="D82" s="10">
        <v>0.80569080000000004</v>
      </c>
      <c r="E82" s="10">
        <v>0.80569080000000004</v>
      </c>
      <c r="F82" s="10">
        <v>0.80569080000000004</v>
      </c>
      <c r="G82" s="10">
        <v>0.80569080000000004</v>
      </c>
      <c r="H82" s="10">
        <v>0.80569080000000004</v>
      </c>
      <c r="I82" s="10">
        <v>0.80569080000000004</v>
      </c>
      <c r="J82" s="10">
        <v>0.80569080000000004</v>
      </c>
      <c r="K82" s="10">
        <v>0.80569080000000004</v>
      </c>
    </row>
    <row r="83" spans="1:11" x14ac:dyDescent="0.25">
      <c r="A83" t="s">
        <v>71</v>
      </c>
      <c r="B83">
        <v>1</v>
      </c>
      <c r="C83">
        <v>16</v>
      </c>
      <c r="D83" s="10">
        <v>1.49986</v>
      </c>
      <c r="E83" s="10">
        <v>1.49986</v>
      </c>
      <c r="F83" s="10">
        <v>1.49986</v>
      </c>
      <c r="G83" s="10">
        <v>1.49986</v>
      </c>
      <c r="H83" s="10">
        <v>1.49986</v>
      </c>
      <c r="I83" s="10">
        <v>1.49986</v>
      </c>
      <c r="J83" s="10">
        <v>1.49986</v>
      </c>
      <c r="K83" s="10">
        <v>1.49986</v>
      </c>
    </row>
    <row r="84" spans="1:11" x14ac:dyDescent="0.25">
      <c r="A84" t="s">
        <v>71</v>
      </c>
      <c r="B84">
        <v>1</v>
      </c>
      <c r="C84">
        <v>17</v>
      </c>
      <c r="D84" s="10">
        <v>7.9338000000000006E-2</v>
      </c>
      <c r="E84" s="10">
        <v>7.9338000000000006E-2</v>
      </c>
      <c r="F84" s="10">
        <v>7.9338000000000006E-2</v>
      </c>
      <c r="G84" s="10">
        <v>7.9338000000000006E-2</v>
      </c>
      <c r="H84" s="10">
        <v>7.9338000000000006E-2</v>
      </c>
      <c r="I84" s="10">
        <v>7.9338000000000006E-2</v>
      </c>
      <c r="J84" s="10">
        <v>7.9338000000000006E-2</v>
      </c>
      <c r="K84" s="10">
        <v>7.9338000000000006E-2</v>
      </c>
    </row>
    <row r="85" spans="1:11" x14ac:dyDescent="0.25">
      <c r="A85" t="s">
        <v>71</v>
      </c>
      <c r="B85">
        <v>1</v>
      </c>
      <c r="C85">
        <v>18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</row>
    <row r="86" spans="1:11" x14ac:dyDescent="0.25">
      <c r="A86" t="s">
        <v>71</v>
      </c>
      <c r="B86">
        <v>1</v>
      </c>
      <c r="C86">
        <v>19</v>
      </c>
      <c r="D86" s="10">
        <v>1.3742179999999999</v>
      </c>
      <c r="E86" s="10">
        <v>1.3742179999999999</v>
      </c>
      <c r="F86" s="10">
        <v>1.3742179999999999</v>
      </c>
      <c r="G86" s="10">
        <v>1.3742179999999999</v>
      </c>
      <c r="H86" s="10">
        <v>1.3742179999999999</v>
      </c>
      <c r="I86" s="10">
        <v>1.3742179999999999</v>
      </c>
      <c r="J86" s="10">
        <v>1.3742179999999999</v>
      </c>
      <c r="K86" s="10">
        <v>1.3742179999999999</v>
      </c>
    </row>
    <row r="87" spans="1:11" x14ac:dyDescent="0.25">
      <c r="A87" t="s">
        <v>71</v>
      </c>
      <c r="B87">
        <v>1</v>
      </c>
      <c r="C87">
        <v>20</v>
      </c>
      <c r="D87" s="10">
        <v>6.2297190000000002</v>
      </c>
      <c r="E87" s="10">
        <v>6.2297190000000002</v>
      </c>
      <c r="F87" s="10">
        <v>6.2297190000000002</v>
      </c>
      <c r="G87" s="10">
        <v>6.2297190000000002</v>
      </c>
      <c r="H87" s="10">
        <v>6.2297190000000002</v>
      </c>
      <c r="I87" s="10">
        <v>6.2297190000000002</v>
      </c>
      <c r="J87" s="10">
        <v>6.2297190000000002</v>
      </c>
      <c r="K87" s="10">
        <v>6.2297190000000002</v>
      </c>
    </row>
    <row r="88" spans="1:11" x14ac:dyDescent="0.25">
      <c r="A88" t="s">
        <v>71</v>
      </c>
      <c r="B88">
        <v>1</v>
      </c>
      <c r="C88">
        <v>21</v>
      </c>
      <c r="D88" s="10">
        <v>0.22215509999999999</v>
      </c>
      <c r="E88" s="10">
        <v>0.22215509999999999</v>
      </c>
      <c r="F88" s="10">
        <v>0.22215509999999999</v>
      </c>
      <c r="G88" s="10">
        <v>0.22215509999999999</v>
      </c>
      <c r="H88" s="10">
        <v>0.22215509999999999</v>
      </c>
      <c r="I88" s="10">
        <v>0.22215509999999999</v>
      </c>
      <c r="J88" s="10">
        <v>0.22215509999999999</v>
      </c>
      <c r="K88" s="10">
        <v>0.22215509999999999</v>
      </c>
    </row>
    <row r="89" spans="1:11" x14ac:dyDescent="0.25">
      <c r="A89" t="s">
        <v>71</v>
      </c>
      <c r="B89">
        <v>1</v>
      </c>
      <c r="C89">
        <v>22</v>
      </c>
      <c r="D89" s="10">
        <v>0.2888117</v>
      </c>
      <c r="E89" s="10">
        <v>0.2888117</v>
      </c>
      <c r="F89" s="10">
        <v>0.2888117</v>
      </c>
      <c r="G89" s="10">
        <v>0.2888117</v>
      </c>
      <c r="H89" s="10">
        <v>0.2888117</v>
      </c>
      <c r="I89" s="10">
        <v>0.2888117</v>
      </c>
      <c r="J89" s="10">
        <v>0.2888117</v>
      </c>
      <c r="K89" s="10">
        <v>0.2888117</v>
      </c>
    </row>
    <row r="90" spans="1:11" x14ac:dyDescent="0.25">
      <c r="A90" t="s">
        <v>71</v>
      </c>
      <c r="B90">
        <v>1</v>
      </c>
      <c r="C90">
        <v>23</v>
      </c>
      <c r="D90" s="10">
        <v>0.20783070000000001</v>
      </c>
      <c r="E90" s="10">
        <v>0.20783070000000001</v>
      </c>
      <c r="F90" s="10">
        <v>0.20783070000000001</v>
      </c>
      <c r="G90" s="10">
        <v>0.20783070000000001</v>
      </c>
      <c r="H90" s="10">
        <v>0.20783070000000001</v>
      </c>
      <c r="I90" s="10">
        <v>0.20783070000000001</v>
      </c>
      <c r="J90" s="10">
        <v>0.20783070000000001</v>
      </c>
      <c r="K90" s="10">
        <v>0.20783070000000001</v>
      </c>
    </row>
    <row r="91" spans="1:11" x14ac:dyDescent="0.25">
      <c r="A91" t="s">
        <v>71</v>
      </c>
      <c r="B91">
        <v>1</v>
      </c>
      <c r="C91">
        <v>24</v>
      </c>
      <c r="D91" s="10">
        <v>8.6424899999999999E-2</v>
      </c>
      <c r="E91" s="10">
        <v>8.6424899999999999E-2</v>
      </c>
      <c r="F91" s="10">
        <v>8.6424899999999999E-2</v>
      </c>
      <c r="G91" s="10">
        <v>8.6424899999999999E-2</v>
      </c>
      <c r="H91" s="10">
        <v>8.6424899999999999E-2</v>
      </c>
      <c r="I91" s="10">
        <v>8.6424899999999999E-2</v>
      </c>
      <c r="J91" s="10">
        <v>8.6424899999999999E-2</v>
      </c>
      <c r="K91" s="10">
        <v>8.6424899999999999E-2</v>
      </c>
    </row>
    <row r="92" spans="1:11" x14ac:dyDescent="0.25">
      <c r="A92" t="s">
        <v>71</v>
      </c>
      <c r="B92">
        <v>1</v>
      </c>
      <c r="C92">
        <v>25</v>
      </c>
      <c r="D92" s="10">
        <v>0.13408539999999999</v>
      </c>
      <c r="E92" s="10">
        <v>0.13408539999999999</v>
      </c>
      <c r="F92" s="10">
        <v>0.13408539999999999</v>
      </c>
      <c r="G92" s="10">
        <v>0.13408539999999999</v>
      </c>
      <c r="H92" s="10">
        <v>0.13408539999999999</v>
      </c>
      <c r="I92" s="10">
        <v>0.13408539999999999</v>
      </c>
      <c r="J92" s="10">
        <v>0.13408539999999999</v>
      </c>
      <c r="K92" s="10">
        <v>0.13408539999999999</v>
      </c>
    </row>
    <row r="93" spans="1:11" x14ac:dyDescent="0.25">
      <c r="A93" t="s">
        <v>71</v>
      </c>
      <c r="B93">
        <v>1</v>
      </c>
      <c r="C93">
        <v>26</v>
      </c>
      <c r="D93" s="10">
        <v>0.13311880000000001</v>
      </c>
      <c r="E93" s="10">
        <v>0.13311880000000001</v>
      </c>
      <c r="F93" s="10">
        <v>0.13311880000000001</v>
      </c>
      <c r="G93" s="10">
        <v>0.13311880000000001</v>
      </c>
      <c r="H93" s="10">
        <v>0.13311880000000001</v>
      </c>
      <c r="I93" s="10">
        <v>0.13311880000000001</v>
      </c>
      <c r="J93" s="10">
        <v>0.13311880000000001</v>
      </c>
      <c r="K93" s="10">
        <v>0.13311880000000001</v>
      </c>
    </row>
    <row r="94" spans="1:11" x14ac:dyDescent="0.25">
      <c r="A94" t="s">
        <v>71</v>
      </c>
      <c r="B94">
        <v>1</v>
      </c>
      <c r="C94">
        <v>27</v>
      </c>
      <c r="D94" s="10">
        <v>2.1</v>
      </c>
      <c r="E94" s="10">
        <v>2.1</v>
      </c>
      <c r="F94" s="10">
        <v>2.1</v>
      </c>
      <c r="G94" s="10">
        <v>2.1</v>
      </c>
      <c r="H94" s="10">
        <v>2.1</v>
      </c>
      <c r="I94" s="10">
        <v>2.1</v>
      </c>
      <c r="J94" s="10">
        <v>2.1</v>
      </c>
      <c r="K94" s="10">
        <v>2.1</v>
      </c>
    </row>
    <row r="95" spans="1:11" x14ac:dyDescent="0.25">
      <c r="A95" t="s">
        <v>71</v>
      </c>
      <c r="B95">
        <v>1</v>
      </c>
      <c r="C95">
        <v>28</v>
      </c>
      <c r="D95" s="10">
        <v>2.6642399999999999</v>
      </c>
      <c r="E95" s="10">
        <v>2.6642399999999999</v>
      </c>
      <c r="F95" s="10">
        <v>2.6642399999999999</v>
      </c>
      <c r="G95" s="10">
        <v>2.6642399999999999</v>
      </c>
      <c r="H95" s="10">
        <v>2.6642399999999999</v>
      </c>
      <c r="I95" s="10">
        <v>2.6642399999999999</v>
      </c>
      <c r="J95" s="10">
        <v>2.6642399999999999</v>
      </c>
      <c r="K95" s="10">
        <v>2.6642399999999999</v>
      </c>
    </row>
    <row r="96" spans="1:11" x14ac:dyDescent="0.25">
      <c r="A96" t="s">
        <v>71</v>
      </c>
      <c r="B96">
        <v>1</v>
      </c>
      <c r="C96">
        <v>29</v>
      </c>
      <c r="D96" s="10">
        <v>2.6642399999999999</v>
      </c>
      <c r="E96" s="10">
        <v>2.6642399999999999</v>
      </c>
      <c r="F96" s="10">
        <v>2.6642399999999999</v>
      </c>
      <c r="G96" s="10">
        <v>2.6642399999999999</v>
      </c>
      <c r="H96" s="10">
        <v>2.6642399999999999</v>
      </c>
      <c r="I96" s="10">
        <v>2.6642399999999999</v>
      </c>
      <c r="J96" s="10">
        <v>2.6642399999999999</v>
      </c>
      <c r="K96" s="10">
        <v>2.6642399999999999</v>
      </c>
    </row>
    <row r="97" spans="1:11" x14ac:dyDescent="0.25">
      <c r="A97" t="s">
        <v>71</v>
      </c>
      <c r="B97">
        <v>1</v>
      </c>
      <c r="C97">
        <v>30</v>
      </c>
      <c r="D97" s="10">
        <v>2.6642399999999999</v>
      </c>
      <c r="E97" s="10">
        <v>2.6642399999999999</v>
      </c>
      <c r="F97" s="10">
        <v>2.6642399999999999</v>
      </c>
      <c r="G97" s="10">
        <v>2.6642399999999999</v>
      </c>
      <c r="H97" s="10">
        <v>2.6642399999999999</v>
      </c>
      <c r="I97" s="10">
        <v>2.6642399999999999</v>
      </c>
      <c r="J97" s="10">
        <v>2.6642399999999999</v>
      </c>
      <c r="K97" s="10">
        <v>2.6642399999999999</v>
      </c>
    </row>
    <row r="98" spans="1:11" x14ac:dyDescent="0.25">
      <c r="A98" t="s">
        <v>71</v>
      </c>
      <c r="B98">
        <v>1</v>
      </c>
      <c r="C98">
        <v>31</v>
      </c>
      <c r="D98" s="10">
        <v>9.6309699999999998E-2</v>
      </c>
      <c r="E98" s="10">
        <v>9.6309699999999998E-2</v>
      </c>
      <c r="F98" s="10">
        <v>9.6309699999999998E-2</v>
      </c>
      <c r="G98" s="10">
        <v>9.6309699999999998E-2</v>
      </c>
      <c r="H98" s="10">
        <v>9.6309699999999998E-2</v>
      </c>
      <c r="I98" s="10">
        <v>9.6309699999999998E-2</v>
      </c>
      <c r="J98" s="10">
        <v>9.6309699999999998E-2</v>
      </c>
      <c r="K98" s="10">
        <v>9.6309699999999998E-2</v>
      </c>
    </row>
    <row r="99" spans="1:11" x14ac:dyDescent="0.25">
      <c r="A99" t="s">
        <v>71</v>
      </c>
      <c r="B99">
        <v>1</v>
      </c>
      <c r="C99">
        <v>32</v>
      </c>
      <c r="D99" s="10">
        <v>0.74820489999999995</v>
      </c>
      <c r="E99" s="10">
        <v>0.74820489999999995</v>
      </c>
      <c r="F99" s="10">
        <v>0.74820489999999995</v>
      </c>
      <c r="G99" s="10">
        <v>0.74820489999999995</v>
      </c>
      <c r="H99" s="10">
        <v>0.74820489999999995</v>
      </c>
      <c r="I99" s="10">
        <v>0.74820489999999995</v>
      </c>
      <c r="J99" s="10">
        <v>0.74820489999999995</v>
      </c>
      <c r="K99" s="10">
        <v>0.74820489999999995</v>
      </c>
    </row>
    <row r="100" spans="1:11" x14ac:dyDescent="0.25">
      <c r="A100" t="s">
        <v>71</v>
      </c>
      <c r="B100">
        <v>1</v>
      </c>
      <c r="C100">
        <v>33</v>
      </c>
      <c r="D100" s="10">
        <v>1.0383629999999999</v>
      </c>
      <c r="E100" s="10">
        <v>1.0383629999999999</v>
      </c>
      <c r="F100" s="10">
        <v>1.0383629999999999</v>
      </c>
      <c r="G100" s="10">
        <v>1.0383629999999999</v>
      </c>
      <c r="H100" s="10">
        <v>1.0383629999999999</v>
      </c>
      <c r="I100" s="10">
        <v>1.0383629999999999</v>
      </c>
      <c r="J100" s="10">
        <v>1.0383629999999999</v>
      </c>
      <c r="K100" s="10">
        <v>1.0383629999999999</v>
      </c>
    </row>
    <row r="101" spans="1:11" x14ac:dyDescent="0.25">
      <c r="A101" t="s">
        <v>71</v>
      </c>
      <c r="B101">
        <v>2</v>
      </c>
      <c r="C101">
        <v>1</v>
      </c>
      <c r="D101" s="10">
        <v>7.1497500000000005E-2</v>
      </c>
      <c r="E101" s="10">
        <v>7.1497500000000005E-2</v>
      </c>
      <c r="F101" s="10">
        <v>7.1497500000000005E-2</v>
      </c>
      <c r="G101" s="10">
        <v>7.1497500000000005E-2</v>
      </c>
      <c r="H101" s="10">
        <v>7.1497500000000005E-2</v>
      </c>
      <c r="I101" s="10">
        <v>7.1497500000000005E-2</v>
      </c>
      <c r="J101" s="10">
        <v>7.1497500000000005E-2</v>
      </c>
      <c r="K101" s="10">
        <v>7.1497500000000005E-2</v>
      </c>
    </row>
    <row r="102" spans="1:11" x14ac:dyDescent="0.25">
      <c r="A102" t="s">
        <v>71</v>
      </c>
      <c r="B102">
        <v>2</v>
      </c>
      <c r="C102">
        <v>2</v>
      </c>
      <c r="D102" s="10">
        <v>0.29129739999999998</v>
      </c>
      <c r="E102" s="10">
        <v>0.29129739999999998</v>
      </c>
      <c r="F102" s="10">
        <v>0.29129739999999998</v>
      </c>
      <c r="G102" s="10">
        <v>0.29129739999999998</v>
      </c>
      <c r="H102" s="10">
        <v>0.29129739999999998</v>
      </c>
      <c r="I102" s="10">
        <v>0.29129739999999998</v>
      </c>
      <c r="J102" s="10">
        <v>0.29129739999999998</v>
      </c>
      <c r="K102" s="10">
        <v>0.29129739999999998</v>
      </c>
    </row>
    <row r="103" spans="1:11" x14ac:dyDescent="0.25">
      <c r="A103" t="s">
        <v>71</v>
      </c>
      <c r="B103">
        <v>2</v>
      </c>
      <c r="C103">
        <v>3</v>
      </c>
      <c r="D103" s="10">
        <v>5.04399</v>
      </c>
      <c r="E103" s="10">
        <v>5.04399</v>
      </c>
      <c r="F103" s="10">
        <v>5.04399</v>
      </c>
      <c r="G103" s="10">
        <v>5.04399</v>
      </c>
      <c r="H103" s="10">
        <v>5.04399</v>
      </c>
      <c r="I103" s="10">
        <v>5.04399</v>
      </c>
      <c r="J103" s="10">
        <v>5.04399</v>
      </c>
      <c r="K103" s="10">
        <v>5.04399</v>
      </c>
    </row>
    <row r="104" spans="1:11" x14ac:dyDescent="0.25">
      <c r="A104" t="s">
        <v>71</v>
      </c>
      <c r="B104">
        <v>2</v>
      </c>
      <c r="C104">
        <v>4</v>
      </c>
      <c r="D104" s="10">
        <v>0.58934549999999997</v>
      </c>
      <c r="E104" s="10">
        <v>0.58934549999999997</v>
      </c>
      <c r="F104" s="10">
        <v>0.58934549999999997</v>
      </c>
      <c r="G104" s="10">
        <v>0.58934549999999997</v>
      </c>
      <c r="H104" s="10">
        <v>0.58934549999999997</v>
      </c>
      <c r="I104" s="10">
        <v>0.58934549999999997</v>
      </c>
      <c r="J104" s="10">
        <v>0.58934549999999997</v>
      </c>
      <c r="K104" s="10">
        <v>0.58934549999999997</v>
      </c>
    </row>
    <row r="105" spans="1:11" x14ac:dyDescent="0.25">
      <c r="A105" t="s">
        <v>71</v>
      </c>
      <c r="B105">
        <v>2</v>
      </c>
      <c r="C105">
        <v>5</v>
      </c>
      <c r="D105" s="10">
        <v>0.28436879999999998</v>
      </c>
      <c r="E105" s="10">
        <v>0.28436879999999998</v>
      </c>
      <c r="F105" s="10">
        <v>0.28436879999999998</v>
      </c>
      <c r="G105" s="10">
        <v>0.28436879999999998</v>
      </c>
      <c r="H105" s="10">
        <v>0.28436879999999998</v>
      </c>
      <c r="I105" s="10">
        <v>0.28436879999999998</v>
      </c>
      <c r="J105" s="10">
        <v>0.28436879999999998</v>
      </c>
      <c r="K105" s="10">
        <v>0.28436879999999998</v>
      </c>
    </row>
    <row r="106" spans="1:11" x14ac:dyDescent="0.25">
      <c r="A106" t="s">
        <v>71</v>
      </c>
      <c r="B106">
        <v>2</v>
      </c>
      <c r="C106">
        <v>6</v>
      </c>
      <c r="D106" s="10">
        <v>0.1152589</v>
      </c>
      <c r="E106" s="10">
        <v>0.1152589</v>
      </c>
      <c r="F106" s="10">
        <v>0.1152589</v>
      </c>
      <c r="G106" s="10">
        <v>0.1152589</v>
      </c>
      <c r="H106" s="10">
        <v>0.1152589</v>
      </c>
      <c r="I106" s="10">
        <v>0.1152589</v>
      </c>
      <c r="J106" s="10">
        <v>0.1152589</v>
      </c>
      <c r="K106" s="10">
        <v>0.1152589</v>
      </c>
    </row>
    <row r="107" spans="1:11" x14ac:dyDescent="0.25">
      <c r="A107" t="s">
        <v>71</v>
      </c>
      <c r="B107">
        <v>2</v>
      </c>
      <c r="C107">
        <v>7</v>
      </c>
      <c r="D107" s="10">
        <v>0.54751749999999999</v>
      </c>
      <c r="E107" s="10">
        <v>0.54751749999999999</v>
      </c>
      <c r="F107" s="10">
        <v>0.54751749999999999</v>
      </c>
      <c r="G107" s="10">
        <v>0.54751749999999999</v>
      </c>
      <c r="H107" s="10">
        <v>0.54751749999999999</v>
      </c>
      <c r="I107" s="10">
        <v>0.54751749999999999</v>
      </c>
      <c r="J107" s="10">
        <v>0.54751749999999999</v>
      </c>
      <c r="K107" s="10">
        <v>0.54751749999999999</v>
      </c>
    </row>
    <row r="108" spans="1:11" x14ac:dyDescent="0.25">
      <c r="A108" t="s">
        <v>71</v>
      </c>
      <c r="B108">
        <v>2</v>
      </c>
      <c r="C108">
        <v>8</v>
      </c>
      <c r="D108" s="10">
        <v>0.47648049999999997</v>
      </c>
      <c r="E108" s="10">
        <v>0.47648049999999997</v>
      </c>
      <c r="F108" s="10">
        <v>0.47648049999999997</v>
      </c>
      <c r="G108" s="10">
        <v>0.47648049999999997</v>
      </c>
      <c r="H108" s="10">
        <v>0.47648049999999997</v>
      </c>
      <c r="I108" s="10">
        <v>0.47648049999999997</v>
      </c>
      <c r="J108" s="10">
        <v>0.47648049999999997</v>
      </c>
      <c r="K108" s="10">
        <v>0.47648049999999997</v>
      </c>
    </row>
    <row r="109" spans="1:11" x14ac:dyDescent="0.25">
      <c r="A109" t="s">
        <v>71</v>
      </c>
      <c r="B109">
        <v>2</v>
      </c>
      <c r="C109">
        <v>9</v>
      </c>
      <c r="D109" s="10">
        <v>0.66507000000000005</v>
      </c>
      <c r="E109" s="10">
        <v>0.66507000000000005</v>
      </c>
      <c r="F109" s="10">
        <v>0.66507000000000005</v>
      </c>
      <c r="G109" s="10">
        <v>0.66507000000000005</v>
      </c>
      <c r="H109" s="10">
        <v>0.66507000000000005</v>
      </c>
      <c r="I109" s="10">
        <v>0.66507000000000005</v>
      </c>
      <c r="J109" s="10">
        <v>0.66507000000000005</v>
      </c>
      <c r="K109" s="10">
        <v>0.66507000000000005</v>
      </c>
    </row>
    <row r="110" spans="1:11" x14ac:dyDescent="0.25">
      <c r="A110" t="s">
        <v>71</v>
      </c>
      <c r="B110">
        <v>2</v>
      </c>
      <c r="C110">
        <v>10</v>
      </c>
      <c r="D110" s="10">
        <v>4.5645499999999999E-2</v>
      </c>
      <c r="E110" s="10">
        <v>4.5645499999999999E-2</v>
      </c>
      <c r="F110" s="10">
        <v>4.5645499999999999E-2</v>
      </c>
      <c r="G110" s="10">
        <v>4.5645499999999999E-2</v>
      </c>
      <c r="H110" s="10">
        <v>4.5645499999999999E-2</v>
      </c>
      <c r="I110" s="10">
        <v>4.5645499999999999E-2</v>
      </c>
      <c r="J110" s="10">
        <v>4.5645499999999999E-2</v>
      </c>
      <c r="K110" s="10">
        <v>4.5645499999999999E-2</v>
      </c>
    </row>
    <row r="111" spans="1:11" x14ac:dyDescent="0.25">
      <c r="A111" t="s">
        <v>71</v>
      </c>
      <c r="B111">
        <v>2</v>
      </c>
      <c r="C111">
        <v>11</v>
      </c>
      <c r="D111" s="10">
        <v>0.17407310000000001</v>
      </c>
      <c r="E111" s="10">
        <v>0.17407310000000001</v>
      </c>
      <c r="F111" s="10">
        <v>0.17407310000000001</v>
      </c>
      <c r="G111" s="10">
        <v>0.17407310000000001</v>
      </c>
      <c r="H111" s="10">
        <v>0.17407310000000001</v>
      </c>
      <c r="I111" s="10">
        <v>0.17407310000000001</v>
      </c>
      <c r="J111" s="10">
        <v>0.17407310000000001</v>
      </c>
      <c r="K111" s="10">
        <v>0.17407310000000001</v>
      </c>
    </row>
    <row r="112" spans="1:11" x14ac:dyDescent="0.25">
      <c r="A112" t="s">
        <v>71</v>
      </c>
      <c r="B112">
        <v>2</v>
      </c>
      <c r="C112">
        <v>12</v>
      </c>
      <c r="D112" s="10">
        <v>0.26785330000000002</v>
      </c>
      <c r="E112" s="10">
        <v>0.26785330000000002</v>
      </c>
      <c r="F112" s="10">
        <v>0.26785330000000002</v>
      </c>
      <c r="G112" s="10">
        <v>0.26785330000000002</v>
      </c>
      <c r="H112" s="10">
        <v>0.26785330000000002</v>
      </c>
      <c r="I112" s="10">
        <v>0.26785330000000002</v>
      </c>
      <c r="J112" s="10">
        <v>0.26785330000000002</v>
      </c>
      <c r="K112" s="10">
        <v>0.26785330000000002</v>
      </c>
    </row>
    <row r="113" spans="1:11" x14ac:dyDescent="0.25">
      <c r="A113" t="s">
        <v>71</v>
      </c>
      <c r="B113">
        <v>2</v>
      </c>
      <c r="C113">
        <v>13</v>
      </c>
      <c r="D113" s="10">
        <v>0.58446659999999995</v>
      </c>
      <c r="E113" s="10">
        <v>0.58446659999999995</v>
      </c>
      <c r="F113" s="10">
        <v>0.58446659999999995</v>
      </c>
      <c r="G113" s="10">
        <v>0.58446659999999995</v>
      </c>
      <c r="H113" s="10">
        <v>0.58446659999999995</v>
      </c>
      <c r="I113" s="10">
        <v>0.58446659999999995</v>
      </c>
      <c r="J113" s="10">
        <v>0.58446659999999995</v>
      </c>
      <c r="K113" s="10">
        <v>0.58446659999999995</v>
      </c>
    </row>
    <row r="114" spans="1:11" x14ac:dyDescent="0.25">
      <c r="A114" t="s">
        <v>71</v>
      </c>
      <c r="B114">
        <v>2</v>
      </c>
      <c r="C114">
        <v>14</v>
      </c>
      <c r="D114" s="10">
        <v>1.7497940000000001</v>
      </c>
      <c r="E114" s="10">
        <v>1.7497940000000001</v>
      </c>
      <c r="F114" s="10">
        <v>1.7497940000000001</v>
      </c>
      <c r="G114" s="10">
        <v>1.7497940000000001</v>
      </c>
      <c r="H114" s="10">
        <v>1.7497940000000001</v>
      </c>
      <c r="I114" s="10">
        <v>1.7497940000000001</v>
      </c>
      <c r="J114" s="10">
        <v>1.7497940000000001</v>
      </c>
      <c r="K114" s="10">
        <v>1.7497940000000001</v>
      </c>
    </row>
    <row r="115" spans="1:11" x14ac:dyDescent="0.25">
      <c r="A115" t="s">
        <v>71</v>
      </c>
      <c r="B115">
        <v>2</v>
      </c>
      <c r="C115">
        <v>15</v>
      </c>
      <c r="D115" s="10">
        <v>1.2939510000000001</v>
      </c>
      <c r="E115" s="10">
        <v>1.2939510000000001</v>
      </c>
      <c r="F115" s="10">
        <v>1.2939510000000001</v>
      </c>
      <c r="G115" s="10">
        <v>1.2939510000000001</v>
      </c>
      <c r="H115" s="10">
        <v>1.2939510000000001</v>
      </c>
      <c r="I115" s="10">
        <v>1.2939510000000001</v>
      </c>
      <c r="J115" s="10">
        <v>1.2939510000000001</v>
      </c>
      <c r="K115" s="10">
        <v>1.2939510000000001</v>
      </c>
    </row>
    <row r="116" spans="1:11" x14ac:dyDescent="0.25">
      <c r="A116" t="s">
        <v>71</v>
      </c>
      <c r="B116">
        <v>2</v>
      </c>
      <c r="C116">
        <v>16</v>
      </c>
      <c r="D116" s="10">
        <v>0.99329699999999999</v>
      </c>
      <c r="E116" s="10">
        <v>0.99329699999999999</v>
      </c>
      <c r="F116" s="10">
        <v>0.99329699999999999</v>
      </c>
      <c r="G116" s="10">
        <v>0.99329699999999999</v>
      </c>
      <c r="H116" s="10">
        <v>0.99329699999999999</v>
      </c>
      <c r="I116" s="10">
        <v>0.99329699999999999</v>
      </c>
      <c r="J116" s="10">
        <v>0.99329699999999999</v>
      </c>
      <c r="K116" s="10">
        <v>0.99329699999999999</v>
      </c>
    </row>
    <row r="117" spans="1:11" x14ac:dyDescent="0.25">
      <c r="A117" t="s">
        <v>71</v>
      </c>
      <c r="B117">
        <v>2</v>
      </c>
      <c r="C117">
        <v>17</v>
      </c>
      <c r="D117" s="10">
        <v>0.1242598</v>
      </c>
      <c r="E117" s="10">
        <v>0.1242598</v>
      </c>
      <c r="F117" s="10">
        <v>0.1242598</v>
      </c>
      <c r="G117" s="10">
        <v>0.1242598</v>
      </c>
      <c r="H117" s="10">
        <v>0.1242598</v>
      </c>
      <c r="I117" s="10">
        <v>0.1242598</v>
      </c>
      <c r="J117" s="10">
        <v>0.1242598</v>
      </c>
      <c r="K117" s="10">
        <v>0.1242598</v>
      </c>
    </row>
    <row r="118" spans="1:11" x14ac:dyDescent="0.25">
      <c r="A118" t="s">
        <v>71</v>
      </c>
      <c r="B118">
        <v>2</v>
      </c>
      <c r="C118">
        <v>18</v>
      </c>
      <c r="D118" s="10">
        <v>0.99586770000000002</v>
      </c>
      <c r="E118" s="10">
        <v>0.99586770000000002</v>
      </c>
      <c r="F118" s="10">
        <v>0.99586770000000002</v>
      </c>
      <c r="G118" s="10">
        <v>0.99586770000000002</v>
      </c>
      <c r="H118" s="10">
        <v>0.99586770000000002</v>
      </c>
      <c r="I118" s="10">
        <v>0.99586770000000002</v>
      </c>
      <c r="J118" s="10">
        <v>0.99586770000000002</v>
      </c>
      <c r="K118" s="10">
        <v>0.99586770000000002</v>
      </c>
    </row>
    <row r="119" spans="1:11" x14ac:dyDescent="0.25">
      <c r="A119" t="s">
        <v>71</v>
      </c>
      <c r="B119">
        <v>2</v>
      </c>
      <c r="C119">
        <v>19</v>
      </c>
      <c r="D119" s="10">
        <v>8.3853290000000005</v>
      </c>
      <c r="E119" s="10">
        <v>8.3853290000000005</v>
      </c>
      <c r="F119" s="10">
        <v>8.3853290000000005</v>
      </c>
      <c r="G119" s="10">
        <v>8.3853290000000005</v>
      </c>
      <c r="H119" s="10">
        <v>8.3853290000000005</v>
      </c>
      <c r="I119" s="10">
        <v>8.3853290000000005</v>
      </c>
      <c r="J119" s="10">
        <v>8.3853290000000005</v>
      </c>
      <c r="K119" s="10">
        <v>8.3853290000000005</v>
      </c>
    </row>
    <row r="120" spans="1:11" x14ac:dyDescent="0.25">
      <c r="A120" t="s">
        <v>71</v>
      </c>
      <c r="B120">
        <v>2</v>
      </c>
      <c r="C120">
        <v>20</v>
      </c>
      <c r="D120" s="10">
        <v>21.23002</v>
      </c>
      <c r="E120" s="10">
        <v>21.23002</v>
      </c>
      <c r="F120" s="10">
        <v>21.23002</v>
      </c>
      <c r="G120" s="10">
        <v>21.23002</v>
      </c>
      <c r="H120" s="10">
        <v>21.23002</v>
      </c>
      <c r="I120" s="10">
        <v>21.23002</v>
      </c>
      <c r="J120" s="10">
        <v>21.23002</v>
      </c>
      <c r="K120" s="10">
        <v>21.23002</v>
      </c>
    </row>
    <row r="121" spans="1:11" x14ac:dyDescent="0.25">
      <c r="A121" t="s">
        <v>71</v>
      </c>
      <c r="B121">
        <v>2</v>
      </c>
      <c r="C121">
        <v>21</v>
      </c>
      <c r="D121" s="10">
        <v>0.18432850000000001</v>
      </c>
      <c r="E121" s="10">
        <v>0.18432850000000001</v>
      </c>
      <c r="F121" s="10">
        <v>0.18432850000000001</v>
      </c>
      <c r="G121" s="10">
        <v>0.18432850000000001</v>
      </c>
      <c r="H121" s="10">
        <v>0.18432850000000001</v>
      </c>
      <c r="I121" s="10">
        <v>0.18432850000000001</v>
      </c>
      <c r="J121" s="10">
        <v>0.18432850000000001</v>
      </c>
      <c r="K121" s="10">
        <v>0.18432850000000001</v>
      </c>
    </row>
    <row r="122" spans="1:11" x14ac:dyDescent="0.25">
      <c r="A122" t="s">
        <v>71</v>
      </c>
      <c r="B122">
        <v>2</v>
      </c>
      <c r="C122">
        <v>22</v>
      </c>
      <c r="D122" s="10">
        <v>0.30023349999999999</v>
      </c>
      <c r="E122" s="10">
        <v>0.30023349999999999</v>
      </c>
      <c r="F122" s="10">
        <v>0.30023349999999999</v>
      </c>
      <c r="G122" s="10">
        <v>0.30023349999999999</v>
      </c>
      <c r="H122" s="10">
        <v>0.30023349999999999</v>
      </c>
      <c r="I122" s="10">
        <v>0.30023349999999999</v>
      </c>
      <c r="J122" s="10">
        <v>0.30023349999999999</v>
      </c>
      <c r="K122" s="10">
        <v>0.30023349999999999</v>
      </c>
    </row>
    <row r="123" spans="1:11" x14ac:dyDescent="0.25">
      <c r="A123" t="s">
        <v>71</v>
      </c>
      <c r="B123">
        <v>2</v>
      </c>
      <c r="C123">
        <v>23</v>
      </c>
      <c r="D123" s="10">
        <v>0.3777065</v>
      </c>
      <c r="E123" s="10">
        <v>0.3777065</v>
      </c>
      <c r="F123" s="10">
        <v>0.3777065</v>
      </c>
      <c r="G123" s="10">
        <v>0.3777065</v>
      </c>
      <c r="H123" s="10">
        <v>0.3777065</v>
      </c>
      <c r="I123" s="10">
        <v>0.3777065</v>
      </c>
      <c r="J123" s="10">
        <v>0.3777065</v>
      </c>
      <c r="K123" s="10">
        <v>0.3777065</v>
      </c>
    </row>
    <row r="124" spans="1:11" x14ac:dyDescent="0.25">
      <c r="A124" t="s">
        <v>71</v>
      </c>
      <c r="B124">
        <v>2</v>
      </c>
      <c r="C124">
        <v>24</v>
      </c>
      <c r="D124" s="10">
        <v>0.12618579999999999</v>
      </c>
      <c r="E124" s="10">
        <v>0.12618579999999999</v>
      </c>
      <c r="F124" s="10">
        <v>0.12618579999999999</v>
      </c>
      <c r="G124" s="10">
        <v>0.12618579999999999</v>
      </c>
      <c r="H124" s="10">
        <v>0.12618579999999999</v>
      </c>
      <c r="I124" s="10">
        <v>0.12618579999999999</v>
      </c>
      <c r="J124" s="10">
        <v>0.12618579999999999</v>
      </c>
      <c r="K124" s="10">
        <v>0.12618579999999999</v>
      </c>
    </row>
    <row r="125" spans="1:11" x14ac:dyDescent="0.25">
      <c r="A125" t="s">
        <v>71</v>
      </c>
      <c r="B125">
        <v>2</v>
      </c>
      <c r="C125">
        <v>25</v>
      </c>
      <c r="D125" s="10">
        <v>1.79279E-2</v>
      </c>
      <c r="E125" s="10">
        <v>1.79279E-2</v>
      </c>
      <c r="F125" s="10">
        <v>1.79279E-2</v>
      </c>
      <c r="G125" s="10">
        <v>1.79279E-2</v>
      </c>
      <c r="H125" s="10">
        <v>1.79279E-2</v>
      </c>
      <c r="I125" s="10">
        <v>1.79279E-2</v>
      </c>
      <c r="J125" s="10">
        <v>1.79279E-2</v>
      </c>
      <c r="K125" s="10">
        <v>1.79279E-2</v>
      </c>
    </row>
    <row r="126" spans="1:11" x14ac:dyDescent="0.25">
      <c r="A126" t="s">
        <v>71</v>
      </c>
      <c r="B126">
        <v>2</v>
      </c>
      <c r="C126">
        <v>26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</row>
    <row r="127" spans="1:11" x14ac:dyDescent="0.25">
      <c r="A127" t="s">
        <v>71</v>
      </c>
      <c r="B127">
        <v>2</v>
      </c>
      <c r="C127">
        <v>27</v>
      </c>
      <c r="D127" s="10">
        <v>3.2010559999999999</v>
      </c>
      <c r="E127" s="10">
        <v>3.2010559999999999</v>
      </c>
      <c r="F127" s="10">
        <v>3.2010559999999999</v>
      </c>
      <c r="G127" s="10">
        <v>3.2010559999999999</v>
      </c>
      <c r="H127" s="10">
        <v>3.2010559999999999</v>
      </c>
      <c r="I127" s="10">
        <v>3.2010559999999999</v>
      </c>
      <c r="J127" s="10">
        <v>3.2010559999999999</v>
      </c>
      <c r="K127" s="10">
        <v>3.2010559999999999</v>
      </c>
    </row>
    <row r="128" spans="1:11" x14ac:dyDescent="0.25">
      <c r="A128" t="s">
        <v>71</v>
      </c>
      <c r="B128">
        <v>2</v>
      </c>
      <c r="C128">
        <v>28</v>
      </c>
      <c r="D128" s="10">
        <v>5</v>
      </c>
      <c r="E128" s="10">
        <v>5</v>
      </c>
      <c r="F128" s="10">
        <v>5</v>
      </c>
      <c r="G128" s="10">
        <v>5</v>
      </c>
      <c r="H128" s="10">
        <v>5</v>
      </c>
      <c r="I128" s="10">
        <v>5</v>
      </c>
      <c r="J128" s="10">
        <v>5</v>
      </c>
      <c r="K128" s="10">
        <v>5</v>
      </c>
    </row>
    <row r="129" spans="1:11" x14ac:dyDescent="0.25">
      <c r="A129" t="s">
        <v>71</v>
      </c>
      <c r="B129">
        <v>2</v>
      </c>
      <c r="C129">
        <v>29</v>
      </c>
      <c r="D129" s="10">
        <v>5</v>
      </c>
      <c r="E129" s="10">
        <v>5</v>
      </c>
      <c r="F129" s="10">
        <v>5</v>
      </c>
      <c r="G129" s="10">
        <v>5</v>
      </c>
      <c r="H129" s="10">
        <v>5</v>
      </c>
      <c r="I129" s="10">
        <v>5</v>
      </c>
      <c r="J129" s="10">
        <v>5</v>
      </c>
      <c r="K129" s="10">
        <v>5</v>
      </c>
    </row>
    <row r="130" spans="1:11" x14ac:dyDescent="0.25">
      <c r="A130" t="s">
        <v>71</v>
      </c>
      <c r="B130">
        <v>2</v>
      </c>
      <c r="C130">
        <v>30</v>
      </c>
      <c r="D130" s="10">
        <v>5</v>
      </c>
      <c r="E130" s="10">
        <v>5</v>
      </c>
      <c r="F130" s="10">
        <v>5</v>
      </c>
      <c r="G130" s="10">
        <v>5</v>
      </c>
      <c r="H130" s="10">
        <v>5</v>
      </c>
      <c r="I130" s="10">
        <v>5</v>
      </c>
      <c r="J130" s="10">
        <v>5</v>
      </c>
      <c r="K130" s="10">
        <v>5</v>
      </c>
    </row>
    <row r="131" spans="1:11" x14ac:dyDescent="0.25">
      <c r="A131" t="s">
        <v>71</v>
      </c>
      <c r="B131">
        <v>2</v>
      </c>
      <c r="C131">
        <v>31</v>
      </c>
      <c r="D131" s="10">
        <v>0.32644380000000001</v>
      </c>
      <c r="E131" s="10">
        <v>0.32644380000000001</v>
      </c>
      <c r="F131" s="10">
        <v>0.32644380000000001</v>
      </c>
      <c r="G131" s="10">
        <v>0.32644380000000001</v>
      </c>
      <c r="H131" s="10">
        <v>0.32644380000000001</v>
      </c>
      <c r="I131" s="10">
        <v>0.32644380000000001</v>
      </c>
      <c r="J131" s="10">
        <v>0.32644380000000001</v>
      </c>
      <c r="K131" s="10">
        <v>0.32644380000000001</v>
      </c>
    </row>
    <row r="132" spans="1:11" x14ac:dyDescent="0.25">
      <c r="A132" t="s">
        <v>71</v>
      </c>
      <c r="B132">
        <v>2</v>
      </c>
      <c r="C132">
        <v>32</v>
      </c>
      <c r="D132" s="10">
        <v>0.76547589999999999</v>
      </c>
      <c r="E132" s="10">
        <v>0.76547589999999999</v>
      </c>
      <c r="F132" s="10">
        <v>0.76547589999999999</v>
      </c>
      <c r="G132" s="10">
        <v>0.76547589999999999</v>
      </c>
      <c r="H132" s="10">
        <v>0.76547589999999999</v>
      </c>
      <c r="I132" s="10">
        <v>0.76547589999999999</v>
      </c>
      <c r="J132" s="10">
        <v>0.76547589999999999</v>
      </c>
      <c r="K132" s="10">
        <v>0.76547589999999999</v>
      </c>
    </row>
    <row r="133" spans="1:11" x14ac:dyDescent="0.25">
      <c r="A133" t="s">
        <v>71</v>
      </c>
      <c r="B133">
        <v>2</v>
      </c>
      <c r="C133">
        <v>33</v>
      </c>
      <c r="D133" s="10">
        <v>1.559361</v>
      </c>
      <c r="E133" s="10">
        <v>1.559361</v>
      </c>
      <c r="F133" s="10">
        <v>1.559361</v>
      </c>
      <c r="G133" s="10">
        <v>1.559361</v>
      </c>
      <c r="H133" s="10">
        <v>1.559361</v>
      </c>
      <c r="I133" s="10">
        <v>1.559361</v>
      </c>
      <c r="J133" s="10">
        <v>1.559361</v>
      </c>
      <c r="K133" s="10">
        <v>1.559361</v>
      </c>
    </row>
    <row r="134" spans="1:11" x14ac:dyDescent="0.25">
      <c r="A134" t="s">
        <v>72</v>
      </c>
      <c r="B134">
        <v>1</v>
      </c>
      <c r="C134">
        <v>1</v>
      </c>
      <c r="D134" s="10">
        <v>5.6028799999999997E-2</v>
      </c>
      <c r="E134" s="10">
        <v>5.6028799999999997E-2</v>
      </c>
      <c r="F134" s="10">
        <v>5.6028799999999997E-2</v>
      </c>
      <c r="G134" s="10">
        <v>5.6028799999999997E-2</v>
      </c>
      <c r="H134" s="10">
        <v>5.6028799999999997E-2</v>
      </c>
      <c r="I134" s="10">
        <v>5.6028799999999997E-2</v>
      </c>
      <c r="J134" s="10">
        <v>5.6028799999999997E-2</v>
      </c>
      <c r="K134" s="10">
        <v>5.6028799999999997E-2</v>
      </c>
    </row>
    <row r="135" spans="1:11" x14ac:dyDescent="0.25">
      <c r="A135" t="s">
        <v>72</v>
      </c>
      <c r="B135">
        <v>1</v>
      </c>
      <c r="C135">
        <v>2</v>
      </c>
      <c r="D135" s="10">
        <v>0.69327249999999996</v>
      </c>
      <c r="E135" s="10">
        <v>0.69327249999999996</v>
      </c>
      <c r="F135" s="10">
        <v>0.69327249999999996</v>
      </c>
      <c r="G135" s="10">
        <v>0.69327249999999996</v>
      </c>
      <c r="H135" s="10">
        <v>0.69327249999999996</v>
      </c>
      <c r="I135" s="10">
        <v>0.69327249999999996</v>
      </c>
      <c r="J135" s="10">
        <v>0.69327249999999996</v>
      </c>
      <c r="K135" s="10">
        <v>0.69327249999999996</v>
      </c>
    </row>
    <row r="136" spans="1:11" x14ac:dyDescent="0.25">
      <c r="A136" t="s">
        <v>72</v>
      </c>
      <c r="B136">
        <v>1</v>
      </c>
      <c r="C136">
        <v>3</v>
      </c>
      <c r="D136" s="10">
        <v>0.10479910000000001</v>
      </c>
      <c r="E136" s="10">
        <v>0.10479910000000001</v>
      </c>
      <c r="F136" s="10">
        <v>0.10479910000000001</v>
      </c>
      <c r="G136" s="10">
        <v>0.10479910000000001</v>
      </c>
      <c r="H136" s="10">
        <v>0.10479910000000001</v>
      </c>
      <c r="I136" s="10">
        <v>0.10479910000000001</v>
      </c>
      <c r="J136" s="10">
        <v>0.10479910000000001</v>
      </c>
      <c r="K136" s="10">
        <v>0.10479910000000001</v>
      </c>
    </row>
    <row r="137" spans="1:11" x14ac:dyDescent="0.25">
      <c r="A137" t="s">
        <v>72</v>
      </c>
      <c r="B137">
        <v>1</v>
      </c>
      <c r="C137">
        <v>4</v>
      </c>
      <c r="D137" s="10">
        <v>9.2055100000000001E-2</v>
      </c>
      <c r="E137" s="10">
        <v>9.2055100000000001E-2</v>
      </c>
      <c r="F137" s="10">
        <v>9.2055100000000001E-2</v>
      </c>
      <c r="G137" s="10">
        <v>9.2055100000000001E-2</v>
      </c>
      <c r="H137" s="10">
        <v>9.2055100000000001E-2</v>
      </c>
      <c r="I137" s="10">
        <v>9.2055100000000001E-2</v>
      </c>
      <c r="J137" s="10">
        <v>9.2055100000000001E-2</v>
      </c>
      <c r="K137" s="10">
        <v>9.2055100000000001E-2</v>
      </c>
    </row>
    <row r="138" spans="1:11" x14ac:dyDescent="0.25">
      <c r="A138" t="s">
        <v>72</v>
      </c>
      <c r="B138">
        <v>1</v>
      </c>
      <c r="C138">
        <v>5</v>
      </c>
      <c r="D138" s="10">
        <v>0.43229070000000003</v>
      </c>
      <c r="E138" s="10">
        <v>0.43229070000000003</v>
      </c>
      <c r="F138" s="10">
        <v>0.43229070000000003</v>
      </c>
      <c r="G138" s="10">
        <v>0.43229070000000003</v>
      </c>
      <c r="H138" s="10">
        <v>0.43229070000000003</v>
      </c>
      <c r="I138" s="10">
        <v>0.43229070000000003</v>
      </c>
      <c r="J138" s="10">
        <v>0.43229070000000003</v>
      </c>
      <c r="K138" s="10">
        <v>0.43229070000000003</v>
      </c>
    </row>
    <row r="139" spans="1:11" x14ac:dyDescent="0.25">
      <c r="A139" t="s">
        <v>72</v>
      </c>
      <c r="B139">
        <v>1</v>
      </c>
      <c r="C139">
        <v>6</v>
      </c>
      <c r="D139" s="10">
        <v>0.13181989999999999</v>
      </c>
      <c r="E139" s="10">
        <v>0.13181989999999999</v>
      </c>
      <c r="F139" s="10">
        <v>0.13181989999999999</v>
      </c>
      <c r="G139" s="10">
        <v>0.13181989999999999</v>
      </c>
      <c r="H139" s="10">
        <v>0.13181989999999999</v>
      </c>
      <c r="I139" s="10">
        <v>0.13181989999999999</v>
      </c>
      <c r="J139" s="10">
        <v>0.13181989999999999</v>
      </c>
      <c r="K139" s="10">
        <v>0.13181989999999999</v>
      </c>
    </row>
    <row r="140" spans="1:11" x14ac:dyDescent="0.25">
      <c r="A140" t="s">
        <v>72</v>
      </c>
      <c r="B140">
        <v>1</v>
      </c>
      <c r="C140">
        <v>7</v>
      </c>
      <c r="D140" s="10">
        <v>0.40334160000000002</v>
      </c>
      <c r="E140" s="10">
        <v>0.40334160000000002</v>
      </c>
      <c r="F140" s="10">
        <v>0.40334160000000002</v>
      </c>
      <c r="G140" s="10">
        <v>0.40334160000000002</v>
      </c>
      <c r="H140" s="10">
        <v>0.40334160000000002</v>
      </c>
      <c r="I140" s="10">
        <v>0.40334160000000002</v>
      </c>
      <c r="J140" s="10">
        <v>0.40334160000000002</v>
      </c>
      <c r="K140" s="10">
        <v>0.40334160000000002</v>
      </c>
    </row>
    <row r="141" spans="1:11" x14ac:dyDescent="0.25">
      <c r="A141" t="s">
        <v>72</v>
      </c>
      <c r="B141">
        <v>1</v>
      </c>
      <c r="C141">
        <v>8</v>
      </c>
      <c r="D141" s="10">
        <v>0.48733530000000003</v>
      </c>
      <c r="E141" s="10">
        <v>0.48733530000000003</v>
      </c>
      <c r="F141" s="10">
        <v>0.48733530000000003</v>
      </c>
      <c r="G141" s="10">
        <v>0.48733530000000003</v>
      </c>
      <c r="H141" s="10">
        <v>0.48733530000000003</v>
      </c>
      <c r="I141" s="10">
        <v>0.48733530000000003</v>
      </c>
      <c r="J141" s="10">
        <v>0.48733530000000003</v>
      </c>
      <c r="K141" s="10">
        <v>0.48733530000000003</v>
      </c>
    </row>
    <row r="142" spans="1:11" x14ac:dyDescent="0.25">
      <c r="A142" t="s">
        <v>72</v>
      </c>
      <c r="B142">
        <v>1</v>
      </c>
      <c r="C142">
        <v>9</v>
      </c>
      <c r="D142" s="10">
        <v>2.0372669999999999</v>
      </c>
      <c r="E142" s="10">
        <v>2.0372669999999999</v>
      </c>
      <c r="F142" s="10">
        <v>2.0372669999999999</v>
      </c>
      <c r="G142" s="10">
        <v>2.0372669999999999</v>
      </c>
      <c r="H142" s="10">
        <v>2.0372669999999999</v>
      </c>
      <c r="I142" s="10">
        <v>2.0372669999999999</v>
      </c>
      <c r="J142" s="10">
        <v>2.0372669999999999</v>
      </c>
      <c r="K142" s="10">
        <v>2.0372669999999999</v>
      </c>
    </row>
    <row r="143" spans="1:11" x14ac:dyDescent="0.25">
      <c r="A143" t="s">
        <v>72</v>
      </c>
      <c r="B143">
        <v>1</v>
      </c>
      <c r="C143">
        <v>10</v>
      </c>
      <c r="D143" s="10">
        <v>6.0715100000000001E-2</v>
      </c>
      <c r="E143" s="10">
        <v>6.0715100000000001E-2</v>
      </c>
      <c r="F143" s="10">
        <v>6.0715100000000001E-2</v>
      </c>
      <c r="G143" s="10">
        <v>6.0715100000000001E-2</v>
      </c>
      <c r="H143" s="10">
        <v>6.0715100000000001E-2</v>
      </c>
      <c r="I143" s="10">
        <v>6.0715100000000001E-2</v>
      </c>
      <c r="J143" s="10">
        <v>6.0715100000000001E-2</v>
      </c>
      <c r="K143" s="10">
        <v>6.0715100000000001E-2</v>
      </c>
    </row>
    <row r="144" spans="1:11" x14ac:dyDescent="0.25">
      <c r="A144" t="s">
        <v>72</v>
      </c>
      <c r="B144">
        <v>1</v>
      </c>
      <c r="C144">
        <v>11</v>
      </c>
      <c r="D144" s="10">
        <v>0.36668319999999999</v>
      </c>
      <c r="E144" s="10">
        <v>0.36668319999999999</v>
      </c>
      <c r="F144" s="10">
        <v>0.36668319999999999</v>
      </c>
      <c r="G144" s="10">
        <v>0.36668319999999999</v>
      </c>
      <c r="H144" s="10">
        <v>0.36668319999999999</v>
      </c>
      <c r="I144" s="10">
        <v>0.36668319999999999</v>
      </c>
      <c r="J144" s="10">
        <v>0.36668319999999999</v>
      </c>
      <c r="K144" s="10">
        <v>0.36668319999999999</v>
      </c>
    </row>
    <row r="145" spans="1:11" x14ac:dyDescent="0.25">
      <c r="A145" t="s">
        <v>72</v>
      </c>
      <c r="B145">
        <v>1</v>
      </c>
      <c r="C145">
        <v>12</v>
      </c>
      <c r="D145" s="10">
        <v>0.93423250000000002</v>
      </c>
      <c r="E145" s="10">
        <v>0.93423250000000002</v>
      </c>
      <c r="F145" s="10">
        <v>0.93423250000000002</v>
      </c>
      <c r="G145" s="10">
        <v>0.93423250000000002</v>
      </c>
      <c r="H145" s="10">
        <v>0.93423250000000002</v>
      </c>
      <c r="I145" s="10">
        <v>0.93423250000000002</v>
      </c>
      <c r="J145" s="10">
        <v>0.93423250000000002</v>
      </c>
      <c r="K145" s="10">
        <v>0.93423250000000002</v>
      </c>
    </row>
    <row r="146" spans="1:11" x14ac:dyDescent="0.25">
      <c r="A146" t="s">
        <v>72</v>
      </c>
      <c r="B146">
        <v>1</v>
      </c>
      <c r="C146">
        <v>13</v>
      </c>
      <c r="D146" s="10">
        <v>0.91853819999999997</v>
      </c>
      <c r="E146" s="10">
        <v>0.91853819999999997</v>
      </c>
      <c r="F146" s="10">
        <v>0.91853819999999997</v>
      </c>
      <c r="G146" s="10">
        <v>0.91853819999999997</v>
      </c>
      <c r="H146" s="10">
        <v>0.91853819999999997</v>
      </c>
      <c r="I146" s="10">
        <v>0.91853819999999997</v>
      </c>
      <c r="J146" s="10">
        <v>0.91853819999999997</v>
      </c>
      <c r="K146" s="10">
        <v>0.91853819999999997</v>
      </c>
    </row>
    <row r="147" spans="1:11" x14ac:dyDescent="0.25">
      <c r="A147" t="s">
        <v>72</v>
      </c>
      <c r="B147">
        <v>1</v>
      </c>
      <c r="C147">
        <v>14</v>
      </c>
      <c r="D147" s="10">
        <v>1.184391</v>
      </c>
      <c r="E147" s="10">
        <v>1.184391</v>
      </c>
      <c r="F147" s="10">
        <v>1.184391</v>
      </c>
      <c r="G147" s="10">
        <v>1.184391</v>
      </c>
      <c r="H147" s="10">
        <v>1.184391</v>
      </c>
      <c r="I147" s="10">
        <v>1.184391</v>
      </c>
      <c r="J147" s="10">
        <v>1.184391</v>
      </c>
      <c r="K147" s="10">
        <v>1.184391</v>
      </c>
    </row>
    <row r="148" spans="1:11" x14ac:dyDescent="0.25">
      <c r="A148" t="s">
        <v>72</v>
      </c>
      <c r="B148">
        <v>1</v>
      </c>
      <c r="C148">
        <v>15</v>
      </c>
      <c r="D148" s="10">
        <v>1.125777</v>
      </c>
      <c r="E148" s="10">
        <v>1.125777</v>
      </c>
      <c r="F148" s="10">
        <v>1.125777</v>
      </c>
      <c r="G148" s="10">
        <v>1.125777</v>
      </c>
      <c r="H148" s="10">
        <v>1.125777</v>
      </c>
      <c r="I148" s="10">
        <v>1.125777</v>
      </c>
      <c r="J148" s="10">
        <v>1.125777</v>
      </c>
      <c r="K148" s="10">
        <v>1.125777</v>
      </c>
    </row>
    <row r="149" spans="1:11" x14ac:dyDescent="0.25">
      <c r="A149" t="s">
        <v>72</v>
      </c>
      <c r="B149">
        <v>1</v>
      </c>
      <c r="C149">
        <v>16</v>
      </c>
      <c r="D149" s="10">
        <v>10.12213</v>
      </c>
      <c r="E149" s="10">
        <v>10.12213</v>
      </c>
      <c r="F149" s="10">
        <v>10.12213</v>
      </c>
      <c r="G149" s="10">
        <v>10.12213</v>
      </c>
      <c r="H149" s="10">
        <v>10.12213</v>
      </c>
      <c r="I149" s="10">
        <v>10.12213</v>
      </c>
      <c r="J149" s="10">
        <v>10.12213</v>
      </c>
      <c r="K149" s="10">
        <v>10.12213</v>
      </c>
    </row>
    <row r="150" spans="1:11" x14ac:dyDescent="0.25">
      <c r="A150" t="s">
        <v>72</v>
      </c>
      <c r="B150">
        <v>1</v>
      </c>
      <c r="C150">
        <v>17</v>
      </c>
      <c r="D150" s="10">
        <v>0.1190749</v>
      </c>
      <c r="E150" s="10">
        <v>0.1190749</v>
      </c>
      <c r="F150" s="10">
        <v>0.1190749</v>
      </c>
      <c r="G150" s="10">
        <v>0.1190749</v>
      </c>
      <c r="H150" s="10">
        <v>0.1190749</v>
      </c>
      <c r="I150" s="10">
        <v>0.1190749</v>
      </c>
      <c r="J150" s="10">
        <v>0.1190749</v>
      </c>
      <c r="K150" s="10">
        <v>0.1190749</v>
      </c>
    </row>
    <row r="151" spans="1:11" x14ac:dyDescent="0.25">
      <c r="A151" t="s">
        <v>72</v>
      </c>
      <c r="B151">
        <v>1</v>
      </c>
      <c r="C151">
        <v>18</v>
      </c>
      <c r="D151" s="10">
        <v>0.34593190000000001</v>
      </c>
      <c r="E151" s="10">
        <v>0.34593190000000001</v>
      </c>
      <c r="F151" s="10">
        <v>0.34593190000000001</v>
      </c>
      <c r="G151" s="10">
        <v>0.34593190000000001</v>
      </c>
      <c r="H151" s="10">
        <v>0.34593190000000001</v>
      </c>
      <c r="I151" s="10">
        <v>0.34593190000000001</v>
      </c>
      <c r="J151" s="10">
        <v>0.34593190000000001</v>
      </c>
      <c r="K151" s="10">
        <v>0.34593190000000001</v>
      </c>
    </row>
    <row r="152" spans="1:11" x14ac:dyDescent="0.25">
      <c r="A152" t="s">
        <v>72</v>
      </c>
      <c r="B152">
        <v>1</v>
      </c>
      <c r="C152">
        <v>19</v>
      </c>
      <c r="D152" s="10">
        <v>11.810409999999999</v>
      </c>
      <c r="E152" s="10">
        <v>11.810409999999999</v>
      </c>
      <c r="F152" s="10">
        <v>11.810409999999999</v>
      </c>
      <c r="G152" s="10">
        <v>11.810409999999999</v>
      </c>
      <c r="H152" s="10">
        <v>11.810409999999999</v>
      </c>
      <c r="I152" s="10">
        <v>11.810409999999999</v>
      </c>
      <c r="J152" s="10">
        <v>11.810409999999999</v>
      </c>
      <c r="K152" s="10">
        <v>11.810409999999999</v>
      </c>
    </row>
    <row r="153" spans="1:11" x14ac:dyDescent="0.25">
      <c r="A153" t="s">
        <v>72</v>
      </c>
      <c r="B153">
        <v>1</v>
      </c>
      <c r="C153">
        <v>20</v>
      </c>
      <c r="D153" s="10">
        <v>2.6945229999999998</v>
      </c>
      <c r="E153" s="10">
        <v>2.6945229999999998</v>
      </c>
      <c r="F153" s="10">
        <v>2.6945229999999998</v>
      </c>
      <c r="G153" s="10">
        <v>2.6945229999999998</v>
      </c>
      <c r="H153" s="10">
        <v>2.6945229999999998</v>
      </c>
      <c r="I153" s="10">
        <v>2.6945229999999998</v>
      </c>
      <c r="J153" s="10">
        <v>2.6945229999999998</v>
      </c>
      <c r="K153" s="10">
        <v>2.6945229999999998</v>
      </c>
    </row>
    <row r="154" spans="1:11" x14ac:dyDescent="0.25">
      <c r="A154" t="s">
        <v>72</v>
      </c>
      <c r="B154">
        <v>1</v>
      </c>
      <c r="C154">
        <v>21</v>
      </c>
      <c r="D154" s="10">
        <v>0.22215509999999999</v>
      </c>
      <c r="E154" s="10">
        <v>0.22215509999999999</v>
      </c>
      <c r="F154" s="10">
        <v>0.22215509999999999</v>
      </c>
      <c r="G154" s="10">
        <v>0.22215509999999999</v>
      </c>
      <c r="H154" s="10">
        <v>0.22215509999999999</v>
      </c>
      <c r="I154" s="10">
        <v>0.22215509999999999</v>
      </c>
      <c r="J154" s="10">
        <v>0.22215509999999999</v>
      </c>
      <c r="K154" s="10">
        <v>0.22215509999999999</v>
      </c>
    </row>
    <row r="155" spans="1:11" x14ac:dyDescent="0.25">
      <c r="A155" t="s">
        <v>72</v>
      </c>
      <c r="B155">
        <v>1</v>
      </c>
      <c r="C155">
        <v>22</v>
      </c>
      <c r="D155" s="10">
        <v>5.1499999999999998E-5</v>
      </c>
      <c r="E155" s="10">
        <v>5.1499999999999998E-5</v>
      </c>
      <c r="F155" s="10">
        <v>5.1499999999999998E-5</v>
      </c>
      <c r="G155" s="10">
        <v>5.1499999999999998E-5</v>
      </c>
      <c r="H155" s="10">
        <v>5.1499999999999998E-5</v>
      </c>
      <c r="I155" s="10">
        <v>5.1499999999999998E-5</v>
      </c>
      <c r="J155" s="10">
        <v>5.1499999999999998E-5</v>
      </c>
      <c r="K155" s="10">
        <v>5.1499999999999998E-5</v>
      </c>
    </row>
    <row r="156" spans="1:11" x14ac:dyDescent="0.25">
      <c r="A156" t="s">
        <v>72</v>
      </c>
      <c r="B156">
        <v>1</v>
      </c>
      <c r="C156">
        <v>23</v>
      </c>
      <c r="D156" s="10">
        <v>5.13E-5</v>
      </c>
      <c r="E156" s="10">
        <v>5.13E-5</v>
      </c>
      <c r="F156" s="10">
        <v>5.13E-5</v>
      </c>
      <c r="G156" s="10">
        <v>5.13E-5</v>
      </c>
      <c r="H156" s="10">
        <v>5.13E-5</v>
      </c>
      <c r="I156" s="10">
        <v>5.13E-5</v>
      </c>
      <c r="J156" s="10">
        <v>5.13E-5</v>
      </c>
      <c r="K156" s="10">
        <v>5.13E-5</v>
      </c>
    </row>
    <row r="157" spans="1:11" x14ac:dyDescent="0.25">
      <c r="A157" t="s">
        <v>72</v>
      </c>
      <c r="B157">
        <v>1</v>
      </c>
      <c r="C157">
        <v>24</v>
      </c>
      <c r="D157" s="10">
        <v>0.66285059999999996</v>
      </c>
      <c r="E157" s="10">
        <v>0.66285059999999996</v>
      </c>
      <c r="F157" s="10">
        <v>0.66285059999999996</v>
      </c>
      <c r="G157" s="10">
        <v>0.66285059999999996</v>
      </c>
      <c r="H157" s="10">
        <v>0.66285059999999996</v>
      </c>
      <c r="I157" s="10">
        <v>0.66285059999999996</v>
      </c>
      <c r="J157" s="10">
        <v>0.66285059999999996</v>
      </c>
      <c r="K157" s="10">
        <v>0.66285059999999996</v>
      </c>
    </row>
    <row r="158" spans="1:11" x14ac:dyDescent="0.25">
      <c r="A158" t="s">
        <v>72</v>
      </c>
      <c r="B158">
        <v>1</v>
      </c>
      <c r="C158">
        <v>25</v>
      </c>
      <c r="D158" s="10">
        <v>0.13408539999999999</v>
      </c>
      <c r="E158" s="10">
        <v>0.13408539999999999</v>
      </c>
      <c r="F158" s="10">
        <v>0.13408539999999999</v>
      </c>
      <c r="G158" s="10">
        <v>0.13408539999999999</v>
      </c>
      <c r="H158" s="10">
        <v>0.13408539999999999</v>
      </c>
      <c r="I158" s="10">
        <v>0.13408539999999999</v>
      </c>
      <c r="J158" s="10">
        <v>0.13408539999999999</v>
      </c>
      <c r="K158" s="10">
        <v>0.13408539999999999</v>
      </c>
    </row>
    <row r="159" spans="1:11" x14ac:dyDescent="0.25">
      <c r="A159" t="s">
        <v>72</v>
      </c>
      <c r="B159">
        <v>1</v>
      </c>
      <c r="C159">
        <v>26</v>
      </c>
      <c r="D159" s="10">
        <v>5.1499999999999998E-5</v>
      </c>
      <c r="E159" s="10">
        <v>5.1499999999999998E-5</v>
      </c>
      <c r="F159" s="10">
        <v>5.1499999999999998E-5</v>
      </c>
      <c r="G159" s="10">
        <v>5.1499999999999998E-5</v>
      </c>
      <c r="H159" s="10">
        <v>5.1499999999999998E-5</v>
      </c>
      <c r="I159" s="10">
        <v>5.1499999999999998E-5</v>
      </c>
      <c r="J159" s="10">
        <v>5.1499999999999998E-5</v>
      </c>
      <c r="K159" s="10">
        <v>5.1499999999999998E-5</v>
      </c>
    </row>
    <row r="160" spans="1:11" x14ac:dyDescent="0.25">
      <c r="A160" t="s">
        <v>72</v>
      </c>
      <c r="B160">
        <v>1</v>
      </c>
      <c r="C160">
        <v>27</v>
      </c>
      <c r="D160" s="10">
        <v>2.7024249999999999</v>
      </c>
      <c r="E160" s="10">
        <v>2.7024249999999999</v>
      </c>
      <c r="F160" s="10">
        <v>2.7024249999999999</v>
      </c>
      <c r="G160" s="10">
        <v>2.7024249999999999</v>
      </c>
      <c r="H160" s="10">
        <v>2.7024249999999999</v>
      </c>
      <c r="I160" s="10">
        <v>2.7024249999999999</v>
      </c>
      <c r="J160" s="10">
        <v>2.7024249999999999</v>
      </c>
      <c r="K160" s="10">
        <v>2.7024249999999999</v>
      </c>
    </row>
    <row r="161" spans="1:11" x14ac:dyDescent="0.25">
      <c r="A161" t="s">
        <v>72</v>
      </c>
      <c r="B161">
        <v>1</v>
      </c>
      <c r="C161">
        <v>28</v>
      </c>
      <c r="D161" s="10">
        <v>218.63399999999999</v>
      </c>
      <c r="E161" s="10">
        <v>218.63399999999999</v>
      </c>
      <c r="F161" s="10">
        <v>218.63399999999999</v>
      </c>
      <c r="G161" s="10">
        <v>218.63399999999999</v>
      </c>
      <c r="H161" s="10">
        <v>218.63399999999999</v>
      </c>
      <c r="I161" s="10">
        <v>218.63399999999999</v>
      </c>
      <c r="J161" s="10">
        <v>218.63399999999999</v>
      </c>
      <c r="K161" s="10">
        <v>218.63399999999999</v>
      </c>
    </row>
    <row r="162" spans="1:11" x14ac:dyDescent="0.25">
      <c r="A162" t="s">
        <v>72</v>
      </c>
      <c r="B162">
        <v>1</v>
      </c>
      <c r="C162">
        <v>29</v>
      </c>
      <c r="D162" s="10">
        <v>4.2908099999999998E-2</v>
      </c>
      <c r="E162" s="10">
        <v>4.2908099999999998E-2</v>
      </c>
      <c r="F162" s="10">
        <v>4.2908099999999998E-2</v>
      </c>
      <c r="G162" s="10">
        <v>4.2908099999999998E-2</v>
      </c>
      <c r="H162" s="10">
        <v>4.2908099999999998E-2</v>
      </c>
      <c r="I162" s="10">
        <v>4.2908099999999998E-2</v>
      </c>
      <c r="J162" s="10">
        <v>4.2908099999999998E-2</v>
      </c>
      <c r="K162" s="10">
        <v>4.2908099999999998E-2</v>
      </c>
    </row>
    <row r="163" spans="1:11" x14ac:dyDescent="0.25">
      <c r="A163" t="s">
        <v>72</v>
      </c>
      <c r="B163">
        <v>1</v>
      </c>
      <c r="C163">
        <v>30</v>
      </c>
      <c r="D163" s="10">
        <v>1.098284</v>
      </c>
      <c r="E163" s="10">
        <v>1.098284</v>
      </c>
      <c r="F163" s="10">
        <v>1.098284</v>
      </c>
      <c r="G163" s="10">
        <v>1.098284</v>
      </c>
      <c r="H163" s="10">
        <v>1.098284</v>
      </c>
      <c r="I163" s="10">
        <v>1.098284</v>
      </c>
      <c r="J163" s="10">
        <v>1.098284</v>
      </c>
      <c r="K163" s="10">
        <v>1.098284</v>
      </c>
    </row>
    <row r="164" spans="1:11" x14ac:dyDescent="0.25">
      <c r="A164" t="s">
        <v>72</v>
      </c>
      <c r="B164">
        <v>1</v>
      </c>
      <c r="C164">
        <v>31</v>
      </c>
      <c r="D164" s="10">
        <v>0.34675840000000002</v>
      </c>
      <c r="E164" s="10">
        <v>0.34675840000000002</v>
      </c>
      <c r="F164" s="10">
        <v>0.34675840000000002</v>
      </c>
      <c r="G164" s="10">
        <v>0.34675840000000002</v>
      </c>
      <c r="H164" s="10">
        <v>0.34675840000000002</v>
      </c>
      <c r="I164" s="10">
        <v>0.34675840000000002</v>
      </c>
      <c r="J164" s="10">
        <v>0.34675840000000002</v>
      </c>
      <c r="K164" s="10">
        <v>0.34675840000000002</v>
      </c>
    </row>
    <row r="165" spans="1:11" x14ac:dyDescent="0.25">
      <c r="A165" t="s">
        <v>72</v>
      </c>
      <c r="B165">
        <v>1</v>
      </c>
      <c r="C165">
        <v>32</v>
      </c>
      <c r="D165" s="10">
        <v>3.009897</v>
      </c>
      <c r="E165" s="10">
        <v>3.009897</v>
      </c>
      <c r="F165" s="10">
        <v>3.009897</v>
      </c>
      <c r="G165" s="10">
        <v>3.009897</v>
      </c>
      <c r="H165" s="10">
        <v>3.009897</v>
      </c>
      <c r="I165" s="10">
        <v>3.009897</v>
      </c>
      <c r="J165" s="10">
        <v>3.009897</v>
      </c>
      <c r="K165" s="10">
        <v>3.009897</v>
      </c>
    </row>
    <row r="166" spans="1:11" x14ac:dyDescent="0.25">
      <c r="A166" t="s">
        <v>72</v>
      </c>
      <c r="B166">
        <v>1</v>
      </c>
      <c r="C166">
        <v>33</v>
      </c>
      <c r="D166" s="10">
        <v>8.2953449999999993</v>
      </c>
      <c r="E166" s="10">
        <v>8.2953449999999993</v>
      </c>
      <c r="F166" s="10">
        <v>8.2953449999999993</v>
      </c>
      <c r="G166" s="10">
        <v>8.2953449999999993</v>
      </c>
      <c r="H166" s="10">
        <v>8.2953449999999993</v>
      </c>
      <c r="I166" s="10">
        <v>8.2953449999999993</v>
      </c>
      <c r="J166" s="10">
        <v>8.2953449999999993</v>
      </c>
      <c r="K166" s="10">
        <v>8.2953449999999993</v>
      </c>
    </row>
    <row r="167" spans="1:11" x14ac:dyDescent="0.25">
      <c r="A167" t="s">
        <v>72</v>
      </c>
      <c r="B167">
        <v>2</v>
      </c>
      <c r="C167">
        <v>1</v>
      </c>
      <c r="D167" s="10">
        <v>0.16816149999999999</v>
      </c>
      <c r="E167" s="10">
        <v>0.16816149999999999</v>
      </c>
      <c r="F167" s="10">
        <v>0.16816149999999999</v>
      </c>
      <c r="G167" s="10">
        <v>0.16816149999999999</v>
      </c>
      <c r="H167" s="10">
        <v>0.16816149999999999</v>
      </c>
      <c r="I167" s="10">
        <v>0.16816149999999999</v>
      </c>
      <c r="J167" s="10">
        <v>0.16816149999999999</v>
      </c>
      <c r="K167" s="10">
        <v>0.16816149999999999</v>
      </c>
    </row>
    <row r="168" spans="1:11" x14ac:dyDescent="0.25">
      <c r="A168" t="s">
        <v>72</v>
      </c>
      <c r="B168">
        <v>2</v>
      </c>
      <c r="C168">
        <v>2</v>
      </c>
      <c r="D168" s="10">
        <v>1.0407690000000001</v>
      </c>
      <c r="E168" s="10">
        <v>1.0407690000000001</v>
      </c>
      <c r="F168" s="10">
        <v>1.0407690000000001</v>
      </c>
      <c r="G168" s="10">
        <v>1.0407690000000001</v>
      </c>
      <c r="H168" s="10">
        <v>1.0407690000000001</v>
      </c>
      <c r="I168" s="10">
        <v>1.0407690000000001</v>
      </c>
      <c r="J168" s="10">
        <v>1.0407690000000001</v>
      </c>
      <c r="K168" s="10">
        <v>1.0407690000000001</v>
      </c>
    </row>
    <row r="169" spans="1:11" x14ac:dyDescent="0.25">
      <c r="A169" t="s">
        <v>72</v>
      </c>
      <c r="B169">
        <v>2</v>
      </c>
      <c r="C169">
        <v>3</v>
      </c>
      <c r="D169" s="10">
        <v>0.2062988</v>
      </c>
      <c r="E169" s="10">
        <v>0.2062988</v>
      </c>
      <c r="F169" s="10">
        <v>0.2062988</v>
      </c>
      <c r="G169" s="10">
        <v>0.2062988</v>
      </c>
      <c r="H169" s="10">
        <v>0.2062988</v>
      </c>
      <c r="I169" s="10">
        <v>0.2062988</v>
      </c>
      <c r="J169" s="10">
        <v>0.2062988</v>
      </c>
      <c r="K169" s="10">
        <v>0.2062988</v>
      </c>
    </row>
    <row r="170" spans="1:11" x14ac:dyDescent="0.25">
      <c r="A170" t="s">
        <v>72</v>
      </c>
      <c r="B170">
        <v>2</v>
      </c>
      <c r="C170">
        <v>4</v>
      </c>
      <c r="D170" s="10">
        <v>1.454772</v>
      </c>
      <c r="E170" s="10">
        <v>1.454772</v>
      </c>
      <c r="F170" s="10">
        <v>1.454772</v>
      </c>
      <c r="G170" s="10">
        <v>1.454772</v>
      </c>
      <c r="H170" s="10">
        <v>1.454772</v>
      </c>
      <c r="I170" s="10">
        <v>1.454772</v>
      </c>
      <c r="J170" s="10">
        <v>1.454772</v>
      </c>
      <c r="K170" s="10">
        <v>1.454772</v>
      </c>
    </row>
    <row r="171" spans="1:11" x14ac:dyDescent="0.25">
      <c r="A171" t="s">
        <v>72</v>
      </c>
      <c r="B171">
        <v>2</v>
      </c>
      <c r="C171">
        <v>5</v>
      </c>
      <c r="D171" s="10">
        <v>0.85292809999999997</v>
      </c>
      <c r="E171" s="10">
        <v>0.85292809999999997</v>
      </c>
      <c r="F171" s="10">
        <v>0.85292809999999997</v>
      </c>
      <c r="G171" s="10">
        <v>0.85292809999999997</v>
      </c>
      <c r="H171" s="10">
        <v>0.85292809999999997</v>
      </c>
      <c r="I171" s="10">
        <v>0.85292809999999997</v>
      </c>
      <c r="J171" s="10">
        <v>0.85292809999999997</v>
      </c>
      <c r="K171" s="10">
        <v>0.85292809999999997</v>
      </c>
    </row>
    <row r="172" spans="1:11" x14ac:dyDescent="0.25">
      <c r="A172" t="s">
        <v>72</v>
      </c>
      <c r="B172">
        <v>2</v>
      </c>
      <c r="C172">
        <v>6</v>
      </c>
      <c r="D172" s="10">
        <v>0.32900420000000002</v>
      </c>
      <c r="E172" s="10">
        <v>0.32900420000000002</v>
      </c>
      <c r="F172" s="10">
        <v>0.32900420000000002</v>
      </c>
      <c r="G172" s="10">
        <v>0.32900420000000002</v>
      </c>
      <c r="H172" s="10">
        <v>0.32900420000000002</v>
      </c>
      <c r="I172" s="10">
        <v>0.32900420000000002</v>
      </c>
      <c r="J172" s="10">
        <v>0.32900420000000002</v>
      </c>
      <c r="K172" s="10">
        <v>0.32900420000000002</v>
      </c>
    </row>
    <row r="173" spans="1:11" x14ac:dyDescent="0.25">
      <c r="A173" t="s">
        <v>72</v>
      </c>
      <c r="B173">
        <v>2</v>
      </c>
      <c r="C173">
        <v>7</v>
      </c>
      <c r="D173" s="10">
        <v>0.52711359999999996</v>
      </c>
      <c r="E173" s="10">
        <v>0.52711359999999996</v>
      </c>
      <c r="F173" s="10">
        <v>0.52711359999999996</v>
      </c>
      <c r="G173" s="10">
        <v>0.52711359999999996</v>
      </c>
      <c r="H173" s="10">
        <v>0.52711359999999996</v>
      </c>
      <c r="I173" s="10">
        <v>0.52711359999999996</v>
      </c>
      <c r="J173" s="10">
        <v>0.52711359999999996</v>
      </c>
      <c r="K173" s="10">
        <v>0.52711359999999996</v>
      </c>
    </row>
    <row r="174" spans="1:11" x14ac:dyDescent="0.25">
      <c r="A174" t="s">
        <v>72</v>
      </c>
      <c r="B174">
        <v>2</v>
      </c>
      <c r="C174">
        <v>8</v>
      </c>
      <c r="D174" s="10">
        <v>0.68105649999999995</v>
      </c>
      <c r="E174" s="10">
        <v>0.68105649999999995</v>
      </c>
      <c r="F174" s="10">
        <v>0.68105649999999995</v>
      </c>
      <c r="G174" s="10">
        <v>0.68105649999999995</v>
      </c>
      <c r="H174" s="10">
        <v>0.68105649999999995</v>
      </c>
      <c r="I174" s="10">
        <v>0.68105649999999995</v>
      </c>
      <c r="J174" s="10">
        <v>0.68105649999999995</v>
      </c>
      <c r="K174" s="10">
        <v>0.68105649999999995</v>
      </c>
    </row>
    <row r="175" spans="1:11" x14ac:dyDescent="0.25">
      <c r="A175" t="s">
        <v>72</v>
      </c>
      <c r="B175">
        <v>2</v>
      </c>
      <c r="C175">
        <v>9</v>
      </c>
      <c r="D175" s="10">
        <v>2.7722259999999999</v>
      </c>
      <c r="E175" s="10">
        <v>2.7722259999999999</v>
      </c>
      <c r="F175" s="10">
        <v>2.7722259999999999</v>
      </c>
      <c r="G175" s="10">
        <v>2.7722259999999999</v>
      </c>
      <c r="H175" s="10">
        <v>2.7722259999999999</v>
      </c>
      <c r="I175" s="10">
        <v>2.7722259999999999</v>
      </c>
      <c r="J175" s="10">
        <v>2.7722259999999999</v>
      </c>
      <c r="K175" s="10">
        <v>2.7722259999999999</v>
      </c>
    </row>
    <row r="176" spans="1:11" x14ac:dyDescent="0.25">
      <c r="A176" t="s">
        <v>72</v>
      </c>
      <c r="B176">
        <v>2</v>
      </c>
      <c r="C176">
        <v>10</v>
      </c>
      <c r="D176" s="10">
        <v>5.7966900000000002E-2</v>
      </c>
      <c r="E176" s="10">
        <v>5.7966900000000002E-2</v>
      </c>
      <c r="F176" s="10">
        <v>5.7966900000000002E-2</v>
      </c>
      <c r="G176" s="10">
        <v>5.7966900000000002E-2</v>
      </c>
      <c r="H176" s="10">
        <v>5.7966900000000002E-2</v>
      </c>
      <c r="I176" s="10">
        <v>5.7966900000000002E-2</v>
      </c>
      <c r="J176" s="10">
        <v>5.7966900000000002E-2</v>
      </c>
      <c r="K176" s="10">
        <v>5.7966900000000002E-2</v>
      </c>
    </row>
    <row r="177" spans="1:11" x14ac:dyDescent="0.25">
      <c r="A177" t="s">
        <v>72</v>
      </c>
      <c r="B177">
        <v>2</v>
      </c>
      <c r="C177">
        <v>11</v>
      </c>
      <c r="D177" s="10">
        <v>0.45089370000000001</v>
      </c>
      <c r="E177" s="10">
        <v>0.45089370000000001</v>
      </c>
      <c r="F177" s="10">
        <v>0.45089370000000001</v>
      </c>
      <c r="G177" s="10">
        <v>0.45089370000000001</v>
      </c>
      <c r="H177" s="10">
        <v>0.45089370000000001</v>
      </c>
      <c r="I177" s="10">
        <v>0.45089370000000001</v>
      </c>
      <c r="J177" s="10">
        <v>0.45089370000000001</v>
      </c>
      <c r="K177" s="10">
        <v>0.45089370000000001</v>
      </c>
    </row>
    <row r="178" spans="1:11" x14ac:dyDescent="0.25">
      <c r="A178" t="s">
        <v>72</v>
      </c>
      <c r="B178">
        <v>2</v>
      </c>
      <c r="C178">
        <v>12</v>
      </c>
      <c r="D178" s="10">
        <v>0.92282229999999998</v>
      </c>
      <c r="E178" s="10">
        <v>0.92282229999999998</v>
      </c>
      <c r="F178" s="10">
        <v>0.92282229999999998</v>
      </c>
      <c r="G178" s="10">
        <v>0.92282229999999998</v>
      </c>
      <c r="H178" s="10">
        <v>0.92282229999999998</v>
      </c>
      <c r="I178" s="10">
        <v>0.92282229999999998</v>
      </c>
      <c r="J178" s="10">
        <v>0.92282229999999998</v>
      </c>
      <c r="K178" s="10">
        <v>0.92282229999999998</v>
      </c>
    </row>
    <row r="179" spans="1:11" x14ac:dyDescent="0.25">
      <c r="A179" t="s">
        <v>72</v>
      </c>
      <c r="B179">
        <v>2</v>
      </c>
      <c r="C179">
        <v>13</v>
      </c>
      <c r="D179" s="10">
        <v>2.2241209999999998</v>
      </c>
      <c r="E179" s="10">
        <v>2.2241209999999998</v>
      </c>
      <c r="F179" s="10">
        <v>2.2241209999999998</v>
      </c>
      <c r="G179" s="10">
        <v>2.2241209999999998</v>
      </c>
      <c r="H179" s="10">
        <v>2.2241209999999998</v>
      </c>
      <c r="I179" s="10">
        <v>2.2241209999999998</v>
      </c>
      <c r="J179" s="10">
        <v>2.2241209999999998</v>
      </c>
      <c r="K179" s="10">
        <v>2.2241209999999998</v>
      </c>
    </row>
    <row r="180" spans="1:11" x14ac:dyDescent="0.25">
      <c r="A180" t="s">
        <v>72</v>
      </c>
      <c r="B180">
        <v>2</v>
      </c>
      <c r="C180">
        <v>14</v>
      </c>
      <c r="D180" s="10">
        <v>1.787498</v>
      </c>
      <c r="E180" s="10">
        <v>1.787498</v>
      </c>
      <c r="F180" s="10">
        <v>1.787498</v>
      </c>
      <c r="G180" s="10">
        <v>1.787498</v>
      </c>
      <c r="H180" s="10">
        <v>1.787498</v>
      </c>
      <c r="I180" s="10">
        <v>1.787498</v>
      </c>
      <c r="J180" s="10">
        <v>1.787498</v>
      </c>
      <c r="K180" s="10">
        <v>1.787498</v>
      </c>
    </row>
    <row r="181" spans="1:11" x14ac:dyDescent="0.25">
      <c r="A181" t="s">
        <v>72</v>
      </c>
      <c r="B181">
        <v>2</v>
      </c>
      <c r="C181">
        <v>15</v>
      </c>
      <c r="D181" s="10">
        <v>1.4010899999999999</v>
      </c>
      <c r="E181" s="10">
        <v>1.4010899999999999</v>
      </c>
      <c r="F181" s="10">
        <v>1.4010899999999999</v>
      </c>
      <c r="G181" s="10">
        <v>1.4010899999999999</v>
      </c>
      <c r="H181" s="10">
        <v>1.4010899999999999</v>
      </c>
      <c r="I181" s="10">
        <v>1.4010899999999999</v>
      </c>
      <c r="J181" s="10">
        <v>1.4010899999999999</v>
      </c>
      <c r="K181" s="10">
        <v>1.4010899999999999</v>
      </c>
    </row>
    <row r="182" spans="1:11" x14ac:dyDescent="0.25">
      <c r="A182" t="s">
        <v>72</v>
      </c>
      <c r="B182">
        <v>2</v>
      </c>
      <c r="C182">
        <v>16</v>
      </c>
      <c r="D182" s="10">
        <v>15.215310000000001</v>
      </c>
      <c r="E182" s="10">
        <v>15.215310000000001</v>
      </c>
      <c r="F182" s="10">
        <v>15.215310000000001</v>
      </c>
      <c r="G182" s="10">
        <v>15.215310000000001</v>
      </c>
      <c r="H182" s="10">
        <v>15.215310000000001</v>
      </c>
      <c r="I182" s="10">
        <v>15.215310000000001</v>
      </c>
      <c r="J182" s="10">
        <v>15.215310000000001</v>
      </c>
      <c r="K182" s="10">
        <v>15.215310000000001</v>
      </c>
    </row>
    <row r="183" spans="1:11" x14ac:dyDescent="0.25">
      <c r="A183" t="s">
        <v>72</v>
      </c>
      <c r="B183">
        <v>2</v>
      </c>
      <c r="C183">
        <v>17</v>
      </c>
      <c r="D183" s="10">
        <v>0.2229544</v>
      </c>
      <c r="E183" s="10">
        <v>0.2229544</v>
      </c>
      <c r="F183" s="10">
        <v>0.2229544</v>
      </c>
      <c r="G183" s="10">
        <v>0.2229544</v>
      </c>
      <c r="H183" s="10">
        <v>0.2229544</v>
      </c>
      <c r="I183" s="10">
        <v>0.2229544</v>
      </c>
      <c r="J183" s="10">
        <v>0.2229544</v>
      </c>
      <c r="K183" s="10">
        <v>0.2229544</v>
      </c>
    </row>
    <row r="184" spans="1:11" x14ac:dyDescent="0.25">
      <c r="A184" t="s">
        <v>72</v>
      </c>
      <c r="B184">
        <v>2</v>
      </c>
      <c r="C184">
        <v>18</v>
      </c>
      <c r="D184" s="10">
        <v>0.70297560000000003</v>
      </c>
      <c r="E184" s="10">
        <v>0.70297560000000003</v>
      </c>
      <c r="F184" s="10">
        <v>0.70297560000000003</v>
      </c>
      <c r="G184" s="10">
        <v>0.70297560000000003</v>
      </c>
      <c r="H184" s="10">
        <v>0.70297560000000003</v>
      </c>
      <c r="I184" s="10">
        <v>0.70297560000000003</v>
      </c>
      <c r="J184" s="10">
        <v>0.70297560000000003</v>
      </c>
      <c r="K184" s="10">
        <v>0.70297560000000003</v>
      </c>
    </row>
    <row r="185" spans="1:11" x14ac:dyDescent="0.25">
      <c r="A185" t="s">
        <v>72</v>
      </c>
      <c r="B185">
        <v>2</v>
      </c>
      <c r="C185">
        <v>19</v>
      </c>
      <c r="D185" s="10">
        <v>13.16234</v>
      </c>
      <c r="E185" s="10">
        <v>13.16234</v>
      </c>
      <c r="F185" s="10">
        <v>13.16234</v>
      </c>
      <c r="G185" s="10">
        <v>13.16234</v>
      </c>
      <c r="H185" s="10">
        <v>13.16234</v>
      </c>
      <c r="I185" s="10">
        <v>13.16234</v>
      </c>
      <c r="J185" s="10">
        <v>13.16234</v>
      </c>
      <c r="K185" s="10">
        <v>13.16234</v>
      </c>
    </row>
    <row r="186" spans="1:11" x14ac:dyDescent="0.25">
      <c r="A186" t="s">
        <v>72</v>
      </c>
      <c r="B186">
        <v>2</v>
      </c>
      <c r="C186">
        <v>20</v>
      </c>
      <c r="D186" s="10">
        <v>1.756826</v>
      </c>
      <c r="E186" s="10">
        <v>1.756826</v>
      </c>
      <c r="F186" s="10">
        <v>1.756826</v>
      </c>
      <c r="G186" s="10">
        <v>1.756826</v>
      </c>
      <c r="H186" s="10">
        <v>1.756826</v>
      </c>
      <c r="I186" s="10">
        <v>1.756826</v>
      </c>
      <c r="J186" s="10">
        <v>1.756826</v>
      </c>
      <c r="K186" s="10">
        <v>1.756826</v>
      </c>
    </row>
    <row r="187" spans="1:11" x14ac:dyDescent="0.25">
      <c r="A187" t="s">
        <v>72</v>
      </c>
      <c r="B187">
        <v>2</v>
      </c>
      <c r="C187">
        <v>21</v>
      </c>
      <c r="D187" s="10">
        <v>0.18432850000000001</v>
      </c>
      <c r="E187" s="10">
        <v>0.18432850000000001</v>
      </c>
      <c r="F187" s="10">
        <v>0.18432850000000001</v>
      </c>
      <c r="G187" s="10">
        <v>0.18432850000000001</v>
      </c>
      <c r="H187" s="10">
        <v>0.18432850000000001</v>
      </c>
      <c r="I187" s="10">
        <v>0.18432850000000001</v>
      </c>
      <c r="J187" s="10">
        <v>0.18432850000000001</v>
      </c>
      <c r="K187" s="10">
        <v>0.18432850000000001</v>
      </c>
    </row>
    <row r="188" spans="1:11" x14ac:dyDescent="0.25">
      <c r="A188" t="s">
        <v>72</v>
      </c>
      <c r="B188">
        <v>2</v>
      </c>
      <c r="C188">
        <v>22</v>
      </c>
      <c r="D188" s="10">
        <v>0.30023349999999999</v>
      </c>
      <c r="E188" s="10">
        <v>0.30023349999999999</v>
      </c>
      <c r="F188" s="10">
        <v>0.30023349999999999</v>
      </c>
      <c r="G188" s="10">
        <v>0.30023349999999999</v>
      </c>
      <c r="H188" s="10">
        <v>0.30023349999999999</v>
      </c>
      <c r="I188" s="10">
        <v>0.30023349999999999</v>
      </c>
      <c r="J188" s="10">
        <v>0.30023349999999999</v>
      </c>
      <c r="K188" s="10">
        <v>0.30023349999999999</v>
      </c>
    </row>
    <row r="189" spans="1:11" x14ac:dyDescent="0.25">
      <c r="A189" t="s">
        <v>72</v>
      </c>
      <c r="B189">
        <v>2</v>
      </c>
      <c r="C189">
        <v>23</v>
      </c>
      <c r="D189" s="10">
        <v>0.3777065</v>
      </c>
      <c r="E189" s="10">
        <v>0.3777065</v>
      </c>
      <c r="F189" s="10">
        <v>0.3777065</v>
      </c>
      <c r="G189" s="10">
        <v>0.3777065</v>
      </c>
      <c r="H189" s="10">
        <v>0.3777065</v>
      </c>
      <c r="I189" s="10">
        <v>0.3777065</v>
      </c>
      <c r="J189" s="10">
        <v>0.3777065</v>
      </c>
      <c r="K189" s="10">
        <v>0.3777065</v>
      </c>
    </row>
    <row r="190" spans="1:11" x14ac:dyDescent="0.25">
      <c r="A190" t="s">
        <v>72</v>
      </c>
      <c r="B190">
        <v>2</v>
      </c>
      <c r="C190">
        <v>24</v>
      </c>
      <c r="D190" s="10">
        <v>0.12618579999999999</v>
      </c>
      <c r="E190" s="10">
        <v>0.12618579999999999</v>
      </c>
      <c r="F190" s="10">
        <v>0.12618579999999999</v>
      </c>
      <c r="G190" s="10">
        <v>0.12618579999999999</v>
      </c>
      <c r="H190" s="10">
        <v>0.12618579999999999</v>
      </c>
      <c r="I190" s="10">
        <v>0.12618579999999999</v>
      </c>
      <c r="J190" s="10">
        <v>0.12618579999999999</v>
      </c>
      <c r="K190" s="10">
        <v>0.12618579999999999</v>
      </c>
    </row>
    <row r="191" spans="1:11" x14ac:dyDescent="0.25">
      <c r="A191" t="s">
        <v>72</v>
      </c>
      <c r="B191">
        <v>2</v>
      </c>
      <c r="C191">
        <v>25</v>
      </c>
      <c r="D191" s="10">
        <v>1.79279E-2</v>
      </c>
      <c r="E191" s="10">
        <v>1.79279E-2</v>
      </c>
      <c r="F191" s="10">
        <v>1.79279E-2</v>
      </c>
      <c r="G191" s="10">
        <v>1.79279E-2</v>
      </c>
      <c r="H191" s="10">
        <v>1.79279E-2</v>
      </c>
      <c r="I191" s="10">
        <v>1.79279E-2</v>
      </c>
      <c r="J191" s="10">
        <v>1.79279E-2</v>
      </c>
      <c r="K191" s="10">
        <v>1.79279E-2</v>
      </c>
    </row>
    <row r="192" spans="1:11" x14ac:dyDescent="0.25">
      <c r="A192" t="s">
        <v>72</v>
      </c>
      <c r="B192">
        <v>2</v>
      </c>
      <c r="C192">
        <v>26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</row>
    <row r="193" spans="1:11" x14ac:dyDescent="0.25">
      <c r="A193" t="s">
        <v>72</v>
      </c>
      <c r="B193">
        <v>2</v>
      </c>
      <c r="C193">
        <v>27</v>
      </c>
      <c r="D193" s="10">
        <v>4.0477340000000002</v>
      </c>
      <c r="E193" s="10">
        <v>4.0477340000000002</v>
      </c>
      <c r="F193" s="10">
        <v>4.0477340000000002</v>
      </c>
      <c r="G193" s="10">
        <v>4.0477340000000002</v>
      </c>
      <c r="H193" s="10">
        <v>4.0477340000000002</v>
      </c>
      <c r="I193" s="10">
        <v>4.0477340000000002</v>
      </c>
      <c r="J193" s="10">
        <v>4.0477340000000002</v>
      </c>
      <c r="K193" s="10">
        <v>4.0477340000000002</v>
      </c>
    </row>
    <row r="194" spans="1:11" x14ac:dyDescent="0.25">
      <c r="A194" t="s">
        <v>72</v>
      </c>
      <c r="B194">
        <v>2</v>
      </c>
      <c r="C194">
        <v>28</v>
      </c>
      <c r="D194" s="10">
        <v>2.7153239999999998</v>
      </c>
      <c r="E194" s="10">
        <v>2.7153239999999998</v>
      </c>
      <c r="F194" s="10">
        <v>2.7153239999999998</v>
      </c>
      <c r="G194" s="10">
        <v>2.7153239999999998</v>
      </c>
      <c r="H194" s="10">
        <v>2.7153239999999998</v>
      </c>
      <c r="I194" s="10">
        <v>2.7153239999999998</v>
      </c>
      <c r="J194" s="10">
        <v>2.7153239999999998</v>
      </c>
      <c r="K194" s="10">
        <v>2.7153239999999998</v>
      </c>
    </row>
    <row r="195" spans="1:11" x14ac:dyDescent="0.25">
      <c r="A195" t="s">
        <v>72</v>
      </c>
      <c r="B195">
        <v>2</v>
      </c>
      <c r="C195">
        <v>29</v>
      </c>
      <c r="D195" s="10">
        <v>1.9152039999999999</v>
      </c>
      <c r="E195" s="10">
        <v>1.9152039999999999</v>
      </c>
      <c r="F195" s="10">
        <v>1.9152039999999999</v>
      </c>
      <c r="G195" s="10">
        <v>1.9152039999999999</v>
      </c>
      <c r="H195" s="10">
        <v>1.9152039999999999</v>
      </c>
      <c r="I195" s="10">
        <v>1.9152039999999999</v>
      </c>
      <c r="J195" s="10">
        <v>1.9152039999999999</v>
      </c>
      <c r="K195" s="10">
        <v>1.9152039999999999</v>
      </c>
    </row>
    <row r="196" spans="1:11" x14ac:dyDescent="0.25">
      <c r="A196" t="s">
        <v>72</v>
      </c>
      <c r="B196">
        <v>2</v>
      </c>
      <c r="C196">
        <v>30</v>
      </c>
      <c r="D196" s="10">
        <v>2.2610399999999999</v>
      </c>
      <c r="E196" s="10">
        <v>2.2610399999999999</v>
      </c>
      <c r="F196" s="10">
        <v>2.2610399999999999</v>
      </c>
      <c r="G196" s="10">
        <v>2.2610399999999999</v>
      </c>
      <c r="H196" s="10">
        <v>2.2610399999999999</v>
      </c>
      <c r="I196" s="10">
        <v>2.2610399999999999</v>
      </c>
      <c r="J196" s="10">
        <v>2.2610399999999999</v>
      </c>
      <c r="K196" s="10">
        <v>2.2610399999999999</v>
      </c>
    </row>
    <row r="197" spans="1:11" x14ac:dyDescent="0.25">
      <c r="A197" t="s">
        <v>72</v>
      </c>
      <c r="B197">
        <v>2</v>
      </c>
      <c r="C197">
        <v>31</v>
      </c>
      <c r="D197" s="10">
        <v>0.24280409999999999</v>
      </c>
      <c r="E197" s="10">
        <v>0.24280409999999999</v>
      </c>
      <c r="F197" s="10">
        <v>0.24280409999999999</v>
      </c>
      <c r="G197" s="10">
        <v>0.24280409999999999</v>
      </c>
      <c r="H197" s="10">
        <v>0.24280409999999999</v>
      </c>
      <c r="I197" s="10">
        <v>0.24280409999999999</v>
      </c>
      <c r="J197" s="10">
        <v>0.24280409999999999</v>
      </c>
      <c r="K197" s="10">
        <v>0.24280409999999999</v>
      </c>
    </row>
    <row r="198" spans="1:11" x14ac:dyDescent="0.25">
      <c r="A198" t="s">
        <v>72</v>
      </c>
      <c r="B198">
        <v>2</v>
      </c>
      <c r="C198">
        <v>32</v>
      </c>
      <c r="D198" s="10">
        <v>0.44744460000000003</v>
      </c>
      <c r="E198" s="10">
        <v>0.44744460000000003</v>
      </c>
      <c r="F198" s="10">
        <v>0.44744460000000003</v>
      </c>
      <c r="G198" s="10">
        <v>0.44744460000000003</v>
      </c>
      <c r="H198" s="10">
        <v>0.44744460000000003</v>
      </c>
      <c r="I198" s="10">
        <v>0.44744460000000003</v>
      </c>
      <c r="J198" s="10">
        <v>0.44744460000000003</v>
      </c>
      <c r="K198" s="10">
        <v>0.44744460000000003</v>
      </c>
    </row>
    <row r="199" spans="1:11" x14ac:dyDescent="0.25">
      <c r="A199" t="s">
        <v>72</v>
      </c>
      <c r="B199">
        <v>2</v>
      </c>
      <c r="C199">
        <v>33</v>
      </c>
      <c r="D199" s="10">
        <v>11.4093</v>
      </c>
      <c r="E199" s="10">
        <v>11.4093</v>
      </c>
      <c r="F199" s="10">
        <v>11.4093</v>
      </c>
      <c r="G199" s="10">
        <v>11.4093</v>
      </c>
      <c r="H199" s="10">
        <v>11.4093</v>
      </c>
      <c r="I199" s="10">
        <v>11.4093</v>
      </c>
      <c r="J199" s="10">
        <v>11.4093</v>
      </c>
      <c r="K199" s="10">
        <v>11.4093</v>
      </c>
    </row>
    <row r="200" spans="1:11" x14ac:dyDescent="0.25">
      <c r="A200" t="s">
        <v>73</v>
      </c>
      <c r="B200">
        <v>1</v>
      </c>
      <c r="C200">
        <v>1</v>
      </c>
      <c r="D200" s="10">
        <v>5.5012999999999999E-2</v>
      </c>
      <c r="E200" s="10">
        <v>5.5012999999999999E-2</v>
      </c>
      <c r="F200" s="10">
        <v>5.5012999999999999E-2</v>
      </c>
      <c r="G200" s="10">
        <v>5.5012999999999999E-2</v>
      </c>
      <c r="H200" s="10">
        <v>5.5012999999999999E-2</v>
      </c>
      <c r="I200" s="10">
        <v>5.5012999999999999E-2</v>
      </c>
      <c r="J200" s="10">
        <v>5.5012999999999999E-2</v>
      </c>
      <c r="K200" s="10">
        <v>5.5012999999999999E-2</v>
      </c>
    </row>
    <row r="201" spans="1:11" x14ac:dyDescent="0.25">
      <c r="A201" t="s">
        <v>73</v>
      </c>
      <c r="B201">
        <v>1</v>
      </c>
      <c r="C201">
        <v>2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</row>
    <row r="202" spans="1:11" x14ac:dyDescent="0.25">
      <c r="A202" t="s">
        <v>73</v>
      </c>
      <c r="B202">
        <v>1</v>
      </c>
      <c r="C202">
        <v>3</v>
      </c>
      <c r="D202" s="10">
        <v>1.494208</v>
      </c>
      <c r="E202" s="10">
        <v>1.494208</v>
      </c>
      <c r="F202" s="10">
        <v>1.494208</v>
      </c>
      <c r="G202" s="10">
        <v>1.494208</v>
      </c>
      <c r="H202" s="10">
        <v>1.494208</v>
      </c>
      <c r="I202" s="10">
        <v>1.494208</v>
      </c>
      <c r="J202" s="10">
        <v>1.494208</v>
      </c>
      <c r="K202" s="10">
        <v>1.494208</v>
      </c>
    </row>
    <row r="203" spans="1:11" x14ac:dyDescent="0.25">
      <c r="A203" t="s">
        <v>73</v>
      </c>
      <c r="B203">
        <v>1</v>
      </c>
      <c r="C203">
        <v>4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</row>
    <row r="204" spans="1:11" x14ac:dyDescent="0.25">
      <c r="A204" t="s">
        <v>73</v>
      </c>
      <c r="B204">
        <v>1</v>
      </c>
      <c r="C204">
        <v>5</v>
      </c>
      <c r="D204" s="10">
        <v>0.32031510000000002</v>
      </c>
      <c r="E204" s="10">
        <v>0.32031510000000002</v>
      </c>
      <c r="F204" s="10">
        <v>0.32031510000000002</v>
      </c>
      <c r="G204" s="10">
        <v>0.32031510000000002</v>
      </c>
      <c r="H204" s="10">
        <v>0.32031510000000002</v>
      </c>
      <c r="I204" s="10">
        <v>0.32031510000000002</v>
      </c>
      <c r="J204" s="10">
        <v>0.32031510000000002</v>
      </c>
      <c r="K204" s="10">
        <v>0.32031510000000002</v>
      </c>
    </row>
    <row r="205" spans="1:11" x14ac:dyDescent="0.25">
      <c r="A205" t="s">
        <v>73</v>
      </c>
      <c r="B205">
        <v>1</v>
      </c>
      <c r="C205">
        <v>6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</row>
    <row r="206" spans="1:11" x14ac:dyDescent="0.25">
      <c r="A206" t="s">
        <v>73</v>
      </c>
      <c r="B206">
        <v>1</v>
      </c>
      <c r="C206">
        <v>7</v>
      </c>
      <c r="D206" s="10">
        <v>0.59281499999999998</v>
      </c>
      <c r="E206" s="10">
        <v>0.59281499999999998</v>
      </c>
      <c r="F206" s="10">
        <v>0.59281499999999998</v>
      </c>
      <c r="G206" s="10">
        <v>0.59281499999999998</v>
      </c>
      <c r="H206" s="10">
        <v>0.59281499999999998</v>
      </c>
      <c r="I206" s="10">
        <v>0.59281499999999998</v>
      </c>
      <c r="J206" s="10">
        <v>0.59281499999999998</v>
      </c>
      <c r="K206" s="10">
        <v>0.59281499999999998</v>
      </c>
    </row>
    <row r="207" spans="1:11" x14ac:dyDescent="0.25">
      <c r="A207" t="s">
        <v>73</v>
      </c>
      <c r="B207">
        <v>1</v>
      </c>
      <c r="C207">
        <v>8</v>
      </c>
      <c r="D207" s="10">
        <v>0.36762109999999998</v>
      </c>
      <c r="E207" s="10">
        <v>0.36762109999999998</v>
      </c>
      <c r="F207" s="10">
        <v>0.36762109999999998</v>
      </c>
      <c r="G207" s="10">
        <v>0.36762109999999998</v>
      </c>
      <c r="H207" s="10">
        <v>0.36762109999999998</v>
      </c>
      <c r="I207" s="10">
        <v>0.36762109999999998</v>
      </c>
      <c r="J207" s="10">
        <v>0.36762109999999998</v>
      </c>
      <c r="K207" s="10">
        <v>0.36762109999999998</v>
      </c>
    </row>
    <row r="208" spans="1:11" x14ac:dyDescent="0.25">
      <c r="A208" t="s">
        <v>73</v>
      </c>
      <c r="B208">
        <v>1</v>
      </c>
      <c r="C208">
        <v>9</v>
      </c>
      <c r="D208" s="10">
        <v>0.4847629</v>
      </c>
      <c r="E208" s="10">
        <v>0.4847629</v>
      </c>
      <c r="F208" s="10">
        <v>0.4847629</v>
      </c>
      <c r="G208" s="10">
        <v>0.4847629</v>
      </c>
      <c r="H208" s="10">
        <v>0.4847629</v>
      </c>
      <c r="I208" s="10">
        <v>0.4847629</v>
      </c>
      <c r="J208" s="10">
        <v>0.4847629</v>
      </c>
      <c r="K208" s="10">
        <v>0.4847629</v>
      </c>
    </row>
    <row r="209" spans="1:11" x14ac:dyDescent="0.25">
      <c r="A209" t="s">
        <v>73</v>
      </c>
      <c r="B209">
        <v>1</v>
      </c>
      <c r="C209">
        <v>10</v>
      </c>
      <c r="D209" s="10">
        <v>2.7648499999999999E-2</v>
      </c>
      <c r="E209" s="10">
        <v>2.7648499999999999E-2</v>
      </c>
      <c r="F209" s="10">
        <v>2.7648499999999999E-2</v>
      </c>
      <c r="G209" s="10">
        <v>2.7648499999999999E-2</v>
      </c>
      <c r="H209" s="10">
        <v>2.7648499999999999E-2</v>
      </c>
      <c r="I209" s="10">
        <v>2.7648499999999999E-2</v>
      </c>
      <c r="J209" s="10">
        <v>2.7648499999999999E-2</v>
      </c>
      <c r="K209" s="10">
        <v>2.7648499999999999E-2</v>
      </c>
    </row>
    <row r="210" spans="1:11" x14ac:dyDescent="0.25">
      <c r="A210" t="s">
        <v>73</v>
      </c>
      <c r="B210">
        <v>1</v>
      </c>
      <c r="C210">
        <v>11</v>
      </c>
      <c r="D210" s="10">
        <v>0.1569229</v>
      </c>
      <c r="E210" s="10">
        <v>0.1569229</v>
      </c>
      <c r="F210" s="10">
        <v>0.1569229</v>
      </c>
      <c r="G210" s="10">
        <v>0.1569229</v>
      </c>
      <c r="H210" s="10">
        <v>0.1569229</v>
      </c>
      <c r="I210" s="10">
        <v>0.1569229</v>
      </c>
      <c r="J210" s="10">
        <v>0.1569229</v>
      </c>
      <c r="K210" s="10">
        <v>0.1569229</v>
      </c>
    </row>
    <row r="211" spans="1:11" x14ac:dyDescent="0.25">
      <c r="A211" t="s">
        <v>73</v>
      </c>
      <c r="B211">
        <v>1</v>
      </c>
      <c r="C211">
        <v>12</v>
      </c>
      <c r="D211" s="10">
        <v>0.2633258</v>
      </c>
      <c r="E211" s="10">
        <v>0.2633258</v>
      </c>
      <c r="F211" s="10">
        <v>0.2633258</v>
      </c>
      <c r="G211" s="10">
        <v>0.2633258</v>
      </c>
      <c r="H211" s="10">
        <v>0.2633258</v>
      </c>
      <c r="I211" s="10">
        <v>0.2633258</v>
      </c>
      <c r="J211" s="10">
        <v>0.2633258</v>
      </c>
      <c r="K211" s="10">
        <v>0.2633258</v>
      </c>
    </row>
    <row r="212" spans="1:11" x14ac:dyDescent="0.25">
      <c r="A212" t="s">
        <v>73</v>
      </c>
      <c r="B212">
        <v>1</v>
      </c>
      <c r="C212">
        <v>13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</row>
    <row r="213" spans="1:11" x14ac:dyDescent="0.25">
      <c r="A213" t="s">
        <v>73</v>
      </c>
      <c r="B213">
        <v>1</v>
      </c>
      <c r="C213">
        <v>14</v>
      </c>
      <c r="D213" s="10">
        <v>4.8857359999999996</v>
      </c>
      <c r="E213" s="10">
        <v>4.8857359999999996</v>
      </c>
      <c r="F213" s="10">
        <v>4.8857359999999996</v>
      </c>
      <c r="G213" s="10">
        <v>4.8857359999999996</v>
      </c>
      <c r="H213" s="10">
        <v>4.8857359999999996</v>
      </c>
      <c r="I213" s="10">
        <v>4.8857359999999996</v>
      </c>
      <c r="J213" s="10">
        <v>4.8857359999999996</v>
      </c>
      <c r="K213" s="10">
        <v>4.8857359999999996</v>
      </c>
    </row>
    <row r="214" spans="1:11" x14ac:dyDescent="0.25">
      <c r="A214" t="s">
        <v>73</v>
      </c>
      <c r="B214">
        <v>1</v>
      </c>
      <c r="C214">
        <v>15</v>
      </c>
      <c r="D214" s="10">
        <v>0.80569080000000004</v>
      </c>
      <c r="E214" s="10">
        <v>0.80569080000000004</v>
      </c>
      <c r="F214" s="10">
        <v>0.80569080000000004</v>
      </c>
      <c r="G214" s="10">
        <v>0.80569080000000004</v>
      </c>
      <c r="H214" s="10">
        <v>0.80569080000000004</v>
      </c>
      <c r="I214" s="10">
        <v>0.80569080000000004</v>
      </c>
      <c r="J214" s="10">
        <v>0.80569080000000004</v>
      </c>
      <c r="K214" s="10">
        <v>0.80569080000000004</v>
      </c>
    </row>
    <row r="215" spans="1:11" x14ac:dyDescent="0.25">
      <c r="A215" t="s">
        <v>73</v>
      </c>
      <c r="B215">
        <v>1</v>
      </c>
      <c r="C215">
        <v>16</v>
      </c>
      <c r="D215" s="10">
        <v>6.5138699999999994E-2</v>
      </c>
      <c r="E215" s="10">
        <v>6.5138699999999994E-2</v>
      </c>
      <c r="F215" s="10">
        <v>6.5138699999999994E-2</v>
      </c>
      <c r="G215" s="10">
        <v>6.5138699999999994E-2</v>
      </c>
      <c r="H215" s="10">
        <v>6.5138699999999994E-2</v>
      </c>
      <c r="I215" s="10">
        <v>6.5138699999999994E-2</v>
      </c>
      <c r="J215" s="10">
        <v>6.5138699999999994E-2</v>
      </c>
      <c r="K215" s="10">
        <v>6.5138699999999994E-2</v>
      </c>
    </row>
    <row r="216" spans="1:11" x14ac:dyDescent="0.25">
      <c r="A216" t="s">
        <v>73</v>
      </c>
      <c r="B216">
        <v>1</v>
      </c>
      <c r="C216">
        <v>17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</row>
    <row r="217" spans="1:11" x14ac:dyDescent="0.25">
      <c r="A217" t="s">
        <v>73</v>
      </c>
      <c r="B217">
        <v>1</v>
      </c>
      <c r="C217">
        <v>18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</row>
    <row r="218" spans="1:11" x14ac:dyDescent="0.25">
      <c r="A218" t="s">
        <v>73</v>
      </c>
      <c r="B218">
        <v>1</v>
      </c>
      <c r="C218">
        <v>19</v>
      </c>
      <c r="D218" s="10">
        <v>6.0098219999999998</v>
      </c>
      <c r="E218" s="10">
        <v>6.0098219999999998</v>
      </c>
      <c r="F218" s="10">
        <v>6.0098219999999998</v>
      </c>
      <c r="G218" s="10">
        <v>6.0098219999999998</v>
      </c>
      <c r="H218" s="10">
        <v>6.0098219999999998</v>
      </c>
      <c r="I218" s="10">
        <v>6.0098219999999998</v>
      </c>
      <c r="J218" s="10">
        <v>6.0098219999999998</v>
      </c>
      <c r="K218" s="10">
        <v>6.0098219999999998</v>
      </c>
    </row>
    <row r="219" spans="1:11" x14ac:dyDescent="0.25">
      <c r="A219" t="s">
        <v>73</v>
      </c>
      <c r="B219">
        <v>1</v>
      </c>
      <c r="C219">
        <v>20</v>
      </c>
      <c r="D219" s="10">
        <v>6.4852860000000003</v>
      </c>
      <c r="E219" s="10">
        <v>6.4852860000000003</v>
      </c>
      <c r="F219" s="10">
        <v>6.4852860000000003</v>
      </c>
      <c r="G219" s="10">
        <v>6.4852860000000003</v>
      </c>
      <c r="H219" s="10">
        <v>6.4852860000000003</v>
      </c>
      <c r="I219" s="10">
        <v>6.4852860000000003</v>
      </c>
      <c r="J219" s="10">
        <v>6.4852860000000003</v>
      </c>
      <c r="K219" s="10">
        <v>6.4852860000000003</v>
      </c>
    </row>
    <row r="220" spans="1:11" x14ac:dyDescent="0.25">
      <c r="A220" t="s">
        <v>73</v>
      </c>
      <c r="B220">
        <v>1</v>
      </c>
      <c r="C220">
        <v>21</v>
      </c>
      <c r="D220" s="10">
        <v>0.22215509999999999</v>
      </c>
      <c r="E220" s="10">
        <v>0.22215509999999999</v>
      </c>
      <c r="F220" s="10">
        <v>0.22215509999999999</v>
      </c>
      <c r="G220" s="10">
        <v>0.22215509999999999</v>
      </c>
      <c r="H220" s="10">
        <v>0.22215509999999999</v>
      </c>
      <c r="I220" s="10">
        <v>0.22215509999999999</v>
      </c>
      <c r="J220" s="10">
        <v>0.22215509999999999</v>
      </c>
      <c r="K220" s="10">
        <v>0.22215509999999999</v>
      </c>
    </row>
    <row r="221" spans="1:11" x14ac:dyDescent="0.25">
      <c r="A221" t="s">
        <v>73</v>
      </c>
      <c r="B221">
        <v>1</v>
      </c>
      <c r="C221">
        <v>22</v>
      </c>
      <c r="D221" s="10">
        <v>0.2888117</v>
      </c>
      <c r="E221" s="10">
        <v>0.2888117</v>
      </c>
      <c r="F221" s="10">
        <v>0.2888117</v>
      </c>
      <c r="G221" s="10">
        <v>0.2888117</v>
      </c>
      <c r="H221" s="10">
        <v>0.2888117</v>
      </c>
      <c r="I221" s="10">
        <v>0.2888117</v>
      </c>
      <c r="J221" s="10">
        <v>0.2888117</v>
      </c>
      <c r="K221" s="10">
        <v>0.2888117</v>
      </c>
    </row>
    <row r="222" spans="1:11" x14ac:dyDescent="0.25">
      <c r="A222" t="s">
        <v>73</v>
      </c>
      <c r="B222">
        <v>1</v>
      </c>
      <c r="C222">
        <v>23</v>
      </c>
      <c r="D222" s="10">
        <v>0.20783070000000001</v>
      </c>
      <c r="E222" s="10">
        <v>0.20783070000000001</v>
      </c>
      <c r="F222" s="10">
        <v>0.20783070000000001</v>
      </c>
      <c r="G222" s="10">
        <v>0.20783070000000001</v>
      </c>
      <c r="H222" s="10">
        <v>0.20783070000000001</v>
      </c>
      <c r="I222" s="10">
        <v>0.20783070000000001</v>
      </c>
      <c r="J222" s="10">
        <v>0.20783070000000001</v>
      </c>
      <c r="K222" s="10">
        <v>0.20783070000000001</v>
      </c>
    </row>
    <row r="223" spans="1:11" x14ac:dyDescent="0.25">
      <c r="A223" t="s">
        <v>73</v>
      </c>
      <c r="B223">
        <v>1</v>
      </c>
      <c r="C223">
        <v>24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</row>
    <row r="224" spans="1:11" x14ac:dyDescent="0.25">
      <c r="A224" t="s">
        <v>73</v>
      </c>
      <c r="B224">
        <v>1</v>
      </c>
      <c r="C224">
        <v>25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</row>
    <row r="225" spans="1:11" x14ac:dyDescent="0.25">
      <c r="A225" t="s">
        <v>73</v>
      </c>
      <c r="B225">
        <v>1</v>
      </c>
      <c r="C225">
        <v>26</v>
      </c>
      <c r="D225" s="10">
        <v>0.13311880000000001</v>
      </c>
      <c r="E225" s="10">
        <v>0.13311880000000001</v>
      </c>
      <c r="F225" s="10">
        <v>0.13311880000000001</v>
      </c>
      <c r="G225" s="10">
        <v>0.13311880000000001</v>
      </c>
      <c r="H225" s="10">
        <v>0.13311880000000001</v>
      </c>
      <c r="I225" s="10">
        <v>0.13311880000000001</v>
      </c>
      <c r="J225" s="10">
        <v>0.13311880000000001</v>
      </c>
      <c r="K225" s="10">
        <v>0.13311880000000001</v>
      </c>
    </row>
    <row r="226" spans="1:11" x14ac:dyDescent="0.25">
      <c r="A226" t="s">
        <v>73</v>
      </c>
      <c r="B226">
        <v>1</v>
      </c>
      <c r="C226">
        <v>27</v>
      </c>
      <c r="D226" s="10">
        <v>0.64194229999999997</v>
      </c>
      <c r="E226" s="10">
        <v>0.64194229999999997</v>
      </c>
      <c r="F226" s="10">
        <v>0.64194229999999997</v>
      </c>
      <c r="G226" s="10">
        <v>0.64194229999999997</v>
      </c>
      <c r="H226" s="10">
        <v>0.64194229999999997</v>
      </c>
      <c r="I226" s="10">
        <v>0.64194229999999997</v>
      </c>
      <c r="J226" s="10">
        <v>0.64194229999999997</v>
      </c>
      <c r="K226" s="10">
        <v>0.64194229999999997</v>
      </c>
    </row>
    <row r="227" spans="1:11" x14ac:dyDescent="0.25">
      <c r="A227" t="s">
        <v>73</v>
      </c>
      <c r="B227">
        <v>1</v>
      </c>
      <c r="C227">
        <v>28</v>
      </c>
      <c r="D227" s="10">
        <v>0.69377180000000005</v>
      </c>
      <c r="E227" s="10">
        <v>0.69377180000000005</v>
      </c>
      <c r="F227" s="10">
        <v>0.69377180000000005</v>
      </c>
      <c r="G227" s="10">
        <v>0.69377180000000005</v>
      </c>
      <c r="H227" s="10">
        <v>0.69377180000000005</v>
      </c>
      <c r="I227" s="10">
        <v>0.69377180000000005</v>
      </c>
      <c r="J227" s="10">
        <v>0.69377180000000005</v>
      </c>
      <c r="K227" s="10">
        <v>0.69377180000000005</v>
      </c>
    </row>
    <row r="228" spans="1:11" x14ac:dyDescent="0.25">
      <c r="A228" t="s">
        <v>73</v>
      </c>
      <c r="B228">
        <v>1</v>
      </c>
      <c r="C228">
        <v>29</v>
      </c>
      <c r="D228" s="10">
        <v>0.56260719999999997</v>
      </c>
      <c r="E228" s="10">
        <v>0.56260719999999997</v>
      </c>
      <c r="F228" s="10">
        <v>0.56260719999999997</v>
      </c>
      <c r="G228" s="10">
        <v>0.56260719999999997</v>
      </c>
      <c r="H228" s="10">
        <v>0.56260719999999997</v>
      </c>
      <c r="I228" s="10">
        <v>0.56260719999999997</v>
      </c>
      <c r="J228" s="10">
        <v>0.56260719999999997</v>
      </c>
      <c r="K228" s="10">
        <v>0.56260719999999997</v>
      </c>
    </row>
    <row r="229" spans="1:11" x14ac:dyDescent="0.25">
      <c r="A229" t="s">
        <v>73</v>
      </c>
      <c r="B229">
        <v>1</v>
      </c>
      <c r="C229">
        <v>30</v>
      </c>
      <c r="D229" s="10">
        <v>1.495652</v>
      </c>
      <c r="E229" s="10">
        <v>1.495652</v>
      </c>
      <c r="F229" s="10">
        <v>1.495652</v>
      </c>
      <c r="G229" s="10">
        <v>1.495652</v>
      </c>
      <c r="H229" s="10">
        <v>1.495652</v>
      </c>
      <c r="I229" s="10">
        <v>1.495652</v>
      </c>
      <c r="J229" s="10">
        <v>1.495652</v>
      </c>
      <c r="K229" s="10">
        <v>1.495652</v>
      </c>
    </row>
    <row r="230" spans="1:11" x14ac:dyDescent="0.25">
      <c r="A230" t="s">
        <v>73</v>
      </c>
      <c r="B230">
        <v>1</v>
      </c>
      <c r="C230">
        <v>31</v>
      </c>
      <c r="D230" s="10">
        <v>1.0886699999999999E-2</v>
      </c>
      <c r="E230" s="10">
        <v>1.0886699999999999E-2</v>
      </c>
      <c r="F230" s="10">
        <v>1.0886699999999999E-2</v>
      </c>
      <c r="G230" s="10">
        <v>1.0886699999999999E-2</v>
      </c>
      <c r="H230" s="10">
        <v>1.0886699999999999E-2</v>
      </c>
      <c r="I230" s="10">
        <v>1.0886699999999999E-2</v>
      </c>
      <c r="J230" s="10">
        <v>1.0886699999999999E-2</v>
      </c>
      <c r="K230" s="10">
        <v>1.0886699999999999E-2</v>
      </c>
    </row>
    <row r="231" spans="1:11" x14ac:dyDescent="0.25">
      <c r="A231" t="s">
        <v>73</v>
      </c>
      <c r="B231">
        <v>1</v>
      </c>
      <c r="C231">
        <v>32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</row>
    <row r="232" spans="1:11" x14ac:dyDescent="0.25">
      <c r="A232" t="s">
        <v>73</v>
      </c>
      <c r="B232">
        <v>1</v>
      </c>
      <c r="C232">
        <v>33</v>
      </c>
      <c r="D232" s="10">
        <v>5.0257269999999998</v>
      </c>
      <c r="E232" s="10">
        <v>5.0257269999999998</v>
      </c>
      <c r="F232" s="10">
        <v>5.0257269999999998</v>
      </c>
      <c r="G232" s="10">
        <v>5.0257269999999998</v>
      </c>
      <c r="H232" s="10">
        <v>5.0257269999999998</v>
      </c>
      <c r="I232" s="10">
        <v>5.0257269999999998</v>
      </c>
      <c r="J232" s="10">
        <v>5.0257269999999998</v>
      </c>
      <c r="K232" s="10">
        <v>5.0257269999999998</v>
      </c>
    </row>
    <row r="233" spans="1:11" x14ac:dyDescent="0.25">
      <c r="A233" t="s">
        <v>73</v>
      </c>
      <c r="B233">
        <v>2</v>
      </c>
      <c r="C233">
        <v>1</v>
      </c>
      <c r="D233" s="10">
        <v>7.1497500000000005E-2</v>
      </c>
      <c r="E233" s="10">
        <v>7.1497500000000005E-2</v>
      </c>
      <c r="F233" s="10">
        <v>7.1497500000000005E-2</v>
      </c>
      <c r="G233" s="10">
        <v>7.1497500000000005E-2</v>
      </c>
      <c r="H233" s="10">
        <v>7.1497500000000005E-2</v>
      </c>
      <c r="I233" s="10">
        <v>7.1497500000000005E-2</v>
      </c>
      <c r="J233" s="10">
        <v>7.1497500000000005E-2</v>
      </c>
      <c r="K233" s="10">
        <v>7.1497500000000005E-2</v>
      </c>
    </row>
    <row r="234" spans="1:11" x14ac:dyDescent="0.25">
      <c r="A234" t="s">
        <v>73</v>
      </c>
      <c r="B234">
        <v>2</v>
      </c>
      <c r="C234">
        <v>2</v>
      </c>
      <c r="D234" s="10">
        <v>0.29129739999999998</v>
      </c>
      <c r="E234" s="10">
        <v>0.29129739999999998</v>
      </c>
      <c r="F234" s="10">
        <v>0.29129739999999998</v>
      </c>
      <c r="G234" s="10">
        <v>0.29129739999999998</v>
      </c>
      <c r="H234" s="10">
        <v>0.29129739999999998</v>
      </c>
      <c r="I234" s="10">
        <v>0.29129739999999998</v>
      </c>
      <c r="J234" s="10">
        <v>0.29129739999999998</v>
      </c>
      <c r="K234" s="10">
        <v>0.29129739999999998</v>
      </c>
    </row>
    <row r="235" spans="1:11" x14ac:dyDescent="0.25">
      <c r="A235" t="s">
        <v>73</v>
      </c>
      <c r="B235">
        <v>2</v>
      </c>
      <c r="C235">
        <v>3</v>
      </c>
      <c r="D235" s="10">
        <v>2.1126330000000002</v>
      </c>
      <c r="E235" s="10">
        <v>2.1126330000000002</v>
      </c>
      <c r="F235" s="10">
        <v>2.1126330000000002</v>
      </c>
      <c r="G235" s="10">
        <v>2.1126330000000002</v>
      </c>
      <c r="H235" s="10">
        <v>2.1126330000000002</v>
      </c>
      <c r="I235" s="10">
        <v>2.1126330000000002</v>
      </c>
      <c r="J235" s="10">
        <v>2.1126330000000002</v>
      </c>
      <c r="K235" s="10">
        <v>2.1126330000000002</v>
      </c>
    </row>
    <row r="236" spans="1:11" x14ac:dyDescent="0.25">
      <c r="A236" t="s">
        <v>73</v>
      </c>
      <c r="B236">
        <v>2</v>
      </c>
      <c r="C236">
        <v>4</v>
      </c>
      <c r="D236" s="10">
        <v>0.58934549999999997</v>
      </c>
      <c r="E236" s="10">
        <v>0.58934549999999997</v>
      </c>
      <c r="F236" s="10">
        <v>0.58934549999999997</v>
      </c>
      <c r="G236" s="10">
        <v>0.58934549999999997</v>
      </c>
      <c r="H236" s="10">
        <v>0.58934549999999997</v>
      </c>
      <c r="I236" s="10">
        <v>0.58934549999999997</v>
      </c>
      <c r="J236" s="10">
        <v>0.58934549999999997</v>
      </c>
      <c r="K236" s="10">
        <v>0.58934549999999997</v>
      </c>
    </row>
    <row r="237" spans="1:11" x14ac:dyDescent="0.25">
      <c r="A237" t="s">
        <v>73</v>
      </c>
      <c r="B237">
        <v>2</v>
      </c>
      <c r="C237">
        <v>5</v>
      </c>
      <c r="D237" s="10">
        <v>0.28436879999999998</v>
      </c>
      <c r="E237" s="10">
        <v>0.28436879999999998</v>
      </c>
      <c r="F237" s="10">
        <v>0.28436879999999998</v>
      </c>
      <c r="G237" s="10">
        <v>0.28436879999999998</v>
      </c>
      <c r="H237" s="10">
        <v>0.28436879999999998</v>
      </c>
      <c r="I237" s="10">
        <v>0.28436879999999998</v>
      </c>
      <c r="J237" s="10">
        <v>0.28436879999999998</v>
      </c>
      <c r="K237" s="10">
        <v>0.28436879999999998</v>
      </c>
    </row>
    <row r="238" spans="1:11" x14ac:dyDescent="0.25">
      <c r="A238" t="s">
        <v>73</v>
      </c>
      <c r="B238">
        <v>2</v>
      </c>
      <c r="C238">
        <v>6</v>
      </c>
      <c r="D238" s="10">
        <v>0.1152589</v>
      </c>
      <c r="E238" s="10">
        <v>0.1152589</v>
      </c>
      <c r="F238" s="10">
        <v>0.1152589</v>
      </c>
      <c r="G238" s="10">
        <v>0.1152589</v>
      </c>
      <c r="H238" s="10">
        <v>0.1152589</v>
      </c>
      <c r="I238" s="10">
        <v>0.1152589</v>
      </c>
      <c r="J238" s="10">
        <v>0.1152589</v>
      </c>
      <c r="K238" s="10">
        <v>0.1152589</v>
      </c>
    </row>
    <row r="239" spans="1:11" x14ac:dyDescent="0.25">
      <c r="A239" t="s">
        <v>73</v>
      </c>
      <c r="B239">
        <v>2</v>
      </c>
      <c r="C239">
        <v>7</v>
      </c>
      <c r="D239" s="10">
        <v>0.54751749999999999</v>
      </c>
      <c r="E239" s="10">
        <v>0.54751749999999999</v>
      </c>
      <c r="F239" s="10">
        <v>0.54751749999999999</v>
      </c>
      <c r="G239" s="10">
        <v>0.54751749999999999</v>
      </c>
      <c r="H239" s="10">
        <v>0.54751749999999999</v>
      </c>
      <c r="I239" s="10">
        <v>0.54751749999999999</v>
      </c>
      <c r="J239" s="10">
        <v>0.54751749999999999</v>
      </c>
      <c r="K239" s="10">
        <v>0.54751749999999999</v>
      </c>
    </row>
    <row r="240" spans="1:11" x14ac:dyDescent="0.25">
      <c r="A240" t="s">
        <v>73</v>
      </c>
      <c r="B240">
        <v>2</v>
      </c>
      <c r="C240">
        <v>8</v>
      </c>
      <c r="D240" s="10">
        <v>0.47648049999999997</v>
      </c>
      <c r="E240" s="10">
        <v>0.47648049999999997</v>
      </c>
      <c r="F240" s="10">
        <v>0.47648049999999997</v>
      </c>
      <c r="G240" s="10">
        <v>0.47648049999999997</v>
      </c>
      <c r="H240" s="10">
        <v>0.47648049999999997</v>
      </c>
      <c r="I240" s="10">
        <v>0.47648049999999997</v>
      </c>
      <c r="J240" s="10">
        <v>0.47648049999999997</v>
      </c>
      <c r="K240" s="10">
        <v>0.47648049999999997</v>
      </c>
    </row>
    <row r="241" spans="1:11" x14ac:dyDescent="0.25">
      <c r="A241" t="s">
        <v>73</v>
      </c>
      <c r="B241">
        <v>2</v>
      </c>
      <c r="C241">
        <v>9</v>
      </c>
      <c r="D241" s="10">
        <v>0.66507000000000005</v>
      </c>
      <c r="E241" s="10">
        <v>0.66507000000000005</v>
      </c>
      <c r="F241" s="10">
        <v>0.66507000000000005</v>
      </c>
      <c r="G241" s="10">
        <v>0.66507000000000005</v>
      </c>
      <c r="H241" s="10">
        <v>0.66507000000000005</v>
      </c>
      <c r="I241" s="10">
        <v>0.66507000000000005</v>
      </c>
      <c r="J241" s="10">
        <v>0.66507000000000005</v>
      </c>
      <c r="K241" s="10">
        <v>0.66507000000000005</v>
      </c>
    </row>
    <row r="242" spans="1:11" x14ac:dyDescent="0.25">
      <c r="A242" t="s">
        <v>73</v>
      </c>
      <c r="B242">
        <v>2</v>
      </c>
      <c r="C242">
        <v>10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</row>
    <row r="243" spans="1:11" x14ac:dyDescent="0.25">
      <c r="A243" t="s">
        <v>73</v>
      </c>
      <c r="B243">
        <v>2</v>
      </c>
      <c r="C243">
        <v>11</v>
      </c>
      <c r="D243" s="10">
        <v>0.17407310000000001</v>
      </c>
      <c r="E243" s="10">
        <v>0.17407310000000001</v>
      </c>
      <c r="F243" s="10">
        <v>0.17407310000000001</v>
      </c>
      <c r="G243" s="10">
        <v>0.17407310000000001</v>
      </c>
      <c r="H243" s="10">
        <v>0.17407310000000001</v>
      </c>
      <c r="I243" s="10">
        <v>0.17407310000000001</v>
      </c>
      <c r="J243" s="10">
        <v>0.17407310000000001</v>
      </c>
      <c r="K243" s="10">
        <v>0.17407310000000001</v>
      </c>
    </row>
    <row r="244" spans="1:11" x14ac:dyDescent="0.25">
      <c r="A244" t="s">
        <v>73</v>
      </c>
      <c r="B244">
        <v>2</v>
      </c>
      <c r="C244">
        <v>12</v>
      </c>
      <c r="D244" s="10">
        <v>0.26785330000000002</v>
      </c>
      <c r="E244" s="10">
        <v>0.26785330000000002</v>
      </c>
      <c r="F244" s="10">
        <v>0.26785330000000002</v>
      </c>
      <c r="G244" s="10">
        <v>0.26785330000000002</v>
      </c>
      <c r="H244" s="10">
        <v>0.26785330000000002</v>
      </c>
      <c r="I244" s="10">
        <v>0.26785330000000002</v>
      </c>
      <c r="J244" s="10">
        <v>0.26785330000000002</v>
      </c>
      <c r="K244" s="10">
        <v>0.26785330000000002</v>
      </c>
    </row>
    <row r="245" spans="1:11" x14ac:dyDescent="0.25">
      <c r="A245" t="s">
        <v>73</v>
      </c>
      <c r="B245">
        <v>2</v>
      </c>
      <c r="C245">
        <v>13</v>
      </c>
      <c r="D245" s="10">
        <v>0.58446659999999995</v>
      </c>
      <c r="E245" s="10">
        <v>0.58446659999999995</v>
      </c>
      <c r="F245" s="10">
        <v>0.58446659999999995</v>
      </c>
      <c r="G245" s="10">
        <v>0.58446659999999995</v>
      </c>
      <c r="H245" s="10">
        <v>0.58446659999999995</v>
      </c>
      <c r="I245" s="10">
        <v>0.58446659999999995</v>
      </c>
      <c r="J245" s="10">
        <v>0.58446659999999995</v>
      </c>
      <c r="K245" s="10">
        <v>0.58446659999999995</v>
      </c>
    </row>
    <row r="246" spans="1:11" x14ac:dyDescent="0.25">
      <c r="A246" t="s">
        <v>73</v>
      </c>
      <c r="B246">
        <v>2</v>
      </c>
      <c r="C246">
        <v>14</v>
      </c>
      <c r="D246" s="10">
        <v>1.7497940000000001</v>
      </c>
      <c r="E246" s="10">
        <v>1.7497940000000001</v>
      </c>
      <c r="F246" s="10">
        <v>1.7497940000000001</v>
      </c>
      <c r="G246" s="10">
        <v>1.7497940000000001</v>
      </c>
      <c r="H246" s="10">
        <v>1.7497940000000001</v>
      </c>
      <c r="I246" s="10">
        <v>1.7497940000000001</v>
      </c>
      <c r="J246" s="10">
        <v>1.7497940000000001</v>
      </c>
      <c r="K246" s="10">
        <v>1.7497940000000001</v>
      </c>
    </row>
    <row r="247" spans="1:11" x14ac:dyDescent="0.25">
      <c r="A247" t="s">
        <v>73</v>
      </c>
      <c r="B247">
        <v>2</v>
      </c>
      <c r="C247">
        <v>15</v>
      </c>
      <c r="D247" s="10">
        <v>1.2939510000000001</v>
      </c>
      <c r="E247" s="10">
        <v>1.2939510000000001</v>
      </c>
      <c r="F247" s="10">
        <v>1.2939510000000001</v>
      </c>
      <c r="G247" s="10">
        <v>1.2939510000000001</v>
      </c>
      <c r="H247" s="10">
        <v>1.2939510000000001</v>
      </c>
      <c r="I247" s="10">
        <v>1.2939510000000001</v>
      </c>
      <c r="J247" s="10">
        <v>1.2939510000000001</v>
      </c>
      <c r="K247" s="10">
        <v>1.2939510000000001</v>
      </c>
    </row>
    <row r="248" spans="1:11" x14ac:dyDescent="0.25">
      <c r="A248" t="s">
        <v>73</v>
      </c>
      <c r="B248">
        <v>2</v>
      </c>
      <c r="C248">
        <v>16</v>
      </c>
      <c r="D248" s="10">
        <v>4.1672770000000003</v>
      </c>
      <c r="E248" s="10">
        <v>4.1672770000000003</v>
      </c>
      <c r="F248" s="10">
        <v>4.1672770000000003</v>
      </c>
      <c r="G248" s="10">
        <v>4.1672770000000003</v>
      </c>
      <c r="H248" s="10">
        <v>4.1672770000000003</v>
      </c>
      <c r="I248" s="10">
        <v>4.1672770000000003</v>
      </c>
      <c r="J248" s="10">
        <v>4.1672770000000003</v>
      </c>
      <c r="K248" s="10">
        <v>4.1672770000000003</v>
      </c>
    </row>
    <row r="249" spans="1:11" x14ac:dyDescent="0.25">
      <c r="A249" t="s">
        <v>73</v>
      </c>
      <c r="B249">
        <v>2</v>
      </c>
      <c r="C249">
        <v>17</v>
      </c>
      <c r="D249" s="10">
        <v>0.1242598</v>
      </c>
      <c r="E249" s="10">
        <v>0.1242598</v>
      </c>
      <c r="F249" s="10">
        <v>0.1242598</v>
      </c>
      <c r="G249" s="10">
        <v>0.1242598</v>
      </c>
      <c r="H249" s="10">
        <v>0.1242598</v>
      </c>
      <c r="I249" s="10">
        <v>0.1242598</v>
      </c>
      <c r="J249" s="10">
        <v>0.1242598</v>
      </c>
      <c r="K249" s="10">
        <v>0.1242598</v>
      </c>
    </row>
    <row r="250" spans="1:11" x14ac:dyDescent="0.25">
      <c r="A250" t="s">
        <v>73</v>
      </c>
      <c r="B250">
        <v>2</v>
      </c>
      <c r="C250">
        <v>18</v>
      </c>
      <c r="D250" s="10">
        <v>5.9880000000000003E-3</v>
      </c>
      <c r="E250" s="10">
        <v>5.9880000000000003E-3</v>
      </c>
      <c r="F250" s="10">
        <v>5.9880000000000003E-3</v>
      </c>
      <c r="G250" s="10">
        <v>5.9880000000000003E-3</v>
      </c>
      <c r="H250" s="10">
        <v>5.9880000000000003E-3</v>
      </c>
      <c r="I250" s="10">
        <v>5.9880000000000003E-3</v>
      </c>
      <c r="J250" s="10">
        <v>5.9880000000000003E-3</v>
      </c>
      <c r="K250" s="10">
        <v>5.9880000000000003E-3</v>
      </c>
    </row>
    <row r="251" spans="1:11" x14ac:dyDescent="0.25">
      <c r="A251" t="s">
        <v>73</v>
      </c>
      <c r="B251">
        <v>2</v>
      </c>
      <c r="C251">
        <v>19</v>
      </c>
      <c r="D251" s="10">
        <v>3.1666669999999999</v>
      </c>
      <c r="E251" s="10">
        <v>3.1666669999999999</v>
      </c>
      <c r="F251" s="10">
        <v>3.1666669999999999</v>
      </c>
      <c r="G251" s="10">
        <v>3.1666669999999999</v>
      </c>
      <c r="H251" s="10">
        <v>3.1666669999999999</v>
      </c>
      <c r="I251" s="10">
        <v>3.1666669999999999</v>
      </c>
      <c r="J251" s="10">
        <v>3.1666669999999999</v>
      </c>
      <c r="K251" s="10">
        <v>3.1666669999999999</v>
      </c>
    </row>
    <row r="252" spans="1:11" x14ac:dyDescent="0.25">
      <c r="A252" t="s">
        <v>73</v>
      </c>
      <c r="B252">
        <v>2</v>
      </c>
      <c r="C252">
        <v>20</v>
      </c>
      <c r="D252" s="10">
        <v>29.901319999999998</v>
      </c>
      <c r="E252" s="10">
        <v>29.901319999999998</v>
      </c>
      <c r="F252" s="10">
        <v>29.901319999999998</v>
      </c>
      <c r="G252" s="10">
        <v>29.901319999999998</v>
      </c>
      <c r="H252" s="10">
        <v>29.901319999999998</v>
      </c>
      <c r="I252" s="10">
        <v>29.901319999999998</v>
      </c>
      <c r="J252" s="10">
        <v>29.901319999999998</v>
      </c>
      <c r="K252" s="10">
        <v>29.901319999999998</v>
      </c>
    </row>
    <row r="253" spans="1:11" x14ac:dyDescent="0.25">
      <c r="A253" t="s">
        <v>73</v>
      </c>
      <c r="B253">
        <v>2</v>
      </c>
      <c r="C253">
        <v>21</v>
      </c>
      <c r="D253" s="10">
        <v>0.18432850000000001</v>
      </c>
      <c r="E253" s="10">
        <v>0.18432850000000001</v>
      </c>
      <c r="F253" s="10">
        <v>0.18432850000000001</v>
      </c>
      <c r="G253" s="10">
        <v>0.18432850000000001</v>
      </c>
      <c r="H253" s="10">
        <v>0.18432850000000001</v>
      </c>
      <c r="I253" s="10">
        <v>0.18432850000000001</v>
      </c>
      <c r="J253" s="10">
        <v>0.18432850000000001</v>
      </c>
      <c r="K253" s="10">
        <v>0.18432850000000001</v>
      </c>
    </row>
    <row r="254" spans="1:11" x14ac:dyDescent="0.25">
      <c r="A254" t="s">
        <v>73</v>
      </c>
      <c r="B254">
        <v>2</v>
      </c>
      <c r="C254">
        <v>22</v>
      </c>
      <c r="D254" s="10">
        <v>0.30023349999999999</v>
      </c>
      <c r="E254" s="10">
        <v>0.30023349999999999</v>
      </c>
      <c r="F254" s="10">
        <v>0.30023349999999999</v>
      </c>
      <c r="G254" s="10">
        <v>0.30023349999999999</v>
      </c>
      <c r="H254" s="10">
        <v>0.30023349999999999</v>
      </c>
      <c r="I254" s="10">
        <v>0.30023349999999999</v>
      </c>
      <c r="J254" s="10">
        <v>0.30023349999999999</v>
      </c>
      <c r="K254" s="10">
        <v>0.30023349999999999</v>
      </c>
    </row>
    <row r="255" spans="1:11" x14ac:dyDescent="0.25">
      <c r="A255" t="s">
        <v>73</v>
      </c>
      <c r="B255">
        <v>2</v>
      </c>
      <c r="C255">
        <v>23</v>
      </c>
      <c r="D255" s="10">
        <v>0.3777065</v>
      </c>
      <c r="E255" s="10">
        <v>0.3777065</v>
      </c>
      <c r="F255" s="10">
        <v>0.3777065</v>
      </c>
      <c r="G255" s="10">
        <v>0.3777065</v>
      </c>
      <c r="H255" s="10">
        <v>0.3777065</v>
      </c>
      <c r="I255" s="10">
        <v>0.3777065</v>
      </c>
      <c r="J255" s="10">
        <v>0.3777065</v>
      </c>
      <c r="K255" s="10">
        <v>0.3777065</v>
      </c>
    </row>
    <row r="256" spans="1:11" x14ac:dyDescent="0.25">
      <c r="A256" t="s">
        <v>73</v>
      </c>
      <c r="B256">
        <v>2</v>
      </c>
      <c r="C256">
        <v>24</v>
      </c>
      <c r="D256" s="10">
        <v>0.12618579999999999</v>
      </c>
      <c r="E256" s="10">
        <v>0.12618579999999999</v>
      </c>
      <c r="F256" s="10">
        <v>0.12618579999999999</v>
      </c>
      <c r="G256" s="10">
        <v>0.12618579999999999</v>
      </c>
      <c r="H256" s="10">
        <v>0.12618579999999999</v>
      </c>
      <c r="I256" s="10">
        <v>0.12618579999999999</v>
      </c>
      <c r="J256" s="10">
        <v>0.12618579999999999</v>
      </c>
      <c r="K256" s="10">
        <v>0.12618579999999999</v>
      </c>
    </row>
    <row r="257" spans="1:11" x14ac:dyDescent="0.25">
      <c r="A257" t="s">
        <v>73</v>
      </c>
      <c r="B257">
        <v>2</v>
      </c>
      <c r="C257">
        <v>25</v>
      </c>
      <c r="D257" s="10">
        <v>1.79279E-2</v>
      </c>
      <c r="E257" s="10">
        <v>1.79279E-2</v>
      </c>
      <c r="F257" s="10">
        <v>1.79279E-2</v>
      </c>
      <c r="G257" s="10">
        <v>1.79279E-2</v>
      </c>
      <c r="H257" s="10">
        <v>1.79279E-2</v>
      </c>
      <c r="I257" s="10">
        <v>1.79279E-2</v>
      </c>
      <c r="J257" s="10">
        <v>1.79279E-2</v>
      </c>
      <c r="K257" s="10">
        <v>1.79279E-2</v>
      </c>
    </row>
    <row r="258" spans="1:11" x14ac:dyDescent="0.25">
      <c r="A258" t="s">
        <v>73</v>
      </c>
      <c r="B258">
        <v>2</v>
      </c>
      <c r="C258">
        <v>26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</row>
    <row r="259" spans="1:11" x14ac:dyDescent="0.25">
      <c r="A259" t="s">
        <v>73</v>
      </c>
      <c r="B259">
        <v>2</v>
      </c>
      <c r="C259">
        <v>27</v>
      </c>
      <c r="D259" s="10">
        <v>2</v>
      </c>
      <c r="E259" s="10">
        <v>2</v>
      </c>
      <c r="F259" s="10">
        <v>2</v>
      </c>
      <c r="G259" s="10">
        <v>2</v>
      </c>
      <c r="H259" s="10">
        <v>2</v>
      </c>
      <c r="I259" s="10">
        <v>2</v>
      </c>
      <c r="J259" s="10">
        <v>2</v>
      </c>
      <c r="K259" s="10">
        <v>2</v>
      </c>
    </row>
    <row r="260" spans="1:11" x14ac:dyDescent="0.25">
      <c r="A260" t="s">
        <v>73</v>
      </c>
      <c r="B260">
        <v>2</v>
      </c>
      <c r="C260">
        <v>28</v>
      </c>
      <c r="D260" s="10">
        <v>0.99973449999999997</v>
      </c>
      <c r="E260" s="10">
        <v>0.99973449999999997</v>
      </c>
      <c r="F260" s="10">
        <v>0.99973449999999997</v>
      </c>
      <c r="G260" s="10">
        <v>0.99973449999999997</v>
      </c>
      <c r="H260" s="10">
        <v>0.99973449999999997</v>
      </c>
      <c r="I260" s="10">
        <v>0.99973449999999997</v>
      </c>
      <c r="J260" s="10">
        <v>0.99973449999999997</v>
      </c>
      <c r="K260" s="10">
        <v>0.99973449999999997</v>
      </c>
    </row>
    <row r="261" spans="1:11" x14ac:dyDescent="0.25">
      <c r="A261" t="s">
        <v>73</v>
      </c>
      <c r="B261">
        <v>2</v>
      </c>
      <c r="C261">
        <v>29</v>
      </c>
      <c r="D261" s="10">
        <v>0.28208870000000003</v>
      </c>
      <c r="E261" s="10">
        <v>0.28208870000000003</v>
      </c>
      <c r="F261" s="10">
        <v>0.28208870000000003</v>
      </c>
      <c r="G261" s="10">
        <v>0.28208870000000003</v>
      </c>
      <c r="H261" s="10">
        <v>0.28208870000000003</v>
      </c>
      <c r="I261" s="10">
        <v>0.28208870000000003</v>
      </c>
      <c r="J261" s="10">
        <v>0.28208870000000003</v>
      </c>
      <c r="K261" s="10">
        <v>0.28208870000000003</v>
      </c>
    </row>
    <row r="262" spans="1:11" x14ac:dyDescent="0.25">
      <c r="A262" t="s">
        <v>73</v>
      </c>
      <c r="B262">
        <v>2</v>
      </c>
      <c r="C262">
        <v>30</v>
      </c>
      <c r="D262" s="10">
        <v>2.1107200000000002</v>
      </c>
      <c r="E262" s="10">
        <v>2.1107200000000002</v>
      </c>
      <c r="F262" s="10">
        <v>2.1107200000000002</v>
      </c>
      <c r="G262" s="10">
        <v>2.1107200000000002</v>
      </c>
      <c r="H262" s="10">
        <v>2.1107200000000002</v>
      </c>
      <c r="I262" s="10">
        <v>2.1107200000000002</v>
      </c>
      <c r="J262" s="10">
        <v>2.1107200000000002</v>
      </c>
      <c r="K262" s="10">
        <v>2.1107200000000002</v>
      </c>
    </row>
    <row r="263" spans="1:11" x14ac:dyDescent="0.25">
      <c r="A263" t="s">
        <v>73</v>
      </c>
      <c r="B263">
        <v>2</v>
      </c>
      <c r="C263">
        <v>31</v>
      </c>
      <c r="D263" s="10">
        <v>0.32644380000000001</v>
      </c>
      <c r="E263" s="10">
        <v>0.32644380000000001</v>
      </c>
      <c r="F263" s="10">
        <v>0.32644380000000001</v>
      </c>
      <c r="G263" s="10">
        <v>0.32644380000000001</v>
      </c>
      <c r="H263" s="10">
        <v>0.32644380000000001</v>
      </c>
      <c r="I263" s="10">
        <v>0.32644380000000001</v>
      </c>
      <c r="J263" s="10">
        <v>0.32644380000000001</v>
      </c>
      <c r="K263" s="10">
        <v>0.32644380000000001</v>
      </c>
    </row>
    <row r="264" spans="1:11" x14ac:dyDescent="0.25">
      <c r="A264" t="s">
        <v>73</v>
      </c>
      <c r="B264">
        <v>2</v>
      </c>
      <c r="C264">
        <v>32</v>
      </c>
      <c r="D264" s="10">
        <v>0.44744460000000003</v>
      </c>
      <c r="E264" s="10">
        <v>0.44744460000000003</v>
      </c>
      <c r="F264" s="10">
        <v>0.44744460000000003</v>
      </c>
      <c r="G264" s="10">
        <v>0.44744460000000003</v>
      </c>
      <c r="H264" s="10">
        <v>0.44744460000000003</v>
      </c>
      <c r="I264" s="10">
        <v>0.44744460000000003</v>
      </c>
      <c r="J264" s="10">
        <v>0.44744460000000003</v>
      </c>
      <c r="K264" s="10">
        <v>0.44744460000000003</v>
      </c>
    </row>
    <row r="265" spans="1:11" x14ac:dyDescent="0.25">
      <c r="A265" t="s">
        <v>73</v>
      </c>
      <c r="B265">
        <v>2</v>
      </c>
      <c r="C265">
        <v>33</v>
      </c>
      <c r="D265" s="10">
        <v>0.99643060000000006</v>
      </c>
      <c r="E265" s="10">
        <v>0.99643060000000006</v>
      </c>
      <c r="F265" s="10">
        <v>0.99643060000000006</v>
      </c>
      <c r="G265" s="10">
        <v>0.99643060000000006</v>
      </c>
      <c r="H265" s="10">
        <v>0.99643060000000006</v>
      </c>
      <c r="I265" s="10">
        <v>0.99643060000000006</v>
      </c>
      <c r="J265" s="10">
        <v>0.99643060000000006</v>
      </c>
      <c r="K265" s="10">
        <v>0.99643060000000006</v>
      </c>
    </row>
    <row r="266" spans="1:11" x14ac:dyDescent="0.25">
      <c r="A266" t="s">
        <v>74</v>
      </c>
      <c r="B266">
        <v>1</v>
      </c>
      <c r="C266">
        <v>1</v>
      </c>
      <c r="D266" s="10">
        <v>5.5012999999999999E-2</v>
      </c>
      <c r="E266" s="10">
        <v>5.5012999999999999E-2</v>
      </c>
      <c r="F266" s="10">
        <v>5.5012999999999999E-2</v>
      </c>
      <c r="G266" s="10">
        <v>5.5012999999999999E-2</v>
      </c>
      <c r="H266" s="10">
        <v>5.5012999999999999E-2</v>
      </c>
      <c r="I266" s="10">
        <v>5.5012999999999999E-2</v>
      </c>
      <c r="J266" s="10">
        <v>5.5012999999999999E-2</v>
      </c>
      <c r="K266" s="10">
        <v>5.5012999999999999E-2</v>
      </c>
    </row>
    <row r="267" spans="1:11" x14ac:dyDescent="0.25">
      <c r="A267" t="s">
        <v>74</v>
      </c>
      <c r="B267">
        <v>1</v>
      </c>
      <c r="C267">
        <v>2</v>
      </c>
      <c r="D267" s="10">
        <v>0.1806557</v>
      </c>
      <c r="E267" s="10">
        <v>0.1806557</v>
      </c>
      <c r="F267" s="10">
        <v>0.1806557</v>
      </c>
      <c r="G267" s="10">
        <v>0.1806557</v>
      </c>
      <c r="H267" s="10">
        <v>0.1806557</v>
      </c>
      <c r="I267" s="10">
        <v>0.1806557</v>
      </c>
      <c r="J267" s="10">
        <v>0.1806557</v>
      </c>
      <c r="K267" s="10">
        <v>0.1806557</v>
      </c>
    </row>
    <row r="268" spans="1:11" x14ac:dyDescent="0.25">
      <c r="A268" t="s">
        <v>74</v>
      </c>
      <c r="B268">
        <v>1</v>
      </c>
      <c r="C268">
        <v>3</v>
      </c>
      <c r="D268" s="10">
        <v>0.54052449999999996</v>
      </c>
      <c r="E268" s="10">
        <v>0.54052449999999996</v>
      </c>
      <c r="F268" s="10">
        <v>0.54052449999999996</v>
      </c>
      <c r="G268" s="10">
        <v>0.54052449999999996</v>
      </c>
      <c r="H268" s="10">
        <v>0.54052449999999996</v>
      </c>
      <c r="I268" s="10">
        <v>0.54052449999999996</v>
      </c>
      <c r="J268" s="10">
        <v>0.54052449999999996</v>
      </c>
      <c r="K268" s="10">
        <v>0.54052449999999996</v>
      </c>
    </row>
    <row r="269" spans="1:11" x14ac:dyDescent="0.25">
      <c r="A269" t="s">
        <v>74</v>
      </c>
      <c r="B269">
        <v>1</v>
      </c>
      <c r="C269">
        <v>4</v>
      </c>
      <c r="D269" s="10">
        <v>6.4467099999999999E-2</v>
      </c>
      <c r="E269" s="10">
        <v>6.4467099999999999E-2</v>
      </c>
      <c r="F269" s="10">
        <v>6.4467099999999999E-2</v>
      </c>
      <c r="G269" s="10">
        <v>6.4467099999999999E-2</v>
      </c>
      <c r="H269" s="10">
        <v>6.4467099999999999E-2</v>
      </c>
      <c r="I269" s="10">
        <v>6.4467099999999999E-2</v>
      </c>
      <c r="J269" s="10">
        <v>6.4467099999999999E-2</v>
      </c>
      <c r="K269" s="10">
        <v>6.4467099999999999E-2</v>
      </c>
    </row>
    <row r="270" spans="1:11" x14ac:dyDescent="0.25">
      <c r="A270" t="s">
        <v>74</v>
      </c>
      <c r="B270">
        <v>1</v>
      </c>
      <c r="C270">
        <v>5</v>
      </c>
      <c r="D270" s="10">
        <v>0.32031510000000002</v>
      </c>
      <c r="E270" s="10">
        <v>0.32031510000000002</v>
      </c>
      <c r="F270" s="10">
        <v>0.32031510000000002</v>
      </c>
      <c r="G270" s="10">
        <v>0.32031510000000002</v>
      </c>
      <c r="H270" s="10">
        <v>0.32031510000000002</v>
      </c>
      <c r="I270" s="10">
        <v>0.32031510000000002</v>
      </c>
      <c r="J270" s="10">
        <v>0.32031510000000002</v>
      </c>
      <c r="K270" s="10">
        <v>0.32031510000000002</v>
      </c>
    </row>
    <row r="271" spans="1:11" x14ac:dyDescent="0.25">
      <c r="A271" t="s">
        <v>74</v>
      </c>
      <c r="B271">
        <v>1</v>
      </c>
      <c r="C271">
        <v>6</v>
      </c>
      <c r="D271" s="10">
        <v>6.2187199999999998E-2</v>
      </c>
      <c r="E271" s="10">
        <v>6.2187199999999998E-2</v>
      </c>
      <c r="F271" s="10">
        <v>6.2187199999999998E-2</v>
      </c>
      <c r="G271" s="10">
        <v>6.2187199999999998E-2</v>
      </c>
      <c r="H271" s="10">
        <v>6.2187199999999998E-2</v>
      </c>
      <c r="I271" s="10">
        <v>6.2187199999999998E-2</v>
      </c>
      <c r="J271" s="10">
        <v>6.2187199999999998E-2</v>
      </c>
      <c r="K271" s="10">
        <v>6.2187199999999998E-2</v>
      </c>
    </row>
    <row r="272" spans="1:11" x14ac:dyDescent="0.25">
      <c r="A272" t="s">
        <v>74</v>
      </c>
      <c r="B272">
        <v>1</v>
      </c>
      <c r="C272">
        <v>7</v>
      </c>
      <c r="D272" s="10">
        <v>0.59281499999999998</v>
      </c>
      <c r="E272" s="10">
        <v>0.59281499999999998</v>
      </c>
      <c r="F272" s="10">
        <v>0.59281499999999998</v>
      </c>
      <c r="G272" s="10">
        <v>0.59281499999999998</v>
      </c>
      <c r="H272" s="10">
        <v>0.59281499999999998</v>
      </c>
      <c r="I272" s="10">
        <v>0.59281499999999998</v>
      </c>
      <c r="J272" s="10">
        <v>0.59281499999999998</v>
      </c>
      <c r="K272" s="10">
        <v>0.59281499999999998</v>
      </c>
    </row>
    <row r="273" spans="1:11" x14ac:dyDescent="0.25">
      <c r="A273" t="s">
        <v>74</v>
      </c>
      <c r="B273">
        <v>1</v>
      </c>
      <c r="C273">
        <v>8</v>
      </c>
      <c r="D273" s="10">
        <v>1.0117970000000001</v>
      </c>
      <c r="E273" s="10">
        <v>1.0117970000000001</v>
      </c>
      <c r="F273" s="10">
        <v>1.0117970000000001</v>
      </c>
      <c r="G273" s="10">
        <v>1.0117970000000001</v>
      </c>
      <c r="H273" s="10">
        <v>1.0117970000000001</v>
      </c>
      <c r="I273" s="10">
        <v>1.0117970000000001</v>
      </c>
      <c r="J273" s="10">
        <v>1.0117970000000001</v>
      </c>
      <c r="K273" s="10">
        <v>1.0117970000000001</v>
      </c>
    </row>
    <row r="274" spans="1:11" x14ac:dyDescent="0.25">
      <c r="A274" t="s">
        <v>74</v>
      </c>
      <c r="B274">
        <v>1</v>
      </c>
      <c r="C274">
        <v>9</v>
      </c>
      <c r="D274" s="10">
        <v>6.5623000000000001E-3</v>
      </c>
      <c r="E274" s="10">
        <v>6.5623000000000001E-3</v>
      </c>
      <c r="F274" s="10">
        <v>6.5623000000000001E-3</v>
      </c>
      <c r="G274" s="10">
        <v>6.5623000000000001E-3</v>
      </c>
      <c r="H274" s="10">
        <v>6.5623000000000001E-3</v>
      </c>
      <c r="I274" s="10">
        <v>6.5623000000000001E-3</v>
      </c>
      <c r="J274" s="10">
        <v>6.5623000000000001E-3</v>
      </c>
      <c r="K274" s="10">
        <v>6.5623000000000001E-3</v>
      </c>
    </row>
    <row r="275" spans="1:11" x14ac:dyDescent="0.25">
      <c r="A275" t="s">
        <v>74</v>
      </c>
      <c r="B275">
        <v>1</v>
      </c>
      <c r="C275">
        <v>10</v>
      </c>
      <c r="D275" s="10">
        <v>2.7648499999999999E-2</v>
      </c>
      <c r="E275" s="10">
        <v>2.7648499999999999E-2</v>
      </c>
      <c r="F275" s="10">
        <v>2.7648499999999999E-2</v>
      </c>
      <c r="G275" s="10">
        <v>2.7648499999999999E-2</v>
      </c>
      <c r="H275" s="10">
        <v>2.7648499999999999E-2</v>
      </c>
      <c r="I275" s="10">
        <v>2.7648499999999999E-2</v>
      </c>
      <c r="J275" s="10">
        <v>2.7648499999999999E-2</v>
      </c>
      <c r="K275" s="10">
        <v>2.7648499999999999E-2</v>
      </c>
    </row>
    <row r="276" spans="1:11" x14ac:dyDescent="0.25">
      <c r="A276" t="s">
        <v>74</v>
      </c>
      <c r="B276">
        <v>1</v>
      </c>
      <c r="C276">
        <v>11</v>
      </c>
      <c r="D276" s="10">
        <v>0.1569229</v>
      </c>
      <c r="E276" s="10">
        <v>0.1569229</v>
      </c>
      <c r="F276" s="10">
        <v>0.1569229</v>
      </c>
      <c r="G276" s="10">
        <v>0.1569229</v>
      </c>
      <c r="H276" s="10">
        <v>0.1569229</v>
      </c>
      <c r="I276" s="10">
        <v>0.1569229</v>
      </c>
      <c r="J276" s="10">
        <v>0.1569229</v>
      </c>
      <c r="K276" s="10">
        <v>0.1569229</v>
      </c>
    </row>
    <row r="277" spans="1:11" x14ac:dyDescent="0.25">
      <c r="A277" t="s">
        <v>74</v>
      </c>
      <c r="B277">
        <v>1</v>
      </c>
      <c r="C277">
        <v>12</v>
      </c>
      <c r="D277" s="10">
        <v>6.5623000000000001E-3</v>
      </c>
      <c r="E277" s="10">
        <v>6.5623000000000001E-3</v>
      </c>
      <c r="F277" s="10">
        <v>6.5623000000000001E-3</v>
      </c>
      <c r="G277" s="10">
        <v>6.5623000000000001E-3</v>
      </c>
      <c r="H277" s="10">
        <v>6.5623000000000001E-3</v>
      </c>
      <c r="I277" s="10">
        <v>6.5623000000000001E-3</v>
      </c>
      <c r="J277" s="10">
        <v>6.5623000000000001E-3</v>
      </c>
      <c r="K277" s="10">
        <v>6.5623000000000001E-3</v>
      </c>
    </row>
    <row r="278" spans="1:11" x14ac:dyDescent="0.25">
      <c r="A278" t="s">
        <v>74</v>
      </c>
      <c r="B278">
        <v>1</v>
      </c>
      <c r="C278">
        <v>13</v>
      </c>
      <c r="D278" s="10">
        <v>0.37176880000000001</v>
      </c>
      <c r="E278" s="10">
        <v>0.37176880000000001</v>
      </c>
      <c r="F278" s="10">
        <v>0.37176880000000001</v>
      </c>
      <c r="G278" s="10">
        <v>0.37176880000000001</v>
      </c>
      <c r="H278" s="10">
        <v>0.37176880000000001</v>
      </c>
      <c r="I278" s="10">
        <v>0.37176880000000001</v>
      </c>
      <c r="J278" s="10">
        <v>0.37176880000000001</v>
      </c>
      <c r="K278" s="10">
        <v>0.37176880000000001</v>
      </c>
    </row>
    <row r="279" spans="1:11" x14ac:dyDescent="0.25">
      <c r="A279" t="s">
        <v>74</v>
      </c>
      <c r="B279">
        <v>1</v>
      </c>
      <c r="C279">
        <v>14</v>
      </c>
      <c r="D279" s="10">
        <v>1.8501669999999999</v>
      </c>
      <c r="E279" s="10">
        <v>1.8501669999999999</v>
      </c>
      <c r="F279" s="10">
        <v>1.8501669999999999</v>
      </c>
      <c r="G279" s="10">
        <v>1.8501669999999999</v>
      </c>
      <c r="H279" s="10">
        <v>1.8501669999999999</v>
      </c>
      <c r="I279" s="10">
        <v>1.8501669999999999</v>
      </c>
      <c r="J279" s="10">
        <v>1.8501669999999999</v>
      </c>
      <c r="K279" s="10">
        <v>1.8501669999999999</v>
      </c>
    </row>
    <row r="280" spans="1:11" x14ac:dyDescent="0.25">
      <c r="A280" t="s">
        <v>74</v>
      </c>
      <c r="B280">
        <v>1</v>
      </c>
      <c r="C280">
        <v>15</v>
      </c>
      <c r="D280" s="10">
        <v>0.80569080000000004</v>
      </c>
      <c r="E280" s="10">
        <v>0.80569080000000004</v>
      </c>
      <c r="F280" s="10">
        <v>0.80569080000000004</v>
      </c>
      <c r="G280" s="10">
        <v>0.80569080000000004</v>
      </c>
      <c r="H280" s="10">
        <v>0.80569080000000004</v>
      </c>
      <c r="I280" s="10">
        <v>0.80569080000000004</v>
      </c>
      <c r="J280" s="10">
        <v>0.80569080000000004</v>
      </c>
      <c r="K280" s="10">
        <v>0.80569080000000004</v>
      </c>
    </row>
    <row r="281" spans="1:11" x14ac:dyDescent="0.25">
      <c r="A281" t="s">
        <v>74</v>
      </c>
      <c r="B281">
        <v>1</v>
      </c>
      <c r="C281">
        <v>16</v>
      </c>
      <c r="D281" s="10">
        <v>0.1017053</v>
      </c>
      <c r="E281" s="10">
        <v>0.1017053</v>
      </c>
      <c r="F281" s="10">
        <v>0.1017053</v>
      </c>
      <c r="G281" s="10">
        <v>0.1017053</v>
      </c>
      <c r="H281" s="10">
        <v>0.1017053</v>
      </c>
      <c r="I281" s="10">
        <v>0.1017053</v>
      </c>
      <c r="J281" s="10">
        <v>0.1017053</v>
      </c>
      <c r="K281" s="10">
        <v>0.1017053</v>
      </c>
    </row>
    <row r="282" spans="1:11" x14ac:dyDescent="0.25">
      <c r="A282" t="s">
        <v>74</v>
      </c>
      <c r="B282">
        <v>1</v>
      </c>
      <c r="C282">
        <v>17</v>
      </c>
      <c r="D282" s="10">
        <v>7.9338000000000006E-2</v>
      </c>
      <c r="E282" s="10">
        <v>7.9338000000000006E-2</v>
      </c>
      <c r="F282" s="10">
        <v>7.9338000000000006E-2</v>
      </c>
      <c r="G282" s="10">
        <v>7.9338000000000006E-2</v>
      </c>
      <c r="H282" s="10">
        <v>7.9338000000000006E-2</v>
      </c>
      <c r="I282" s="10">
        <v>7.9338000000000006E-2</v>
      </c>
      <c r="J282" s="10">
        <v>7.9338000000000006E-2</v>
      </c>
      <c r="K282" s="10">
        <v>7.9338000000000006E-2</v>
      </c>
    </row>
    <row r="283" spans="1:11" x14ac:dyDescent="0.25">
      <c r="A283" t="s">
        <v>74</v>
      </c>
      <c r="B283">
        <v>1</v>
      </c>
      <c r="C283">
        <v>18</v>
      </c>
      <c r="D283" s="10">
        <v>0.51368519999999995</v>
      </c>
      <c r="E283" s="10">
        <v>0.51368519999999995</v>
      </c>
      <c r="F283" s="10">
        <v>0.51368519999999995</v>
      </c>
      <c r="G283" s="10">
        <v>0.51368519999999995</v>
      </c>
      <c r="H283" s="10">
        <v>0.51368519999999995</v>
      </c>
      <c r="I283" s="10">
        <v>0.51368519999999995</v>
      </c>
      <c r="J283" s="10">
        <v>0.51368519999999995</v>
      </c>
      <c r="K283" s="10">
        <v>0.51368519999999995</v>
      </c>
    </row>
    <row r="284" spans="1:11" x14ac:dyDescent="0.25">
      <c r="A284" t="s">
        <v>74</v>
      </c>
      <c r="B284">
        <v>1</v>
      </c>
      <c r="C284">
        <v>19</v>
      </c>
      <c r="D284" s="10">
        <v>8.3753489999999999</v>
      </c>
      <c r="E284" s="10">
        <v>8.3753489999999999</v>
      </c>
      <c r="F284" s="10">
        <v>8.3753489999999999</v>
      </c>
      <c r="G284" s="10">
        <v>8.3753489999999999</v>
      </c>
      <c r="H284" s="10">
        <v>8.3753489999999999</v>
      </c>
      <c r="I284" s="10">
        <v>8.3753489999999999</v>
      </c>
      <c r="J284" s="10">
        <v>8.3753489999999999</v>
      </c>
      <c r="K284" s="10">
        <v>8.3753489999999999</v>
      </c>
    </row>
    <row r="285" spans="1:11" x14ac:dyDescent="0.25">
      <c r="A285" t="s">
        <v>74</v>
      </c>
      <c r="B285">
        <v>1</v>
      </c>
      <c r="C285">
        <v>20</v>
      </c>
      <c r="D285" s="10">
        <v>1.5861099999999999</v>
      </c>
      <c r="E285" s="10">
        <v>1.5861099999999999</v>
      </c>
      <c r="F285" s="10">
        <v>1.5861099999999999</v>
      </c>
      <c r="G285" s="10">
        <v>1.5861099999999999</v>
      </c>
      <c r="H285" s="10">
        <v>1.5861099999999999</v>
      </c>
      <c r="I285" s="10">
        <v>1.5861099999999999</v>
      </c>
      <c r="J285" s="10">
        <v>1.5861099999999999</v>
      </c>
      <c r="K285" s="10">
        <v>1.5861099999999999</v>
      </c>
    </row>
    <row r="286" spans="1:11" x14ac:dyDescent="0.25">
      <c r="A286" t="s">
        <v>74</v>
      </c>
      <c r="B286">
        <v>1</v>
      </c>
      <c r="C286">
        <v>21</v>
      </c>
      <c r="D286" s="10">
        <v>6.5623000000000001E-3</v>
      </c>
      <c r="E286" s="10">
        <v>6.5623000000000001E-3</v>
      </c>
      <c r="F286" s="10">
        <v>6.5623000000000001E-3</v>
      </c>
      <c r="G286" s="10">
        <v>6.5623000000000001E-3</v>
      </c>
      <c r="H286" s="10">
        <v>6.5623000000000001E-3</v>
      </c>
      <c r="I286" s="10">
        <v>6.5623000000000001E-3</v>
      </c>
      <c r="J286" s="10">
        <v>6.5623000000000001E-3</v>
      </c>
      <c r="K286" s="10">
        <v>6.5623000000000001E-3</v>
      </c>
    </row>
    <row r="287" spans="1:11" x14ac:dyDescent="0.25">
      <c r="A287" t="s">
        <v>74</v>
      </c>
      <c r="B287">
        <v>1</v>
      </c>
      <c r="C287">
        <v>22</v>
      </c>
      <c r="D287" s="10">
        <v>6.5623000000000001E-3</v>
      </c>
      <c r="E287" s="10">
        <v>6.5623000000000001E-3</v>
      </c>
      <c r="F287" s="10">
        <v>6.5623000000000001E-3</v>
      </c>
      <c r="G287" s="10">
        <v>6.5623000000000001E-3</v>
      </c>
      <c r="H287" s="10">
        <v>6.5623000000000001E-3</v>
      </c>
      <c r="I287" s="10">
        <v>6.5623000000000001E-3</v>
      </c>
      <c r="J287" s="10">
        <v>6.5623000000000001E-3</v>
      </c>
      <c r="K287" s="10">
        <v>6.5623000000000001E-3</v>
      </c>
    </row>
    <row r="288" spans="1:11" x14ac:dyDescent="0.25">
      <c r="A288" t="s">
        <v>74</v>
      </c>
      <c r="B288">
        <v>1</v>
      </c>
      <c r="C288">
        <v>23</v>
      </c>
      <c r="D288" s="10">
        <v>6.5623000000000001E-3</v>
      </c>
      <c r="E288" s="10">
        <v>6.5623000000000001E-3</v>
      </c>
      <c r="F288" s="10">
        <v>6.5623000000000001E-3</v>
      </c>
      <c r="G288" s="10">
        <v>6.5623000000000001E-3</v>
      </c>
      <c r="H288" s="10">
        <v>6.5623000000000001E-3</v>
      </c>
      <c r="I288" s="10">
        <v>6.5623000000000001E-3</v>
      </c>
      <c r="J288" s="10">
        <v>6.5623000000000001E-3</v>
      </c>
      <c r="K288" s="10">
        <v>6.5623000000000001E-3</v>
      </c>
    </row>
    <row r="289" spans="1:11" x14ac:dyDescent="0.25">
      <c r="A289" t="s">
        <v>74</v>
      </c>
      <c r="B289">
        <v>1</v>
      </c>
      <c r="C289">
        <v>24</v>
      </c>
      <c r="D289" s="10">
        <v>8.6424899999999999E-2</v>
      </c>
      <c r="E289" s="10">
        <v>8.6424899999999999E-2</v>
      </c>
      <c r="F289" s="10">
        <v>8.6424899999999999E-2</v>
      </c>
      <c r="G289" s="10">
        <v>8.6424899999999999E-2</v>
      </c>
      <c r="H289" s="10">
        <v>8.6424899999999999E-2</v>
      </c>
      <c r="I289" s="10">
        <v>8.6424899999999999E-2</v>
      </c>
      <c r="J289" s="10">
        <v>8.6424899999999999E-2</v>
      </c>
      <c r="K289" s="10">
        <v>8.6424899999999999E-2</v>
      </c>
    </row>
    <row r="290" spans="1:11" x14ac:dyDescent="0.25">
      <c r="A290" t="s">
        <v>74</v>
      </c>
      <c r="B290">
        <v>1</v>
      </c>
      <c r="C290">
        <v>25</v>
      </c>
      <c r="D290" s="10">
        <v>0.13408539999999999</v>
      </c>
      <c r="E290" s="10">
        <v>0.13408539999999999</v>
      </c>
      <c r="F290" s="10">
        <v>0.13408539999999999</v>
      </c>
      <c r="G290" s="10">
        <v>0.13408539999999999</v>
      </c>
      <c r="H290" s="10">
        <v>0.13408539999999999</v>
      </c>
      <c r="I290" s="10">
        <v>0.13408539999999999</v>
      </c>
      <c r="J290" s="10">
        <v>0.13408539999999999</v>
      </c>
      <c r="K290" s="10">
        <v>0.13408539999999999</v>
      </c>
    </row>
    <row r="291" spans="1:11" x14ac:dyDescent="0.25">
      <c r="A291" t="s">
        <v>74</v>
      </c>
      <c r="B291">
        <v>1</v>
      </c>
      <c r="C291">
        <v>26</v>
      </c>
      <c r="D291" s="10">
        <v>0.13311880000000001</v>
      </c>
      <c r="E291" s="10">
        <v>0.13311880000000001</v>
      </c>
      <c r="F291" s="10">
        <v>0.13311880000000001</v>
      </c>
      <c r="G291" s="10">
        <v>0.13311880000000001</v>
      </c>
      <c r="H291" s="10">
        <v>0.13311880000000001</v>
      </c>
      <c r="I291" s="10">
        <v>0.13311880000000001</v>
      </c>
      <c r="J291" s="10">
        <v>0.13311880000000001</v>
      </c>
      <c r="K291" s="10">
        <v>0.13311880000000001</v>
      </c>
    </row>
    <row r="292" spans="1:11" x14ac:dyDescent="0.25">
      <c r="A292" t="s">
        <v>74</v>
      </c>
      <c r="B292">
        <v>1</v>
      </c>
      <c r="C292">
        <v>27</v>
      </c>
      <c r="D292" s="10">
        <v>1.325407</v>
      </c>
      <c r="E292" s="10">
        <v>1.325407</v>
      </c>
      <c r="F292" s="10">
        <v>1.325407</v>
      </c>
      <c r="G292" s="10">
        <v>1.325407</v>
      </c>
      <c r="H292" s="10">
        <v>1.325407</v>
      </c>
      <c r="I292" s="10">
        <v>1.325407</v>
      </c>
      <c r="J292" s="10">
        <v>1.325407</v>
      </c>
      <c r="K292" s="10">
        <v>1.325407</v>
      </c>
    </row>
    <row r="293" spans="1:11" x14ac:dyDescent="0.25">
      <c r="A293" t="s">
        <v>74</v>
      </c>
      <c r="B293">
        <v>1</v>
      </c>
      <c r="C293">
        <v>28</v>
      </c>
      <c r="D293" s="10">
        <v>1.2951589999999999</v>
      </c>
      <c r="E293" s="10">
        <v>1.2951589999999999</v>
      </c>
      <c r="F293" s="10">
        <v>1.2951589999999999</v>
      </c>
      <c r="G293" s="10">
        <v>1.2951589999999999</v>
      </c>
      <c r="H293" s="10">
        <v>1.2951589999999999</v>
      </c>
      <c r="I293" s="10">
        <v>1.2951589999999999</v>
      </c>
      <c r="J293" s="10">
        <v>1.2951589999999999</v>
      </c>
      <c r="K293" s="10">
        <v>1.2951589999999999</v>
      </c>
    </row>
    <row r="294" spans="1:11" x14ac:dyDescent="0.25">
      <c r="A294" t="s">
        <v>74</v>
      </c>
      <c r="B294">
        <v>1</v>
      </c>
      <c r="C294">
        <v>29</v>
      </c>
      <c r="D294" s="10">
        <v>1.099521</v>
      </c>
      <c r="E294" s="10">
        <v>1.099521</v>
      </c>
      <c r="F294" s="10">
        <v>1.099521</v>
      </c>
      <c r="G294" s="10">
        <v>1.099521</v>
      </c>
      <c r="H294" s="10">
        <v>1.099521</v>
      </c>
      <c r="I294" s="10">
        <v>1.099521</v>
      </c>
      <c r="J294" s="10">
        <v>1.099521</v>
      </c>
      <c r="K294" s="10">
        <v>1.099521</v>
      </c>
    </row>
    <row r="295" spans="1:11" x14ac:dyDescent="0.25">
      <c r="A295" t="s">
        <v>74</v>
      </c>
      <c r="B295">
        <v>1</v>
      </c>
      <c r="C295">
        <v>30</v>
      </c>
      <c r="D295" s="10">
        <v>1.098284</v>
      </c>
      <c r="E295" s="10">
        <v>1.098284</v>
      </c>
      <c r="F295" s="10">
        <v>1.098284</v>
      </c>
      <c r="G295" s="10">
        <v>1.098284</v>
      </c>
      <c r="H295" s="10">
        <v>1.098284</v>
      </c>
      <c r="I295" s="10">
        <v>1.098284</v>
      </c>
      <c r="J295" s="10">
        <v>1.098284</v>
      </c>
      <c r="K295" s="10">
        <v>1.098284</v>
      </c>
    </row>
    <row r="296" spans="1:11" x14ac:dyDescent="0.25">
      <c r="A296" t="s">
        <v>74</v>
      </c>
      <c r="B296">
        <v>1</v>
      </c>
      <c r="C296">
        <v>31</v>
      </c>
      <c r="D296" s="10">
        <v>1.0156449999999999</v>
      </c>
      <c r="E296" s="10">
        <v>1.0156449999999999</v>
      </c>
      <c r="F296" s="10">
        <v>1.0156449999999999</v>
      </c>
      <c r="G296" s="10">
        <v>1.0156449999999999</v>
      </c>
      <c r="H296" s="10">
        <v>1.0156449999999999</v>
      </c>
      <c r="I296" s="10">
        <v>1.0156449999999999</v>
      </c>
      <c r="J296" s="10">
        <v>1.0156449999999999</v>
      </c>
      <c r="K296" s="10">
        <v>1.0156449999999999</v>
      </c>
    </row>
    <row r="297" spans="1:11" x14ac:dyDescent="0.25">
      <c r="A297" t="s">
        <v>74</v>
      </c>
      <c r="B297">
        <v>1</v>
      </c>
      <c r="C297">
        <v>32</v>
      </c>
      <c r="D297" s="10">
        <v>6.5623000000000001E-3</v>
      </c>
      <c r="E297" s="10">
        <v>6.5623000000000001E-3</v>
      </c>
      <c r="F297" s="10">
        <v>6.5623000000000001E-3</v>
      </c>
      <c r="G297" s="10">
        <v>6.5623000000000001E-3</v>
      </c>
      <c r="H297" s="10">
        <v>6.5623000000000001E-3</v>
      </c>
      <c r="I297" s="10">
        <v>6.5623000000000001E-3</v>
      </c>
      <c r="J297" s="10">
        <v>6.5623000000000001E-3</v>
      </c>
      <c r="K297" s="10">
        <v>6.5623000000000001E-3</v>
      </c>
    </row>
    <row r="298" spans="1:11" x14ac:dyDescent="0.25">
      <c r="A298" t="s">
        <v>74</v>
      </c>
      <c r="B298">
        <v>1</v>
      </c>
      <c r="C298">
        <v>33</v>
      </c>
      <c r="D298" s="10">
        <v>0.17749719999999999</v>
      </c>
      <c r="E298" s="10">
        <v>0.17749719999999999</v>
      </c>
      <c r="F298" s="10">
        <v>0.17749719999999999</v>
      </c>
      <c r="G298" s="10">
        <v>0.17749719999999999</v>
      </c>
      <c r="H298" s="10">
        <v>0.17749719999999999</v>
      </c>
      <c r="I298" s="10">
        <v>0.17749719999999999</v>
      </c>
      <c r="J298" s="10">
        <v>0.17749719999999999</v>
      </c>
      <c r="K298" s="10">
        <v>0.17749719999999999</v>
      </c>
    </row>
    <row r="299" spans="1:11" x14ac:dyDescent="0.25">
      <c r="A299" t="s">
        <v>74</v>
      </c>
      <c r="B299">
        <v>2</v>
      </c>
      <c r="C299">
        <v>1</v>
      </c>
      <c r="D299" s="10">
        <v>0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</row>
    <row r="300" spans="1:11" x14ac:dyDescent="0.25">
      <c r="A300" t="s">
        <v>74</v>
      </c>
      <c r="B300">
        <v>2</v>
      </c>
      <c r="C300">
        <v>2</v>
      </c>
      <c r="D300" s="10">
        <v>0.29129739999999998</v>
      </c>
      <c r="E300" s="10">
        <v>0.29129739999999998</v>
      </c>
      <c r="F300" s="10">
        <v>0.29129739999999998</v>
      </c>
      <c r="G300" s="10">
        <v>0.29129739999999998</v>
      </c>
      <c r="H300" s="10">
        <v>0.29129739999999998</v>
      </c>
      <c r="I300" s="10">
        <v>0.29129739999999998</v>
      </c>
      <c r="J300" s="10">
        <v>0.29129739999999998</v>
      </c>
      <c r="K300" s="10">
        <v>0.29129739999999998</v>
      </c>
    </row>
    <row r="301" spans="1:11" x14ac:dyDescent="0.25">
      <c r="A301" t="s">
        <v>74</v>
      </c>
      <c r="B301">
        <v>2</v>
      </c>
      <c r="C301">
        <v>3</v>
      </c>
      <c r="D301" s="10">
        <v>0.97264740000000005</v>
      </c>
      <c r="E301" s="10">
        <v>0.97264740000000005</v>
      </c>
      <c r="F301" s="10">
        <v>0.97264740000000005</v>
      </c>
      <c r="G301" s="10">
        <v>0.97264740000000005</v>
      </c>
      <c r="H301" s="10">
        <v>0.97264740000000005</v>
      </c>
      <c r="I301" s="10">
        <v>0.97264740000000005</v>
      </c>
      <c r="J301" s="10">
        <v>0.97264740000000005</v>
      </c>
      <c r="K301" s="10">
        <v>0.97264740000000005</v>
      </c>
    </row>
    <row r="302" spans="1:11" x14ac:dyDescent="0.25">
      <c r="A302" t="s">
        <v>74</v>
      </c>
      <c r="B302">
        <v>2</v>
      </c>
      <c r="C302">
        <v>4</v>
      </c>
      <c r="D302" s="10">
        <v>0.58934549999999997</v>
      </c>
      <c r="E302" s="10">
        <v>0.58934549999999997</v>
      </c>
      <c r="F302" s="10">
        <v>0.58934549999999997</v>
      </c>
      <c r="G302" s="10">
        <v>0.58934549999999997</v>
      </c>
      <c r="H302" s="10">
        <v>0.58934549999999997</v>
      </c>
      <c r="I302" s="10">
        <v>0.58934549999999997</v>
      </c>
      <c r="J302" s="10">
        <v>0.58934549999999997</v>
      </c>
      <c r="K302" s="10">
        <v>0.58934549999999997</v>
      </c>
    </row>
    <row r="303" spans="1:11" x14ac:dyDescent="0.25">
      <c r="A303" t="s">
        <v>74</v>
      </c>
      <c r="B303">
        <v>2</v>
      </c>
      <c r="C303">
        <v>5</v>
      </c>
      <c r="D303" s="10">
        <v>0.28436879999999998</v>
      </c>
      <c r="E303" s="10">
        <v>0.28436879999999998</v>
      </c>
      <c r="F303" s="10">
        <v>0.28436879999999998</v>
      </c>
      <c r="G303" s="10">
        <v>0.28436879999999998</v>
      </c>
      <c r="H303" s="10">
        <v>0.28436879999999998</v>
      </c>
      <c r="I303" s="10">
        <v>0.28436879999999998</v>
      </c>
      <c r="J303" s="10">
        <v>0.28436879999999998</v>
      </c>
      <c r="K303" s="10">
        <v>0.28436879999999998</v>
      </c>
    </row>
    <row r="304" spans="1:11" x14ac:dyDescent="0.25">
      <c r="A304" t="s">
        <v>74</v>
      </c>
      <c r="B304">
        <v>2</v>
      </c>
      <c r="C304">
        <v>6</v>
      </c>
      <c r="D304" s="10">
        <v>0.1152589</v>
      </c>
      <c r="E304" s="10">
        <v>0.1152589</v>
      </c>
      <c r="F304" s="10">
        <v>0.1152589</v>
      </c>
      <c r="G304" s="10">
        <v>0.1152589</v>
      </c>
      <c r="H304" s="10">
        <v>0.1152589</v>
      </c>
      <c r="I304" s="10">
        <v>0.1152589</v>
      </c>
      <c r="J304" s="10">
        <v>0.1152589</v>
      </c>
      <c r="K304" s="10">
        <v>0.1152589</v>
      </c>
    </row>
    <row r="305" spans="1:11" x14ac:dyDescent="0.25">
      <c r="A305" t="s">
        <v>74</v>
      </c>
      <c r="B305">
        <v>2</v>
      </c>
      <c r="C305">
        <v>7</v>
      </c>
      <c r="D305" s="10">
        <v>0.54751749999999999</v>
      </c>
      <c r="E305" s="10">
        <v>0.54751749999999999</v>
      </c>
      <c r="F305" s="10">
        <v>0.54751749999999999</v>
      </c>
      <c r="G305" s="10">
        <v>0.54751749999999999</v>
      </c>
      <c r="H305" s="10">
        <v>0.54751749999999999</v>
      </c>
      <c r="I305" s="10">
        <v>0.54751749999999999</v>
      </c>
      <c r="J305" s="10">
        <v>0.54751749999999999</v>
      </c>
      <c r="K305" s="10">
        <v>0.54751749999999999</v>
      </c>
    </row>
    <row r="306" spans="1:11" x14ac:dyDescent="0.25">
      <c r="A306" t="s">
        <v>74</v>
      </c>
      <c r="B306">
        <v>2</v>
      </c>
      <c r="C306">
        <v>8</v>
      </c>
      <c r="D306" s="10">
        <v>0.47648049999999997</v>
      </c>
      <c r="E306" s="10">
        <v>0.47648049999999997</v>
      </c>
      <c r="F306" s="10">
        <v>0.47648049999999997</v>
      </c>
      <c r="G306" s="10">
        <v>0.47648049999999997</v>
      </c>
      <c r="H306" s="10">
        <v>0.47648049999999997</v>
      </c>
      <c r="I306" s="10">
        <v>0.47648049999999997</v>
      </c>
      <c r="J306" s="10">
        <v>0.47648049999999997</v>
      </c>
      <c r="K306" s="10">
        <v>0.47648049999999997</v>
      </c>
    </row>
    <row r="307" spans="1:11" x14ac:dyDescent="0.25">
      <c r="A307" t="s">
        <v>74</v>
      </c>
      <c r="B307">
        <v>2</v>
      </c>
      <c r="C307">
        <v>9</v>
      </c>
      <c r="D307" s="10">
        <v>0.66507000000000005</v>
      </c>
      <c r="E307" s="10">
        <v>0.66507000000000005</v>
      </c>
      <c r="F307" s="10">
        <v>0.66507000000000005</v>
      </c>
      <c r="G307" s="10">
        <v>0.66507000000000005</v>
      </c>
      <c r="H307" s="10">
        <v>0.66507000000000005</v>
      </c>
      <c r="I307" s="10">
        <v>0.66507000000000005</v>
      </c>
      <c r="J307" s="10">
        <v>0.66507000000000005</v>
      </c>
      <c r="K307" s="10">
        <v>0.66507000000000005</v>
      </c>
    </row>
    <row r="308" spans="1:11" x14ac:dyDescent="0.25">
      <c r="A308" t="s">
        <v>74</v>
      </c>
      <c r="B308">
        <v>2</v>
      </c>
      <c r="C308">
        <v>10</v>
      </c>
      <c r="D308" s="10">
        <v>4.5645499999999999E-2</v>
      </c>
      <c r="E308" s="10">
        <v>4.5645499999999999E-2</v>
      </c>
      <c r="F308" s="10">
        <v>4.5645499999999999E-2</v>
      </c>
      <c r="G308" s="10">
        <v>4.5645499999999999E-2</v>
      </c>
      <c r="H308" s="10">
        <v>4.5645499999999999E-2</v>
      </c>
      <c r="I308" s="10">
        <v>4.5645499999999999E-2</v>
      </c>
      <c r="J308" s="10">
        <v>4.5645499999999999E-2</v>
      </c>
      <c r="K308" s="10">
        <v>4.5645499999999999E-2</v>
      </c>
    </row>
    <row r="309" spans="1:11" x14ac:dyDescent="0.25">
      <c r="A309" t="s">
        <v>74</v>
      </c>
      <c r="B309">
        <v>2</v>
      </c>
      <c r="C309">
        <v>11</v>
      </c>
      <c r="D309" s="10">
        <v>0.17407310000000001</v>
      </c>
      <c r="E309" s="10">
        <v>0.17407310000000001</v>
      </c>
      <c r="F309" s="10">
        <v>0.17407310000000001</v>
      </c>
      <c r="G309" s="10">
        <v>0.17407310000000001</v>
      </c>
      <c r="H309" s="10">
        <v>0.17407310000000001</v>
      </c>
      <c r="I309" s="10">
        <v>0.17407310000000001</v>
      </c>
      <c r="J309" s="10">
        <v>0.17407310000000001</v>
      </c>
      <c r="K309" s="10">
        <v>0.17407310000000001</v>
      </c>
    </row>
    <row r="310" spans="1:11" x14ac:dyDescent="0.25">
      <c r="A310" t="s">
        <v>74</v>
      </c>
      <c r="B310">
        <v>2</v>
      </c>
      <c r="C310">
        <v>12</v>
      </c>
      <c r="D310" s="10">
        <v>0.26785330000000002</v>
      </c>
      <c r="E310" s="10">
        <v>0.26785330000000002</v>
      </c>
      <c r="F310" s="10">
        <v>0.26785330000000002</v>
      </c>
      <c r="G310" s="10">
        <v>0.26785330000000002</v>
      </c>
      <c r="H310" s="10">
        <v>0.26785330000000002</v>
      </c>
      <c r="I310" s="10">
        <v>0.26785330000000002</v>
      </c>
      <c r="J310" s="10">
        <v>0.26785330000000002</v>
      </c>
      <c r="K310" s="10">
        <v>0.26785330000000002</v>
      </c>
    </row>
    <row r="311" spans="1:11" x14ac:dyDescent="0.25">
      <c r="A311" t="s">
        <v>74</v>
      </c>
      <c r="B311">
        <v>2</v>
      </c>
      <c r="C311">
        <v>13</v>
      </c>
      <c r="D311" s="10">
        <v>0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</row>
    <row r="312" spans="1:11" x14ac:dyDescent="0.25">
      <c r="A312" t="s">
        <v>74</v>
      </c>
      <c r="B312">
        <v>2</v>
      </c>
      <c r="C312">
        <v>14</v>
      </c>
      <c r="D312" s="10">
        <v>1.7497940000000001</v>
      </c>
      <c r="E312" s="10">
        <v>1.7497940000000001</v>
      </c>
      <c r="F312" s="10">
        <v>1.7497940000000001</v>
      </c>
      <c r="G312" s="10">
        <v>1.7497940000000001</v>
      </c>
      <c r="H312" s="10">
        <v>1.7497940000000001</v>
      </c>
      <c r="I312" s="10">
        <v>1.7497940000000001</v>
      </c>
      <c r="J312" s="10">
        <v>1.7497940000000001</v>
      </c>
      <c r="K312" s="10">
        <v>1.7497940000000001</v>
      </c>
    </row>
    <row r="313" spans="1:11" x14ac:dyDescent="0.25">
      <c r="A313" t="s">
        <v>74</v>
      </c>
      <c r="B313">
        <v>2</v>
      </c>
      <c r="C313">
        <v>15</v>
      </c>
      <c r="D313" s="10">
        <v>1.2939510000000001</v>
      </c>
      <c r="E313" s="10">
        <v>1.2939510000000001</v>
      </c>
      <c r="F313" s="10">
        <v>1.2939510000000001</v>
      </c>
      <c r="G313" s="10">
        <v>1.2939510000000001</v>
      </c>
      <c r="H313" s="10">
        <v>1.2939510000000001</v>
      </c>
      <c r="I313" s="10">
        <v>1.2939510000000001</v>
      </c>
      <c r="J313" s="10">
        <v>1.2939510000000001</v>
      </c>
      <c r="K313" s="10">
        <v>1.2939510000000001</v>
      </c>
    </row>
    <row r="314" spans="1:11" x14ac:dyDescent="0.25">
      <c r="A314" t="s">
        <v>74</v>
      </c>
      <c r="B314">
        <v>2</v>
      </c>
      <c r="C314">
        <v>16</v>
      </c>
      <c r="D314" s="10">
        <v>4.1672770000000003</v>
      </c>
      <c r="E314" s="10">
        <v>4.1672770000000003</v>
      </c>
      <c r="F314" s="10">
        <v>4.1672770000000003</v>
      </c>
      <c r="G314" s="10">
        <v>4.1672770000000003</v>
      </c>
      <c r="H314" s="10">
        <v>4.1672770000000003</v>
      </c>
      <c r="I314" s="10">
        <v>4.1672770000000003</v>
      </c>
      <c r="J314" s="10">
        <v>4.1672770000000003</v>
      </c>
      <c r="K314" s="10">
        <v>4.1672770000000003</v>
      </c>
    </row>
    <row r="315" spans="1:11" x14ac:dyDescent="0.25">
      <c r="A315" t="s">
        <v>74</v>
      </c>
      <c r="B315">
        <v>2</v>
      </c>
      <c r="C315">
        <v>17</v>
      </c>
      <c r="D315" s="10">
        <v>0.1242598</v>
      </c>
      <c r="E315" s="10">
        <v>0.1242598</v>
      </c>
      <c r="F315" s="10">
        <v>0.1242598</v>
      </c>
      <c r="G315" s="10">
        <v>0.1242598</v>
      </c>
      <c r="H315" s="10">
        <v>0.1242598</v>
      </c>
      <c r="I315" s="10">
        <v>0.1242598</v>
      </c>
      <c r="J315" s="10">
        <v>0.1242598</v>
      </c>
      <c r="K315" s="10">
        <v>0.1242598</v>
      </c>
    </row>
    <row r="316" spans="1:11" x14ac:dyDescent="0.25">
      <c r="A316" t="s">
        <v>74</v>
      </c>
      <c r="B316">
        <v>2</v>
      </c>
      <c r="C316">
        <v>18</v>
      </c>
      <c r="D316" s="10">
        <v>5.9880000000000003E-3</v>
      </c>
      <c r="E316" s="10">
        <v>5.9880000000000003E-3</v>
      </c>
      <c r="F316" s="10">
        <v>5.9880000000000003E-3</v>
      </c>
      <c r="G316" s="10">
        <v>5.9880000000000003E-3</v>
      </c>
      <c r="H316" s="10">
        <v>5.9880000000000003E-3</v>
      </c>
      <c r="I316" s="10">
        <v>5.9880000000000003E-3</v>
      </c>
      <c r="J316" s="10">
        <v>5.9880000000000003E-3</v>
      </c>
      <c r="K316" s="10">
        <v>5.9880000000000003E-3</v>
      </c>
    </row>
    <row r="317" spans="1:11" x14ac:dyDescent="0.25">
      <c r="A317" t="s">
        <v>74</v>
      </c>
      <c r="B317">
        <v>2</v>
      </c>
      <c r="C317">
        <v>19</v>
      </c>
      <c r="D317" s="10">
        <v>8.3853290000000005</v>
      </c>
      <c r="E317" s="10">
        <v>8.3853290000000005</v>
      </c>
      <c r="F317" s="10">
        <v>8.3853290000000005</v>
      </c>
      <c r="G317" s="10">
        <v>8.3853290000000005</v>
      </c>
      <c r="H317" s="10">
        <v>8.3853290000000005</v>
      </c>
      <c r="I317" s="10">
        <v>8.3853290000000005</v>
      </c>
      <c r="J317" s="10">
        <v>8.3853290000000005</v>
      </c>
      <c r="K317" s="10">
        <v>8.3853290000000005</v>
      </c>
    </row>
    <row r="318" spans="1:11" x14ac:dyDescent="0.25">
      <c r="A318" t="s">
        <v>74</v>
      </c>
      <c r="B318">
        <v>2</v>
      </c>
      <c r="C318">
        <v>20</v>
      </c>
      <c r="D318" s="10">
        <v>2.51288</v>
      </c>
      <c r="E318" s="10">
        <v>2.51288</v>
      </c>
      <c r="F318" s="10">
        <v>2.51288</v>
      </c>
      <c r="G318" s="10">
        <v>2.51288</v>
      </c>
      <c r="H318" s="10">
        <v>2.51288</v>
      </c>
      <c r="I318" s="10">
        <v>2.51288</v>
      </c>
      <c r="J318" s="10">
        <v>2.51288</v>
      </c>
      <c r="K318" s="10">
        <v>2.51288</v>
      </c>
    </row>
    <row r="319" spans="1:11" x14ac:dyDescent="0.25">
      <c r="A319" t="s">
        <v>74</v>
      </c>
      <c r="B319">
        <v>2</v>
      </c>
      <c r="C319">
        <v>21</v>
      </c>
      <c r="D319" s="10">
        <v>0.18432850000000001</v>
      </c>
      <c r="E319" s="10">
        <v>0.18432850000000001</v>
      </c>
      <c r="F319" s="10">
        <v>0.18432850000000001</v>
      </c>
      <c r="G319" s="10">
        <v>0.18432850000000001</v>
      </c>
      <c r="H319" s="10">
        <v>0.18432850000000001</v>
      </c>
      <c r="I319" s="10">
        <v>0.18432850000000001</v>
      </c>
      <c r="J319" s="10">
        <v>0.18432850000000001</v>
      </c>
      <c r="K319" s="10">
        <v>0.18432850000000001</v>
      </c>
    </row>
    <row r="320" spans="1:11" x14ac:dyDescent="0.25">
      <c r="A320" t="s">
        <v>74</v>
      </c>
      <c r="B320">
        <v>2</v>
      </c>
      <c r="C320">
        <v>22</v>
      </c>
      <c r="D320" s="10">
        <v>0.30023349999999999</v>
      </c>
      <c r="E320" s="10">
        <v>0.30023349999999999</v>
      </c>
      <c r="F320" s="10">
        <v>0.30023349999999999</v>
      </c>
      <c r="G320" s="10">
        <v>0.30023349999999999</v>
      </c>
      <c r="H320" s="10">
        <v>0.30023349999999999</v>
      </c>
      <c r="I320" s="10">
        <v>0.30023349999999999</v>
      </c>
      <c r="J320" s="10">
        <v>0.30023349999999999</v>
      </c>
      <c r="K320" s="10">
        <v>0.30023349999999999</v>
      </c>
    </row>
    <row r="321" spans="1:11" x14ac:dyDescent="0.25">
      <c r="A321" t="s">
        <v>74</v>
      </c>
      <c r="B321">
        <v>2</v>
      </c>
      <c r="C321">
        <v>23</v>
      </c>
      <c r="D321" s="10">
        <v>0.3777065</v>
      </c>
      <c r="E321" s="10">
        <v>0.3777065</v>
      </c>
      <c r="F321" s="10">
        <v>0.3777065</v>
      </c>
      <c r="G321" s="10">
        <v>0.3777065</v>
      </c>
      <c r="H321" s="10">
        <v>0.3777065</v>
      </c>
      <c r="I321" s="10">
        <v>0.3777065</v>
      </c>
      <c r="J321" s="10">
        <v>0.3777065</v>
      </c>
      <c r="K321" s="10">
        <v>0.3777065</v>
      </c>
    </row>
    <row r="322" spans="1:11" x14ac:dyDescent="0.25">
      <c r="A322" t="s">
        <v>74</v>
      </c>
      <c r="B322">
        <v>2</v>
      </c>
      <c r="C322">
        <v>24</v>
      </c>
      <c r="D322" s="10">
        <v>0.12618579999999999</v>
      </c>
      <c r="E322" s="10">
        <v>0.12618579999999999</v>
      </c>
      <c r="F322" s="10">
        <v>0.12618579999999999</v>
      </c>
      <c r="G322" s="10">
        <v>0.12618579999999999</v>
      </c>
      <c r="H322" s="10">
        <v>0.12618579999999999</v>
      </c>
      <c r="I322" s="10">
        <v>0.12618579999999999</v>
      </c>
      <c r="J322" s="10">
        <v>0.12618579999999999</v>
      </c>
      <c r="K322" s="10">
        <v>0.12618579999999999</v>
      </c>
    </row>
    <row r="323" spans="1:11" x14ac:dyDescent="0.25">
      <c r="A323" t="s">
        <v>74</v>
      </c>
      <c r="B323">
        <v>2</v>
      </c>
      <c r="C323">
        <v>25</v>
      </c>
      <c r="D323" s="10">
        <v>1.79279E-2</v>
      </c>
      <c r="E323" s="10">
        <v>1.79279E-2</v>
      </c>
      <c r="F323" s="10">
        <v>1.79279E-2</v>
      </c>
      <c r="G323" s="10">
        <v>1.79279E-2</v>
      </c>
      <c r="H323" s="10">
        <v>1.79279E-2</v>
      </c>
      <c r="I323" s="10">
        <v>1.79279E-2</v>
      </c>
      <c r="J323" s="10">
        <v>1.79279E-2</v>
      </c>
      <c r="K323" s="10">
        <v>1.79279E-2</v>
      </c>
    </row>
    <row r="324" spans="1:11" x14ac:dyDescent="0.25">
      <c r="A324" t="s">
        <v>74</v>
      </c>
      <c r="B324">
        <v>2</v>
      </c>
      <c r="C324">
        <v>26</v>
      </c>
      <c r="D324" s="10">
        <v>0</v>
      </c>
      <c r="E324" s="10">
        <v>0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</row>
    <row r="325" spans="1:11" x14ac:dyDescent="0.25">
      <c r="A325" t="s">
        <v>74</v>
      </c>
      <c r="B325">
        <v>2</v>
      </c>
      <c r="C325">
        <v>27</v>
      </c>
      <c r="D325" s="10">
        <v>2</v>
      </c>
      <c r="E325" s="10">
        <v>2</v>
      </c>
      <c r="F325" s="10">
        <v>2</v>
      </c>
      <c r="G325" s="10">
        <v>2</v>
      </c>
      <c r="H325" s="10">
        <v>2</v>
      </c>
      <c r="I325" s="10">
        <v>2</v>
      </c>
      <c r="J325" s="10">
        <v>2</v>
      </c>
      <c r="K325" s="10">
        <v>2</v>
      </c>
    </row>
    <row r="326" spans="1:11" x14ac:dyDescent="0.25">
      <c r="A326" t="s">
        <v>74</v>
      </c>
      <c r="B326">
        <v>2</v>
      </c>
      <c r="C326">
        <v>28</v>
      </c>
      <c r="D326" s="10">
        <v>2.7153239999999998</v>
      </c>
      <c r="E326" s="10">
        <v>2.7153239999999998</v>
      </c>
      <c r="F326" s="10">
        <v>2.7153239999999998</v>
      </c>
      <c r="G326" s="10">
        <v>2.7153239999999998</v>
      </c>
      <c r="H326" s="10">
        <v>2.7153239999999998</v>
      </c>
      <c r="I326" s="10">
        <v>2.7153239999999998</v>
      </c>
      <c r="J326" s="10">
        <v>2.7153239999999998</v>
      </c>
      <c r="K326" s="10">
        <v>2.7153239999999998</v>
      </c>
    </row>
    <row r="327" spans="1:11" x14ac:dyDescent="0.25">
      <c r="A327" t="s">
        <v>74</v>
      </c>
      <c r="B327">
        <v>2</v>
      </c>
      <c r="C327">
        <v>29</v>
      </c>
      <c r="D327" s="10">
        <v>1.9152039999999999</v>
      </c>
      <c r="E327" s="10">
        <v>1.9152039999999999</v>
      </c>
      <c r="F327" s="10">
        <v>1.9152039999999999</v>
      </c>
      <c r="G327" s="10">
        <v>1.9152039999999999</v>
      </c>
      <c r="H327" s="10">
        <v>1.9152039999999999</v>
      </c>
      <c r="I327" s="10">
        <v>1.9152039999999999</v>
      </c>
      <c r="J327" s="10">
        <v>1.9152039999999999</v>
      </c>
      <c r="K327" s="10">
        <v>1.9152039999999999</v>
      </c>
    </row>
    <row r="328" spans="1:11" x14ac:dyDescent="0.25">
      <c r="A328" t="s">
        <v>74</v>
      </c>
      <c r="B328">
        <v>2</v>
      </c>
      <c r="C328">
        <v>30</v>
      </c>
      <c r="D328" s="10">
        <v>2.2610399999999999</v>
      </c>
      <c r="E328" s="10">
        <v>2.2610399999999999</v>
      </c>
      <c r="F328" s="10">
        <v>2.2610399999999999</v>
      </c>
      <c r="G328" s="10">
        <v>2.2610399999999999</v>
      </c>
      <c r="H328" s="10">
        <v>2.2610399999999999</v>
      </c>
      <c r="I328" s="10">
        <v>2.2610399999999999</v>
      </c>
      <c r="J328" s="10">
        <v>2.2610399999999999</v>
      </c>
      <c r="K328" s="10">
        <v>2.2610399999999999</v>
      </c>
    </row>
    <row r="329" spans="1:11" x14ac:dyDescent="0.25">
      <c r="A329" t="s">
        <v>74</v>
      </c>
      <c r="B329">
        <v>2</v>
      </c>
      <c r="C329">
        <v>31</v>
      </c>
      <c r="D329" s="10">
        <v>0.32644380000000001</v>
      </c>
      <c r="E329" s="10">
        <v>0.32644380000000001</v>
      </c>
      <c r="F329" s="10">
        <v>0.32644380000000001</v>
      </c>
      <c r="G329" s="10">
        <v>0.32644380000000001</v>
      </c>
      <c r="H329" s="10">
        <v>0.32644380000000001</v>
      </c>
      <c r="I329" s="10">
        <v>0.32644380000000001</v>
      </c>
      <c r="J329" s="10">
        <v>0.32644380000000001</v>
      </c>
      <c r="K329" s="10">
        <v>0.32644380000000001</v>
      </c>
    </row>
    <row r="330" spans="1:11" x14ac:dyDescent="0.25">
      <c r="A330" t="s">
        <v>74</v>
      </c>
      <c r="B330">
        <v>2</v>
      </c>
      <c r="C330">
        <v>32</v>
      </c>
      <c r="D330" s="10">
        <v>0</v>
      </c>
      <c r="E330" s="10">
        <v>0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</row>
    <row r="331" spans="1:11" x14ac:dyDescent="0.25">
      <c r="A331" t="s">
        <v>74</v>
      </c>
      <c r="B331">
        <v>2</v>
      </c>
      <c r="C331">
        <v>33</v>
      </c>
      <c r="D331" s="10">
        <v>0.20580580000000001</v>
      </c>
      <c r="E331" s="10">
        <v>0.20580580000000001</v>
      </c>
      <c r="F331" s="10">
        <v>0.20580580000000001</v>
      </c>
      <c r="G331" s="10">
        <v>0.20580580000000001</v>
      </c>
      <c r="H331" s="10">
        <v>0.20580580000000001</v>
      </c>
      <c r="I331" s="10">
        <v>0.20580580000000001</v>
      </c>
      <c r="J331" s="10">
        <v>0.20580580000000001</v>
      </c>
      <c r="K331" s="10">
        <v>0.20580580000000001</v>
      </c>
    </row>
    <row r="332" spans="1:11" x14ac:dyDescent="0.25">
      <c r="A332" t="s">
        <v>75</v>
      </c>
      <c r="B332">
        <v>1</v>
      </c>
      <c r="C332">
        <v>1</v>
      </c>
      <c r="D332" s="10">
        <v>8.4244700000000006E-2</v>
      </c>
      <c r="E332" s="10">
        <v>8.4244700000000006E-2</v>
      </c>
      <c r="F332" s="10">
        <v>8.4244700000000006E-2</v>
      </c>
      <c r="G332" s="10">
        <v>8.4244700000000006E-2</v>
      </c>
      <c r="H332" s="10">
        <v>8.4244700000000006E-2</v>
      </c>
      <c r="I332" s="10">
        <v>8.4244700000000006E-2</v>
      </c>
      <c r="J332" s="10">
        <v>8.4244700000000006E-2</v>
      </c>
      <c r="K332" s="10">
        <v>8.4244700000000006E-2</v>
      </c>
    </row>
    <row r="333" spans="1:11" x14ac:dyDescent="0.25">
      <c r="A333" t="s">
        <v>75</v>
      </c>
      <c r="B333">
        <v>1</v>
      </c>
      <c r="C333">
        <v>2</v>
      </c>
      <c r="D333" s="10">
        <v>0.48954389999999998</v>
      </c>
      <c r="E333" s="10">
        <v>0.48954389999999998</v>
      </c>
      <c r="F333" s="10">
        <v>0.48954389999999998</v>
      </c>
      <c r="G333" s="10">
        <v>0.48954389999999998</v>
      </c>
      <c r="H333" s="10">
        <v>0.48954389999999998</v>
      </c>
      <c r="I333" s="10">
        <v>0.48954389999999998</v>
      </c>
      <c r="J333" s="10">
        <v>0.48954389999999998</v>
      </c>
      <c r="K333" s="10">
        <v>0.48954389999999998</v>
      </c>
    </row>
    <row r="334" spans="1:11" x14ac:dyDescent="0.25">
      <c r="A334" t="s">
        <v>75</v>
      </c>
      <c r="B334">
        <v>1</v>
      </c>
      <c r="C334">
        <v>3</v>
      </c>
      <c r="D334" s="10">
        <v>1.2368749999999999</v>
      </c>
      <c r="E334" s="10">
        <v>1.2368749999999999</v>
      </c>
      <c r="F334" s="10">
        <v>1.2368749999999999</v>
      </c>
      <c r="G334" s="10">
        <v>1.2368749999999999</v>
      </c>
      <c r="H334" s="10">
        <v>1.2368749999999999</v>
      </c>
      <c r="I334" s="10">
        <v>1.2368749999999999</v>
      </c>
      <c r="J334" s="10">
        <v>1.2368749999999999</v>
      </c>
      <c r="K334" s="10">
        <v>1.2368749999999999</v>
      </c>
    </row>
    <row r="335" spans="1:11" x14ac:dyDescent="0.25">
      <c r="A335" t="s">
        <v>75</v>
      </c>
      <c r="B335">
        <v>1</v>
      </c>
      <c r="C335">
        <v>4</v>
      </c>
      <c r="D335" s="10">
        <v>6.9412199999999993E-2</v>
      </c>
      <c r="E335" s="10">
        <v>6.9412199999999993E-2</v>
      </c>
      <c r="F335" s="10">
        <v>6.9412199999999993E-2</v>
      </c>
      <c r="G335" s="10">
        <v>6.9412199999999993E-2</v>
      </c>
      <c r="H335" s="10">
        <v>6.9412199999999993E-2</v>
      </c>
      <c r="I335" s="10">
        <v>6.9412199999999993E-2</v>
      </c>
      <c r="J335" s="10">
        <v>6.9412199999999993E-2</v>
      </c>
      <c r="K335" s="10">
        <v>6.9412199999999993E-2</v>
      </c>
    </row>
    <row r="336" spans="1:11" x14ac:dyDescent="0.25">
      <c r="A336" t="s">
        <v>75</v>
      </c>
      <c r="B336">
        <v>1</v>
      </c>
      <c r="C336">
        <v>5</v>
      </c>
      <c r="D336" s="10">
        <v>0.1130471</v>
      </c>
      <c r="E336" s="10">
        <v>0.1130471</v>
      </c>
      <c r="F336" s="10">
        <v>0.1130471</v>
      </c>
      <c r="G336" s="10">
        <v>0.1130471</v>
      </c>
      <c r="H336" s="10">
        <v>0.1130471</v>
      </c>
      <c r="I336" s="10">
        <v>0.1130471</v>
      </c>
      <c r="J336" s="10">
        <v>0.1130471</v>
      </c>
      <c r="K336" s="10">
        <v>0.1130471</v>
      </c>
    </row>
    <row r="337" spans="1:11" x14ac:dyDescent="0.25">
      <c r="A337" t="s">
        <v>75</v>
      </c>
      <c r="B337">
        <v>1</v>
      </c>
      <c r="C337">
        <v>6</v>
      </c>
      <c r="D337" s="10">
        <v>0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</row>
    <row r="338" spans="1:11" x14ac:dyDescent="0.25">
      <c r="A338" t="s">
        <v>75</v>
      </c>
      <c r="B338">
        <v>1</v>
      </c>
      <c r="C338">
        <v>7</v>
      </c>
      <c r="D338" s="10">
        <v>0.51191529999999996</v>
      </c>
      <c r="E338" s="10">
        <v>0.51191529999999996</v>
      </c>
      <c r="F338" s="10">
        <v>0.51191529999999996</v>
      </c>
      <c r="G338" s="10">
        <v>0.51191529999999996</v>
      </c>
      <c r="H338" s="10">
        <v>0.51191529999999996</v>
      </c>
      <c r="I338" s="10">
        <v>0.51191529999999996</v>
      </c>
      <c r="J338" s="10">
        <v>0.51191529999999996</v>
      </c>
      <c r="K338" s="10">
        <v>0.51191529999999996</v>
      </c>
    </row>
    <row r="339" spans="1:11" x14ac:dyDescent="0.25">
      <c r="A339" t="s">
        <v>75</v>
      </c>
      <c r="B339">
        <v>1</v>
      </c>
      <c r="C339">
        <v>8</v>
      </c>
      <c r="D339" s="10">
        <v>0.428622</v>
      </c>
      <c r="E339" s="10">
        <v>0.428622</v>
      </c>
      <c r="F339" s="10">
        <v>0.428622</v>
      </c>
      <c r="G339" s="10">
        <v>0.428622</v>
      </c>
      <c r="H339" s="10">
        <v>0.428622</v>
      </c>
      <c r="I339" s="10">
        <v>0.428622</v>
      </c>
      <c r="J339" s="10">
        <v>0.428622</v>
      </c>
      <c r="K339" s="10">
        <v>0.428622</v>
      </c>
    </row>
    <row r="340" spans="1:11" x14ac:dyDescent="0.25">
      <c r="A340" t="s">
        <v>75</v>
      </c>
      <c r="B340">
        <v>1</v>
      </c>
      <c r="C340">
        <v>9</v>
      </c>
      <c r="D340" s="10">
        <v>0.44900980000000001</v>
      </c>
      <c r="E340" s="10">
        <v>0.44900980000000001</v>
      </c>
      <c r="F340" s="10">
        <v>0.44900980000000001</v>
      </c>
      <c r="G340" s="10">
        <v>0.44900980000000001</v>
      </c>
      <c r="H340" s="10">
        <v>0.44900980000000001</v>
      </c>
      <c r="I340" s="10">
        <v>0.44900980000000001</v>
      </c>
      <c r="J340" s="10">
        <v>0.44900980000000001</v>
      </c>
      <c r="K340" s="10">
        <v>0.44900980000000001</v>
      </c>
    </row>
    <row r="341" spans="1:11" x14ac:dyDescent="0.25">
      <c r="A341" t="s">
        <v>75</v>
      </c>
      <c r="B341">
        <v>1</v>
      </c>
      <c r="C341">
        <v>10</v>
      </c>
      <c r="D341" s="10">
        <v>2.2386799999999998E-2</v>
      </c>
      <c r="E341" s="10">
        <v>2.2386799999999998E-2</v>
      </c>
      <c r="F341" s="10">
        <v>2.2386799999999998E-2</v>
      </c>
      <c r="G341" s="10">
        <v>2.2386799999999998E-2</v>
      </c>
      <c r="H341" s="10">
        <v>2.2386799999999998E-2</v>
      </c>
      <c r="I341" s="10">
        <v>2.2386799999999998E-2</v>
      </c>
      <c r="J341" s="10">
        <v>2.2386799999999998E-2</v>
      </c>
      <c r="K341" s="10">
        <v>2.2386799999999998E-2</v>
      </c>
    </row>
    <row r="342" spans="1:11" x14ac:dyDescent="0.25">
      <c r="A342" t="s">
        <v>75</v>
      </c>
      <c r="B342">
        <v>1</v>
      </c>
      <c r="C342">
        <v>11</v>
      </c>
      <c r="D342" s="10">
        <v>0.19207469999999999</v>
      </c>
      <c r="E342" s="10">
        <v>0.19207469999999999</v>
      </c>
      <c r="F342" s="10">
        <v>0.19207469999999999</v>
      </c>
      <c r="G342" s="10">
        <v>0.19207469999999999</v>
      </c>
      <c r="H342" s="10">
        <v>0.19207469999999999</v>
      </c>
      <c r="I342" s="10">
        <v>0.19207469999999999</v>
      </c>
      <c r="J342" s="10">
        <v>0.19207469999999999</v>
      </c>
      <c r="K342" s="10">
        <v>0.19207469999999999</v>
      </c>
    </row>
    <row r="343" spans="1:11" x14ac:dyDescent="0.25">
      <c r="A343" t="s">
        <v>75</v>
      </c>
      <c r="B343">
        <v>1</v>
      </c>
      <c r="C343">
        <v>12</v>
      </c>
      <c r="D343" s="10">
        <v>0.4410443</v>
      </c>
      <c r="E343" s="10">
        <v>0.4410443</v>
      </c>
      <c r="F343" s="10">
        <v>0.4410443</v>
      </c>
      <c r="G343" s="10">
        <v>0.4410443</v>
      </c>
      <c r="H343" s="10">
        <v>0.4410443</v>
      </c>
      <c r="I343" s="10">
        <v>0.4410443</v>
      </c>
      <c r="J343" s="10">
        <v>0.4410443</v>
      </c>
      <c r="K343" s="10">
        <v>0.4410443</v>
      </c>
    </row>
    <row r="344" spans="1:11" x14ac:dyDescent="0.25">
      <c r="A344" t="s">
        <v>75</v>
      </c>
      <c r="B344">
        <v>1</v>
      </c>
      <c r="C344">
        <v>13</v>
      </c>
      <c r="D344" s="10">
        <v>0.51447600000000004</v>
      </c>
      <c r="E344" s="10">
        <v>0.51447600000000004</v>
      </c>
      <c r="F344" s="10">
        <v>0.51447600000000004</v>
      </c>
      <c r="G344" s="10">
        <v>0.51447600000000004</v>
      </c>
      <c r="H344" s="10">
        <v>0.51447600000000004</v>
      </c>
      <c r="I344" s="10">
        <v>0.51447600000000004</v>
      </c>
      <c r="J344" s="10">
        <v>0.51447600000000004</v>
      </c>
      <c r="K344" s="10">
        <v>0.51447600000000004</v>
      </c>
    </row>
    <row r="345" spans="1:11" x14ac:dyDescent="0.25">
      <c r="A345" t="s">
        <v>75</v>
      </c>
      <c r="B345">
        <v>1</v>
      </c>
      <c r="C345">
        <v>14</v>
      </c>
      <c r="D345" s="10">
        <v>1.183697</v>
      </c>
      <c r="E345" s="10">
        <v>1.183697</v>
      </c>
      <c r="F345" s="10">
        <v>1.183697</v>
      </c>
      <c r="G345" s="10">
        <v>1.183697</v>
      </c>
      <c r="H345" s="10">
        <v>1.183697</v>
      </c>
      <c r="I345" s="10">
        <v>1.183697</v>
      </c>
      <c r="J345" s="10">
        <v>1.183697</v>
      </c>
      <c r="K345" s="10">
        <v>1.183697</v>
      </c>
    </row>
    <row r="346" spans="1:11" x14ac:dyDescent="0.25">
      <c r="A346" t="s">
        <v>75</v>
      </c>
      <c r="B346">
        <v>1</v>
      </c>
      <c r="C346">
        <v>15</v>
      </c>
      <c r="D346" s="10">
        <v>1.6303939999999999</v>
      </c>
      <c r="E346" s="10">
        <v>1.6303939999999999</v>
      </c>
      <c r="F346" s="10">
        <v>1.6303939999999999</v>
      </c>
      <c r="G346" s="10">
        <v>1.6303939999999999</v>
      </c>
      <c r="H346" s="10">
        <v>1.6303939999999999</v>
      </c>
      <c r="I346" s="10">
        <v>1.6303939999999999</v>
      </c>
      <c r="J346" s="10">
        <v>1.6303939999999999</v>
      </c>
      <c r="K346" s="10">
        <v>1.6303939999999999</v>
      </c>
    </row>
    <row r="347" spans="1:11" x14ac:dyDescent="0.25">
      <c r="A347" t="s">
        <v>75</v>
      </c>
      <c r="B347">
        <v>1</v>
      </c>
      <c r="C347">
        <v>16</v>
      </c>
      <c r="D347" s="10">
        <v>0.63344540000000005</v>
      </c>
      <c r="E347" s="10">
        <v>0.63344540000000005</v>
      </c>
      <c r="F347" s="10">
        <v>0.63344540000000005</v>
      </c>
      <c r="G347" s="10">
        <v>0.63344540000000005</v>
      </c>
      <c r="H347" s="10">
        <v>0.63344540000000005</v>
      </c>
      <c r="I347" s="10">
        <v>0.63344540000000005</v>
      </c>
      <c r="J347" s="10">
        <v>0.63344540000000005</v>
      </c>
      <c r="K347" s="10">
        <v>0.63344540000000005</v>
      </c>
    </row>
    <row r="348" spans="1:11" x14ac:dyDescent="0.25">
      <c r="A348" t="s">
        <v>75</v>
      </c>
      <c r="B348">
        <v>1</v>
      </c>
      <c r="C348">
        <v>17</v>
      </c>
      <c r="D348" s="10">
        <v>0.1749164</v>
      </c>
      <c r="E348" s="10">
        <v>0.1749164</v>
      </c>
      <c r="F348" s="10">
        <v>0.1749164</v>
      </c>
      <c r="G348" s="10">
        <v>0.1749164</v>
      </c>
      <c r="H348" s="10">
        <v>0.1749164</v>
      </c>
      <c r="I348" s="10">
        <v>0.1749164</v>
      </c>
      <c r="J348" s="10">
        <v>0.1749164</v>
      </c>
      <c r="K348" s="10">
        <v>0.1749164</v>
      </c>
    </row>
    <row r="349" spans="1:11" x14ac:dyDescent="0.25">
      <c r="A349" t="s">
        <v>75</v>
      </c>
      <c r="B349">
        <v>1</v>
      </c>
      <c r="C349">
        <v>18</v>
      </c>
      <c r="D349" s="10">
        <v>0.1082577</v>
      </c>
      <c r="E349" s="10">
        <v>0.1082577</v>
      </c>
      <c r="F349" s="10">
        <v>0.1082577</v>
      </c>
      <c r="G349" s="10">
        <v>0.1082577</v>
      </c>
      <c r="H349" s="10">
        <v>0.1082577</v>
      </c>
      <c r="I349" s="10">
        <v>0.1082577</v>
      </c>
      <c r="J349" s="10">
        <v>0.1082577</v>
      </c>
      <c r="K349" s="10">
        <v>0.1082577</v>
      </c>
    </row>
    <row r="350" spans="1:11" x14ac:dyDescent="0.25">
      <c r="A350" t="s">
        <v>75</v>
      </c>
      <c r="B350">
        <v>1</v>
      </c>
      <c r="C350">
        <v>19</v>
      </c>
      <c r="D350" s="10">
        <v>10.29078</v>
      </c>
      <c r="E350" s="10">
        <v>10.29078</v>
      </c>
      <c r="F350" s="10">
        <v>10.29078</v>
      </c>
      <c r="G350" s="10">
        <v>10.29078</v>
      </c>
      <c r="H350" s="10">
        <v>10.29078</v>
      </c>
      <c r="I350" s="10">
        <v>10.29078</v>
      </c>
      <c r="J350" s="10">
        <v>10.29078</v>
      </c>
      <c r="K350" s="10">
        <v>10.29078</v>
      </c>
    </row>
    <row r="351" spans="1:11" x14ac:dyDescent="0.25">
      <c r="A351" t="s">
        <v>75</v>
      </c>
      <c r="B351">
        <v>1</v>
      </c>
      <c r="C351">
        <v>20</v>
      </c>
      <c r="D351" s="10">
        <v>1.765037</v>
      </c>
      <c r="E351" s="10">
        <v>1.765037</v>
      </c>
      <c r="F351" s="10">
        <v>1.765037</v>
      </c>
      <c r="G351" s="10">
        <v>1.765037</v>
      </c>
      <c r="H351" s="10">
        <v>1.765037</v>
      </c>
      <c r="I351" s="10">
        <v>1.765037</v>
      </c>
      <c r="J351" s="10">
        <v>1.765037</v>
      </c>
      <c r="K351" s="10">
        <v>1.765037</v>
      </c>
    </row>
    <row r="352" spans="1:11" x14ac:dyDescent="0.25">
      <c r="A352" t="s">
        <v>75</v>
      </c>
      <c r="B352">
        <v>1</v>
      </c>
      <c r="C352">
        <v>21</v>
      </c>
      <c r="D352" s="10">
        <v>0.1872896</v>
      </c>
      <c r="E352" s="10">
        <v>0.1872896</v>
      </c>
      <c r="F352" s="10">
        <v>0.1872896</v>
      </c>
      <c r="G352" s="10">
        <v>0.1872896</v>
      </c>
      <c r="H352" s="10">
        <v>0.1872896</v>
      </c>
      <c r="I352" s="10">
        <v>0.1872896</v>
      </c>
      <c r="J352" s="10">
        <v>0.1872896</v>
      </c>
      <c r="K352" s="10">
        <v>0.1872896</v>
      </c>
    </row>
    <row r="353" spans="1:11" x14ac:dyDescent="0.25">
      <c r="A353" t="s">
        <v>75</v>
      </c>
      <c r="B353">
        <v>1</v>
      </c>
      <c r="C353">
        <v>22</v>
      </c>
      <c r="D353" s="10">
        <v>0.31916820000000001</v>
      </c>
      <c r="E353" s="10">
        <v>0.31916820000000001</v>
      </c>
      <c r="F353" s="10">
        <v>0.31916820000000001</v>
      </c>
      <c r="G353" s="10">
        <v>0.31916820000000001</v>
      </c>
      <c r="H353" s="10">
        <v>0.31916820000000001</v>
      </c>
      <c r="I353" s="10">
        <v>0.31916820000000001</v>
      </c>
      <c r="J353" s="10">
        <v>0.31916820000000001</v>
      </c>
      <c r="K353" s="10">
        <v>0.31916820000000001</v>
      </c>
    </row>
    <row r="354" spans="1:11" x14ac:dyDescent="0.25">
      <c r="A354" t="s">
        <v>75</v>
      </c>
      <c r="B354">
        <v>1</v>
      </c>
      <c r="C354">
        <v>23</v>
      </c>
      <c r="D354" s="10">
        <v>0.17350160000000001</v>
      </c>
      <c r="E354" s="10">
        <v>0.17350160000000001</v>
      </c>
      <c r="F354" s="10">
        <v>0.17350160000000001</v>
      </c>
      <c r="G354" s="10">
        <v>0.17350160000000001</v>
      </c>
      <c r="H354" s="10">
        <v>0.17350160000000001</v>
      </c>
      <c r="I354" s="10">
        <v>0.17350160000000001</v>
      </c>
      <c r="J354" s="10">
        <v>0.17350160000000001</v>
      </c>
      <c r="K354" s="10">
        <v>0.17350160000000001</v>
      </c>
    </row>
    <row r="355" spans="1:11" x14ac:dyDescent="0.25">
      <c r="A355" t="s">
        <v>75</v>
      </c>
      <c r="B355">
        <v>1</v>
      </c>
      <c r="C355">
        <v>24</v>
      </c>
      <c r="D355" s="10">
        <v>0.1446462</v>
      </c>
      <c r="E355" s="10">
        <v>0.1446462</v>
      </c>
      <c r="F355" s="10">
        <v>0.1446462</v>
      </c>
      <c r="G355" s="10">
        <v>0.1446462</v>
      </c>
      <c r="H355" s="10">
        <v>0.1446462</v>
      </c>
      <c r="I355" s="10">
        <v>0.1446462</v>
      </c>
      <c r="J355" s="10">
        <v>0.1446462</v>
      </c>
      <c r="K355" s="10">
        <v>0.1446462</v>
      </c>
    </row>
    <row r="356" spans="1:11" x14ac:dyDescent="0.25">
      <c r="A356" t="s">
        <v>75</v>
      </c>
      <c r="B356">
        <v>1</v>
      </c>
      <c r="C356">
        <v>25</v>
      </c>
      <c r="D356" s="10">
        <v>0.32768389999999997</v>
      </c>
      <c r="E356" s="10">
        <v>0.32768389999999997</v>
      </c>
      <c r="F356" s="10">
        <v>0.32768389999999997</v>
      </c>
      <c r="G356" s="10">
        <v>0.32768389999999997</v>
      </c>
      <c r="H356" s="10">
        <v>0.32768389999999997</v>
      </c>
      <c r="I356" s="10">
        <v>0.32768389999999997</v>
      </c>
      <c r="J356" s="10">
        <v>0.32768389999999997</v>
      </c>
      <c r="K356" s="10">
        <v>0.32768389999999997</v>
      </c>
    </row>
    <row r="357" spans="1:11" x14ac:dyDescent="0.25">
      <c r="A357" t="s">
        <v>75</v>
      </c>
      <c r="B357">
        <v>1</v>
      </c>
      <c r="C357">
        <v>26</v>
      </c>
      <c r="D357" s="10">
        <v>0.1666012</v>
      </c>
      <c r="E357" s="10">
        <v>0.1666012</v>
      </c>
      <c r="F357" s="10">
        <v>0.1666012</v>
      </c>
      <c r="G357" s="10">
        <v>0.1666012</v>
      </c>
      <c r="H357" s="10">
        <v>0.1666012</v>
      </c>
      <c r="I357" s="10">
        <v>0.1666012</v>
      </c>
      <c r="J357" s="10">
        <v>0.1666012</v>
      </c>
      <c r="K357" s="10">
        <v>0.1666012</v>
      </c>
    </row>
    <row r="358" spans="1:11" x14ac:dyDescent="0.25">
      <c r="A358" t="s">
        <v>75</v>
      </c>
      <c r="B358">
        <v>1</v>
      </c>
      <c r="C358">
        <v>27</v>
      </c>
      <c r="D358" s="10">
        <v>0.27190920000000002</v>
      </c>
      <c r="E358" s="10">
        <v>0.27190920000000002</v>
      </c>
      <c r="F358" s="10">
        <v>0.27190920000000002</v>
      </c>
      <c r="G358" s="10">
        <v>0.27190920000000002</v>
      </c>
      <c r="H358" s="10">
        <v>0.27190920000000002</v>
      </c>
      <c r="I358" s="10">
        <v>0.27190920000000002</v>
      </c>
      <c r="J358" s="10">
        <v>0.27190920000000002</v>
      </c>
      <c r="K358" s="10">
        <v>0.27190920000000002</v>
      </c>
    </row>
    <row r="359" spans="1:11" x14ac:dyDescent="0.25">
      <c r="A359" t="s">
        <v>75</v>
      </c>
      <c r="B359">
        <v>1</v>
      </c>
      <c r="C359">
        <v>28</v>
      </c>
      <c r="D359" s="10">
        <v>1.34114</v>
      </c>
      <c r="E359" s="10">
        <v>1.34114</v>
      </c>
      <c r="F359" s="10">
        <v>1.34114</v>
      </c>
      <c r="G359" s="10">
        <v>1.34114</v>
      </c>
      <c r="H359" s="10">
        <v>1.34114</v>
      </c>
      <c r="I359" s="10">
        <v>1.34114</v>
      </c>
      <c r="J359" s="10">
        <v>1.34114</v>
      </c>
      <c r="K359" s="10">
        <v>1.34114</v>
      </c>
    </row>
    <row r="360" spans="1:11" x14ac:dyDescent="0.25">
      <c r="A360" t="s">
        <v>75</v>
      </c>
      <c r="B360">
        <v>1</v>
      </c>
      <c r="C360">
        <v>29</v>
      </c>
      <c r="D360" s="10">
        <v>1.2217750000000001</v>
      </c>
      <c r="E360" s="10">
        <v>1.2217750000000001</v>
      </c>
      <c r="F360" s="10">
        <v>1.2217750000000001</v>
      </c>
      <c r="G360" s="10">
        <v>1.2217750000000001</v>
      </c>
      <c r="H360" s="10">
        <v>1.2217750000000001</v>
      </c>
      <c r="I360" s="10">
        <v>1.2217750000000001</v>
      </c>
      <c r="J360" s="10">
        <v>1.2217750000000001</v>
      </c>
      <c r="K360" s="10">
        <v>1.2217750000000001</v>
      </c>
    </row>
    <row r="361" spans="1:11" x14ac:dyDescent="0.25">
      <c r="A361" t="s">
        <v>75</v>
      </c>
      <c r="B361">
        <v>1</v>
      </c>
      <c r="C361">
        <v>30</v>
      </c>
      <c r="D361" s="10">
        <v>1.2045650000000001</v>
      </c>
      <c r="E361" s="10">
        <v>1.2045650000000001</v>
      </c>
      <c r="F361" s="10">
        <v>1.2045650000000001</v>
      </c>
      <c r="G361" s="10">
        <v>1.2045650000000001</v>
      </c>
      <c r="H361" s="10">
        <v>1.2045650000000001</v>
      </c>
      <c r="I361" s="10">
        <v>1.2045650000000001</v>
      </c>
      <c r="J361" s="10">
        <v>1.2045650000000001</v>
      </c>
      <c r="K361" s="10">
        <v>1.2045650000000001</v>
      </c>
    </row>
    <row r="362" spans="1:11" x14ac:dyDescent="0.25">
      <c r="A362" t="s">
        <v>75</v>
      </c>
      <c r="B362">
        <v>1</v>
      </c>
      <c r="C362">
        <v>31</v>
      </c>
      <c r="D362" s="10">
        <v>0.10436289999999999</v>
      </c>
      <c r="E362" s="10">
        <v>0.10436289999999999</v>
      </c>
      <c r="F362" s="10">
        <v>0.10436289999999999</v>
      </c>
      <c r="G362" s="10">
        <v>0.10436289999999999</v>
      </c>
      <c r="H362" s="10">
        <v>0.10436289999999999</v>
      </c>
      <c r="I362" s="10">
        <v>0.10436289999999999</v>
      </c>
      <c r="J362" s="10">
        <v>0.10436289999999999</v>
      </c>
      <c r="K362" s="10">
        <v>0.10436289999999999</v>
      </c>
    </row>
    <row r="363" spans="1:11" x14ac:dyDescent="0.25">
      <c r="A363" t="s">
        <v>75</v>
      </c>
      <c r="B363">
        <v>1</v>
      </c>
      <c r="C363">
        <v>32</v>
      </c>
      <c r="D363" s="10">
        <v>0.44280180000000002</v>
      </c>
      <c r="E363" s="10">
        <v>0.44280180000000002</v>
      </c>
      <c r="F363" s="10">
        <v>0.44280180000000002</v>
      </c>
      <c r="G363" s="10">
        <v>0.44280180000000002</v>
      </c>
      <c r="H363" s="10">
        <v>0.44280180000000002</v>
      </c>
      <c r="I363" s="10">
        <v>0.44280180000000002</v>
      </c>
      <c r="J363" s="10">
        <v>0.44280180000000002</v>
      </c>
      <c r="K363" s="10">
        <v>0.44280180000000002</v>
      </c>
    </row>
    <row r="364" spans="1:11" x14ac:dyDescent="0.25">
      <c r="A364" t="s">
        <v>75</v>
      </c>
      <c r="B364">
        <v>1</v>
      </c>
      <c r="C364">
        <v>33</v>
      </c>
      <c r="D364" s="10">
        <v>9.6347860000000001</v>
      </c>
      <c r="E364" s="10">
        <v>9.6347860000000001</v>
      </c>
      <c r="F364" s="10">
        <v>9.6347860000000001</v>
      </c>
      <c r="G364" s="10">
        <v>9.6347860000000001</v>
      </c>
      <c r="H364" s="10">
        <v>9.6347860000000001</v>
      </c>
      <c r="I364" s="10">
        <v>9.6347860000000001</v>
      </c>
      <c r="J364" s="10">
        <v>9.6347860000000001</v>
      </c>
      <c r="K364" s="10">
        <v>9.6347860000000001</v>
      </c>
    </row>
    <row r="365" spans="1:11" x14ac:dyDescent="0.25">
      <c r="A365" t="s">
        <v>75</v>
      </c>
      <c r="B365">
        <v>2</v>
      </c>
      <c r="C365">
        <v>1</v>
      </c>
      <c r="D365" s="10">
        <v>0.26437440000000001</v>
      </c>
      <c r="E365" s="10">
        <v>0.26437440000000001</v>
      </c>
      <c r="F365" s="10">
        <v>0.26437440000000001</v>
      </c>
      <c r="G365" s="10">
        <v>0.26437440000000001</v>
      </c>
      <c r="H365" s="10">
        <v>0.26437440000000001</v>
      </c>
      <c r="I365" s="10">
        <v>0.26437440000000001</v>
      </c>
      <c r="J365" s="10">
        <v>0.26437440000000001</v>
      </c>
      <c r="K365" s="10">
        <v>0.26437440000000001</v>
      </c>
    </row>
    <row r="366" spans="1:11" x14ac:dyDescent="0.25">
      <c r="A366" t="s">
        <v>75</v>
      </c>
      <c r="B366">
        <v>2</v>
      </c>
      <c r="C366">
        <v>2</v>
      </c>
      <c r="D366" s="10">
        <v>0.91396069999999996</v>
      </c>
      <c r="E366" s="10">
        <v>0.91396069999999996</v>
      </c>
      <c r="F366" s="10">
        <v>0.91396069999999996</v>
      </c>
      <c r="G366" s="10">
        <v>0.91396069999999996</v>
      </c>
      <c r="H366" s="10">
        <v>0.91396069999999996</v>
      </c>
      <c r="I366" s="10">
        <v>0.91396069999999996</v>
      </c>
      <c r="J366" s="10">
        <v>0.91396069999999996</v>
      </c>
      <c r="K366" s="10">
        <v>0.91396069999999996</v>
      </c>
    </row>
    <row r="367" spans="1:11" x14ac:dyDescent="0.25">
      <c r="A367" t="s">
        <v>75</v>
      </c>
      <c r="B367">
        <v>2</v>
      </c>
      <c r="C367">
        <v>3</v>
      </c>
      <c r="D367" s="10">
        <v>2.623732</v>
      </c>
      <c r="E367" s="10">
        <v>2.623732</v>
      </c>
      <c r="F367" s="10">
        <v>2.623732</v>
      </c>
      <c r="G367" s="10">
        <v>2.623732</v>
      </c>
      <c r="H367" s="10">
        <v>2.623732</v>
      </c>
      <c r="I367" s="10">
        <v>2.623732</v>
      </c>
      <c r="J367" s="10">
        <v>2.623732</v>
      </c>
      <c r="K367" s="10">
        <v>2.623732</v>
      </c>
    </row>
    <row r="368" spans="1:11" x14ac:dyDescent="0.25">
      <c r="A368" t="s">
        <v>75</v>
      </c>
      <c r="B368">
        <v>2</v>
      </c>
      <c r="C368">
        <v>4</v>
      </c>
      <c r="D368" s="10">
        <v>0.89179209999999998</v>
      </c>
      <c r="E368" s="10">
        <v>0.89179209999999998</v>
      </c>
      <c r="F368" s="10">
        <v>0.89179209999999998</v>
      </c>
      <c r="G368" s="10">
        <v>0.89179209999999998</v>
      </c>
      <c r="H368" s="10">
        <v>0.89179209999999998</v>
      </c>
      <c r="I368" s="10">
        <v>0.89179209999999998</v>
      </c>
      <c r="J368" s="10">
        <v>0.89179209999999998</v>
      </c>
      <c r="K368" s="10">
        <v>0.89179209999999998</v>
      </c>
    </row>
    <row r="369" spans="1:11" x14ac:dyDescent="0.25">
      <c r="A369" t="s">
        <v>75</v>
      </c>
      <c r="B369">
        <v>2</v>
      </c>
      <c r="C369">
        <v>5</v>
      </c>
      <c r="D369" s="10">
        <v>0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</row>
    <row r="370" spans="1:11" x14ac:dyDescent="0.25">
      <c r="A370" t="s">
        <v>75</v>
      </c>
      <c r="B370">
        <v>2</v>
      </c>
      <c r="C370">
        <v>6</v>
      </c>
      <c r="D370" s="10">
        <v>0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</row>
    <row r="371" spans="1:11" x14ac:dyDescent="0.25">
      <c r="A371" t="s">
        <v>75</v>
      </c>
      <c r="B371">
        <v>2</v>
      </c>
      <c r="C371">
        <v>7</v>
      </c>
      <c r="D371" s="10">
        <v>0.51210730000000004</v>
      </c>
      <c r="E371" s="10">
        <v>0.51210730000000004</v>
      </c>
      <c r="F371" s="10">
        <v>0.51210730000000004</v>
      </c>
      <c r="G371" s="10">
        <v>0.51210730000000004</v>
      </c>
      <c r="H371" s="10">
        <v>0.51210730000000004</v>
      </c>
      <c r="I371" s="10">
        <v>0.51210730000000004</v>
      </c>
      <c r="J371" s="10">
        <v>0.51210730000000004</v>
      </c>
      <c r="K371" s="10">
        <v>0.51210730000000004</v>
      </c>
    </row>
    <row r="372" spans="1:11" x14ac:dyDescent="0.25">
      <c r="A372" t="s">
        <v>75</v>
      </c>
      <c r="B372">
        <v>2</v>
      </c>
      <c r="C372">
        <v>8</v>
      </c>
      <c r="D372" s="10">
        <v>0.4537157</v>
      </c>
      <c r="E372" s="10">
        <v>0.4537157</v>
      </c>
      <c r="F372" s="10">
        <v>0.4537157</v>
      </c>
      <c r="G372" s="10">
        <v>0.4537157</v>
      </c>
      <c r="H372" s="10">
        <v>0.4537157</v>
      </c>
      <c r="I372" s="10">
        <v>0.4537157</v>
      </c>
      <c r="J372" s="10">
        <v>0.4537157</v>
      </c>
      <c r="K372" s="10">
        <v>0.4537157</v>
      </c>
    </row>
    <row r="373" spans="1:11" x14ac:dyDescent="0.25">
      <c r="A373" t="s">
        <v>75</v>
      </c>
      <c r="B373">
        <v>2</v>
      </c>
      <c r="C373">
        <v>9</v>
      </c>
      <c r="D373" s="10">
        <v>0.54604240000000004</v>
      </c>
      <c r="E373" s="10">
        <v>0.54604240000000004</v>
      </c>
      <c r="F373" s="10">
        <v>0.54604240000000004</v>
      </c>
      <c r="G373" s="10">
        <v>0.54604240000000004</v>
      </c>
      <c r="H373" s="10">
        <v>0.54604240000000004</v>
      </c>
      <c r="I373" s="10">
        <v>0.54604240000000004</v>
      </c>
      <c r="J373" s="10">
        <v>0.54604240000000004</v>
      </c>
      <c r="K373" s="10">
        <v>0.54604240000000004</v>
      </c>
    </row>
    <row r="374" spans="1:11" x14ac:dyDescent="0.25">
      <c r="A374" t="s">
        <v>75</v>
      </c>
      <c r="B374">
        <v>2</v>
      </c>
      <c r="C374">
        <v>10</v>
      </c>
      <c r="D374" s="10">
        <v>0.11675000000000001</v>
      </c>
      <c r="E374" s="10">
        <v>0.11675000000000001</v>
      </c>
      <c r="F374" s="10">
        <v>0.11675000000000001</v>
      </c>
      <c r="G374" s="10">
        <v>0.11675000000000001</v>
      </c>
      <c r="H374" s="10">
        <v>0.11675000000000001</v>
      </c>
      <c r="I374" s="10">
        <v>0.11675000000000001</v>
      </c>
      <c r="J374" s="10">
        <v>0.11675000000000001</v>
      </c>
      <c r="K374" s="10">
        <v>0.11675000000000001</v>
      </c>
    </row>
    <row r="375" spans="1:11" x14ac:dyDescent="0.25">
      <c r="A375" t="s">
        <v>75</v>
      </c>
      <c r="B375">
        <v>2</v>
      </c>
      <c r="C375">
        <v>11</v>
      </c>
      <c r="D375" s="10">
        <v>0.30329089999999997</v>
      </c>
      <c r="E375" s="10">
        <v>0.30329089999999997</v>
      </c>
      <c r="F375" s="10">
        <v>0.30329089999999997</v>
      </c>
      <c r="G375" s="10">
        <v>0.30329089999999997</v>
      </c>
      <c r="H375" s="10">
        <v>0.30329089999999997</v>
      </c>
      <c r="I375" s="10">
        <v>0.30329089999999997</v>
      </c>
      <c r="J375" s="10">
        <v>0.30329089999999997</v>
      </c>
      <c r="K375" s="10">
        <v>0.30329089999999997</v>
      </c>
    </row>
    <row r="376" spans="1:11" x14ac:dyDescent="0.25">
      <c r="A376" t="s">
        <v>75</v>
      </c>
      <c r="B376">
        <v>2</v>
      </c>
      <c r="C376">
        <v>12</v>
      </c>
      <c r="D376" s="10">
        <v>0.50297199999999997</v>
      </c>
      <c r="E376" s="10">
        <v>0.50297199999999997</v>
      </c>
      <c r="F376" s="10">
        <v>0.50297199999999997</v>
      </c>
      <c r="G376" s="10">
        <v>0.50297199999999997</v>
      </c>
      <c r="H376" s="10">
        <v>0.50297199999999997</v>
      </c>
      <c r="I376" s="10">
        <v>0.50297199999999997</v>
      </c>
      <c r="J376" s="10">
        <v>0.50297199999999997</v>
      </c>
      <c r="K376" s="10">
        <v>0.50297199999999997</v>
      </c>
    </row>
    <row r="377" spans="1:11" x14ac:dyDescent="0.25">
      <c r="A377" t="s">
        <v>75</v>
      </c>
      <c r="B377">
        <v>2</v>
      </c>
      <c r="C377">
        <v>13</v>
      </c>
      <c r="D377" s="10">
        <v>0.89918109999999996</v>
      </c>
      <c r="E377" s="10">
        <v>0.89918109999999996</v>
      </c>
      <c r="F377" s="10">
        <v>0.89918109999999996</v>
      </c>
      <c r="G377" s="10">
        <v>0.89918109999999996</v>
      </c>
      <c r="H377" s="10">
        <v>0.89918109999999996</v>
      </c>
      <c r="I377" s="10">
        <v>0.89918109999999996</v>
      </c>
      <c r="J377" s="10">
        <v>0.89918109999999996</v>
      </c>
      <c r="K377" s="10">
        <v>0.89918109999999996</v>
      </c>
    </row>
    <row r="378" spans="1:11" x14ac:dyDescent="0.25">
      <c r="A378" t="s">
        <v>75</v>
      </c>
      <c r="B378">
        <v>2</v>
      </c>
      <c r="C378">
        <v>14</v>
      </c>
      <c r="D378" s="10">
        <v>2.052775</v>
      </c>
      <c r="E378" s="10">
        <v>2.052775</v>
      </c>
      <c r="F378" s="10">
        <v>2.052775</v>
      </c>
      <c r="G378" s="10">
        <v>2.052775</v>
      </c>
      <c r="H378" s="10">
        <v>2.052775</v>
      </c>
      <c r="I378" s="10">
        <v>2.052775</v>
      </c>
      <c r="J378" s="10">
        <v>2.052775</v>
      </c>
      <c r="K378" s="10">
        <v>2.052775</v>
      </c>
    </row>
    <row r="379" spans="1:11" x14ac:dyDescent="0.25">
      <c r="A379" t="s">
        <v>75</v>
      </c>
      <c r="B379">
        <v>2</v>
      </c>
      <c r="C379">
        <v>15</v>
      </c>
      <c r="D379" s="10">
        <v>1.855442</v>
      </c>
      <c r="E379" s="10">
        <v>1.855442</v>
      </c>
      <c r="F379" s="10">
        <v>1.855442</v>
      </c>
      <c r="G379" s="10">
        <v>1.855442</v>
      </c>
      <c r="H379" s="10">
        <v>1.855442</v>
      </c>
      <c r="I379" s="10">
        <v>1.855442</v>
      </c>
      <c r="J379" s="10">
        <v>1.855442</v>
      </c>
      <c r="K379" s="10">
        <v>1.855442</v>
      </c>
    </row>
    <row r="380" spans="1:11" x14ac:dyDescent="0.25">
      <c r="A380" t="s">
        <v>75</v>
      </c>
      <c r="B380">
        <v>2</v>
      </c>
      <c r="C380">
        <v>16</v>
      </c>
      <c r="D380" s="10">
        <v>1.261263</v>
      </c>
      <c r="E380" s="10">
        <v>1.261263</v>
      </c>
      <c r="F380" s="10">
        <v>1.261263</v>
      </c>
      <c r="G380" s="10">
        <v>1.261263</v>
      </c>
      <c r="H380" s="10">
        <v>1.261263</v>
      </c>
      <c r="I380" s="10">
        <v>1.261263</v>
      </c>
      <c r="J380" s="10">
        <v>1.261263</v>
      </c>
      <c r="K380" s="10">
        <v>1.261263</v>
      </c>
    </row>
    <row r="381" spans="1:11" x14ac:dyDescent="0.25">
      <c r="A381" t="s">
        <v>75</v>
      </c>
      <c r="B381">
        <v>2</v>
      </c>
      <c r="C381">
        <v>17</v>
      </c>
      <c r="D381" s="10">
        <v>0.2443488</v>
      </c>
      <c r="E381" s="10">
        <v>0.2443488</v>
      </c>
      <c r="F381" s="10">
        <v>0.2443488</v>
      </c>
      <c r="G381" s="10">
        <v>0.2443488</v>
      </c>
      <c r="H381" s="10">
        <v>0.2443488</v>
      </c>
      <c r="I381" s="10">
        <v>0.2443488</v>
      </c>
      <c r="J381" s="10">
        <v>0.2443488</v>
      </c>
      <c r="K381" s="10">
        <v>0.2443488</v>
      </c>
    </row>
    <row r="382" spans="1:11" x14ac:dyDescent="0.25">
      <c r="A382" t="s">
        <v>75</v>
      </c>
      <c r="B382">
        <v>2</v>
      </c>
      <c r="C382">
        <v>18</v>
      </c>
      <c r="D382" s="10">
        <v>0.30600539999999998</v>
      </c>
      <c r="E382" s="10">
        <v>0.30600539999999998</v>
      </c>
      <c r="F382" s="10">
        <v>0.30600539999999998</v>
      </c>
      <c r="G382" s="10">
        <v>0.30600539999999998</v>
      </c>
      <c r="H382" s="10">
        <v>0.30600539999999998</v>
      </c>
      <c r="I382" s="10">
        <v>0.30600539999999998</v>
      </c>
      <c r="J382" s="10">
        <v>0.30600539999999998</v>
      </c>
      <c r="K382" s="10">
        <v>0.30600539999999998</v>
      </c>
    </row>
    <row r="383" spans="1:11" x14ac:dyDescent="0.25">
      <c r="A383" t="s">
        <v>75</v>
      </c>
      <c r="B383">
        <v>2</v>
      </c>
      <c r="C383">
        <v>19</v>
      </c>
      <c r="D383" s="10">
        <v>15.52209</v>
      </c>
      <c r="E383" s="10">
        <v>15.52209</v>
      </c>
      <c r="F383" s="10">
        <v>15.52209</v>
      </c>
      <c r="G383" s="10">
        <v>15.52209</v>
      </c>
      <c r="H383" s="10">
        <v>15.52209</v>
      </c>
      <c r="I383" s="10">
        <v>15.52209</v>
      </c>
      <c r="J383" s="10">
        <v>15.52209</v>
      </c>
      <c r="K383" s="10">
        <v>15.52209</v>
      </c>
    </row>
    <row r="384" spans="1:11" x14ac:dyDescent="0.25">
      <c r="A384" t="s">
        <v>75</v>
      </c>
      <c r="B384">
        <v>2</v>
      </c>
      <c r="C384">
        <v>20</v>
      </c>
      <c r="D384" s="10">
        <v>2.9616709999999999</v>
      </c>
      <c r="E384" s="10">
        <v>2.9616709999999999</v>
      </c>
      <c r="F384" s="10">
        <v>2.9616709999999999</v>
      </c>
      <c r="G384" s="10">
        <v>2.9616709999999999</v>
      </c>
      <c r="H384" s="10">
        <v>2.9616709999999999</v>
      </c>
      <c r="I384" s="10">
        <v>2.9616709999999999</v>
      </c>
      <c r="J384" s="10">
        <v>2.9616709999999999</v>
      </c>
      <c r="K384" s="10">
        <v>2.9616709999999999</v>
      </c>
    </row>
    <row r="385" spans="1:11" x14ac:dyDescent="0.25">
      <c r="A385" t="s">
        <v>75</v>
      </c>
      <c r="B385">
        <v>2</v>
      </c>
      <c r="C385">
        <v>21</v>
      </c>
      <c r="D385" s="10">
        <v>0.23894190000000001</v>
      </c>
      <c r="E385" s="10">
        <v>0.23894190000000001</v>
      </c>
      <c r="F385" s="10">
        <v>0.23894190000000001</v>
      </c>
      <c r="G385" s="10">
        <v>0.23894190000000001</v>
      </c>
      <c r="H385" s="10">
        <v>0.23894190000000001</v>
      </c>
      <c r="I385" s="10">
        <v>0.23894190000000001</v>
      </c>
      <c r="J385" s="10">
        <v>0.23894190000000001</v>
      </c>
      <c r="K385" s="10">
        <v>0.23894190000000001</v>
      </c>
    </row>
    <row r="386" spans="1:11" x14ac:dyDescent="0.25">
      <c r="A386" t="s">
        <v>75</v>
      </c>
      <c r="B386">
        <v>2</v>
      </c>
      <c r="C386">
        <v>22</v>
      </c>
      <c r="D386" s="10">
        <v>0.31864579999999998</v>
      </c>
      <c r="E386" s="10">
        <v>0.31864579999999998</v>
      </c>
      <c r="F386" s="10">
        <v>0.31864579999999998</v>
      </c>
      <c r="G386" s="10">
        <v>0.31864579999999998</v>
      </c>
      <c r="H386" s="10">
        <v>0.31864579999999998</v>
      </c>
      <c r="I386" s="10">
        <v>0.31864579999999998</v>
      </c>
      <c r="J386" s="10">
        <v>0.31864579999999998</v>
      </c>
      <c r="K386" s="10">
        <v>0.31864579999999998</v>
      </c>
    </row>
    <row r="387" spans="1:11" x14ac:dyDescent="0.25">
      <c r="A387" t="s">
        <v>75</v>
      </c>
      <c r="B387">
        <v>2</v>
      </c>
      <c r="C387">
        <v>23</v>
      </c>
      <c r="D387" s="10">
        <v>0.42430820000000002</v>
      </c>
      <c r="E387" s="10">
        <v>0.42430820000000002</v>
      </c>
      <c r="F387" s="10">
        <v>0.42430820000000002</v>
      </c>
      <c r="G387" s="10">
        <v>0.42430820000000002</v>
      </c>
      <c r="H387" s="10">
        <v>0.42430820000000002</v>
      </c>
      <c r="I387" s="10">
        <v>0.42430820000000002</v>
      </c>
      <c r="J387" s="10">
        <v>0.42430820000000002</v>
      </c>
      <c r="K387" s="10">
        <v>0.42430820000000002</v>
      </c>
    </row>
    <row r="388" spans="1:11" x14ac:dyDescent="0.25">
      <c r="A388" t="s">
        <v>75</v>
      </c>
      <c r="B388">
        <v>2</v>
      </c>
      <c r="C388">
        <v>24</v>
      </c>
      <c r="D388" s="10">
        <v>6.63855E-2</v>
      </c>
      <c r="E388" s="10">
        <v>6.63855E-2</v>
      </c>
      <c r="F388" s="10">
        <v>6.63855E-2</v>
      </c>
      <c r="G388" s="10">
        <v>6.63855E-2</v>
      </c>
      <c r="H388" s="10">
        <v>6.63855E-2</v>
      </c>
      <c r="I388" s="10">
        <v>6.63855E-2</v>
      </c>
      <c r="J388" s="10">
        <v>6.63855E-2</v>
      </c>
      <c r="K388" s="10">
        <v>6.63855E-2</v>
      </c>
    </row>
    <row r="389" spans="1:11" x14ac:dyDescent="0.25">
      <c r="A389" t="s">
        <v>75</v>
      </c>
      <c r="B389">
        <v>2</v>
      </c>
      <c r="C389">
        <v>25</v>
      </c>
      <c r="D389" s="10">
        <v>1.79279E-2</v>
      </c>
      <c r="E389" s="10">
        <v>1.79279E-2</v>
      </c>
      <c r="F389" s="10">
        <v>1.79279E-2</v>
      </c>
      <c r="G389" s="10">
        <v>1.79279E-2</v>
      </c>
      <c r="H389" s="10">
        <v>1.79279E-2</v>
      </c>
      <c r="I389" s="10">
        <v>1.79279E-2</v>
      </c>
      <c r="J389" s="10">
        <v>1.79279E-2</v>
      </c>
      <c r="K389" s="10">
        <v>1.79279E-2</v>
      </c>
    </row>
    <row r="390" spans="1:11" x14ac:dyDescent="0.25">
      <c r="A390" t="s">
        <v>75</v>
      </c>
      <c r="B390">
        <v>2</v>
      </c>
      <c r="C390">
        <v>26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</row>
    <row r="391" spans="1:11" x14ac:dyDescent="0.25">
      <c r="A391" t="s">
        <v>75</v>
      </c>
      <c r="B391">
        <v>2</v>
      </c>
      <c r="C391">
        <v>27</v>
      </c>
      <c r="D391" s="10">
        <v>0.52763159999999998</v>
      </c>
      <c r="E391" s="10">
        <v>0.52763159999999998</v>
      </c>
      <c r="F391" s="10">
        <v>0.52763159999999998</v>
      </c>
      <c r="G391" s="10">
        <v>0.52763159999999998</v>
      </c>
      <c r="H391" s="10">
        <v>0.52763159999999998</v>
      </c>
      <c r="I391" s="10">
        <v>0.52763159999999998</v>
      </c>
      <c r="J391" s="10">
        <v>0.52763159999999998</v>
      </c>
      <c r="K391" s="10">
        <v>0.52763159999999998</v>
      </c>
    </row>
    <row r="392" spans="1:11" x14ac:dyDescent="0.25">
      <c r="A392" t="s">
        <v>75</v>
      </c>
      <c r="B392">
        <v>2</v>
      </c>
      <c r="C392">
        <v>28</v>
      </c>
      <c r="D392" s="10">
        <v>2.7895460000000001</v>
      </c>
      <c r="E392" s="10">
        <v>2.7895460000000001</v>
      </c>
      <c r="F392" s="10">
        <v>2.7895460000000001</v>
      </c>
      <c r="G392" s="10">
        <v>2.7895460000000001</v>
      </c>
      <c r="H392" s="10">
        <v>2.7895460000000001</v>
      </c>
      <c r="I392" s="10">
        <v>2.7895460000000001</v>
      </c>
      <c r="J392" s="10">
        <v>2.7895460000000001</v>
      </c>
      <c r="K392" s="10">
        <v>2.7895460000000001</v>
      </c>
    </row>
    <row r="393" spans="1:11" x14ac:dyDescent="0.25">
      <c r="A393" t="s">
        <v>75</v>
      </c>
      <c r="B393">
        <v>2</v>
      </c>
      <c r="C393">
        <v>29</v>
      </c>
      <c r="D393" s="10">
        <v>2.518818</v>
      </c>
      <c r="E393" s="10">
        <v>2.518818</v>
      </c>
      <c r="F393" s="10">
        <v>2.518818</v>
      </c>
      <c r="G393" s="10">
        <v>2.518818</v>
      </c>
      <c r="H393" s="10">
        <v>2.518818</v>
      </c>
      <c r="I393" s="10">
        <v>2.518818</v>
      </c>
      <c r="J393" s="10">
        <v>2.518818</v>
      </c>
      <c r="K393" s="10">
        <v>2.518818</v>
      </c>
    </row>
    <row r="394" spans="1:11" x14ac:dyDescent="0.25">
      <c r="A394" t="s">
        <v>75</v>
      </c>
      <c r="B394">
        <v>2</v>
      </c>
      <c r="C394">
        <v>30</v>
      </c>
      <c r="D394" s="10">
        <v>2.518818</v>
      </c>
      <c r="E394" s="10">
        <v>2.518818</v>
      </c>
      <c r="F394" s="10">
        <v>2.518818</v>
      </c>
      <c r="G394" s="10">
        <v>2.518818</v>
      </c>
      <c r="H394" s="10">
        <v>2.518818</v>
      </c>
      <c r="I394" s="10">
        <v>2.518818</v>
      </c>
      <c r="J394" s="10">
        <v>2.518818</v>
      </c>
      <c r="K394" s="10">
        <v>2.518818</v>
      </c>
    </row>
    <row r="395" spans="1:11" x14ac:dyDescent="0.25">
      <c r="A395" t="s">
        <v>75</v>
      </c>
      <c r="B395">
        <v>2</v>
      </c>
      <c r="C395">
        <v>31</v>
      </c>
      <c r="D395" s="10">
        <v>0.38919510000000002</v>
      </c>
      <c r="E395" s="10">
        <v>0.38919510000000002</v>
      </c>
      <c r="F395" s="10">
        <v>0.38919510000000002</v>
      </c>
      <c r="G395" s="10">
        <v>0.38919510000000002</v>
      </c>
      <c r="H395" s="10">
        <v>0.38919510000000002</v>
      </c>
      <c r="I395" s="10">
        <v>0.38919510000000002</v>
      </c>
      <c r="J395" s="10">
        <v>0.38919510000000002</v>
      </c>
      <c r="K395" s="10">
        <v>0.38919510000000002</v>
      </c>
    </row>
    <row r="396" spans="1:11" x14ac:dyDescent="0.25">
      <c r="A396" t="s">
        <v>75</v>
      </c>
      <c r="B396">
        <v>2</v>
      </c>
      <c r="C396">
        <v>32</v>
      </c>
      <c r="D396" s="10">
        <v>0.61169079999999998</v>
      </c>
      <c r="E396" s="10">
        <v>0.61169079999999998</v>
      </c>
      <c r="F396" s="10">
        <v>0.61169079999999998</v>
      </c>
      <c r="G396" s="10">
        <v>0.61169079999999998</v>
      </c>
      <c r="H396" s="10">
        <v>0.61169079999999998</v>
      </c>
      <c r="I396" s="10">
        <v>0.61169079999999998</v>
      </c>
      <c r="J396" s="10">
        <v>0.61169079999999998</v>
      </c>
      <c r="K396" s="10">
        <v>0.61169079999999998</v>
      </c>
    </row>
    <row r="397" spans="1:11" x14ac:dyDescent="0.25">
      <c r="A397" t="s">
        <v>75</v>
      </c>
      <c r="B397">
        <v>2</v>
      </c>
      <c r="C397">
        <v>33</v>
      </c>
      <c r="D397" s="10">
        <v>12.737080000000001</v>
      </c>
      <c r="E397" s="10">
        <v>12.737080000000001</v>
      </c>
      <c r="F397" s="10">
        <v>12.737080000000001</v>
      </c>
      <c r="G397" s="10">
        <v>12.737080000000001</v>
      </c>
      <c r="H397" s="10">
        <v>12.737080000000001</v>
      </c>
      <c r="I397" s="10">
        <v>12.737080000000001</v>
      </c>
      <c r="J397" s="10">
        <v>12.737080000000001</v>
      </c>
      <c r="K397" s="10">
        <v>12.737080000000001</v>
      </c>
    </row>
    <row r="398" spans="1:11" x14ac:dyDescent="0.25">
      <c r="A398" t="s">
        <v>76</v>
      </c>
      <c r="B398">
        <v>1</v>
      </c>
      <c r="C398">
        <v>1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</row>
    <row r="399" spans="1:11" x14ac:dyDescent="0.25">
      <c r="A399" t="s">
        <v>76</v>
      </c>
      <c r="B399">
        <v>1</v>
      </c>
      <c r="C399">
        <v>2</v>
      </c>
      <c r="D399" s="10">
        <v>0</v>
      </c>
      <c r="E399" s="10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</row>
    <row r="400" spans="1:11" x14ac:dyDescent="0.25">
      <c r="A400" t="s">
        <v>76</v>
      </c>
      <c r="B400">
        <v>1</v>
      </c>
      <c r="C400">
        <v>3</v>
      </c>
      <c r="D400" s="10">
        <v>1.4245570000000001</v>
      </c>
      <c r="E400" s="10">
        <v>1.4245570000000001</v>
      </c>
      <c r="F400" s="10">
        <v>1.4245570000000001</v>
      </c>
      <c r="G400" s="10">
        <v>1.4245570000000001</v>
      </c>
      <c r="H400" s="10">
        <v>1.4245570000000001</v>
      </c>
      <c r="I400" s="10">
        <v>1.4245570000000001</v>
      </c>
      <c r="J400" s="10">
        <v>1.4245570000000001</v>
      </c>
      <c r="K400" s="10">
        <v>1.4245570000000001</v>
      </c>
    </row>
    <row r="401" spans="1:11" x14ac:dyDescent="0.25">
      <c r="A401" t="s">
        <v>76</v>
      </c>
      <c r="B401">
        <v>1</v>
      </c>
      <c r="C401">
        <v>4</v>
      </c>
      <c r="D401" s="10">
        <v>6.4467099999999999E-2</v>
      </c>
      <c r="E401" s="10">
        <v>6.4467099999999999E-2</v>
      </c>
      <c r="F401" s="10">
        <v>6.4467099999999999E-2</v>
      </c>
      <c r="G401" s="10">
        <v>6.4467099999999999E-2</v>
      </c>
      <c r="H401" s="10">
        <v>6.4467099999999999E-2</v>
      </c>
      <c r="I401" s="10">
        <v>6.4467099999999999E-2</v>
      </c>
      <c r="J401" s="10">
        <v>6.4467099999999999E-2</v>
      </c>
      <c r="K401" s="10">
        <v>6.4467099999999999E-2</v>
      </c>
    </row>
    <row r="402" spans="1:11" x14ac:dyDescent="0.25">
      <c r="A402" t="s">
        <v>76</v>
      </c>
      <c r="B402">
        <v>1</v>
      </c>
      <c r="C402">
        <v>5</v>
      </c>
      <c r="D402" s="10">
        <v>0.32031510000000002</v>
      </c>
      <c r="E402" s="10">
        <v>0.32031510000000002</v>
      </c>
      <c r="F402" s="10">
        <v>0.32031510000000002</v>
      </c>
      <c r="G402" s="10">
        <v>0.32031510000000002</v>
      </c>
      <c r="H402" s="10">
        <v>0.32031510000000002</v>
      </c>
      <c r="I402" s="10">
        <v>0.32031510000000002</v>
      </c>
      <c r="J402" s="10">
        <v>0.32031510000000002</v>
      </c>
      <c r="K402" s="10">
        <v>0.32031510000000002</v>
      </c>
    </row>
    <row r="403" spans="1:11" x14ac:dyDescent="0.25">
      <c r="A403" t="s">
        <v>76</v>
      </c>
      <c r="B403">
        <v>1</v>
      </c>
      <c r="C403">
        <v>6</v>
      </c>
      <c r="D403" s="10">
        <v>6.2187199999999998E-2</v>
      </c>
      <c r="E403" s="10">
        <v>6.2187199999999998E-2</v>
      </c>
      <c r="F403" s="10">
        <v>6.2187199999999998E-2</v>
      </c>
      <c r="G403" s="10">
        <v>6.2187199999999998E-2</v>
      </c>
      <c r="H403" s="10">
        <v>6.2187199999999998E-2</v>
      </c>
      <c r="I403" s="10">
        <v>6.2187199999999998E-2</v>
      </c>
      <c r="J403" s="10">
        <v>6.2187199999999998E-2</v>
      </c>
      <c r="K403" s="10">
        <v>6.2187199999999998E-2</v>
      </c>
    </row>
    <row r="404" spans="1:11" x14ac:dyDescent="0.25">
      <c r="A404" t="s">
        <v>76</v>
      </c>
      <c r="B404">
        <v>1</v>
      </c>
      <c r="C404">
        <v>7</v>
      </c>
      <c r="D404" s="10">
        <v>0</v>
      </c>
      <c r="E404" s="10">
        <v>0</v>
      </c>
      <c r="F404" s="10">
        <v>0</v>
      </c>
      <c r="G404" s="10">
        <v>0</v>
      </c>
      <c r="H404" s="10">
        <v>0</v>
      </c>
      <c r="I404" s="10">
        <v>0</v>
      </c>
      <c r="J404" s="10">
        <v>0</v>
      </c>
      <c r="K404" s="10">
        <v>0</v>
      </c>
    </row>
    <row r="405" spans="1:11" x14ac:dyDescent="0.25">
      <c r="A405" t="s">
        <v>76</v>
      </c>
      <c r="B405">
        <v>1</v>
      </c>
      <c r="C405">
        <v>8</v>
      </c>
      <c r="D405" s="10">
        <v>0.36762109999999998</v>
      </c>
      <c r="E405" s="10">
        <v>0.36762109999999998</v>
      </c>
      <c r="F405" s="10">
        <v>0.36762109999999998</v>
      </c>
      <c r="G405" s="10">
        <v>0.36762109999999998</v>
      </c>
      <c r="H405" s="10">
        <v>0.36762109999999998</v>
      </c>
      <c r="I405" s="10">
        <v>0.36762109999999998</v>
      </c>
      <c r="J405" s="10">
        <v>0.36762109999999998</v>
      </c>
      <c r="K405" s="10">
        <v>0.36762109999999998</v>
      </c>
    </row>
    <row r="406" spans="1:11" x14ac:dyDescent="0.25">
      <c r="A406" t="s">
        <v>76</v>
      </c>
      <c r="B406">
        <v>1</v>
      </c>
      <c r="C406">
        <v>9</v>
      </c>
      <c r="D406" s="10">
        <v>1.345215</v>
      </c>
      <c r="E406" s="10">
        <v>1.345215</v>
      </c>
      <c r="F406" s="10">
        <v>1.345215</v>
      </c>
      <c r="G406" s="10">
        <v>1.345215</v>
      </c>
      <c r="H406" s="10">
        <v>1.345215</v>
      </c>
      <c r="I406" s="10">
        <v>1.345215</v>
      </c>
      <c r="J406" s="10">
        <v>1.345215</v>
      </c>
      <c r="K406" s="10">
        <v>1.345215</v>
      </c>
    </row>
    <row r="407" spans="1:11" x14ac:dyDescent="0.25">
      <c r="A407" t="s">
        <v>76</v>
      </c>
      <c r="B407">
        <v>1</v>
      </c>
      <c r="C407">
        <v>10</v>
      </c>
      <c r="D407" s="10">
        <v>0</v>
      </c>
      <c r="E407" s="10">
        <v>0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</row>
    <row r="408" spans="1:11" x14ac:dyDescent="0.25">
      <c r="A408" t="s">
        <v>76</v>
      </c>
      <c r="B408">
        <v>1</v>
      </c>
      <c r="C408">
        <v>11</v>
      </c>
      <c r="D408" s="10">
        <v>0</v>
      </c>
      <c r="E408" s="10">
        <v>0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</row>
    <row r="409" spans="1:11" x14ac:dyDescent="0.25">
      <c r="A409" t="s">
        <v>76</v>
      </c>
      <c r="B409">
        <v>1</v>
      </c>
      <c r="C409">
        <v>12</v>
      </c>
      <c r="D409" s="10">
        <v>0</v>
      </c>
      <c r="E409" s="10">
        <v>0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</row>
    <row r="410" spans="1:11" x14ac:dyDescent="0.25">
      <c r="A410" t="s">
        <v>76</v>
      </c>
      <c r="B410">
        <v>1</v>
      </c>
      <c r="C410">
        <v>13</v>
      </c>
      <c r="D410" s="10">
        <v>0</v>
      </c>
      <c r="E410" s="10">
        <v>0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</row>
    <row r="411" spans="1:11" x14ac:dyDescent="0.25">
      <c r="A411" t="s">
        <v>76</v>
      </c>
      <c r="B411">
        <v>1</v>
      </c>
      <c r="C411">
        <v>14</v>
      </c>
      <c r="D411" s="10">
        <v>1.0246360000000001</v>
      </c>
      <c r="E411" s="10">
        <v>1.0246360000000001</v>
      </c>
      <c r="F411" s="10">
        <v>1.0246360000000001</v>
      </c>
      <c r="G411" s="10">
        <v>1.0246360000000001</v>
      </c>
      <c r="H411" s="10">
        <v>1.0246360000000001</v>
      </c>
      <c r="I411" s="10">
        <v>1.0246360000000001</v>
      </c>
      <c r="J411" s="10">
        <v>1.0246360000000001</v>
      </c>
      <c r="K411" s="10">
        <v>1.0246360000000001</v>
      </c>
    </row>
    <row r="412" spans="1:11" x14ac:dyDescent="0.25">
      <c r="A412" t="s">
        <v>76</v>
      </c>
      <c r="B412">
        <v>1</v>
      </c>
      <c r="C412">
        <v>15</v>
      </c>
      <c r="D412" s="10">
        <v>0.80569080000000004</v>
      </c>
      <c r="E412" s="10">
        <v>0.80569080000000004</v>
      </c>
      <c r="F412" s="10">
        <v>0.80569080000000004</v>
      </c>
      <c r="G412" s="10">
        <v>0.80569080000000004</v>
      </c>
      <c r="H412" s="10">
        <v>0.80569080000000004</v>
      </c>
      <c r="I412" s="10">
        <v>0.80569080000000004</v>
      </c>
      <c r="J412" s="10">
        <v>0.80569080000000004</v>
      </c>
      <c r="K412" s="10">
        <v>0.80569080000000004</v>
      </c>
    </row>
    <row r="413" spans="1:11" x14ac:dyDescent="0.25">
      <c r="A413" t="s">
        <v>76</v>
      </c>
      <c r="B413">
        <v>1</v>
      </c>
      <c r="C413">
        <v>16</v>
      </c>
      <c r="D413" s="10">
        <v>0.18184</v>
      </c>
      <c r="E413" s="10">
        <v>0.18184</v>
      </c>
      <c r="F413" s="10">
        <v>0.18184</v>
      </c>
      <c r="G413" s="10">
        <v>0.18184</v>
      </c>
      <c r="H413" s="10">
        <v>0.18184</v>
      </c>
      <c r="I413" s="10">
        <v>0.18184</v>
      </c>
      <c r="J413" s="10">
        <v>0.18184</v>
      </c>
      <c r="K413" s="10">
        <v>0.18184</v>
      </c>
    </row>
    <row r="414" spans="1:11" x14ac:dyDescent="0.25">
      <c r="A414" t="s">
        <v>76</v>
      </c>
      <c r="B414">
        <v>1</v>
      </c>
      <c r="C414">
        <v>17</v>
      </c>
      <c r="D414" s="10">
        <v>7.50614E-2</v>
      </c>
      <c r="E414" s="10">
        <v>7.50614E-2</v>
      </c>
      <c r="F414" s="10">
        <v>7.50614E-2</v>
      </c>
      <c r="G414" s="10">
        <v>7.50614E-2</v>
      </c>
      <c r="H414" s="10">
        <v>7.50614E-2</v>
      </c>
      <c r="I414" s="10">
        <v>7.50614E-2</v>
      </c>
      <c r="J414" s="10">
        <v>7.50614E-2</v>
      </c>
      <c r="K414" s="10">
        <v>7.50614E-2</v>
      </c>
    </row>
    <row r="415" spans="1:11" x14ac:dyDescent="0.25">
      <c r="A415" t="s">
        <v>76</v>
      </c>
      <c r="B415">
        <v>1</v>
      </c>
      <c r="C415">
        <v>18</v>
      </c>
      <c r="D415" s="10">
        <v>0</v>
      </c>
      <c r="E415" s="10">
        <v>0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</row>
    <row r="416" spans="1:11" x14ac:dyDescent="0.25">
      <c r="A416" t="s">
        <v>76</v>
      </c>
      <c r="B416">
        <v>1</v>
      </c>
      <c r="C416">
        <v>19</v>
      </c>
      <c r="D416" s="10">
        <v>2.3751250000000002</v>
      </c>
      <c r="E416" s="10">
        <v>2.3751250000000002</v>
      </c>
      <c r="F416" s="10">
        <v>2.3751250000000002</v>
      </c>
      <c r="G416" s="10">
        <v>2.3751250000000002</v>
      </c>
      <c r="H416" s="10">
        <v>2.3751250000000002</v>
      </c>
      <c r="I416" s="10">
        <v>2.3751250000000002</v>
      </c>
      <c r="J416" s="10">
        <v>2.3751250000000002</v>
      </c>
      <c r="K416" s="10">
        <v>2.3751250000000002</v>
      </c>
    </row>
    <row r="417" spans="1:11" x14ac:dyDescent="0.25">
      <c r="A417" t="s">
        <v>76</v>
      </c>
      <c r="B417">
        <v>1</v>
      </c>
      <c r="C417">
        <v>20</v>
      </c>
      <c r="D417" s="10">
        <v>1.5861099999999999</v>
      </c>
      <c r="E417" s="10">
        <v>1.5861099999999999</v>
      </c>
      <c r="F417" s="10">
        <v>1.5861099999999999</v>
      </c>
      <c r="G417" s="10">
        <v>1.5861099999999999</v>
      </c>
      <c r="H417" s="10">
        <v>1.5861099999999999</v>
      </c>
      <c r="I417" s="10">
        <v>1.5861099999999999</v>
      </c>
      <c r="J417" s="10">
        <v>1.5861099999999999</v>
      </c>
      <c r="K417" s="10">
        <v>1.5861099999999999</v>
      </c>
    </row>
    <row r="418" spans="1:11" x14ac:dyDescent="0.25">
      <c r="A418" t="s">
        <v>76</v>
      </c>
      <c r="B418">
        <v>1</v>
      </c>
      <c r="C418">
        <v>21</v>
      </c>
      <c r="D418" s="10">
        <v>0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</row>
    <row r="419" spans="1:11" x14ac:dyDescent="0.25">
      <c r="A419" t="s">
        <v>76</v>
      </c>
      <c r="B419">
        <v>1</v>
      </c>
      <c r="C419">
        <v>22</v>
      </c>
      <c r="D419" s="10">
        <v>0.2374858</v>
      </c>
      <c r="E419" s="10">
        <v>0.2374858</v>
      </c>
      <c r="F419" s="10">
        <v>0.2374858</v>
      </c>
      <c r="G419" s="10">
        <v>0.2374858</v>
      </c>
      <c r="H419" s="10">
        <v>0.2374858</v>
      </c>
      <c r="I419" s="10">
        <v>0.2374858</v>
      </c>
      <c r="J419" s="10">
        <v>0.2374858</v>
      </c>
      <c r="K419" s="10">
        <v>0.2374858</v>
      </c>
    </row>
    <row r="420" spans="1:11" x14ac:dyDescent="0.25">
      <c r="A420" t="s">
        <v>76</v>
      </c>
      <c r="B420">
        <v>1</v>
      </c>
      <c r="C420">
        <v>23</v>
      </c>
      <c r="D420" s="10">
        <v>0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</row>
    <row r="421" spans="1:11" x14ac:dyDescent="0.25">
      <c r="A421" t="s">
        <v>76</v>
      </c>
      <c r="B421">
        <v>1</v>
      </c>
      <c r="C421">
        <v>24</v>
      </c>
      <c r="D421" s="10">
        <v>0</v>
      </c>
      <c r="E421" s="10">
        <v>0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</row>
    <row r="422" spans="1:11" x14ac:dyDescent="0.25">
      <c r="A422" t="s">
        <v>76</v>
      </c>
      <c r="B422">
        <v>1</v>
      </c>
      <c r="C422">
        <v>25</v>
      </c>
      <c r="D422" s="10">
        <v>0.13408539999999999</v>
      </c>
      <c r="E422" s="10">
        <v>0.13408539999999999</v>
      </c>
      <c r="F422" s="10">
        <v>0.13408539999999999</v>
      </c>
      <c r="G422" s="10">
        <v>0.13408539999999999</v>
      </c>
      <c r="H422" s="10">
        <v>0.13408539999999999</v>
      </c>
      <c r="I422" s="10">
        <v>0.13408539999999999</v>
      </c>
      <c r="J422" s="10">
        <v>0.13408539999999999</v>
      </c>
      <c r="K422" s="10">
        <v>0.13408539999999999</v>
      </c>
    </row>
    <row r="423" spans="1:11" x14ac:dyDescent="0.25">
      <c r="A423" t="s">
        <v>76</v>
      </c>
      <c r="B423">
        <v>1</v>
      </c>
      <c r="C423">
        <v>26</v>
      </c>
      <c r="D423" s="10">
        <v>0.13311880000000001</v>
      </c>
      <c r="E423" s="10">
        <v>0.13311880000000001</v>
      </c>
      <c r="F423" s="10">
        <v>0.13311880000000001</v>
      </c>
      <c r="G423" s="10">
        <v>0.13311880000000001</v>
      </c>
      <c r="H423" s="10">
        <v>0.13311880000000001</v>
      </c>
      <c r="I423" s="10">
        <v>0.13311880000000001</v>
      </c>
      <c r="J423" s="10">
        <v>0.13311880000000001</v>
      </c>
      <c r="K423" s="10">
        <v>0.13311880000000001</v>
      </c>
    </row>
    <row r="424" spans="1:11" x14ac:dyDescent="0.25">
      <c r="A424" t="s">
        <v>76</v>
      </c>
      <c r="B424">
        <v>1</v>
      </c>
      <c r="C424">
        <v>27</v>
      </c>
      <c r="D424" s="10">
        <v>7.373964</v>
      </c>
      <c r="E424" s="10">
        <v>7.373964</v>
      </c>
      <c r="F424" s="10">
        <v>7.373964</v>
      </c>
      <c r="G424" s="10">
        <v>7.373964</v>
      </c>
      <c r="H424" s="10">
        <v>7.373964</v>
      </c>
      <c r="I424" s="10">
        <v>7.373964</v>
      </c>
      <c r="J424" s="10">
        <v>7.373964</v>
      </c>
      <c r="K424" s="10">
        <v>7.373964</v>
      </c>
    </row>
    <row r="425" spans="1:11" x14ac:dyDescent="0.25">
      <c r="A425" t="s">
        <v>76</v>
      </c>
      <c r="B425">
        <v>1</v>
      </c>
      <c r="C425">
        <v>28</v>
      </c>
      <c r="D425" s="10">
        <v>1.4245570000000001</v>
      </c>
      <c r="E425" s="10">
        <v>1.4245570000000001</v>
      </c>
      <c r="F425" s="10">
        <v>1.4245570000000001</v>
      </c>
      <c r="G425" s="10">
        <v>1.4245570000000001</v>
      </c>
      <c r="H425" s="10">
        <v>1.4245570000000001</v>
      </c>
      <c r="I425" s="10">
        <v>1.4245570000000001</v>
      </c>
      <c r="J425" s="10">
        <v>1.4245570000000001</v>
      </c>
      <c r="K425" s="10">
        <v>1.4245570000000001</v>
      </c>
    </row>
    <row r="426" spans="1:11" x14ac:dyDescent="0.25">
      <c r="A426" t="s">
        <v>76</v>
      </c>
      <c r="B426">
        <v>1</v>
      </c>
      <c r="C426">
        <v>29</v>
      </c>
      <c r="D426" s="10">
        <v>0.60923579999999999</v>
      </c>
      <c r="E426" s="10">
        <v>0.60923579999999999</v>
      </c>
      <c r="F426" s="10">
        <v>0.60923579999999999</v>
      </c>
      <c r="G426" s="10">
        <v>0.60923579999999999</v>
      </c>
      <c r="H426" s="10">
        <v>0.60923579999999999</v>
      </c>
      <c r="I426" s="10">
        <v>0.60923579999999999</v>
      </c>
      <c r="J426" s="10">
        <v>0.60923579999999999</v>
      </c>
      <c r="K426" s="10">
        <v>0.60923579999999999</v>
      </c>
    </row>
    <row r="427" spans="1:11" x14ac:dyDescent="0.25">
      <c r="A427" t="s">
        <v>76</v>
      </c>
      <c r="B427">
        <v>1</v>
      </c>
      <c r="C427">
        <v>30</v>
      </c>
      <c r="D427" s="10">
        <v>1.7179199999999999E-2</v>
      </c>
      <c r="E427" s="10">
        <v>1.7179199999999999E-2</v>
      </c>
      <c r="F427" s="10">
        <v>1.7179199999999999E-2</v>
      </c>
      <c r="G427" s="10">
        <v>1.7179199999999999E-2</v>
      </c>
      <c r="H427" s="10">
        <v>1.7179199999999999E-2</v>
      </c>
      <c r="I427" s="10">
        <v>1.7179199999999999E-2</v>
      </c>
      <c r="J427" s="10">
        <v>1.7179199999999999E-2</v>
      </c>
      <c r="K427" s="10">
        <v>1.7179199999999999E-2</v>
      </c>
    </row>
    <row r="428" spans="1:11" x14ac:dyDescent="0.25">
      <c r="A428" t="s">
        <v>76</v>
      </c>
      <c r="B428">
        <v>1</v>
      </c>
      <c r="C428">
        <v>31</v>
      </c>
      <c r="D428" s="10">
        <v>4.7229000000000004E-3</v>
      </c>
      <c r="E428" s="10">
        <v>4.7229000000000004E-3</v>
      </c>
      <c r="F428" s="10">
        <v>4.7229000000000004E-3</v>
      </c>
      <c r="G428" s="10">
        <v>4.7229000000000004E-3</v>
      </c>
      <c r="H428" s="10">
        <v>4.7229000000000004E-3</v>
      </c>
      <c r="I428" s="10">
        <v>4.7229000000000004E-3</v>
      </c>
      <c r="J428" s="10">
        <v>4.7229000000000004E-3</v>
      </c>
      <c r="K428" s="10">
        <v>4.7229000000000004E-3</v>
      </c>
    </row>
    <row r="429" spans="1:11" x14ac:dyDescent="0.25">
      <c r="A429" t="s">
        <v>76</v>
      </c>
      <c r="B429">
        <v>1</v>
      </c>
      <c r="C429">
        <v>32</v>
      </c>
      <c r="D429" s="10">
        <v>0.1598281</v>
      </c>
      <c r="E429" s="10">
        <v>0.1598281</v>
      </c>
      <c r="F429" s="10">
        <v>0.1598281</v>
      </c>
      <c r="G429" s="10">
        <v>0.1598281</v>
      </c>
      <c r="H429" s="10">
        <v>0.1598281</v>
      </c>
      <c r="I429" s="10">
        <v>0.1598281</v>
      </c>
      <c r="J429" s="10">
        <v>0.1598281</v>
      </c>
      <c r="K429" s="10">
        <v>0.1598281</v>
      </c>
    </row>
    <row r="430" spans="1:11" x14ac:dyDescent="0.25">
      <c r="A430" t="s">
        <v>76</v>
      </c>
      <c r="B430">
        <v>1</v>
      </c>
      <c r="C430">
        <v>33</v>
      </c>
      <c r="D430" s="10">
        <v>0.38474320000000001</v>
      </c>
      <c r="E430" s="10">
        <v>0.38474320000000001</v>
      </c>
      <c r="F430" s="10">
        <v>0.38474320000000001</v>
      </c>
      <c r="G430" s="10">
        <v>0.38474320000000001</v>
      </c>
      <c r="H430" s="10">
        <v>0.38474320000000001</v>
      </c>
      <c r="I430" s="10">
        <v>0.38474320000000001</v>
      </c>
      <c r="J430" s="10">
        <v>0.38474320000000001</v>
      </c>
      <c r="K430" s="10">
        <v>0.38474320000000001</v>
      </c>
    </row>
    <row r="431" spans="1:11" x14ac:dyDescent="0.25">
      <c r="A431" t="s">
        <v>76</v>
      </c>
      <c r="B431">
        <v>2</v>
      </c>
      <c r="C431">
        <v>1</v>
      </c>
      <c r="D431" s="10">
        <v>7.1497500000000005E-2</v>
      </c>
      <c r="E431" s="10">
        <v>7.1497500000000005E-2</v>
      </c>
      <c r="F431" s="10">
        <v>7.1497500000000005E-2</v>
      </c>
      <c r="G431" s="10">
        <v>7.1497500000000005E-2</v>
      </c>
      <c r="H431" s="10">
        <v>7.1497500000000005E-2</v>
      </c>
      <c r="I431" s="10">
        <v>7.1497500000000005E-2</v>
      </c>
      <c r="J431" s="10">
        <v>7.1497500000000005E-2</v>
      </c>
      <c r="K431" s="10">
        <v>7.1497500000000005E-2</v>
      </c>
    </row>
    <row r="432" spans="1:11" x14ac:dyDescent="0.25">
      <c r="A432" t="s">
        <v>76</v>
      </c>
      <c r="B432">
        <v>2</v>
      </c>
      <c r="C432">
        <v>2</v>
      </c>
      <c r="D432" s="10">
        <v>0.29129739999999998</v>
      </c>
      <c r="E432" s="10">
        <v>0.29129739999999998</v>
      </c>
      <c r="F432" s="10">
        <v>0.29129739999999998</v>
      </c>
      <c r="G432" s="10">
        <v>0.29129739999999998</v>
      </c>
      <c r="H432" s="10">
        <v>0.29129739999999998</v>
      </c>
      <c r="I432" s="10">
        <v>0.29129739999999998</v>
      </c>
      <c r="J432" s="10">
        <v>0.29129739999999998</v>
      </c>
      <c r="K432" s="10">
        <v>0.29129739999999998</v>
      </c>
    </row>
    <row r="433" spans="1:11" x14ac:dyDescent="0.25">
      <c r="A433" t="s">
        <v>76</v>
      </c>
      <c r="B433">
        <v>2</v>
      </c>
      <c r="C433">
        <v>3</v>
      </c>
      <c r="D433" s="10">
        <v>0.38003809999999999</v>
      </c>
      <c r="E433" s="10">
        <v>0.38003809999999999</v>
      </c>
      <c r="F433" s="10">
        <v>0.38003809999999999</v>
      </c>
      <c r="G433" s="10">
        <v>0.38003809999999999</v>
      </c>
      <c r="H433" s="10">
        <v>0.38003809999999999</v>
      </c>
      <c r="I433" s="10">
        <v>0.38003809999999999</v>
      </c>
      <c r="J433" s="10">
        <v>0.38003809999999999</v>
      </c>
      <c r="K433" s="10">
        <v>0.38003809999999999</v>
      </c>
    </row>
    <row r="434" spans="1:11" x14ac:dyDescent="0.25">
      <c r="A434" t="s">
        <v>76</v>
      </c>
      <c r="B434">
        <v>2</v>
      </c>
      <c r="C434">
        <v>4</v>
      </c>
      <c r="D434" s="10">
        <v>0.58934549999999997</v>
      </c>
      <c r="E434" s="10">
        <v>0.58934549999999997</v>
      </c>
      <c r="F434" s="10">
        <v>0.58934549999999997</v>
      </c>
      <c r="G434" s="10">
        <v>0.58934549999999997</v>
      </c>
      <c r="H434" s="10">
        <v>0.58934549999999997</v>
      </c>
      <c r="I434" s="10">
        <v>0.58934549999999997</v>
      </c>
      <c r="J434" s="10">
        <v>0.58934549999999997</v>
      </c>
      <c r="K434" s="10">
        <v>0.58934549999999997</v>
      </c>
    </row>
    <row r="435" spans="1:11" x14ac:dyDescent="0.25">
      <c r="A435" t="s">
        <v>76</v>
      </c>
      <c r="B435">
        <v>2</v>
      </c>
      <c r="C435">
        <v>5</v>
      </c>
      <c r="D435" s="10">
        <v>3.8309999999999999E-4</v>
      </c>
      <c r="E435" s="10">
        <v>3.8309999999999999E-4</v>
      </c>
      <c r="F435" s="10">
        <v>3.8309999999999999E-4</v>
      </c>
      <c r="G435" s="10">
        <v>3.8309999999999999E-4</v>
      </c>
      <c r="H435" s="10">
        <v>3.8309999999999999E-4</v>
      </c>
      <c r="I435" s="10">
        <v>3.8309999999999999E-4</v>
      </c>
      <c r="J435" s="10">
        <v>3.8309999999999999E-4</v>
      </c>
      <c r="K435" s="10">
        <v>3.8309999999999999E-4</v>
      </c>
    </row>
    <row r="436" spans="1:11" x14ac:dyDescent="0.25">
      <c r="A436" t="s">
        <v>76</v>
      </c>
      <c r="B436">
        <v>2</v>
      </c>
      <c r="C436">
        <v>6</v>
      </c>
      <c r="D436" s="10">
        <v>2.1452800000000001E-2</v>
      </c>
      <c r="E436" s="10">
        <v>2.1452800000000001E-2</v>
      </c>
      <c r="F436" s="10">
        <v>2.1452800000000001E-2</v>
      </c>
      <c r="G436" s="10">
        <v>2.1452800000000001E-2</v>
      </c>
      <c r="H436" s="10">
        <v>2.1452800000000001E-2</v>
      </c>
      <c r="I436" s="10">
        <v>2.1452800000000001E-2</v>
      </c>
      <c r="J436" s="10">
        <v>2.1452800000000001E-2</v>
      </c>
      <c r="K436" s="10">
        <v>2.1452800000000001E-2</v>
      </c>
    </row>
    <row r="437" spans="1:11" x14ac:dyDescent="0.25">
      <c r="A437" t="s">
        <v>76</v>
      </c>
      <c r="B437">
        <v>2</v>
      </c>
      <c r="C437">
        <v>7</v>
      </c>
      <c r="D437" s="10">
        <v>3.8309999999999999E-4</v>
      </c>
      <c r="E437" s="10">
        <v>3.8309999999999999E-4</v>
      </c>
      <c r="F437" s="10">
        <v>3.8309999999999999E-4</v>
      </c>
      <c r="G437" s="10">
        <v>3.8309999999999999E-4</v>
      </c>
      <c r="H437" s="10">
        <v>3.8309999999999999E-4</v>
      </c>
      <c r="I437" s="10">
        <v>3.8309999999999999E-4</v>
      </c>
      <c r="J437" s="10">
        <v>3.8309999999999999E-4</v>
      </c>
      <c r="K437" s="10">
        <v>3.8309999999999999E-4</v>
      </c>
    </row>
    <row r="438" spans="1:11" x14ac:dyDescent="0.25">
      <c r="A438" t="s">
        <v>76</v>
      </c>
      <c r="B438">
        <v>2</v>
      </c>
      <c r="C438">
        <v>8</v>
      </c>
      <c r="D438" s="10">
        <v>0.47648049999999997</v>
      </c>
      <c r="E438" s="10">
        <v>0.47648049999999997</v>
      </c>
      <c r="F438" s="10">
        <v>0.47648049999999997</v>
      </c>
      <c r="G438" s="10">
        <v>0.47648049999999997</v>
      </c>
      <c r="H438" s="10">
        <v>0.47648049999999997</v>
      </c>
      <c r="I438" s="10">
        <v>0.47648049999999997</v>
      </c>
      <c r="J438" s="10">
        <v>0.47648049999999997</v>
      </c>
      <c r="K438" s="10">
        <v>0.47648049999999997</v>
      </c>
    </row>
    <row r="439" spans="1:11" x14ac:dyDescent="0.25">
      <c r="A439" t="s">
        <v>76</v>
      </c>
      <c r="B439">
        <v>2</v>
      </c>
      <c r="C439">
        <v>9</v>
      </c>
      <c r="D439" s="10">
        <v>3.8309999999999999E-4</v>
      </c>
      <c r="E439" s="10">
        <v>3.8309999999999999E-4</v>
      </c>
      <c r="F439" s="10">
        <v>3.8309999999999999E-4</v>
      </c>
      <c r="G439" s="10">
        <v>3.8309999999999999E-4</v>
      </c>
      <c r="H439" s="10">
        <v>3.8309999999999999E-4</v>
      </c>
      <c r="I439" s="10">
        <v>3.8309999999999999E-4</v>
      </c>
      <c r="J439" s="10">
        <v>3.8309999999999999E-4</v>
      </c>
      <c r="K439" s="10">
        <v>3.8309999999999999E-4</v>
      </c>
    </row>
    <row r="440" spans="1:11" x14ac:dyDescent="0.25">
      <c r="A440" t="s">
        <v>76</v>
      </c>
      <c r="B440">
        <v>2</v>
      </c>
      <c r="C440">
        <v>10</v>
      </c>
      <c r="D440" s="10">
        <v>4.5645499999999999E-2</v>
      </c>
      <c r="E440" s="10">
        <v>4.5645499999999999E-2</v>
      </c>
      <c r="F440" s="10">
        <v>4.5645499999999999E-2</v>
      </c>
      <c r="G440" s="10">
        <v>4.5645499999999999E-2</v>
      </c>
      <c r="H440" s="10">
        <v>4.5645499999999999E-2</v>
      </c>
      <c r="I440" s="10">
        <v>4.5645499999999999E-2</v>
      </c>
      <c r="J440" s="10">
        <v>4.5645499999999999E-2</v>
      </c>
      <c r="K440" s="10">
        <v>4.5645499999999999E-2</v>
      </c>
    </row>
    <row r="441" spans="1:11" x14ac:dyDescent="0.25">
      <c r="A441" t="s">
        <v>76</v>
      </c>
      <c r="B441">
        <v>2</v>
      </c>
      <c r="C441">
        <v>11</v>
      </c>
      <c r="D441" s="10">
        <v>0.17407310000000001</v>
      </c>
      <c r="E441" s="10">
        <v>0.17407310000000001</v>
      </c>
      <c r="F441" s="10">
        <v>0.17407310000000001</v>
      </c>
      <c r="G441" s="10">
        <v>0.17407310000000001</v>
      </c>
      <c r="H441" s="10">
        <v>0.17407310000000001</v>
      </c>
      <c r="I441" s="10">
        <v>0.17407310000000001</v>
      </c>
      <c r="J441" s="10">
        <v>0.17407310000000001</v>
      </c>
      <c r="K441" s="10">
        <v>0.17407310000000001</v>
      </c>
    </row>
    <row r="442" spans="1:11" x14ac:dyDescent="0.25">
      <c r="A442" t="s">
        <v>76</v>
      </c>
      <c r="B442">
        <v>2</v>
      </c>
      <c r="C442">
        <v>12</v>
      </c>
      <c r="D442" s="10">
        <v>0.26785330000000002</v>
      </c>
      <c r="E442" s="10">
        <v>0.26785330000000002</v>
      </c>
      <c r="F442" s="10">
        <v>0.26785330000000002</v>
      </c>
      <c r="G442" s="10">
        <v>0.26785330000000002</v>
      </c>
      <c r="H442" s="10">
        <v>0.26785330000000002</v>
      </c>
      <c r="I442" s="10">
        <v>0.26785330000000002</v>
      </c>
      <c r="J442" s="10">
        <v>0.26785330000000002</v>
      </c>
      <c r="K442" s="10">
        <v>0.26785330000000002</v>
      </c>
    </row>
    <row r="443" spans="1:11" x14ac:dyDescent="0.25">
      <c r="A443" t="s">
        <v>76</v>
      </c>
      <c r="B443">
        <v>2</v>
      </c>
      <c r="C443">
        <v>13</v>
      </c>
      <c r="D443" s="10">
        <v>0.58446659999999995</v>
      </c>
      <c r="E443" s="10">
        <v>0.58446659999999995</v>
      </c>
      <c r="F443" s="10">
        <v>0.58446659999999995</v>
      </c>
      <c r="G443" s="10">
        <v>0.58446659999999995</v>
      </c>
      <c r="H443" s="10">
        <v>0.58446659999999995</v>
      </c>
      <c r="I443" s="10">
        <v>0.58446659999999995</v>
      </c>
      <c r="J443" s="10">
        <v>0.58446659999999995</v>
      </c>
      <c r="K443" s="10">
        <v>0.58446659999999995</v>
      </c>
    </row>
    <row r="444" spans="1:11" x14ac:dyDescent="0.25">
      <c r="A444" t="s">
        <v>76</v>
      </c>
      <c r="B444">
        <v>2</v>
      </c>
      <c r="C444">
        <v>14</v>
      </c>
      <c r="D444" s="10">
        <v>1.7497940000000001</v>
      </c>
      <c r="E444" s="10">
        <v>1.7497940000000001</v>
      </c>
      <c r="F444" s="10">
        <v>1.7497940000000001</v>
      </c>
      <c r="G444" s="10">
        <v>1.7497940000000001</v>
      </c>
      <c r="H444" s="10">
        <v>1.7497940000000001</v>
      </c>
      <c r="I444" s="10">
        <v>1.7497940000000001</v>
      </c>
      <c r="J444" s="10">
        <v>1.7497940000000001</v>
      </c>
      <c r="K444" s="10">
        <v>1.7497940000000001</v>
      </c>
    </row>
    <row r="445" spans="1:11" x14ac:dyDescent="0.25">
      <c r="A445" t="s">
        <v>76</v>
      </c>
      <c r="B445">
        <v>2</v>
      </c>
      <c r="C445">
        <v>15</v>
      </c>
      <c r="D445" s="10">
        <v>8.2599599999999995E-2</v>
      </c>
      <c r="E445" s="10">
        <v>8.2599599999999995E-2</v>
      </c>
      <c r="F445" s="10">
        <v>8.2599599999999995E-2</v>
      </c>
      <c r="G445" s="10">
        <v>8.2599599999999995E-2</v>
      </c>
      <c r="H445" s="10">
        <v>8.2599599999999995E-2</v>
      </c>
      <c r="I445" s="10">
        <v>8.2599599999999995E-2</v>
      </c>
      <c r="J445" s="10">
        <v>8.2599599999999995E-2</v>
      </c>
      <c r="K445" s="10">
        <v>8.2599599999999995E-2</v>
      </c>
    </row>
    <row r="446" spans="1:11" x14ac:dyDescent="0.25">
      <c r="A446" t="s">
        <v>76</v>
      </c>
      <c r="B446">
        <v>2</v>
      </c>
      <c r="C446">
        <v>16</v>
      </c>
      <c r="D446" s="10">
        <v>0.13203790000000001</v>
      </c>
      <c r="E446" s="10">
        <v>0.13203790000000001</v>
      </c>
      <c r="F446" s="10">
        <v>0.13203790000000001</v>
      </c>
      <c r="G446" s="10">
        <v>0.13203790000000001</v>
      </c>
      <c r="H446" s="10">
        <v>0.13203790000000001</v>
      </c>
      <c r="I446" s="10">
        <v>0.13203790000000001</v>
      </c>
      <c r="J446" s="10">
        <v>0.13203790000000001</v>
      </c>
      <c r="K446" s="10">
        <v>0.13203790000000001</v>
      </c>
    </row>
    <row r="447" spans="1:11" x14ac:dyDescent="0.25">
      <c r="A447" t="s">
        <v>76</v>
      </c>
      <c r="B447">
        <v>2</v>
      </c>
      <c r="C447">
        <v>17</v>
      </c>
      <c r="D447" s="10">
        <v>3.8269999999999998E-4</v>
      </c>
      <c r="E447" s="10">
        <v>3.8269999999999998E-4</v>
      </c>
      <c r="F447" s="10">
        <v>3.8269999999999998E-4</v>
      </c>
      <c r="G447" s="10">
        <v>3.8269999999999998E-4</v>
      </c>
      <c r="H447" s="10">
        <v>3.8269999999999998E-4</v>
      </c>
      <c r="I447" s="10">
        <v>3.8269999999999998E-4</v>
      </c>
      <c r="J447" s="10">
        <v>3.8269999999999998E-4</v>
      </c>
      <c r="K447" s="10">
        <v>3.8269999999999998E-4</v>
      </c>
    </row>
    <row r="448" spans="1:11" x14ac:dyDescent="0.25">
      <c r="A448" t="s">
        <v>76</v>
      </c>
      <c r="B448">
        <v>2</v>
      </c>
      <c r="C448">
        <v>18</v>
      </c>
      <c r="D448" s="10">
        <v>8.8502399999999995E-2</v>
      </c>
      <c r="E448" s="10">
        <v>8.8502399999999995E-2</v>
      </c>
      <c r="F448" s="10">
        <v>8.8502399999999995E-2</v>
      </c>
      <c r="G448" s="10">
        <v>8.8502399999999995E-2</v>
      </c>
      <c r="H448" s="10">
        <v>8.8502399999999995E-2</v>
      </c>
      <c r="I448" s="10">
        <v>8.8502399999999995E-2</v>
      </c>
      <c r="J448" s="10">
        <v>8.8502399999999995E-2</v>
      </c>
      <c r="K448" s="10">
        <v>8.8502399999999995E-2</v>
      </c>
    </row>
    <row r="449" spans="1:11" x14ac:dyDescent="0.25">
      <c r="A449" t="s">
        <v>76</v>
      </c>
      <c r="B449">
        <v>2</v>
      </c>
      <c r="C449">
        <v>19</v>
      </c>
      <c r="D449" s="10">
        <v>5.5899000000000001</v>
      </c>
      <c r="E449" s="10">
        <v>5.5899000000000001</v>
      </c>
      <c r="F449" s="10">
        <v>5.5899000000000001</v>
      </c>
      <c r="G449" s="10">
        <v>5.5899000000000001</v>
      </c>
      <c r="H449" s="10">
        <v>5.5899000000000001</v>
      </c>
      <c r="I449" s="10">
        <v>5.5899000000000001</v>
      </c>
      <c r="J449" s="10">
        <v>5.5899000000000001</v>
      </c>
      <c r="K449" s="10">
        <v>5.5899000000000001</v>
      </c>
    </row>
    <row r="450" spans="1:11" x14ac:dyDescent="0.25">
      <c r="A450" t="s">
        <v>76</v>
      </c>
      <c r="B450">
        <v>2</v>
      </c>
      <c r="C450">
        <v>20</v>
      </c>
      <c r="D450" s="10">
        <v>1.31474E-2</v>
      </c>
      <c r="E450" s="10">
        <v>1.31474E-2</v>
      </c>
      <c r="F450" s="10">
        <v>1.31474E-2</v>
      </c>
      <c r="G450" s="10">
        <v>1.31474E-2</v>
      </c>
      <c r="H450" s="10">
        <v>1.31474E-2</v>
      </c>
      <c r="I450" s="10">
        <v>1.31474E-2</v>
      </c>
      <c r="J450" s="10">
        <v>1.31474E-2</v>
      </c>
      <c r="K450" s="10">
        <v>1.31474E-2</v>
      </c>
    </row>
    <row r="451" spans="1:11" x14ac:dyDescent="0.25">
      <c r="A451" t="s">
        <v>76</v>
      </c>
      <c r="B451">
        <v>2</v>
      </c>
      <c r="C451">
        <v>21</v>
      </c>
      <c r="D451" s="10">
        <v>0.18432850000000001</v>
      </c>
      <c r="E451" s="10">
        <v>0.18432850000000001</v>
      </c>
      <c r="F451" s="10">
        <v>0.18432850000000001</v>
      </c>
      <c r="G451" s="10">
        <v>0.18432850000000001</v>
      </c>
      <c r="H451" s="10">
        <v>0.18432850000000001</v>
      </c>
      <c r="I451" s="10">
        <v>0.18432850000000001</v>
      </c>
      <c r="J451" s="10">
        <v>0.18432850000000001</v>
      </c>
      <c r="K451" s="10">
        <v>0.18432850000000001</v>
      </c>
    </row>
    <row r="452" spans="1:11" x14ac:dyDescent="0.25">
      <c r="A452" t="s">
        <v>76</v>
      </c>
      <c r="B452">
        <v>2</v>
      </c>
      <c r="C452">
        <v>22</v>
      </c>
      <c r="D452" s="10">
        <v>0.30023349999999999</v>
      </c>
      <c r="E452" s="10">
        <v>0.30023349999999999</v>
      </c>
      <c r="F452" s="10">
        <v>0.30023349999999999</v>
      </c>
      <c r="G452" s="10">
        <v>0.30023349999999999</v>
      </c>
      <c r="H452" s="10">
        <v>0.30023349999999999</v>
      </c>
      <c r="I452" s="10">
        <v>0.30023349999999999</v>
      </c>
      <c r="J452" s="10">
        <v>0.30023349999999999</v>
      </c>
      <c r="K452" s="10">
        <v>0.30023349999999999</v>
      </c>
    </row>
    <row r="453" spans="1:11" x14ac:dyDescent="0.25">
      <c r="A453" t="s">
        <v>76</v>
      </c>
      <c r="B453">
        <v>2</v>
      </c>
      <c r="C453">
        <v>23</v>
      </c>
      <c r="D453" s="10">
        <v>0.3777065</v>
      </c>
      <c r="E453" s="10">
        <v>0.3777065</v>
      </c>
      <c r="F453" s="10">
        <v>0.3777065</v>
      </c>
      <c r="G453" s="10">
        <v>0.3777065</v>
      </c>
      <c r="H453" s="10">
        <v>0.3777065</v>
      </c>
      <c r="I453" s="10">
        <v>0.3777065</v>
      </c>
      <c r="J453" s="10">
        <v>0.3777065</v>
      </c>
      <c r="K453" s="10">
        <v>0.3777065</v>
      </c>
    </row>
    <row r="454" spans="1:11" x14ac:dyDescent="0.25">
      <c r="A454" t="s">
        <v>76</v>
      </c>
      <c r="B454">
        <v>2</v>
      </c>
      <c r="C454">
        <v>24</v>
      </c>
      <c r="D454" s="10">
        <v>0.12618579999999999</v>
      </c>
      <c r="E454" s="10">
        <v>0.12618579999999999</v>
      </c>
      <c r="F454" s="10">
        <v>0.12618579999999999</v>
      </c>
      <c r="G454" s="10">
        <v>0.12618579999999999</v>
      </c>
      <c r="H454" s="10">
        <v>0.12618579999999999</v>
      </c>
      <c r="I454" s="10">
        <v>0.12618579999999999</v>
      </c>
      <c r="J454" s="10">
        <v>0.12618579999999999</v>
      </c>
      <c r="K454" s="10">
        <v>0.12618579999999999</v>
      </c>
    </row>
    <row r="455" spans="1:11" x14ac:dyDescent="0.25">
      <c r="A455" t="s">
        <v>76</v>
      </c>
      <c r="B455">
        <v>2</v>
      </c>
      <c r="C455">
        <v>25</v>
      </c>
      <c r="D455" s="10">
        <v>1.79279E-2</v>
      </c>
      <c r="E455" s="10">
        <v>1.79279E-2</v>
      </c>
      <c r="F455" s="10">
        <v>1.79279E-2</v>
      </c>
      <c r="G455" s="10">
        <v>1.79279E-2</v>
      </c>
      <c r="H455" s="10">
        <v>1.79279E-2</v>
      </c>
      <c r="I455" s="10">
        <v>1.79279E-2</v>
      </c>
      <c r="J455" s="10">
        <v>1.79279E-2</v>
      </c>
      <c r="K455" s="10">
        <v>1.79279E-2</v>
      </c>
    </row>
    <row r="456" spans="1:11" x14ac:dyDescent="0.25">
      <c r="A456" t="s">
        <v>76</v>
      </c>
      <c r="B456">
        <v>2</v>
      </c>
      <c r="C456">
        <v>26</v>
      </c>
      <c r="D456" s="10">
        <v>0</v>
      </c>
      <c r="E456" s="10">
        <v>0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</row>
    <row r="457" spans="1:11" x14ac:dyDescent="0.25">
      <c r="A457" t="s">
        <v>76</v>
      </c>
      <c r="B457">
        <v>2</v>
      </c>
      <c r="C457">
        <v>27</v>
      </c>
      <c r="D457" s="10">
        <v>3.3349929999999999</v>
      </c>
      <c r="E457" s="10">
        <v>3.3349929999999999</v>
      </c>
      <c r="F457" s="10">
        <v>3.3349929999999999</v>
      </c>
      <c r="G457" s="10">
        <v>3.3349929999999999</v>
      </c>
      <c r="H457" s="10">
        <v>3.3349929999999999</v>
      </c>
      <c r="I457" s="10">
        <v>3.3349929999999999</v>
      </c>
      <c r="J457" s="10">
        <v>3.3349929999999999</v>
      </c>
      <c r="K457" s="10">
        <v>3.3349929999999999</v>
      </c>
    </row>
    <row r="458" spans="1:11" x14ac:dyDescent="0.25">
      <c r="A458" t="s">
        <v>76</v>
      </c>
      <c r="B458">
        <v>2</v>
      </c>
      <c r="C458">
        <v>28</v>
      </c>
      <c r="D458" s="10">
        <v>1.4996020000000001</v>
      </c>
      <c r="E458" s="10">
        <v>1.4996020000000001</v>
      </c>
      <c r="F458" s="10">
        <v>1.4996020000000001</v>
      </c>
      <c r="G458" s="10">
        <v>1.4996020000000001</v>
      </c>
      <c r="H458" s="10">
        <v>1.4996020000000001</v>
      </c>
      <c r="I458" s="10">
        <v>1.4996020000000001</v>
      </c>
      <c r="J458" s="10">
        <v>1.4996020000000001</v>
      </c>
      <c r="K458" s="10">
        <v>1.4996020000000001</v>
      </c>
    </row>
    <row r="459" spans="1:11" x14ac:dyDescent="0.25">
      <c r="A459" t="s">
        <v>76</v>
      </c>
      <c r="B459">
        <v>2</v>
      </c>
      <c r="C459">
        <v>29</v>
      </c>
      <c r="D459" s="10">
        <v>1.4996020000000001</v>
      </c>
      <c r="E459" s="10">
        <v>1.4996020000000001</v>
      </c>
      <c r="F459" s="10">
        <v>1.4996020000000001</v>
      </c>
      <c r="G459" s="10">
        <v>1.4996020000000001</v>
      </c>
      <c r="H459" s="10">
        <v>1.4996020000000001</v>
      </c>
      <c r="I459" s="10">
        <v>1.4996020000000001</v>
      </c>
      <c r="J459" s="10">
        <v>1.4996020000000001</v>
      </c>
      <c r="K459" s="10">
        <v>1.4996020000000001</v>
      </c>
    </row>
    <row r="460" spans="1:11" x14ac:dyDescent="0.25">
      <c r="A460" t="s">
        <v>76</v>
      </c>
      <c r="B460">
        <v>2</v>
      </c>
      <c r="C460">
        <v>30</v>
      </c>
      <c r="D460" s="10">
        <v>1.4891400000000001E-2</v>
      </c>
      <c r="E460" s="10">
        <v>1.4891400000000001E-2</v>
      </c>
      <c r="F460" s="10">
        <v>1.4891400000000001E-2</v>
      </c>
      <c r="G460" s="10">
        <v>1.4891400000000001E-2</v>
      </c>
      <c r="H460" s="10">
        <v>1.4891400000000001E-2</v>
      </c>
      <c r="I460" s="10">
        <v>1.4891400000000001E-2</v>
      </c>
      <c r="J460" s="10">
        <v>1.4891400000000001E-2</v>
      </c>
      <c r="K460" s="10">
        <v>1.4891400000000001E-2</v>
      </c>
    </row>
    <row r="461" spans="1:11" x14ac:dyDescent="0.25">
      <c r="A461" t="s">
        <v>76</v>
      </c>
      <c r="B461">
        <v>2</v>
      </c>
      <c r="C461">
        <v>31</v>
      </c>
      <c r="D461" s="10">
        <v>0.32644380000000001</v>
      </c>
      <c r="E461" s="10">
        <v>0.32644380000000001</v>
      </c>
      <c r="F461" s="10">
        <v>0.32644380000000001</v>
      </c>
      <c r="G461" s="10">
        <v>0.32644380000000001</v>
      </c>
      <c r="H461" s="10">
        <v>0.32644380000000001</v>
      </c>
      <c r="I461" s="10">
        <v>0.32644380000000001</v>
      </c>
      <c r="J461" s="10">
        <v>0.32644380000000001</v>
      </c>
      <c r="K461" s="10">
        <v>0.32644380000000001</v>
      </c>
    </row>
    <row r="462" spans="1:11" x14ac:dyDescent="0.25">
      <c r="A462" t="s">
        <v>76</v>
      </c>
      <c r="B462">
        <v>2</v>
      </c>
      <c r="C462">
        <v>32</v>
      </c>
      <c r="D462" s="10">
        <v>0.34052640000000001</v>
      </c>
      <c r="E462" s="10">
        <v>0.34052640000000001</v>
      </c>
      <c r="F462" s="10">
        <v>0.34052640000000001</v>
      </c>
      <c r="G462" s="10">
        <v>0.34052640000000001</v>
      </c>
      <c r="H462" s="10">
        <v>0.34052640000000001</v>
      </c>
      <c r="I462" s="10">
        <v>0.34052640000000001</v>
      </c>
      <c r="J462" s="10">
        <v>0.34052640000000001</v>
      </c>
      <c r="K462" s="10">
        <v>0.34052640000000001</v>
      </c>
    </row>
    <row r="463" spans="1:11" x14ac:dyDescent="0.25">
      <c r="A463" t="s">
        <v>76</v>
      </c>
      <c r="B463">
        <v>2</v>
      </c>
      <c r="C463">
        <v>33</v>
      </c>
      <c r="D463" s="10">
        <v>0.38333329999999999</v>
      </c>
      <c r="E463" s="10">
        <v>0.38333329999999999</v>
      </c>
      <c r="F463" s="10">
        <v>0.38333329999999999</v>
      </c>
      <c r="G463" s="10">
        <v>0.38333329999999999</v>
      </c>
      <c r="H463" s="10">
        <v>0.38333329999999999</v>
      </c>
      <c r="I463" s="10">
        <v>0.38333329999999999</v>
      </c>
      <c r="J463" s="10">
        <v>0.38333329999999999</v>
      </c>
      <c r="K463" s="10">
        <v>0.38333329999999999</v>
      </c>
    </row>
    <row r="464" spans="1:11" x14ac:dyDescent="0.25">
      <c r="A464" t="s">
        <v>77</v>
      </c>
      <c r="B464">
        <v>1</v>
      </c>
      <c r="C464">
        <v>1</v>
      </c>
      <c r="D464" s="10">
        <v>8.6987599999999998E-2</v>
      </c>
      <c r="E464" s="10">
        <v>8.6987599999999998E-2</v>
      </c>
      <c r="F464" s="10">
        <v>8.6987599999999998E-2</v>
      </c>
      <c r="G464" s="10">
        <v>8.6987599999999998E-2</v>
      </c>
      <c r="H464" s="10">
        <v>8.6987599999999998E-2</v>
      </c>
      <c r="I464" s="10">
        <v>8.6987599999999998E-2</v>
      </c>
      <c r="J464" s="10">
        <v>8.6987599999999998E-2</v>
      </c>
      <c r="K464" s="10">
        <v>8.6987599999999998E-2</v>
      </c>
    </row>
    <row r="465" spans="1:11" x14ac:dyDescent="0.25">
      <c r="A465" t="s">
        <v>77</v>
      </c>
      <c r="B465">
        <v>1</v>
      </c>
      <c r="C465">
        <v>2</v>
      </c>
      <c r="D465" s="10">
        <v>0.27180890000000002</v>
      </c>
      <c r="E465" s="10">
        <v>0.27180890000000002</v>
      </c>
      <c r="F465" s="10">
        <v>0.27180890000000002</v>
      </c>
      <c r="G465" s="10">
        <v>0.27180890000000002</v>
      </c>
      <c r="H465" s="10">
        <v>0.27180890000000002</v>
      </c>
      <c r="I465" s="10">
        <v>0.27180890000000002</v>
      </c>
      <c r="J465" s="10">
        <v>0.27180890000000002</v>
      </c>
      <c r="K465" s="10">
        <v>0.27180890000000002</v>
      </c>
    </row>
    <row r="466" spans="1:11" x14ac:dyDescent="0.25">
      <c r="A466" t="s">
        <v>77</v>
      </c>
      <c r="B466">
        <v>1</v>
      </c>
      <c r="C466">
        <v>3</v>
      </c>
      <c r="D466" s="10">
        <v>0.54406739999999998</v>
      </c>
      <c r="E466" s="10">
        <v>0.54406739999999998</v>
      </c>
      <c r="F466" s="10">
        <v>0.54406739999999998</v>
      </c>
      <c r="G466" s="10">
        <v>0.54406739999999998</v>
      </c>
      <c r="H466" s="10">
        <v>0.54406739999999998</v>
      </c>
      <c r="I466" s="10">
        <v>0.54406739999999998</v>
      </c>
      <c r="J466" s="10">
        <v>0.54406739999999998</v>
      </c>
      <c r="K466" s="10">
        <v>0.54406739999999998</v>
      </c>
    </row>
    <row r="467" spans="1:11" x14ac:dyDescent="0.25">
      <c r="A467" t="s">
        <v>77</v>
      </c>
      <c r="B467">
        <v>1</v>
      </c>
      <c r="C467">
        <v>4</v>
      </c>
      <c r="D467" s="10">
        <v>0.17688329999999999</v>
      </c>
      <c r="E467" s="10">
        <v>0.17688329999999999</v>
      </c>
      <c r="F467" s="10">
        <v>0.17688329999999999</v>
      </c>
      <c r="G467" s="10">
        <v>0.17688329999999999</v>
      </c>
      <c r="H467" s="10">
        <v>0.17688329999999999</v>
      </c>
      <c r="I467" s="10">
        <v>0.17688329999999999</v>
      </c>
      <c r="J467" s="10">
        <v>0.17688329999999999</v>
      </c>
      <c r="K467" s="10">
        <v>0.17688329999999999</v>
      </c>
    </row>
    <row r="468" spans="1:11" x14ac:dyDescent="0.25">
      <c r="A468" t="s">
        <v>77</v>
      </c>
      <c r="B468">
        <v>1</v>
      </c>
      <c r="C468">
        <v>5</v>
      </c>
      <c r="D468" s="10">
        <v>0.64741789999999999</v>
      </c>
      <c r="E468" s="10">
        <v>0.64741789999999999</v>
      </c>
      <c r="F468" s="10">
        <v>0.64741789999999999</v>
      </c>
      <c r="G468" s="10">
        <v>0.64741789999999999</v>
      </c>
      <c r="H468" s="10">
        <v>0.64741789999999999</v>
      </c>
      <c r="I468" s="10">
        <v>0.64741789999999999</v>
      </c>
      <c r="J468" s="10">
        <v>0.64741789999999999</v>
      </c>
      <c r="K468" s="10">
        <v>0.64741789999999999</v>
      </c>
    </row>
    <row r="469" spans="1:11" x14ac:dyDescent="0.25">
      <c r="A469" t="s">
        <v>77</v>
      </c>
      <c r="B469">
        <v>1</v>
      </c>
      <c r="C469">
        <v>6</v>
      </c>
      <c r="D469" s="10">
        <v>0</v>
      </c>
      <c r="E469" s="10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</row>
    <row r="470" spans="1:11" x14ac:dyDescent="0.25">
      <c r="A470" t="s">
        <v>77</v>
      </c>
      <c r="B470">
        <v>1</v>
      </c>
      <c r="C470">
        <v>7</v>
      </c>
      <c r="D470" s="10">
        <v>0.31111329999999998</v>
      </c>
      <c r="E470" s="10">
        <v>0.31111329999999998</v>
      </c>
      <c r="F470" s="10">
        <v>0.31111329999999998</v>
      </c>
      <c r="G470" s="10">
        <v>0.31111329999999998</v>
      </c>
      <c r="H470" s="10">
        <v>0.31111329999999998</v>
      </c>
      <c r="I470" s="10">
        <v>0.31111329999999998</v>
      </c>
      <c r="J470" s="10">
        <v>0.31111329999999998</v>
      </c>
      <c r="K470" s="10">
        <v>0.31111329999999998</v>
      </c>
    </row>
    <row r="471" spans="1:11" x14ac:dyDescent="0.25">
      <c r="A471" t="s">
        <v>77</v>
      </c>
      <c r="B471">
        <v>1</v>
      </c>
      <c r="C471">
        <v>8</v>
      </c>
      <c r="D471" s="10">
        <v>0.2225945</v>
      </c>
      <c r="E471" s="10">
        <v>0.2225945</v>
      </c>
      <c r="F471" s="10">
        <v>0.2225945</v>
      </c>
      <c r="G471" s="10">
        <v>0.2225945</v>
      </c>
      <c r="H471" s="10">
        <v>0.2225945</v>
      </c>
      <c r="I471" s="10">
        <v>0.2225945</v>
      </c>
      <c r="J471" s="10">
        <v>0.2225945</v>
      </c>
      <c r="K471" s="10">
        <v>0.2225945</v>
      </c>
    </row>
    <row r="472" spans="1:11" x14ac:dyDescent="0.25">
      <c r="A472" t="s">
        <v>77</v>
      </c>
      <c r="B472">
        <v>1</v>
      </c>
      <c r="C472">
        <v>9</v>
      </c>
      <c r="D472" s="10">
        <v>0.35252860000000003</v>
      </c>
      <c r="E472" s="10">
        <v>0.35252860000000003</v>
      </c>
      <c r="F472" s="10">
        <v>0.35252860000000003</v>
      </c>
      <c r="G472" s="10">
        <v>0.35252860000000003</v>
      </c>
      <c r="H472" s="10">
        <v>0.35252860000000003</v>
      </c>
      <c r="I472" s="10">
        <v>0.35252860000000003</v>
      </c>
      <c r="J472" s="10">
        <v>0.35252860000000003</v>
      </c>
      <c r="K472" s="10">
        <v>0.35252860000000003</v>
      </c>
    </row>
    <row r="473" spans="1:11" x14ac:dyDescent="0.25">
      <c r="A473" t="s">
        <v>77</v>
      </c>
      <c r="B473">
        <v>1</v>
      </c>
      <c r="C473">
        <v>10</v>
      </c>
      <c r="D473" s="10">
        <v>0</v>
      </c>
      <c r="E473" s="10">
        <v>0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</row>
    <row r="474" spans="1:11" x14ac:dyDescent="0.25">
      <c r="A474" t="s">
        <v>77</v>
      </c>
      <c r="B474">
        <v>1</v>
      </c>
      <c r="C474">
        <v>11</v>
      </c>
      <c r="D474" s="10">
        <v>9.4031400000000001E-2</v>
      </c>
      <c r="E474" s="10">
        <v>9.4031400000000001E-2</v>
      </c>
      <c r="F474" s="10">
        <v>9.4031400000000001E-2</v>
      </c>
      <c r="G474" s="10">
        <v>9.4031400000000001E-2</v>
      </c>
      <c r="H474" s="10">
        <v>9.4031400000000001E-2</v>
      </c>
      <c r="I474" s="10">
        <v>9.4031400000000001E-2</v>
      </c>
      <c r="J474" s="10">
        <v>9.4031400000000001E-2</v>
      </c>
      <c r="K474" s="10">
        <v>9.4031400000000001E-2</v>
      </c>
    </row>
    <row r="475" spans="1:11" x14ac:dyDescent="0.25">
      <c r="A475" t="s">
        <v>77</v>
      </c>
      <c r="B475">
        <v>1</v>
      </c>
      <c r="C475">
        <v>12</v>
      </c>
      <c r="D475" s="10">
        <v>0</v>
      </c>
      <c r="E475" s="10">
        <v>0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</row>
    <row r="476" spans="1:11" x14ac:dyDescent="0.25">
      <c r="A476" t="s">
        <v>77</v>
      </c>
      <c r="B476">
        <v>1</v>
      </c>
      <c r="C476">
        <v>13</v>
      </c>
      <c r="D476" s="10">
        <v>0.38689170000000001</v>
      </c>
      <c r="E476" s="10">
        <v>0.38689170000000001</v>
      </c>
      <c r="F476" s="10">
        <v>0.38689170000000001</v>
      </c>
      <c r="G476" s="10">
        <v>0.38689170000000001</v>
      </c>
      <c r="H476" s="10">
        <v>0.38689170000000001</v>
      </c>
      <c r="I476" s="10">
        <v>0.38689170000000001</v>
      </c>
      <c r="J476" s="10">
        <v>0.38689170000000001</v>
      </c>
      <c r="K476" s="10">
        <v>0.38689170000000001</v>
      </c>
    </row>
    <row r="477" spans="1:11" x14ac:dyDescent="0.25">
      <c r="A477" t="s">
        <v>77</v>
      </c>
      <c r="B477">
        <v>1</v>
      </c>
      <c r="C477">
        <v>14</v>
      </c>
      <c r="D477" s="10">
        <v>3.8030349999999999</v>
      </c>
      <c r="E477" s="10">
        <v>3.8030349999999999</v>
      </c>
      <c r="F477" s="10">
        <v>3.8030349999999999</v>
      </c>
      <c r="G477" s="10">
        <v>3.8030349999999999</v>
      </c>
      <c r="H477" s="10">
        <v>3.8030349999999999</v>
      </c>
      <c r="I477" s="10">
        <v>3.8030349999999999</v>
      </c>
      <c r="J477" s="10">
        <v>3.8030349999999999</v>
      </c>
      <c r="K477" s="10">
        <v>3.8030349999999999</v>
      </c>
    </row>
    <row r="478" spans="1:11" x14ac:dyDescent="0.25">
      <c r="A478" t="s">
        <v>77</v>
      </c>
      <c r="B478">
        <v>1</v>
      </c>
      <c r="C478">
        <v>15</v>
      </c>
      <c r="D478" s="10">
        <v>1.8130569999999999</v>
      </c>
      <c r="E478" s="10">
        <v>1.8130569999999999</v>
      </c>
      <c r="F478" s="10">
        <v>1.8130569999999999</v>
      </c>
      <c r="G478" s="10">
        <v>1.8130569999999999</v>
      </c>
      <c r="H478" s="10">
        <v>1.8130569999999999</v>
      </c>
      <c r="I478" s="10">
        <v>1.8130569999999999</v>
      </c>
      <c r="J478" s="10">
        <v>1.8130569999999999</v>
      </c>
      <c r="K478" s="10">
        <v>1.8130569999999999</v>
      </c>
    </row>
    <row r="479" spans="1:11" x14ac:dyDescent="0.25">
      <c r="A479" t="s">
        <v>77</v>
      </c>
      <c r="B479">
        <v>1</v>
      </c>
      <c r="C479">
        <v>16</v>
      </c>
      <c r="D479" s="10">
        <v>0.55975830000000004</v>
      </c>
      <c r="E479" s="10">
        <v>0.55975830000000004</v>
      </c>
      <c r="F479" s="10">
        <v>0.55975830000000004</v>
      </c>
      <c r="G479" s="10">
        <v>0.55975830000000004</v>
      </c>
      <c r="H479" s="10">
        <v>0.55975830000000004</v>
      </c>
      <c r="I479" s="10">
        <v>0.55975830000000004</v>
      </c>
      <c r="J479" s="10">
        <v>0.55975830000000004</v>
      </c>
      <c r="K479" s="10">
        <v>0.55975830000000004</v>
      </c>
    </row>
    <row r="480" spans="1:11" x14ac:dyDescent="0.25">
      <c r="A480" t="s">
        <v>77</v>
      </c>
      <c r="B480">
        <v>1</v>
      </c>
      <c r="C480">
        <v>17</v>
      </c>
      <c r="D480" s="10">
        <v>0.17189960000000001</v>
      </c>
      <c r="E480" s="10">
        <v>0.17189960000000001</v>
      </c>
      <c r="F480" s="10">
        <v>0.17189960000000001</v>
      </c>
      <c r="G480" s="10">
        <v>0.17189960000000001</v>
      </c>
      <c r="H480" s="10">
        <v>0.17189960000000001</v>
      </c>
      <c r="I480" s="10">
        <v>0.17189960000000001</v>
      </c>
      <c r="J480" s="10">
        <v>0.17189960000000001</v>
      </c>
      <c r="K480" s="10">
        <v>0.17189960000000001</v>
      </c>
    </row>
    <row r="481" spans="1:11" x14ac:dyDescent="0.25">
      <c r="A481" t="s">
        <v>77</v>
      </c>
      <c r="B481">
        <v>1</v>
      </c>
      <c r="C481">
        <v>18</v>
      </c>
      <c r="D481" s="10">
        <v>4.3424200000000003E-2</v>
      </c>
      <c r="E481" s="10">
        <v>4.3424200000000003E-2</v>
      </c>
      <c r="F481" s="10">
        <v>4.3424200000000003E-2</v>
      </c>
      <c r="G481" s="10">
        <v>4.3424200000000003E-2</v>
      </c>
      <c r="H481" s="10">
        <v>4.3424200000000003E-2</v>
      </c>
      <c r="I481" s="10">
        <v>4.3424200000000003E-2</v>
      </c>
      <c r="J481" s="10">
        <v>4.3424200000000003E-2</v>
      </c>
      <c r="K481" s="10">
        <v>4.3424200000000003E-2</v>
      </c>
    </row>
    <row r="482" spans="1:11" x14ac:dyDescent="0.25">
      <c r="A482" t="s">
        <v>77</v>
      </c>
      <c r="B482">
        <v>1</v>
      </c>
      <c r="C482">
        <v>19</v>
      </c>
      <c r="D482" s="10">
        <v>3.76823</v>
      </c>
      <c r="E482" s="10">
        <v>3.76823</v>
      </c>
      <c r="F482" s="10">
        <v>3.76823</v>
      </c>
      <c r="G482" s="10">
        <v>3.76823</v>
      </c>
      <c r="H482" s="10">
        <v>3.76823</v>
      </c>
      <c r="I482" s="10">
        <v>3.76823</v>
      </c>
      <c r="J482" s="10">
        <v>3.76823</v>
      </c>
      <c r="K482" s="10">
        <v>3.76823</v>
      </c>
    </row>
    <row r="483" spans="1:11" x14ac:dyDescent="0.25">
      <c r="A483" t="s">
        <v>77</v>
      </c>
      <c r="B483">
        <v>1</v>
      </c>
      <c r="C483">
        <v>20</v>
      </c>
      <c r="D483" s="10">
        <v>1.1744159999999999</v>
      </c>
      <c r="E483" s="10">
        <v>1.1744159999999999</v>
      </c>
      <c r="F483" s="10">
        <v>1.1744159999999999</v>
      </c>
      <c r="G483" s="10">
        <v>1.1744159999999999</v>
      </c>
      <c r="H483" s="10">
        <v>1.1744159999999999</v>
      </c>
      <c r="I483" s="10">
        <v>1.1744159999999999</v>
      </c>
      <c r="J483" s="10">
        <v>1.1744159999999999</v>
      </c>
      <c r="K483" s="10">
        <v>1.1744159999999999</v>
      </c>
    </row>
    <row r="484" spans="1:11" x14ac:dyDescent="0.25">
      <c r="A484" t="s">
        <v>77</v>
      </c>
      <c r="B484">
        <v>1</v>
      </c>
      <c r="C484">
        <v>21</v>
      </c>
      <c r="D484" s="10">
        <v>0</v>
      </c>
      <c r="E484" s="10">
        <v>0</v>
      </c>
      <c r="F484" s="10">
        <v>0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</row>
    <row r="485" spans="1:11" x14ac:dyDescent="0.25">
      <c r="A485" t="s">
        <v>77</v>
      </c>
      <c r="B485">
        <v>1</v>
      </c>
      <c r="C485">
        <v>22</v>
      </c>
      <c r="D485" s="10">
        <v>0.39538960000000001</v>
      </c>
      <c r="E485" s="10">
        <v>0.39538960000000001</v>
      </c>
      <c r="F485" s="10">
        <v>0.39538960000000001</v>
      </c>
      <c r="G485" s="10">
        <v>0.39538960000000001</v>
      </c>
      <c r="H485" s="10">
        <v>0.39538960000000001</v>
      </c>
      <c r="I485" s="10">
        <v>0.39538960000000001</v>
      </c>
      <c r="J485" s="10">
        <v>0.39538960000000001</v>
      </c>
      <c r="K485" s="10">
        <v>0.39538960000000001</v>
      </c>
    </row>
    <row r="486" spans="1:11" x14ac:dyDescent="0.25">
      <c r="A486" t="s">
        <v>77</v>
      </c>
      <c r="B486">
        <v>1</v>
      </c>
      <c r="C486">
        <v>23</v>
      </c>
      <c r="D486" s="10">
        <v>9.1415700000000003E-2</v>
      </c>
      <c r="E486" s="10">
        <v>9.1415700000000003E-2</v>
      </c>
      <c r="F486" s="10">
        <v>9.1415700000000003E-2</v>
      </c>
      <c r="G486" s="10">
        <v>9.1415700000000003E-2</v>
      </c>
      <c r="H486" s="10">
        <v>9.1415700000000003E-2</v>
      </c>
      <c r="I486" s="10">
        <v>9.1415700000000003E-2</v>
      </c>
      <c r="J486" s="10">
        <v>9.1415700000000003E-2</v>
      </c>
      <c r="K486" s="10">
        <v>9.1415700000000003E-2</v>
      </c>
    </row>
    <row r="487" spans="1:11" x14ac:dyDescent="0.25">
      <c r="A487" t="s">
        <v>77</v>
      </c>
      <c r="B487">
        <v>1</v>
      </c>
      <c r="C487">
        <v>24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</row>
    <row r="488" spans="1:11" x14ac:dyDescent="0.25">
      <c r="A488" t="s">
        <v>77</v>
      </c>
      <c r="B488">
        <v>1</v>
      </c>
      <c r="C488">
        <v>25</v>
      </c>
      <c r="D488" s="10">
        <v>0.13408539999999999</v>
      </c>
      <c r="E488" s="10">
        <v>0.13408539999999999</v>
      </c>
      <c r="F488" s="10">
        <v>0.13408539999999999</v>
      </c>
      <c r="G488" s="10">
        <v>0.13408539999999999</v>
      </c>
      <c r="H488" s="10">
        <v>0.13408539999999999</v>
      </c>
      <c r="I488" s="10">
        <v>0.13408539999999999</v>
      </c>
      <c r="J488" s="10">
        <v>0.13408539999999999</v>
      </c>
      <c r="K488" s="10">
        <v>0.13408539999999999</v>
      </c>
    </row>
    <row r="489" spans="1:11" x14ac:dyDescent="0.25">
      <c r="A489" t="s">
        <v>77</v>
      </c>
      <c r="B489">
        <v>1</v>
      </c>
      <c r="C489">
        <v>26</v>
      </c>
      <c r="D489" s="10">
        <v>0.13311880000000001</v>
      </c>
      <c r="E489" s="10">
        <v>0.13311880000000001</v>
      </c>
      <c r="F489" s="10">
        <v>0.13311880000000001</v>
      </c>
      <c r="G489" s="10">
        <v>0.13311880000000001</v>
      </c>
      <c r="H489" s="10">
        <v>0.13311880000000001</v>
      </c>
      <c r="I489" s="10">
        <v>0.13311880000000001</v>
      </c>
      <c r="J489" s="10">
        <v>0.13311880000000001</v>
      </c>
      <c r="K489" s="10">
        <v>0.13311880000000001</v>
      </c>
    </row>
    <row r="490" spans="1:11" x14ac:dyDescent="0.25">
      <c r="A490" t="s">
        <v>77</v>
      </c>
      <c r="B490">
        <v>1</v>
      </c>
      <c r="C490">
        <v>27</v>
      </c>
      <c r="D490" s="10">
        <v>1.5263040000000001</v>
      </c>
      <c r="E490" s="10">
        <v>1.5263040000000001</v>
      </c>
      <c r="F490" s="10">
        <v>1.5263040000000001</v>
      </c>
      <c r="G490" s="10">
        <v>1.5263040000000001</v>
      </c>
      <c r="H490" s="10">
        <v>1.5263040000000001</v>
      </c>
      <c r="I490" s="10">
        <v>1.5263040000000001</v>
      </c>
      <c r="J490" s="10">
        <v>1.5263040000000001</v>
      </c>
      <c r="K490" s="10">
        <v>1.5263040000000001</v>
      </c>
    </row>
    <row r="491" spans="1:11" x14ac:dyDescent="0.25">
      <c r="A491" t="s">
        <v>77</v>
      </c>
      <c r="B491">
        <v>1</v>
      </c>
      <c r="C491">
        <v>28</v>
      </c>
      <c r="D491" s="10">
        <v>1.531361</v>
      </c>
      <c r="E491" s="10">
        <v>1.531361</v>
      </c>
      <c r="F491" s="10">
        <v>1.531361</v>
      </c>
      <c r="G491" s="10">
        <v>1.531361</v>
      </c>
      <c r="H491" s="10">
        <v>1.531361</v>
      </c>
      <c r="I491" s="10">
        <v>1.531361</v>
      </c>
      <c r="J491" s="10">
        <v>1.531361</v>
      </c>
      <c r="K491" s="10">
        <v>1.531361</v>
      </c>
    </row>
    <row r="492" spans="1:11" x14ac:dyDescent="0.25">
      <c r="A492" t="s">
        <v>77</v>
      </c>
      <c r="B492">
        <v>1</v>
      </c>
      <c r="C492">
        <v>29</v>
      </c>
      <c r="D492" s="10">
        <v>0.6003115</v>
      </c>
      <c r="E492" s="10">
        <v>0.6003115</v>
      </c>
      <c r="F492" s="10">
        <v>0.6003115</v>
      </c>
      <c r="G492" s="10">
        <v>0.6003115</v>
      </c>
      <c r="H492" s="10">
        <v>0.6003115</v>
      </c>
      <c r="I492" s="10">
        <v>0.6003115</v>
      </c>
      <c r="J492" s="10">
        <v>0.6003115</v>
      </c>
      <c r="K492" s="10">
        <v>0.6003115</v>
      </c>
    </row>
    <row r="493" spans="1:11" x14ac:dyDescent="0.25">
      <c r="A493" t="s">
        <v>77</v>
      </c>
      <c r="B493">
        <v>1</v>
      </c>
      <c r="C493">
        <v>30</v>
      </c>
      <c r="D493" s="10">
        <v>0.73233139999999997</v>
      </c>
      <c r="E493" s="10">
        <v>0.73233139999999997</v>
      </c>
      <c r="F493" s="10">
        <v>0.73233139999999997</v>
      </c>
      <c r="G493" s="10">
        <v>0.73233139999999997</v>
      </c>
      <c r="H493" s="10">
        <v>0.73233139999999997</v>
      </c>
      <c r="I493" s="10">
        <v>0.73233139999999997</v>
      </c>
      <c r="J493" s="10">
        <v>0.73233139999999997</v>
      </c>
      <c r="K493" s="10">
        <v>0.73233139999999997</v>
      </c>
    </row>
    <row r="494" spans="1:11" x14ac:dyDescent="0.25">
      <c r="A494" t="s">
        <v>77</v>
      </c>
      <c r="B494">
        <v>1</v>
      </c>
      <c r="C494">
        <v>31</v>
      </c>
      <c r="D494" s="10">
        <v>5.0953999999999999E-3</v>
      </c>
      <c r="E494" s="10">
        <v>5.0953999999999999E-3</v>
      </c>
      <c r="F494" s="10">
        <v>5.0953999999999999E-3</v>
      </c>
      <c r="G494" s="10">
        <v>5.0953999999999999E-3</v>
      </c>
      <c r="H494" s="10">
        <v>5.0953999999999999E-3</v>
      </c>
      <c r="I494" s="10">
        <v>5.0953999999999999E-3</v>
      </c>
      <c r="J494" s="10">
        <v>5.0953999999999999E-3</v>
      </c>
      <c r="K494" s="10">
        <v>5.0953999999999999E-3</v>
      </c>
    </row>
    <row r="495" spans="1:11" x14ac:dyDescent="0.25">
      <c r="A495" t="s">
        <v>77</v>
      </c>
      <c r="B495">
        <v>1</v>
      </c>
      <c r="C495">
        <v>32</v>
      </c>
      <c r="D495" s="10">
        <v>1.288295</v>
      </c>
      <c r="E495" s="10">
        <v>1.288295</v>
      </c>
      <c r="F495" s="10">
        <v>1.288295</v>
      </c>
      <c r="G495" s="10">
        <v>1.288295</v>
      </c>
      <c r="H495" s="10">
        <v>1.288295</v>
      </c>
      <c r="I495" s="10">
        <v>1.288295</v>
      </c>
      <c r="J495" s="10">
        <v>1.288295</v>
      </c>
      <c r="K495" s="10">
        <v>1.288295</v>
      </c>
    </row>
    <row r="496" spans="1:11" x14ac:dyDescent="0.25">
      <c r="A496" t="s">
        <v>77</v>
      </c>
      <c r="B496">
        <v>1</v>
      </c>
      <c r="C496">
        <v>33</v>
      </c>
      <c r="D496" s="10">
        <v>14.63011</v>
      </c>
      <c r="E496" s="10">
        <v>14.63011</v>
      </c>
      <c r="F496" s="10">
        <v>14.63011</v>
      </c>
      <c r="G496" s="10">
        <v>14.63011</v>
      </c>
      <c r="H496" s="10">
        <v>14.63011</v>
      </c>
      <c r="I496" s="10">
        <v>14.63011</v>
      </c>
      <c r="J496" s="10">
        <v>14.63011</v>
      </c>
      <c r="K496" s="10">
        <v>14.63011</v>
      </c>
    </row>
    <row r="497" spans="1:11" x14ac:dyDescent="0.25">
      <c r="A497" t="s">
        <v>77</v>
      </c>
      <c r="B497">
        <v>2</v>
      </c>
      <c r="C497">
        <v>1</v>
      </c>
      <c r="D497" s="10">
        <v>0.13706589999999999</v>
      </c>
      <c r="E497" s="10">
        <v>0.13706589999999999</v>
      </c>
      <c r="F497" s="10">
        <v>0.13706589999999999</v>
      </c>
      <c r="G497" s="10">
        <v>0.13706589999999999</v>
      </c>
      <c r="H497" s="10">
        <v>0.13706589999999999</v>
      </c>
      <c r="I497" s="10">
        <v>0.13706589999999999</v>
      </c>
      <c r="J497" s="10">
        <v>0.13706589999999999</v>
      </c>
      <c r="K497" s="10">
        <v>0.13706589999999999</v>
      </c>
    </row>
    <row r="498" spans="1:11" x14ac:dyDescent="0.25">
      <c r="A498" t="s">
        <v>77</v>
      </c>
      <c r="B498">
        <v>2</v>
      </c>
      <c r="C498">
        <v>2</v>
      </c>
      <c r="D498" s="10">
        <v>0.53748370000000001</v>
      </c>
      <c r="E498" s="10">
        <v>0.53748370000000001</v>
      </c>
      <c r="F498" s="10">
        <v>0.53748370000000001</v>
      </c>
      <c r="G498" s="10">
        <v>0.53748370000000001</v>
      </c>
      <c r="H498" s="10">
        <v>0.53748370000000001</v>
      </c>
      <c r="I498" s="10">
        <v>0.53748370000000001</v>
      </c>
      <c r="J498" s="10">
        <v>0.53748370000000001</v>
      </c>
      <c r="K498" s="10">
        <v>0.53748370000000001</v>
      </c>
    </row>
    <row r="499" spans="1:11" x14ac:dyDescent="0.25">
      <c r="A499" t="s">
        <v>77</v>
      </c>
      <c r="B499">
        <v>2</v>
      </c>
      <c r="C499">
        <v>3</v>
      </c>
      <c r="D499" s="10">
        <v>0.70681240000000001</v>
      </c>
      <c r="E499" s="10">
        <v>0.70681240000000001</v>
      </c>
      <c r="F499" s="10">
        <v>0.70681240000000001</v>
      </c>
      <c r="G499" s="10">
        <v>0.70681240000000001</v>
      </c>
      <c r="H499" s="10">
        <v>0.70681240000000001</v>
      </c>
      <c r="I499" s="10">
        <v>0.70681240000000001</v>
      </c>
      <c r="J499" s="10">
        <v>0.70681240000000001</v>
      </c>
      <c r="K499" s="10">
        <v>0.70681240000000001</v>
      </c>
    </row>
    <row r="500" spans="1:11" x14ac:dyDescent="0.25">
      <c r="A500" t="s">
        <v>77</v>
      </c>
      <c r="B500">
        <v>2</v>
      </c>
      <c r="C500">
        <v>4</v>
      </c>
      <c r="D500" s="10">
        <v>0.58934549999999997</v>
      </c>
      <c r="E500" s="10">
        <v>0.58934549999999997</v>
      </c>
      <c r="F500" s="10">
        <v>0.58934549999999997</v>
      </c>
      <c r="G500" s="10">
        <v>0.58934549999999997</v>
      </c>
      <c r="H500" s="10">
        <v>0.58934549999999997</v>
      </c>
      <c r="I500" s="10">
        <v>0.58934549999999997</v>
      </c>
      <c r="J500" s="10">
        <v>0.58934549999999997</v>
      </c>
      <c r="K500" s="10">
        <v>0.58934549999999997</v>
      </c>
    </row>
    <row r="501" spans="1:11" x14ac:dyDescent="0.25">
      <c r="A501" t="s">
        <v>77</v>
      </c>
      <c r="B501">
        <v>2</v>
      </c>
      <c r="C501">
        <v>5</v>
      </c>
      <c r="D501" s="10">
        <v>0.15998519999999999</v>
      </c>
      <c r="E501" s="10">
        <v>0.15998519999999999</v>
      </c>
      <c r="F501" s="10">
        <v>0.15998519999999999</v>
      </c>
      <c r="G501" s="10">
        <v>0.15998519999999999</v>
      </c>
      <c r="H501" s="10">
        <v>0.15998519999999999</v>
      </c>
      <c r="I501" s="10">
        <v>0.15998519999999999</v>
      </c>
      <c r="J501" s="10">
        <v>0.15998519999999999</v>
      </c>
      <c r="K501" s="10">
        <v>0.15998519999999999</v>
      </c>
    </row>
    <row r="502" spans="1:11" x14ac:dyDescent="0.25">
      <c r="A502" t="s">
        <v>77</v>
      </c>
      <c r="B502">
        <v>2</v>
      </c>
      <c r="C502">
        <v>6</v>
      </c>
      <c r="D502" s="10">
        <v>0</v>
      </c>
      <c r="E502" s="10">
        <v>0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</row>
    <row r="503" spans="1:11" x14ac:dyDescent="0.25">
      <c r="A503" t="s">
        <v>77</v>
      </c>
      <c r="B503">
        <v>2</v>
      </c>
      <c r="C503">
        <v>7</v>
      </c>
      <c r="D503" s="10">
        <v>0.66720970000000002</v>
      </c>
      <c r="E503" s="10">
        <v>0.66720970000000002</v>
      </c>
      <c r="F503" s="10">
        <v>0.66720970000000002</v>
      </c>
      <c r="G503" s="10">
        <v>0.66720970000000002</v>
      </c>
      <c r="H503" s="10">
        <v>0.66720970000000002</v>
      </c>
      <c r="I503" s="10">
        <v>0.66720970000000002</v>
      </c>
      <c r="J503" s="10">
        <v>0.66720970000000002</v>
      </c>
      <c r="K503" s="10">
        <v>0.66720970000000002</v>
      </c>
    </row>
    <row r="504" spans="1:11" x14ac:dyDescent="0.25">
      <c r="A504" t="s">
        <v>77</v>
      </c>
      <c r="B504">
        <v>2</v>
      </c>
      <c r="C504">
        <v>8</v>
      </c>
      <c r="D504" s="10">
        <v>0.40724919999999998</v>
      </c>
      <c r="E504" s="10">
        <v>0.40724919999999998</v>
      </c>
      <c r="F504" s="10">
        <v>0.40724919999999998</v>
      </c>
      <c r="G504" s="10">
        <v>0.40724919999999998</v>
      </c>
      <c r="H504" s="10">
        <v>0.40724919999999998</v>
      </c>
      <c r="I504" s="10">
        <v>0.40724919999999998</v>
      </c>
      <c r="J504" s="10">
        <v>0.40724919999999998</v>
      </c>
      <c r="K504" s="10">
        <v>0.40724919999999998</v>
      </c>
    </row>
    <row r="505" spans="1:11" x14ac:dyDescent="0.25">
      <c r="A505" t="s">
        <v>77</v>
      </c>
      <c r="B505">
        <v>2</v>
      </c>
      <c r="C505">
        <v>9</v>
      </c>
      <c r="D505" s="10">
        <v>0.39024300000000001</v>
      </c>
      <c r="E505" s="10">
        <v>0.39024300000000001</v>
      </c>
      <c r="F505" s="10">
        <v>0.39024300000000001</v>
      </c>
      <c r="G505" s="10">
        <v>0.39024300000000001</v>
      </c>
      <c r="H505" s="10">
        <v>0.39024300000000001</v>
      </c>
      <c r="I505" s="10">
        <v>0.39024300000000001</v>
      </c>
      <c r="J505" s="10">
        <v>0.39024300000000001</v>
      </c>
      <c r="K505" s="10">
        <v>0.39024300000000001</v>
      </c>
    </row>
    <row r="506" spans="1:11" x14ac:dyDescent="0.25">
      <c r="A506" t="s">
        <v>77</v>
      </c>
      <c r="B506">
        <v>2</v>
      </c>
      <c r="C506">
        <v>10</v>
      </c>
      <c r="D506" s="10">
        <v>0</v>
      </c>
      <c r="E506" s="10">
        <v>0</v>
      </c>
      <c r="F506" s="10">
        <v>0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</row>
    <row r="507" spans="1:11" x14ac:dyDescent="0.25">
      <c r="A507" t="s">
        <v>77</v>
      </c>
      <c r="B507">
        <v>2</v>
      </c>
      <c r="C507">
        <v>11</v>
      </c>
      <c r="D507" s="10">
        <v>0.46862809999999999</v>
      </c>
      <c r="E507" s="10">
        <v>0.46862809999999999</v>
      </c>
      <c r="F507" s="10">
        <v>0.46862809999999999</v>
      </c>
      <c r="G507" s="10">
        <v>0.46862809999999999</v>
      </c>
      <c r="H507" s="10">
        <v>0.46862809999999999</v>
      </c>
      <c r="I507" s="10">
        <v>0.46862809999999999</v>
      </c>
      <c r="J507" s="10">
        <v>0.46862809999999999</v>
      </c>
      <c r="K507" s="10">
        <v>0.46862809999999999</v>
      </c>
    </row>
    <row r="508" spans="1:11" x14ac:dyDescent="0.25">
      <c r="A508" t="s">
        <v>77</v>
      </c>
      <c r="B508">
        <v>2</v>
      </c>
      <c r="C508">
        <v>12</v>
      </c>
      <c r="D508" s="10">
        <v>0</v>
      </c>
      <c r="E508" s="10">
        <v>0</v>
      </c>
      <c r="F508" s="10">
        <v>0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</row>
    <row r="509" spans="1:11" x14ac:dyDescent="0.25">
      <c r="A509" t="s">
        <v>77</v>
      </c>
      <c r="B509">
        <v>2</v>
      </c>
      <c r="C509">
        <v>13</v>
      </c>
      <c r="D509" s="10">
        <v>0.3516668</v>
      </c>
      <c r="E509" s="10">
        <v>0.3516668</v>
      </c>
      <c r="F509" s="10">
        <v>0.3516668</v>
      </c>
      <c r="G509" s="10">
        <v>0.3516668</v>
      </c>
      <c r="H509" s="10">
        <v>0.3516668</v>
      </c>
      <c r="I509" s="10">
        <v>0.3516668</v>
      </c>
      <c r="J509" s="10">
        <v>0.3516668</v>
      </c>
      <c r="K509" s="10">
        <v>0.3516668</v>
      </c>
    </row>
    <row r="510" spans="1:11" x14ac:dyDescent="0.25">
      <c r="A510" t="s">
        <v>77</v>
      </c>
      <c r="B510">
        <v>2</v>
      </c>
      <c r="C510">
        <v>14</v>
      </c>
      <c r="D510" s="10">
        <v>2.1925309999999998</v>
      </c>
      <c r="E510" s="10">
        <v>2.1925309999999998</v>
      </c>
      <c r="F510" s="10">
        <v>2.1925309999999998</v>
      </c>
      <c r="G510" s="10">
        <v>2.1925309999999998</v>
      </c>
      <c r="H510" s="10">
        <v>2.1925309999999998</v>
      </c>
      <c r="I510" s="10">
        <v>2.1925309999999998</v>
      </c>
      <c r="J510" s="10">
        <v>2.1925309999999998</v>
      </c>
      <c r="K510" s="10">
        <v>2.1925309999999998</v>
      </c>
    </row>
    <row r="511" spans="1:11" x14ac:dyDescent="0.25">
      <c r="A511" t="s">
        <v>77</v>
      </c>
      <c r="B511">
        <v>2</v>
      </c>
      <c r="C511">
        <v>15</v>
      </c>
      <c r="D511" s="10">
        <v>11.384410000000001</v>
      </c>
      <c r="E511" s="10">
        <v>11.384410000000001</v>
      </c>
      <c r="F511" s="10">
        <v>11.384410000000001</v>
      </c>
      <c r="G511" s="10">
        <v>11.384410000000001</v>
      </c>
      <c r="H511" s="10">
        <v>11.384410000000001</v>
      </c>
      <c r="I511" s="10">
        <v>11.384410000000001</v>
      </c>
      <c r="J511" s="10">
        <v>11.384410000000001</v>
      </c>
      <c r="K511" s="10">
        <v>11.384410000000001</v>
      </c>
    </row>
    <row r="512" spans="1:11" x14ac:dyDescent="0.25">
      <c r="A512" t="s">
        <v>77</v>
      </c>
      <c r="B512">
        <v>2</v>
      </c>
      <c r="C512">
        <v>16</v>
      </c>
      <c r="D512" s="10">
        <v>1.508691</v>
      </c>
      <c r="E512" s="10">
        <v>1.508691</v>
      </c>
      <c r="F512" s="10">
        <v>1.508691</v>
      </c>
      <c r="G512" s="10">
        <v>1.508691</v>
      </c>
      <c r="H512" s="10">
        <v>1.508691</v>
      </c>
      <c r="I512" s="10">
        <v>1.508691</v>
      </c>
      <c r="J512" s="10">
        <v>1.508691</v>
      </c>
      <c r="K512" s="10">
        <v>1.508691</v>
      </c>
    </row>
    <row r="513" spans="1:11" x14ac:dyDescent="0.25">
      <c r="A513" t="s">
        <v>77</v>
      </c>
      <c r="B513">
        <v>2</v>
      </c>
      <c r="C513">
        <v>17</v>
      </c>
      <c r="D513" s="10">
        <v>0.34648370000000001</v>
      </c>
      <c r="E513" s="10">
        <v>0.34648370000000001</v>
      </c>
      <c r="F513" s="10">
        <v>0.34648370000000001</v>
      </c>
      <c r="G513" s="10">
        <v>0.34648370000000001</v>
      </c>
      <c r="H513" s="10">
        <v>0.34648370000000001</v>
      </c>
      <c r="I513" s="10">
        <v>0.34648370000000001</v>
      </c>
      <c r="J513" s="10">
        <v>0.34648370000000001</v>
      </c>
      <c r="K513" s="10">
        <v>0.34648370000000001</v>
      </c>
    </row>
    <row r="514" spans="1:11" x14ac:dyDescent="0.25">
      <c r="A514" t="s">
        <v>77</v>
      </c>
      <c r="B514">
        <v>2</v>
      </c>
      <c r="C514">
        <v>18</v>
      </c>
      <c r="D514" s="10">
        <v>0.33697359999999998</v>
      </c>
      <c r="E514" s="10">
        <v>0.33697359999999998</v>
      </c>
      <c r="F514" s="10">
        <v>0.33697359999999998</v>
      </c>
      <c r="G514" s="10">
        <v>0.33697359999999998</v>
      </c>
      <c r="H514" s="10">
        <v>0.33697359999999998</v>
      </c>
      <c r="I514" s="10">
        <v>0.33697359999999998</v>
      </c>
      <c r="J514" s="10">
        <v>0.33697359999999998</v>
      </c>
      <c r="K514" s="10">
        <v>0.33697359999999998</v>
      </c>
    </row>
    <row r="515" spans="1:11" x14ac:dyDescent="0.25">
      <c r="A515" t="s">
        <v>77</v>
      </c>
      <c r="B515">
        <v>2</v>
      </c>
      <c r="C515">
        <v>19</v>
      </c>
      <c r="D515" s="10">
        <v>7.472137</v>
      </c>
      <c r="E515" s="10">
        <v>7.472137</v>
      </c>
      <c r="F515" s="10">
        <v>7.472137</v>
      </c>
      <c r="G515" s="10">
        <v>7.472137</v>
      </c>
      <c r="H515" s="10">
        <v>7.472137</v>
      </c>
      <c r="I515" s="10">
        <v>7.472137</v>
      </c>
      <c r="J515" s="10">
        <v>7.472137</v>
      </c>
      <c r="K515" s="10">
        <v>7.472137</v>
      </c>
    </row>
    <row r="516" spans="1:11" x14ac:dyDescent="0.25">
      <c r="A516" t="s">
        <v>77</v>
      </c>
      <c r="B516">
        <v>2</v>
      </c>
      <c r="C516">
        <v>20</v>
      </c>
      <c r="D516" s="10">
        <v>3.7635670000000001</v>
      </c>
      <c r="E516" s="10">
        <v>3.7635670000000001</v>
      </c>
      <c r="F516" s="10">
        <v>3.7635670000000001</v>
      </c>
      <c r="G516" s="10">
        <v>3.7635670000000001</v>
      </c>
      <c r="H516" s="10">
        <v>3.7635670000000001</v>
      </c>
      <c r="I516" s="10">
        <v>3.7635670000000001</v>
      </c>
      <c r="J516" s="10">
        <v>3.7635670000000001</v>
      </c>
      <c r="K516" s="10">
        <v>3.7635670000000001</v>
      </c>
    </row>
    <row r="517" spans="1:11" x14ac:dyDescent="0.25">
      <c r="A517" t="s">
        <v>77</v>
      </c>
      <c r="B517">
        <v>2</v>
      </c>
      <c r="C517">
        <v>21</v>
      </c>
      <c r="D517" s="10">
        <v>0</v>
      </c>
      <c r="E517" s="10">
        <v>0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</row>
    <row r="518" spans="1:11" x14ac:dyDescent="0.25">
      <c r="A518" t="s">
        <v>77</v>
      </c>
      <c r="B518">
        <v>2</v>
      </c>
      <c r="C518">
        <v>22</v>
      </c>
      <c r="D518" s="10">
        <v>0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</row>
    <row r="519" spans="1:11" x14ac:dyDescent="0.25">
      <c r="A519" t="s">
        <v>77</v>
      </c>
      <c r="B519">
        <v>2</v>
      </c>
      <c r="C519">
        <v>23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</row>
    <row r="520" spans="1:11" x14ac:dyDescent="0.25">
      <c r="A520" t="s">
        <v>77</v>
      </c>
      <c r="B520">
        <v>2</v>
      </c>
      <c r="C520">
        <v>24</v>
      </c>
      <c r="D520" s="10">
        <v>0.12618579999999999</v>
      </c>
      <c r="E520" s="10">
        <v>0.12618579999999999</v>
      </c>
      <c r="F520" s="10">
        <v>0.12618579999999999</v>
      </c>
      <c r="G520" s="10">
        <v>0.12618579999999999</v>
      </c>
      <c r="H520" s="10">
        <v>0.12618579999999999</v>
      </c>
      <c r="I520" s="10">
        <v>0.12618579999999999</v>
      </c>
      <c r="J520" s="10">
        <v>0.12618579999999999</v>
      </c>
      <c r="K520" s="10">
        <v>0.12618579999999999</v>
      </c>
    </row>
    <row r="521" spans="1:11" x14ac:dyDescent="0.25">
      <c r="A521" t="s">
        <v>77</v>
      </c>
      <c r="B521">
        <v>2</v>
      </c>
      <c r="C521">
        <v>25</v>
      </c>
      <c r="D521" s="10">
        <v>1.79279E-2</v>
      </c>
      <c r="E521" s="10">
        <v>1.79279E-2</v>
      </c>
      <c r="F521" s="10">
        <v>1.79279E-2</v>
      </c>
      <c r="G521" s="10">
        <v>1.79279E-2</v>
      </c>
      <c r="H521" s="10">
        <v>1.79279E-2</v>
      </c>
      <c r="I521" s="10">
        <v>1.79279E-2</v>
      </c>
      <c r="J521" s="10">
        <v>1.79279E-2</v>
      </c>
      <c r="K521" s="10">
        <v>1.79279E-2</v>
      </c>
    </row>
    <row r="522" spans="1:11" x14ac:dyDescent="0.25">
      <c r="A522" t="s">
        <v>77</v>
      </c>
      <c r="B522">
        <v>2</v>
      </c>
      <c r="C522">
        <v>26</v>
      </c>
      <c r="D522" s="10">
        <v>0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</row>
    <row r="523" spans="1:11" x14ac:dyDescent="0.25">
      <c r="A523" t="s">
        <v>77</v>
      </c>
      <c r="B523">
        <v>2</v>
      </c>
      <c r="C523">
        <v>27</v>
      </c>
      <c r="D523" s="10">
        <v>2.0044900000000001</v>
      </c>
      <c r="E523" s="10">
        <v>2.0044900000000001</v>
      </c>
      <c r="F523" s="10">
        <v>2.0044900000000001</v>
      </c>
      <c r="G523" s="10">
        <v>2.0044900000000001</v>
      </c>
      <c r="H523" s="10">
        <v>2.0044900000000001</v>
      </c>
      <c r="I523" s="10">
        <v>2.0044900000000001</v>
      </c>
      <c r="J523" s="10">
        <v>2.0044900000000001</v>
      </c>
      <c r="K523" s="10">
        <v>2.0044900000000001</v>
      </c>
    </row>
    <row r="524" spans="1:11" x14ac:dyDescent="0.25">
      <c r="A524" t="s">
        <v>77</v>
      </c>
      <c r="B524">
        <v>2</v>
      </c>
      <c r="C524">
        <v>28</v>
      </c>
      <c r="D524" s="10">
        <v>0.53314209999999995</v>
      </c>
      <c r="E524" s="10">
        <v>0.53314209999999995</v>
      </c>
      <c r="F524" s="10">
        <v>0.53314209999999995</v>
      </c>
      <c r="G524" s="10">
        <v>0.53314209999999995</v>
      </c>
      <c r="H524" s="10">
        <v>0.53314209999999995</v>
      </c>
      <c r="I524" s="10">
        <v>0.53314209999999995</v>
      </c>
      <c r="J524" s="10">
        <v>0.53314209999999995</v>
      </c>
      <c r="K524" s="10">
        <v>0.53314209999999995</v>
      </c>
    </row>
    <row r="525" spans="1:11" x14ac:dyDescent="0.25">
      <c r="A525" t="s">
        <v>77</v>
      </c>
      <c r="B525">
        <v>2</v>
      </c>
      <c r="C525">
        <v>29</v>
      </c>
      <c r="D525" s="10">
        <v>0.53314209999999995</v>
      </c>
      <c r="E525" s="10">
        <v>0.53314209999999995</v>
      </c>
      <c r="F525" s="10">
        <v>0.53314209999999995</v>
      </c>
      <c r="G525" s="10">
        <v>0.53314209999999995</v>
      </c>
      <c r="H525" s="10">
        <v>0.53314209999999995</v>
      </c>
      <c r="I525" s="10">
        <v>0.53314209999999995</v>
      </c>
      <c r="J525" s="10">
        <v>0.53314209999999995</v>
      </c>
      <c r="K525" s="10">
        <v>0.53314209999999995</v>
      </c>
    </row>
    <row r="526" spans="1:11" x14ac:dyDescent="0.25">
      <c r="A526" t="s">
        <v>77</v>
      </c>
      <c r="B526">
        <v>2</v>
      </c>
      <c r="C526">
        <v>30</v>
      </c>
      <c r="D526" s="10">
        <v>0.53314209999999995</v>
      </c>
      <c r="E526" s="10">
        <v>0.53314209999999995</v>
      </c>
      <c r="F526" s="10">
        <v>0.53314209999999995</v>
      </c>
      <c r="G526" s="10">
        <v>0.53314209999999995</v>
      </c>
      <c r="H526" s="10">
        <v>0.53314209999999995</v>
      </c>
      <c r="I526" s="10">
        <v>0.53314209999999995</v>
      </c>
      <c r="J526" s="10">
        <v>0.53314209999999995</v>
      </c>
      <c r="K526" s="10">
        <v>0.53314209999999995</v>
      </c>
    </row>
    <row r="527" spans="1:11" x14ac:dyDescent="0.25">
      <c r="A527" t="s">
        <v>77</v>
      </c>
      <c r="B527">
        <v>2</v>
      </c>
      <c r="C527">
        <v>31</v>
      </c>
      <c r="D527" s="10">
        <v>0.28786859999999997</v>
      </c>
      <c r="E527" s="10">
        <v>0.28786859999999997</v>
      </c>
      <c r="F527" s="10">
        <v>0.28786859999999997</v>
      </c>
      <c r="G527" s="10">
        <v>0.28786859999999997</v>
      </c>
      <c r="H527" s="10">
        <v>0.28786859999999997</v>
      </c>
      <c r="I527" s="10">
        <v>0.28786859999999997</v>
      </c>
      <c r="J527" s="10">
        <v>0.28786859999999997</v>
      </c>
      <c r="K527" s="10">
        <v>0.28786859999999997</v>
      </c>
    </row>
    <row r="528" spans="1:11" x14ac:dyDescent="0.25">
      <c r="A528" t="s">
        <v>77</v>
      </c>
      <c r="B528">
        <v>2</v>
      </c>
      <c r="C528">
        <v>32</v>
      </c>
      <c r="D528" s="10">
        <v>5.3517570000000001</v>
      </c>
      <c r="E528" s="10">
        <v>5.3517570000000001</v>
      </c>
      <c r="F528" s="10">
        <v>5.3517570000000001</v>
      </c>
      <c r="G528" s="10">
        <v>5.3517570000000001</v>
      </c>
      <c r="H528" s="10">
        <v>5.3517570000000001</v>
      </c>
      <c r="I528" s="10">
        <v>5.3517570000000001</v>
      </c>
      <c r="J528" s="10">
        <v>5.3517570000000001</v>
      </c>
      <c r="K528" s="10">
        <v>5.3517570000000001</v>
      </c>
    </row>
    <row r="529" spans="1:11" x14ac:dyDescent="0.25">
      <c r="A529" t="s">
        <v>77</v>
      </c>
      <c r="B529">
        <v>2</v>
      </c>
      <c r="C529">
        <v>33</v>
      </c>
      <c r="D529" s="10">
        <v>14.96064</v>
      </c>
      <c r="E529" s="10">
        <v>14.96064</v>
      </c>
      <c r="F529" s="10">
        <v>14.96064</v>
      </c>
      <c r="G529" s="10">
        <v>14.96064</v>
      </c>
      <c r="H529" s="10">
        <v>14.96064</v>
      </c>
      <c r="I529" s="10">
        <v>14.96064</v>
      </c>
      <c r="J529" s="10">
        <v>14.96064</v>
      </c>
      <c r="K529" s="10">
        <v>14.96064</v>
      </c>
    </row>
    <row r="530" spans="1:11" x14ac:dyDescent="0.25">
      <c r="A530" t="s">
        <v>78</v>
      </c>
      <c r="B530">
        <v>1</v>
      </c>
      <c r="C530">
        <v>1</v>
      </c>
      <c r="D530" s="10">
        <v>5.5012999999999999E-2</v>
      </c>
      <c r="E530" s="10">
        <v>5.5012999999999999E-2</v>
      </c>
      <c r="F530" s="10">
        <v>5.5012999999999999E-2</v>
      </c>
      <c r="G530" s="10">
        <v>5.5012999999999999E-2</v>
      </c>
      <c r="H530" s="10">
        <v>5.5012999999999999E-2</v>
      </c>
      <c r="I530" s="10">
        <v>5.5012999999999999E-2</v>
      </c>
      <c r="J530" s="10">
        <v>5.5012999999999999E-2</v>
      </c>
      <c r="K530" s="10">
        <v>5.5012999999999999E-2</v>
      </c>
    </row>
    <row r="531" spans="1:11" x14ac:dyDescent="0.25">
      <c r="A531" t="s">
        <v>78</v>
      </c>
      <c r="B531">
        <v>1</v>
      </c>
      <c r="C531">
        <v>2</v>
      </c>
      <c r="D531" s="10">
        <v>0.1806557</v>
      </c>
      <c r="E531" s="10">
        <v>0.1806557</v>
      </c>
      <c r="F531" s="10">
        <v>0.1806557</v>
      </c>
      <c r="G531" s="10">
        <v>0.1806557</v>
      </c>
      <c r="H531" s="10">
        <v>0.1806557</v>
      </c>
      <c r="I531" s="10">
        <v>0.1806557</v>
      </c>
      <c r="J531" s="10">
        <v>0.1806557</v>
      </c>
      <c r="K531" s="10">
        <v>0.1806557</v>
      </c>
    </row>
    <row r="532" spans="1:11" x14ac:dyDescent="0.25">
      <c r="A532" t="s">
        <v>78</v>
      </c>
      <c r="B532">
        <v>1</v>
      </c>
      <c r="C532">
        <v>3</v>
      </c>
      <c r="D532" s="10">
        <v>0.54052449999999996</v>
      </c>
      <c r="E532" s="10">
        <v>0.54052449999999996</v>
      </c>
      <c r="F532" s="10">
        <v>0.54052449999999996</v>
      </c>
      <c r="G532" s="10">
        <v>0.54052449999999996</v>
      </c>
      <c r="H532" s="10">
        <v>0.54052449999999996</v>
      </c>
      <c r="I532" s="10">
        <v>0.54052449999999996</v>
      </c>
      <c r="J532" s="10">
        <v>0.54052449999999996</v>
      </c>
      <c r="K532" s="10">
        <v>0.54052449999999996</v>
      </c>
    </row>
    <row r="533" spans="1:11" x14ac:dyDescent="0.25">
      <c r="A533" t="s">
        <v>78</v>
      </c>
      <c r="B533">
        <v>1</v>
      </c>
      <c r="C533">
        <v>4</v>
      </c>
      <c r="D533" s="10">
        <v>6.4467099999999999E-2</v>
      </c>
      <c r="E533" s="10">
        <v>6.4467099999999999E-2</v>
      </c>
      <c r="F533" s="10">
        <v>6.4467099999999999E-2</v>
      </c>
      <c r="G533" s="10">
        <v>6.4467099999999999E-2</v>
      </c>
      <c r="H533" s="10">
        <v>6.4467099999999999E-2</v>
      </c>
      <c r="I533" s="10">
        <v>6.4467099999999999E-2</v>
      </c>
      <c r="J533" s="10">
        <v>6.4467099999999999E-2</v>
      </c>
      <c r="K533" s="10">
        <v>6.4467099999999999E-2</v>
      </c>
    </row>
    <row r="534" spans="1:11" x14ac:dyDescent="0.25">
      <c r="A534" t="s">
        <v>78</v>
      </c>
      <c r="B534">
        <v>1</v>
      </c>
      <c r="C534">
        <v>5</v>
      </c>
      <c r="D534" s="10">
        <v>0.32031510000000002</v>
      </c>
      <c r="E534" s="10">
        <v>0.32031510000000002</v>
      </c>
      <c r="F534" s="10">
        <v>0.32031510000000002</v>
      </c>
      <c r="G534" s="10">
        <v>0.32031510000000002</v>
      </c>
      <c r="H534" s="10">
        <v>0.32031510000000002</v>
      </c>
      <c r="I534" s="10">
        <v>0.32031510000000002</v>
      </c>
      <c r="J534" s="10">
        <v>0.32031510000000002</v>
      </c>
      <c r="K534" s="10">
        <v>0.32031510000000002</v>
      </c>
    </row>
    <row r="535" spans="1:11" x14ac:dyDescent="0.25">
      <c r="A535" t="s">
        <v>78</v>
      </c>
      <c r="B535">
        <v>1</v>
      </c>
      <c r="C535">
        <v>6</v>
      </c>
      <c r="D535" s="10">
        <v>6.2187199999999998E-2</v>
      </c>
      <c r="E535" s="10">
        <v>6.2187199999999998E-2</v>
      </c>
      <c r="F535" s="10">
        <v>6.2187199999999998E-2</v>
      </c>
      <c r="G535" s="10">
        <v>6.2187199999999998E-2</v>
      </c>
      <c r="H535" s="10">
        <v>6.2187199999999998E-2</v>
      </c>
      <c r="I535" s="10">
        <v>6.2187199999999998E-2</v>
      </c>
      <c r="J535" s="10">
        <v>6.2187199999999998E-2</v>
      </c>
      <c r="K535" s="10">
        <v>6.2187199999999998E-2</v>
      </c>
    </row>
    <row r="536" spans="1:11" x14ac:dyDescent="0.25">
      <c r="A536" t="s">
        <v>78</v>
      </c>
      <c r="B536">
        <v>1</v>
      </c>
      <c r="C536">
        <v>7</v>
      </c>
      <c r="D536" s="10">
        <v>0.59281499999999998</v>
      </c>
      <c r="E536" s="10">
        <v>0.59281499999999998</v>
      </c>
      <c r="F536" s="10">
        <v>0.59281499999999998</v>
      </c>
      <c r="G536" s="10">
        <v>0.59281499999999998</v>
      </c>
      <c r="H536" s="10">
        <v>0.59281499999999998</v>
      </c>
      <c r="I536" s="10">
        <v>0.59281499999999998</v>
      </c>
      <c r="J536" s="10">
        <v>0.59281499999999998</v>
      </c>
      <c r="K536" s="10">
        <v>0.59281499999999998</v>
      </c>
    </row>
    <row r="537" spans="1:11" x14ac:dyDescent="0.25">
      <c r="A537" t="s">
        <v>78</v>
      </c>
      <c r="B537">
        <v>1</v>
      </c>
      <c r="C537">
        <v>8</v>
      </c>
      <c r="D537" s="10">
        <v>0.36762109999999998</v>
      </c>
      <c r="E537" s="10">
        <v>0.36762109999999998</v>
      </c>
      <c r="F537" s="10">
        <v>0.36762109999999998</v>
      </c>
      <c r="G537" s="10">
        <v>0.36762109999999998</v>
      </c>
      <c r="H537" s="10">
        <v>0.36762109999999998</v>
      </c>
      <c r="I537" s="10">
        <v>0.36762109999999998</v>
      </c>
      <c r="J537" s="10">
        <v>0.36762109999999998</v>
      </c>
      <c r="K537" s="10">
        <v>0.36762109999999998</v>
      </c>
    </row>
    <row r="538" spans="1:11" x14ac:dyDescent="0.25">
      <c r="A538" t="s">
        <v>78</v>
      </c>
      <c r="B538">
        <v>1</v>
      </c>
      <c r="C538">
        <v>9</v>
      </c>
      <c r="D538" s="10">
        <v>0.4847629</v>
      </c>
      <c r="E538" s="10">
        <v>0.4847629</v>
      </c>
      <c r="F538" s="10">
        <v>0.4847629</v>
      </c>
      <c r="G538" s="10">
        <v>0.4847629</v>
      </c>
      <c r="H538" s="10">
        <v>0.4847629</v>
      </c>
      <c r="I538" s="10">
        <v>0.4847629</v>
      </c>
      <c r="J538" s="10">
        <v>0.4847629</v>
      </c>
      <c r="K538" s="10">
        <v>0.4847629</v>
      </c>
    </row>
    <row r="539" spans="1:11" x14ac:dyDescent="0.25">
      <c r="A539" t="s">
        <v>78</v>
      </c>
      <c r="B539">
        <v>1</v>
      </c>
      <c r="C539">
        <v>10</v>
      </c>
      <c r="D539" s="10">
        <v>2.7648499999999999E-2</v>
      </c>
      <c r="E539" s="10">
        <v>2.7648499999999999E-2</v>
      </c>
      <c r="F539" s="10">
        <v>2.7648499999999999E-2</v>
      </c>
      <c r="G539" s="10">
        <v>2.7648499999999999E-2</v>
      </c>
      <c r="H539" s="10">
        <v>2.7648499999999999E-2</v>
      </c>
      <c r="I539" s="10">
        <v>2.7648499999999999E-2</v>
      </c>
      <c r="J539" s="10">
        <v>2.7648499999999999E-2</v>
      </c>
      <c r="K539" s="10">
        <v>2.7648499999999999E-2</v>
      </c>
    </row>
    <row r="540" spans="1:11" x14ac:dyDescent="0.25">
      <c r="A540" t="s">
        <v>78</v>
      </c>
      <c r="B540">
        <v>1</v>
      </c>
      <c r="C540">
        <v>11</v>
      </c>
      <c r="D540" s="10">
        <v>0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</row>
    <row r="541" spans="1:11" x14ac:dyDescent="0.25">
      <c r="A541" t="s">
        <v>78</v>
      </c>
      <c r="B541">
        <v>1</v>
      </c>
      <c r="C541">
        <v>12</v>
      </c>
      <c r="D541" s="10">
        <v>0.2633258</v>
      </c>
      <c r="E541" s="10">
        <v>0.2633258</v>
      </c>
      <c r="F541" s="10">
        <v>0.2633258</v>
      </c>
      <c r="G541" s="10">
        <v>0.2633258</v>
      </c>
      <c r="H541" s="10">
        <v>0.2633258</v>
      </c>
      <c r="I541" s="10">
        <v>0.2633258</v>
      </c>
      <c r="J541" s="10">
        <v>0.2633258</v>
      </c>
      <c r="K541" s="10">
        <v>0.2633258</v>
      </c>
    </row>
    <row r="542" spans="1:11" x14ac:dyDescent="0.25">
      <c r="A542" t="s">
        <v>78</v>
      </c>
      <c r="B542">
        <v>1</v>
      </c>
      <c r="C542">
        <v>13</v>
      </c>
      <c r="D542" s="10">
        <v>0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</row>
    <row r="543" spans="1:11" x14ac:dyDescent="0.25">
      <c r="A543" t="s">
        <v>78</v>
      </c>
      <c r="B543">
        <v>1</v>
      </c>
      <c r="C543">
        <v>14</v>
      </c>
      <c r="D543" s="10">
        <v>1.0246360000000001</v>
      </c>
      <c r="E543" s="10">
        <v>1.0246360000000001</v>
      </c>
      <c r="F543" s="10">
        <v>1.0246360000000001</v>
      </c>
      <c r="G543" s="10">
        <v>1.0246360000000001</v>
      </c>
      <c r="H543" s="10">
        <v>1.0246360000000001</v>
      </c>
      <c r="I543" s="10">
        <v>1.0246360000000001</v>
      </c>
      <c r="J543" s="10">
        <v>1.0246360000000001</v>
      </c>
      <c r="K543" s="10">
        <v>1.0246360000000001</v>
      </c>
    </row>
    <row r="544" spans="1:11" x14ac:dyDescent="0.25">
      <c r="A544" t="s">
        <v>78</v>
      </c>
      <c r="B544">
        <v>1</v>
      </c>
      <c r="C544">
        <v>15</v>
      </c>
      <c r="D544" s="10">
        <v>0.80569080000000004</v>
      </c>
      <c r="E544" s="10">
        <v>0.80569080000000004</v>
      </c>
      <c r="F544" s="10">
        <v>0.80569080000000004</v>
      </c>
      <c r="G544" s="10">
        <v>0.80569080000000004</v>
      </c>
      <c r="H544" s="10">
        <v>0.80569080000000004</v>
      </c>
      <c r="I544" s="10">
        <v>0.80569080000000004</v>
      </c>
      <c r="J544" s="10">
        <v>0.80569080000000004</v>
      </c>
      <c r="K544" s="10">
        <v>0.80569080000000004</v>
      </c>
    </row>
    <row r="545" spans="1:11" x14ac:dyDescent="0.25">
      <c r="A545" t="s">
        <v>78</v>
      </c>
      <c r="B545">
        <v>1</v>
      </c>
      <c r="C545">
        <v>16</v>
      </c>
      <c r="D545" s="10">
        <v>1.49986</v>
      </c>
      <c r="E545" s="10">
        <v>1.49986</v>
      </c>
      <c r="F545" s="10">
        <v>1.49986</v>
      </c>
      <c r="G545" s="10">
        <v>1.49986</v>
      </c>
      <c r="H545" s="10">
        <v>1.49986</v>
      </c>
      <c r="I545" s="10">
        <v>1.49986</v>
      </c>
      <c r="J545" s="10">
        <v>1.49986</v>
      </c>
      <c r="K545" s="10">
        <v>1.49986</v>
      </c>
    </row>
    <row r="546" spans="1:11" x14ac:dyDescent="0.25">
      <c r="A546" t="s">
        <v>78</v>
      </c>
      <c r="B546">
        <v>1</v>
      </c>
      <c r="C546">
        <v>17</v>
      </c>
      <c r="D546" s="10">
        <v>7.9338000000000006E-2</v>
      </c>
      <c r="E546" s="10">
        <v>7.9338000000000006E-2</v>
      </c>
      <c r="F546" s="10">
        <v>7.9338000000000006E-2</v>
      </c>
      <c r="G546" s="10">
        <v>7.9338000000000006E-2</v>
      </c>
      <c r="H546" s="10">
        <v>7.9338000000000006E-2</v>
      </c>
      <c r="I546" s="10">
        <v>7.9338000000000006E-2</v>
      </c>
      <c r="J546" s="10">
        <v>7.9338000000000006E-2</v>
      </c>
      <c r="K546" s="10">
        <v>7.9338000000000006E-2</v>
      </c>
    </row>
    <row r="547" spans="1:11" x14ac:dyDescent="0.25">
      <c r="A547" t="s">
        <v>78</v>
      </c>
      <c r="B547">
        <v>1</v>
      </c>
      <c r="C547">
        <v>18</v>
      </c>
      <c r="D547" s="10">
        <v>0.1017506</v>
      </c>
      <c r="E547" s="10">
        <v>0.1017506</v>
      </c>
      <c r="F547" s="10">
        <v>0.1017506</v>
      </c>
      <c r="G547" s="10">
        <v>0.1017506</v>
      </c>
      <c r="H547" s="10">
        <v>0.1017506</v>
      </c>
      <c r="I547" s="10">
        <v>0.1017506</v>
      </c>
      <c r="J547" s="10">
        <v>0.1017506</v>
      </c>
      <c r="K547" s="10">
        <v>0.1017506</v>
      </c>
    </row>
    <row r="548" spans="1:11" x14ac:dyDescent="0.25">
      <c r="A548" t="s">
        <v>78</v>
      </c>
      <c r="B548">
        <v>1</v>
      </c>
      <c r="C548">
        <v>19</v>
      </c>
      <c r="D548" s="10">
        <v>0.24013419999999999</v>
      </c>
      <c r="E548" s="10">
        <v>0.24013419999999999</v>
      </c>
      <c r="F548" s="10">
        <v>0.24013419999999999</v>
      </c>
      <c r="G548" s="10">
        <v>0.24013419999999999</v>
      </c>
      <c r="H548" s="10">
        <v>0.24013419999999999</v>
      </c>
      <c r="I548" s="10">
        <v>0.24013419999999999</v>
      </c>
      <c r="J548" s="10">
        <v>0.24013419999999999</v>
      </c>
      <c r="K548" s="10">
        <v>0.24013419999999999</v>
      </c>
    </row>
    <row r="549" spans="1:11" x14ac:dyDescent="0.25">
      <c r="A549" t="s">
        <v>78</v>
      </c>
      <c r="B549">
        <v>1</v>
      </c>
      <c r="C549">
        <v>20</v>
      </c>
      <c r="D549" s="10">
        <v>0</v>
      </c>
      <c r="E549" s="10">
        <v>0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</row>
    <row r="550" spans="1:11" x14ac:dyDescent="0.25">
      <c r="A550" t="s">
        <v>78</v>
      </c>
      <c r="B550">
        <v>1</v>
      </c>
      <c r="C550">
        <v>21</v>
      </c>
      <c r="D550" s="10">
        <v>0.22215509999999999</v>
      </c>
      <c r="E550" s="10">
        <v>0.22215509999999999</v>
      </c>
      <c r="F550" s="10">
        <v>0.22215509999999999</v>
      </c>
      <c r="G550" s="10">
        <v>0.22215509999999999</v>
      </c>
      <c r="H550" s="10">
        <v>0.22215509999999999</v>
      </c>
      <c r="I550" s="10">
        <v>0.22215509999999999</v>
      </c>
      <c r="J550" s="10">
        <v>0.22215509999999999</v>
      </c>
      <c r="K550" s="10">
        <v>0.22215509999999999</v>
      </c>
    </row>
    <row r="551" spans="1:11" x14ac:dyDescent="0.25">
      <c r="A551" t="s">
        <v>78</v>
      </c>
      <c r="B551">
        <v>1</v>
      </c>
      <c r="C551">
        <v>22</v>
      </c>
      <c r="D551" s="10">
        <v>0.2888117</v>
      </c>
      <c r="E551" s="10">
        <v>0.2888117</v>
      </c>
      <c r="F551" s="10">
        <v>0.2888117</v>
      </c>
      <c r="G551" s="10">
        <v>0.2888117</v>
      </c>
      <c r="H551" s="10">
        <v>0.2888117</v>
      </c>
      <c r="I551" s="10">
        <v>0.2888117</v>
      </c>
      <c r="J551" s="10">
        <v>0.2888117</v>
      </c>
      <c r="K551" s="10">
        <v>0.2888117</v>
      </c>
    </row>
    <row r="552" spans="1:11" x14ac:dyDescent="0.25">
      <c r="A552" t="s">
        <v>78</v>
      </c>
      <c r="B552">
        <v>1</v>
      </c>
      <c r="C552">
        <v>23</v>
      </c>
      <c r="D552" s="10">
        <v>0.20783070000000001</v>
      </c>
      <c r="E552" s="10">
        <v>0.20783070000000001</v>
      </c>
      <c r="F552" s="10">
        <v>0.20783070000000001</v>
      </c>
      <c r="G552" s="10">
        <v>0.20783070000000001</v>
      </c>
      <c r="H552" s="10">
        <v>0.20783070000000001</v>
      </c>
      <c r="I552" s="10">
        <v>0.20783070000000001</v>
      </c>
      <c r="J552" s="10">
        <v>0.20783070000000001</v>
      </c>
      <c r="K552" s="10">
        <v>0.20783070000000001</v>
      </c>
    </row>
    <row r="553" spans="1:11" x14ac:dyDescent="0.25">
      <c r="A553" t="s">
        <v>78</v>
      </c>
      <c r="B553">
        <v>1</v>
      </c>
      <c r="C553">
        <v>24</v>
      </c>
      <c r="D553" s="10">
        <v>8.6424899999999999E-2</v>
      </c>
      <c r="E553" s="10">
        <v>8.6424899999999999E-2</v>
      </c>
      <c r="F553" s="10">
        <v>8.6424899999999999E-2</v>
      </c>
      <c r="G553" s="10">
        <v>8.6424899999999999E-2</v>
      </c>
      <c r="H553" s="10">
        <v>8.6424899999999999E-2</v>
      </c>
      <c r="I553" s="10">
        <v>8.6424899999999999E-2</v>
      </c>
      <c r="J553" s="10">
        <v>8.6424899999999999E-2</v>
      </c>
      <c r="K553" s="10">
        <v>8.6424899999999999E-2</v>
      </c>
    </row>
    <row r="554" spans="1:11" x14ac:dyDescent="0.25">
      <c r="A554" t="s">
        <v>78</v>
      </c>
      <c r="B554">
        <v>1</v>
      </c>
      <c r="C554">
        <v>25</v>
      </c>
      <c r="D554" s="10">
        <v>0.13408539999999999</v>
      </c>
      <c r="E554" s="10">
        <v>0.13408539999999999</v>
      </c>
      <c r="F554" s="10">
        <v>0.13408539999999999</v>
      </c>
      <c r="G554" s="10">
        <v>0.13408539999999999</v>
      </c>
      <c r="H554" s="10">
        <v>0.13408539999999999</v>
      </c>
      <c r="I554" s="10">
        <v>0.13408539999999999</v>
      </c>
      <c r="J554" s="10">
        <v>0.13408539999999999</v>
      </c>
      <c r="K554" s="10">
        <v>0.13408539999999999</v>
      </c>
    </row>
    <row r="555" spans="1:11" x14ac:dyDescent="0.25">
      <c r="A555" t="s">
        <v>78</v>
      </c>
      <c r="B555">
        <v>1</v>
      </c>
      <c r="C555">
        <v>26</v>
      </c>
      <c r="D555" s="10">
        <v>0</v>
      </c>
      <c r="E555" s="10">
        <v>0</v>
      </c>
      <c r="F555" s="10">
        <v>0</v>
      </c>
      <c r="G555" s="10">
        <v>0</v>
      </c>
      <c r="H555" s="10">
        <v>0</v>
      </c>
      <c r="I555" s="10">
        <v>0</v>
      </c>
      <c r="J555" s="10">
        <v>0</v>
      </c>
      <c r="K555" s="10">
        <v>0</v>
      </c>
    </row>
    <row r="556" spans="1:11" x14ac:dyDescent="0.25">
      <c r="A556" t="s">
        <v>78</v>
      </c>
      <c r="B556">
        <v>1</v>
      </c>
      <c r="C556">
        <v>27</v>
      </c>
      <c r="D556" s="10">
        <v>1.5</v>
      </c>
      <c r="E556" s="10">
        <v>1.5</v>
      </c>
      <c r="F556" s="10">
        <v>1.5</v>
      </c>
      <c r="G556" s="10">
        <v>1.5</v>
      </c>
      <c r="H556" s="10">
        <v>1.5</v>
      </c>
      <c r="I556" s="10">
        <v>1.5</v>
      </c>
      <c r="J556" s="10">
        <v>1.5</v>
      </c>
      <c r="K556" s="10">
        <v>1.5</v>
      </c>
    </row>
    <row r="557" spans="1:11" x14ac:dyDescent="0.25">
      <c r="A557" t="s">
        <v>78</v>
      </c>
      <c r="B557">
        <v>1</v>
      </c>
      <c r="C557">
        <v>28</v>
      </c>
      <c r="D557" s="10">
        <v>1.2951589999999999</v>
      </c>
      <c r="E557" s="10">
        <v>1.2951589999999999</v>
      </c>
      <c r="F557" s="10">
        <v>1.2951589999999999</v>
      </c>
      <c r="G557" s="10">
        <v>1.2951589999999999</v>
      </c>
      <c r="H557" s="10">
        <v>1.2951589999999999</v>
      </c>
      <c r="I557" s="10">
        <v>1.2951589999999999</v>
      </c>
      <c r="J557" s="10">
        <v>1.2951589999999999</v>
      </c>
      <c r="K557" s="10">
        <v>1.2951589999999999</v>
      </c>
    </row>
    <row r="558" spans="1:11" x14ac:dyDescent="0.25">
      <c r="A558" t="s">
        <v>78</v>
      </c>
      <c r="B558">
        <v>1</v>
      </c>
      <c r="C558">
        <v>29</v>
      </c>
      <c r="D558" s="10">
        <v>1.099521</v>
      </c>
      <c r="E558" s="10">
        <v>1.099521</v>
      </c>
      <c r="F558" s="10">
        <v>1.099521</v>
      </c>
      <c r="G558" s="10">
        <v>1.099521</v>
      </c>
      <c r="H558" s="10">
        <v>1.099521</v>
      </c>
      <c r="I558" s="10">
        <v>1.099521</v>
      </c>
      <c r="J558" s="10">
        <v>1.099521</v>
      </c>
      <c r="K558" s="10">
        <v>1.099521</v>
      </c>
    </row>
    <row r="559" spans="1:11" x14ac:dyDescent="0.25">
      <c r="A559" t="s">
        <v>78</v>
      </c>
      <c r="B559">
        <v>1</v>
      </c>
      <c r="C559">
        <v>30</v>
      </c>
      <c r="D559" s="10">
        <v>1.098284</v>
      </c>
      <c r="E559" s="10">
        <v>1.098284</v>
      </c>
      <c r="F559" s="10">
        <v>1.098284</v>
      </c>
      <c r="G559" s="10">
        <v>1.098284</v>
      </c>
      <c r="H559" s="10">
        <v>1.098284</v>
      </c>
      <c r="I559" s="10">
        <v>1.098284</v>
      </c>
      <c r="J559" s="10">
        <v>1.098284</v>
      </c>
      <c r="K559" s="10">
        <v>1.098284</v>
      </c>
    </row>
    <row r="560" spans="1:11" x14ac:dyDescent="0.25">
      <c r="A560" t="s">
        <v>78</v>
      </c>
      <c r="B560">
        <v>1</v>
      </c>
      <c r="C560">
        <v>31</v>
      </c>
      <c r="D560" s="10">
        <v>9.6309699999999998E-2</v>
      </c>
      <c r="E560" s="10">
        <v>9.6309699999999998E-2</v>
      </c>
      <c r="F560" s="10">
        <v>9.6309699999999998E-2</v>
      </c>
      <c r="G560" s="10">
        <v>9.6309699999999998E-2</v>
      </c>
      <c r="H560" s="10">
        <v>9.6309699999999998E-2</v>
      </c>
      <c r="I560" s="10">
        <v>9.6309699999999998E-2</v>
      </c>
      <c r="J560" s="10">
        <v>9.6309699999999998E-2</v>
      </c>
      <c r="K560" s="10">
        <v>9.6309699999999998E-2</v>
      </c>
    </row>
    <row r="561" spans="1:11" x14ac:dyDescent="0.25">
      <c r="A561" t="s">
        <v>78</v>
      </c>
      <c r="B561">
        <v>1</v>
      </c>
      <c r="C561">
        <v>32</v>
      </c>
      <c r="D561" s="10">
        <v>0.39446890000000001</v>
      </c>
      <c r="E561" s="10">
        <v>0.39446890000000001</v>
      </c>
      <c r="F561" s="10">
        <v>0.39446890000000001</v>
      </c>
      <c r="G561" s="10">
        <v>0.39446890000000001</v>
      </c>
      <c r="H561" s="10">
        <v>0.39446890000000001</v>
      </c>
      <c r="I561" s="10">
        <v>0.39446890000000001</v>
      </c>
      <c r="J561" s="10">
        <v>0.39446890000000001</v>
      </c>
      <c r="K561" s="10">
        <v>0.39446890000000001</v>
      </c>
    </row>
    <row r="562" spans="1:11" x14ac:dyDescent="0.25">
      <c r="A562" t="s">
        <v>78</v>
      </c>
      <c r="B562">
        <v>1</v>
      </c>
      <c r="C562">
        <v>33</v>
      </c>
      <c r="D562" s="10">
        <v>0.1517993</v>
      </c>
      <c r="E562" s="10">
        <v>0.1517993</v>
      </c>
      <c r="F562" s="10">
        <v>0.1517993</v>
      </c>
      <c r="G562" s="10">
        <v>0.1517993</v>
      </c>
      <c r="H562" s="10">
        <v>0.1517993</v>
      </c>
      <c r="I562" s="10">
        <v>0.1517993</v>
      </c>
      <c r="J562" s="10">
        <v>0.1517993</v>
      </c>
      <c r="K562" s="10">
        <v>0.1517993</v>
      </c>
    </row>
    <row r="563" spans="1:11" x14ac:dyDescent="0.25">
      <c r="A563" t="s">
        <v>78</v>
      </c>
      <c r="B563">
        <v>2</v>
      </c>
      <c r="C563">
        <v>1</v>
      </c>
      <c r="D563" s="10">
        <v>7.1497500000000005E-2</v>
      </c>
      <c r="E563" s="10">
        <v>7.1497500000000005E-2</v>
      </c>
      <c r="F563" s="10">
        <v>7.1497500000000005E-2</v>
      </c>
      <c r="G563" s="10">
        <v>7.1497500000000005E-2</v>
      </c>
      <c r="H563" s="10">
        <v>7.1497500000000005E-2</v>
      </c>
      <c r="I563" s="10">
        <v>7.1497500000000005E-2</v>
      </c>
      <c r="J563" s="10">
        <v>7.1497500000000005E-2</v>
      </c>
      <c r="K563" s="10">
        <v>7.1497500000000005E-2</v>
      </c>
    </row>
    <row r="564" spans="1:11" x14ac:dyDescent="0.25">
      <c r="A564" t="s">
        <v>78</v>
      </c>
      <c r="B564">
        <v>2</v>
      </c>
      <c r="C564">
        <v>2</v>
      </c>
      <c r="D564" s="10">
        <v>0.29129739999999998</v>
      </c>
      <c r="E564" s="10">
        <v>0.29129739999999998</v>
      </c>
      <c r="F564" s="10">
        <v>0.29129739999999998</v>
      </c>
      <c r="G564" s="10">
        <v>0.29129739999999998</v>
      </c>
      <c r="H564" s="10">
        <v>0.29129739999999998</v>
      </c>
      <c r="I564" s="10">
        <v>0.29129739999999998</v>
      </c>
      <c r="J564" s="10">
        <v>0.29129739999999998</v>
      </c>
      <c r="K564" s="10">
        <v>0.29129739999999998</v>
      </c>
    </row>
    <row r="565" spans="1:11" x14ac:dyDescent="0.25">
      <c r="A565" t="s">
        <v>78</v>
      </c>
      <c r="B565">
        <v>2</v>
      </c>
      <c r="C565">
        <v>3</v>
      </c>
      <c r="D565" s="10">
        <v>0.97264740000000005</v>
      </c>
      <c r="E565" s="10">
        <v>0.97264740000000005</v>
      </c>
      <c r="F565" s="10">
        <v>0.97264740000000005</v>
      </c>
      <c r="G565" s="10">
        <v>0.97264740000000005</v>
      </c>
      <c r="H565" s="10">
        <v>0.97264740000000005</v>
      </c>
      <c r="I565" s="10">
        <v>0.97264740000000005</v>
      </c>
      <c r="J565" s="10">
        <v>0.97264740000000005</v>
      </c>
      <c r="K565" s="10">
        <v>0.97264740000000005</v>
      </c>
    </row>
    <row r="566" spans="1:11" x14ac:dyDescent="0.25">
      <c r="A566" t="s">
        <v>78</v>
      </c>
      <c r="B566">
        <v>2</v>
      </c>
      <c r="C566">
        <v>4</v>
      </c>
      <c r="D566" s="10">
        <v>0.58934549999999997</v>
      </c>
      <c r="E566" s="10">
        <v>0.58934549999999997</v>
      </c>
      <c r="F566" s="10">
        <v>0.58934549999999997</v>
      </c>
      <c r="G566" s="10">
        <v>0.58934549999999997</v>
      </c>
      <c r="H566" s="10">
        <v>0.58934549999999997</v>
      </c>
      <c r="I566" s="10">
        <v>0.58934549999999997</v>
      </c>
      <c r="J566" s="10">
        <v>0.58934549999999997</v>
      </c>
      <c r="K566" s="10">
        <v>0.58934549999999997</v>
      </c>
    </row>
    <row r="567" spans="1:11" x14ac:dyDescent="0.25">
      <c r="A567" t="s">
        <v>78</v>
      </c>
      <c r="B567">
        <v>2</v>
      </c>
      <c r="C567">
        <v>5</v>
      </c>
      <c r="D567" s="10">
        <v>0.28436879999999998</v>
      </c>
      <c r="E567" s="10">
        <v>0.28436879999999998</v>
      </c>
      <c r="F567" s="10">
        <v>0.28436879999999998</v>
      </c>
      <c r="G567" s="10">
        <v>0.28436879999999998</v>
      </c>
      <c r="H567" s="10">
        <v>0.28436879999999998</v>
      </c>
      <c r="I567" s="10">
        <v>0.28436879999999998</v>
      </c>
      <c r="J567" s="10">
        <v>0.28436879999999998</v>
      </c>
      <c r="K567" s="10">
        <v>0.28436879999999998</v>
      </c>
    </row>
    <row r="568" spans="1:11" x14ac:dyDescent="0.25">
      <c r="A568" t="s">
        <v>78</v>
      </c>
      <c r="B568">
        <v>2</v>
      </c>
      <c r="C568">
        <v>6</v>
      </c>
      <c r="D568" s="10">
        <v>0.1152589</v>
      </c>
      <c r="E568" s="10">
        <v>0.1152589</v>
      </c>
      <c r="F568" s="10">
        <v>0.1152589</v>
      </c>
      <c r="G568" s="10">
        <v>0.1152589</v>
      </c>
      <c r="H568" s="10">
        <v>0.1152589</v>
      </c>
      <c r="I568" s="10">
        <v>0.1152589</v>
      </c>
      <c r="J568" s="10">
        <v>0.1152589</v>
      </c>
      <c r="K568" s="10">
        <v>0.1152589</v>
      </c>
    </row>
    <row r="569" spans="1:11" x14ac:dyDescent="0.25">
      <c r="A569" t="s">
        <v>78</v>
      </c>
      <c r="B569">
        <v>2</v>
      </c>
      <c r="C569">
        <v>7</v>
      </c>
      <c r="D569" s="10">
        <v>0.54751749999999999</v>
      </c>
      <c r="E569" s="10">
        <v>0.54751749999999999</v>
      </c>
      <c r="F569" s="10">
        <v>0.54751749999999999</v>
      </c>
      <c r="G569" s="10">
        <v>0.54751749999999999</v>
      </c>
      <c r="H569" s="10">
        <v>0.54751749999999999</v>
      </c>
      <c r="I569" s="10">
        <v>0.54751749999999999</v>
      </c>
      <c r="J569" s="10">
        <v>0.54751749999999999</v>
      </c>
      <c r="K569" s="10">
        <v>0.54751749999999999</v>
      </c>
    </row>
    <row r="570" spans="1:11" x14ac:dyDescent="0.25">
      <c r="A570" t="s">
        <v>78</v>
      </c>
      <c r="B570">
        <v>2</v>
      </c>
      <c r="C570">
        <v>8</v>
      </c>
      <c r="D570" s="10">
        <v>0.47648049999999997</v>
      </c>
      <c r="E570" s="10">
        <v>0.47648049999999997</v>
      </c>
      <c r="F570" s="10">
        <v>0.47648049999999997</v>
      </c>
      <c r="G570" s="10">
        <v>0.47648049999999997</v>
      </c>
      <c r="H570" s="10">
        <v>0.47648049999999997</v>
      </c>
      <c r="I570" s="10">
        <v>0.47648049999999997</v>
      </c>
      <c r="J570" s="10">
        <v>0.47648049999999997</v>
      </c>
      <c r="K570" s="10">
        <v>0.47648049999999997</v>
      </c>
    </row>
    <row r="571" spans="1:11" x14ac:dyDescent="0.25">
      <c r="A571" t="s">
        <v>78</v>
      </c>
      <c r="B571">
        <v>2</v>
      </c>
      <c r="C571">
        <v>9</v>
      </c>
      <c r="D571" s="10">
        <v>0.66507000000000005</v>
      </c>
      <c r="E571" s="10">
        <v>0.66507000000000005</v>
      </c>
      <c r="F571" s="10">
        <v>0.66507000000000005</v>
      </c>
      <c r="G571" s="10">
        <v>0.66507000000000005</v>
      </c>
      <c r="H571" s="10">
        <v>0.66507000000000005</v>
      </c>
      <c r="I571" s="10">
        <v>0.66507000000000005</v>
      </c>
      <c r="J571" s="10">
        <v>0.66507000000000005</v>
      </c>
      <c r="K571" s="10">
        <v>0.66507000000000005</v>
      </c>
    </row>
    <row r="572" spans="1:11" x14ac:dyDescent="0.25">
      <c r="A572" t="s">
        <v>78</v>
      </c>
      <c r="B572">
        <v>2</v>
      </c>
      <c r="C572">
        <v>10</v>
      </c>
      <c r="D572" s="10">
        <v>4.5645499999999999E-2</v>
      </c>
      <c r="E572" s="10">
        <v>4.5645499999999999E-2</v>
      </c>
      <c r="F572" s="10">
        <v>4.5645499999999999E-2</v>
      </c>
      <c r="G572" s="10">
        <v>4.5645499999999999E-2</v>
      </c>
      <c r="H572" s="10">
        <v>4.5645499999999999E-2</v>
      </c>
      <c r="I572" s="10">
        <v>4.5645499999999999E-2</v>
      </c>
      <c r="J572" s="10">
        <v>4.5645499999999999E-2</v>
      </c>
      <c r="K572" s="10">
        <v>4.5645499999999999E-2</v>
      </c>
    </row>
    <row r="573" spans="1:11" x14ac:dyDescent="0.25">
      <c r="A573" t="s">
        <v>78</v>
      </c>
      <c r="B573">
        <v>2</v>
      </c>
      <c r="C573">
        <v>11</v>
      </c>
      <c r="D573" s="10">
        <v>0.17407310000000001</v>
      </c>
      <c r="E573" s="10">
        <v>0.17407310000000001</v>
      </c>
      <c r="F573" s="10">
        <v>0.17407310000000001</v>
      </c>
      <c r="G573" s="10">
        <v>0.17407310000000001</v>
      </c>
      <c r="H573" s="10">
        <v>0.17407310000000001</v>
      </c>
      <c r="I573" s="10">
        <v>0.17407310000000001</v>
      </c>
      <c r="J573" s="10">
        <v>0.17407310000000001</v>
      </c>
      <c r="K573" s="10">
        <v>0.17407310000000001</v>
      </c>
    </row>
    <row r="574" spans="1:11" x14ac:dyDescent="0.25">
      <c r="A574" t="s">
        <v>78</v>
      </c>
      <c r="B574">
        <v>2</v>
      </c>
      <c r="C574">
        <v>12</v>
      </c>
      <c r="D574" s="10">
        <v>0.26785330000000002</v>
      </c>
      <c r="E574" s="10">
        <v>0.26785330000000002</v>
      </c>
      <c r="F574" s="10">
        <v>0.26785330000000002</v>
      </c>
      <c r="G574" s="10">
        <v>0.26785330000000002</v>
      </c>
      <c r="H574" s="10">
        <v>0.26785330000000002</v>
      </c>
      <c r="I574" s="10">
        <v>0.26785330000000002</v>
      </c>
      <c r="J574" s="10">
        <v>0.26785330000000002</v>
      </c>
      <c r="K574" s="10">
        <v>0.26785330000000002</v>
      </c>
    </row>
    <row r="575" spans="1:11" x14ac:dyDescent="0.25">
      <c r="A575" t="s">
        <v>78</v>
      </c>
      <c r="B575">
        <v>2</v>
      </c>
      <c r="C575">
        <v>13</v>
      </c>
      <c r="D575" s="10">
        <v>0.58446659999999995</v>
      </c>
      <c r="E575" s="10">
        <v>0.58446659999999995</v>
      </c>
      <c r="F575" s="10">
        <v>0.58446659999999995</v>
      </c>
      <c r="G575" s="10">
        <v>0.58446659999999995</v>
      </c>
      <c r="H575" s="10">
        <v>0.58446659999999995</v>
      </c>
      <c r="I575" s="10">
        <v>0.58446659999999995</v>
      </c>
      <c r="J575" s="10">
        <v>0.58446659999999995</v>
      </c>
      <c r="K575" s="10">
        <v>0.58446659999999995</v>
      </c>
    </row>
    <row r="576" spans="1:11" x14ac:dyDescent="0.25">
      <c r="A576" t="s">
        <v>78</v>
      </c>
      <c r="B576">
        <v>2</v>
      </c>
      <c r="C576">
        <v>14</v>
      </c>
      <c r="D576" s="10">
        <v>1.7497940000000001</v>
      </c>
      <c r="E576" s="10">
        <v>1.7497940000000001</v>
      </c>
      <c r="F576" s="10">
        <v>1.7497940000000001</v>
      </c>
      <c r="G576" s="10">
        <v>1.7497940000000001</v>
      </c>
      <c r="H576" s="10">
        <v>1.7497940000000001</v>
      </c>
      <c r="I576" s="10">
        <v>1.7497940000000001</v>
      </c>
      <c r="J576" s="10">
        <v>1.7497940000000001</v>
      </c>
      <c r="K576" s="10">
        <v>1.7497940000000001</v>
      </c>
    </row>
    <row r="577" spans="1:11" x14ac:dyDescent="0.25">
      <c r="A577" t="s">
        <v>78</v>
      </c>
      <c r="B577">
        <v>2</v>
      </c>
      <c r="C577">
        <v>15</v>
      </c>
      <c r="D577" s="10">
        <v>1.2939510000000001</v>
      </c>
      <c r="E577" s="10">
        <v>1.2939510000000001</v>
      </c>
      <c r="F577" s="10">
        <v>1.2939510000000001</v>
      </c>
      <c r="G577" s="10">
        <v>1.2939510000000001</v>
      </c>
      <c r="H577" s="10">
        <v>1.2939510000000001</v>
      </c>
      <c r="I577" s="10">
        <v>1.2939510000000001</v>
      </c>
      <c r="J577" s="10">
        <v>1.2939510000000001</v>
      </c>
      <c r="K577" s="10">
        <v>1.2939510000000001</v>
      </c>
    </row>
    <row r="578" spans="1:11" x14ac:dyDescent="0.25">
      <c r="A578" t="s">
        <v>78</v>
      </c>
      <c r="B578">
        <v>2</v>
      </c>
      <c r="C578">
        <v>16</v>
      </c>
      <c r="D578" s="10">
        <v>4.1672770000000003</v>
      </c>
      <c r="E578" s="10">
        <v>4.1672770000000003</v>
      </c>
      <c r="F578" s="10">
        <v>4.1672770000000003</v>
      </c>
      <c r="G578" s="10">
        <v>4.1672770000000003</v>
      </c>
      <c r="H578" s="10">
        <v>4.1672770000000003</v>
      </c>
      <c r="I578" s="10">
        <v>4.1672770000000003</v>
      </c>
      <c r="J578" s="10">
        <v>4.1672770000000003</v>
      </c>
      <c r="K578" s="10">
        <v>4.1672770000000003</v>
      </c>
    </row>
    <row r="579" spans="1:11" x14ac:dyDescent="0.25">
      <c r="A579" t="s">
        <v>78</v>
      </c>
      <c r="B579">
        <v>2</v>
      </c>
      <c r="C579">
        <v>17</v>
      </c>
      <c r="D579" s="10">
        <v>0.1242598</v>
      </c>
      <c r="E579" s="10">
        <v>0.1242598</v>
      </c>
      <c r="F579" s="10">
        <v>0.1242598</v>
      </c>
      <c r="G579" s="10">
        <v>0.1242598</v>
      </c>
      <c r="H579" s="10">
        <v>0.1242598</v>
      </c>
      <c r="I579" s="10">
        <v>0.1242598</v>
      </c>
      <c r="J579" s="10">
        <v>0.1242598</v>
      </c>
      <c r="K579" s="10">
        <v>0.1242598</v>
      </c>
    </row>
    <row r="580" spans="1:11" x14ac:dyDescent="0.25">
      <c r="A580" t="s">
        <v>78</v>
      </c>
      <c r="B580">
        <v>2</v>
      </c>
      <c r="C580">
        <v>18</v>
      </c>
      <c r="D580" s="10">
        <v>0.33705400000000002</v>
      </c>
      <c r="E580" s="10">
        <v>0.33705400000000002</v>
      </c>
      <c r="F580" s="10">
        <v>0.33705400000000002</v>
      </c>
      <c r="G580" s="10">
        <v>0.33705400000000002</v>
      </c>
      <c r="H580" s="10">
        <v>0.33705400000000002</v>
      </c>
      <c r="I580" s="10">
        <v>0.33705400000000002</v>
      </c>
      <c r="J580" s="10">
        <v>0.33705400000000002</v>
      </c>
      <c r="K580" s="10">
        <v>0.33705400000000002</v>
      </c>
    </row>
    <row r="581" spans="1:11" x14ac:dyDescent="0.25">
      <c r="A581" t="s">
        <v>78</v>
      </c>
      <c r="B581">
        <v>2</v>
      </c>
      <c r="C581">
        <v>19</v>
      </c>
      <c r="D581" s="10">
        <v>8.3853290000000005</v>
      </c>
      <c r="E581" s="10">
        <v>8.3853290000000005</v>
      </c>
      <c r="F581" s="10">
        <v>8.3853290000000005</v>
      </c>
      <c r="G581" s="10">
        <v>8.3853290000000005</v>
      </c>
      <c r="H581" s="10">
        <v>8.3853290000000005</v>
      </c>
      <c r="I581" s="10">
        <v>8.3853290000000005</v>
      </c>
      <c r="J581" s="10">
        <v>8.3853290000000005</v>
      </c>
      <c r="K581" s="10">
        <v>8.3853290000000005</v>
      </c>
    </row>
    <row r="582" spans="1:11" x14ac:dyDescent="0.25">
      <c r="A582" t="s">
        <v>78</v>
      </c>
      <c r="B582">
        <v>2</v>
      </c>
      <c r="C582">
        <v>20</v>
      </c>
      <c r="D582" s="10">
        <v>2.51288</v>
      </c>
      <c r="E582" s="10">
        <v>2.51288</v>
      </c>
      <c r="F582" s="10">
        <v>2.51288</v>
      </c>
      <c r="G582" s="10">
        <v>2.51288</v>
      </c>
      <c r="H582" s="10">
        <v>2.51288</v>
      </c>
      <c r="I582" s="10">
        <v>2.51288</v>
      </c>
      <c r="J582" s="10">
        <v>2.51288</v>
      </c>
      <c r="K582" s="10">
        <v>2.51288</v>
      </c>
    </row>
    <row r="583" spans="1:11" x14ac:dyDescent="0.25">
      <c r="A583" t="s">
        <v>78</v>
      </c>
      <c r="B583">
        <v>2</v>
      </c>
      <c r="C583">
        <v>21</v>
      </c>
      <c r="D583" s="10">
        <v>0.18432850000000001</v>
      </c>
      <c r="E583" s="10">
        <v>0.18432850000000001</v>
      </c>
      <c r="F583" s="10">
        <v>0.18432850000000001</v>
      </c>
      <c r="G583" s="10">
        <v>0.18432850000000001</v>
      </c>
      <c r="H583" s="10">
        <v>0.18432850000000001</v>
      </c>
      <c r="I583" s="10">
        <v>0.18432850000000001</v>
      </c>
      <c r="J583" s="10">
        <v>0.18432850000000001</v>
      </c>
      <c r="K583" s="10">
        <v>0.18432850000000001</v>
      </c>
    </row>
    <row r="584" spans="1:11" x14ac:dyDescent="0.25">
      <c r="A584" t="s">
        <v>78</v>
      </c>
      <c r="B584">
        <v>2</v>
      </c>
      <c r="C584">
        <v>22</v>
      </c>
      <c r="D584" s="10">
        <v>0.30023349999999999</v>
      </c>
      <c r="E584" s="10">
        <v>0.30023349999999999</v>
      </c>
      <c r="F584" s="10">
        <v>0.30023349999999999</v>
      </c>
      <c r="G584" s="10">
        <v>0.30023349999999999</v>
      </c>
      <c r="H584" s="10">
        <v>0.30023349999999999</v>
      </c>
      <c r="I584" s="10">
        <v>0.30023349999999999</v>
      </c>
      <c r="J584" s="10">
        <v>0.30023349999999999</v>
      </c>
      <c r="K584" s="10">
        <v>0.30023349999999999</v>
      </c>
    </row>
    <row r="585" spans="1:11" x14ac:dyDescent="0.25">
      <c r="A585" t="s">
        <v>78</v>
      </c>
      <c r="B585">
        <v>2</v>
      </c>
      <c r="C585">
        <v>23</v>
      </c>
      <c r="D585" s="10">
        <v>0.3777065</v>
      </c>
      <c r="E585" s="10">
        <v>0.3777065</v>
      </c>
      <c r="F585" s="10">
        <v>0.3777065</v>
      </c>
      <c r="G585" s="10">
        <v>0.3777065</v>
      </c>
      <c r="H585" s="10">
        <v>0.3777065</v>
      </c>
      <c r="I585" s="10">
        <v>0.3777065</v>
      </c>
      <c r="J585" s="10">
        <v>0.3777065</v>
      </c>
      <c r="K585" s="10">
        <v>0.3777065</v>
      </c>
    </row>
    <row r="586" spans="1:11" x14ac:dyDescent="0.25">
      <c r="A586" t="s">
        <v>78</v>
      </c>
      <c r="B586">
        <v>2</v>
      </c>
      <c r="C586">
        <v>24</v>
      </c>
      <c r="D586" s="10">
        <v>0.12618579999999999</v>
      </c>
      <c r="E586" s="10">
        <v>0.12618579999999999</v>
      </c>
      <c r="F586" s="10">
        <v>0.12618579999999999</v>
      </c>
      <c r="G586" s="10">
        <v>0.12618579999999999</v>
      </c>
      <c r="H586" s="10">
        <v>0.12618579999999999</v>
      </c>
      <c r="I586" s="10">
        <v>0.12618579999999999</v>
      </c>
      <c r="J586" s="10">
        <v>0.12618579999999999</v>
      </c>
      <c r="K586" s="10">
        <v>0.12618579999999999</v>
      </c>
    </row>
    <row r="587" spans="1:11" x14ac:dyDescent="0.25">
      <c r="A587" t="s">
        <v>78</v>
      </c>
      <c r="B587">
        <v>2</v>
      </c>
      <c r="C587">
        <v>25</v>
      </c>
      <c r="D587" s="10">
        <v>1.79279E-2</v>
      </c>
      <c r="E587" s="10">
        <v>1.79279E-2</v>
      </c>
      <c r="F587" s="10">
        <v>1.79279E-2</v>
      </c>
      <c r="G587" s="10">
        <v>1.79279E-2</v>
      </c>
      <c r="H587" s="10">
        <v>1.79279E-2</v>
      </c>
      <c r="I587" s="10">
        <v>1.79279E-2</v>
      </c>
      <c r="J587" s="10">
        <v>1.79279E-2</v>
      </c>
      <c r="K587" s="10">
        <v>1.79279E-2</v>
      </c>
    </row>
    <row r="588" spans="1:11" x14ac:dyDescent="0.25">
      <c r="A588" t="s">
        <v>78</v>
      </c>
      <c r="B588">
        <v>2</v>
      </c>
      <c r="C588">
        <v>26</v>
      </c>
      <c r="D588" s="10">
        <v>0</v>
      </c>
      <c r="E588" s="10">
        <v>0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</row>
    <row r="589" spans="1:11" x14ac:dyDescent="0.25">
      <c r="A589" t="s">
        <v>78</v>
      </c>
      <c r="B589">
        <v>2</v>
      </c>
      <c r="C589">
        <v>27</v>
      </c>
      <c r="D589" s="10">
        <v>2</v>
      </c>
      <c r="E589" s="10">
        <v>2</v>
      </c>
      <c r="F589" s="10">
        <v>2</v>
      </c>
      <c r="G589" s="10">
        <v>2</v>
      </c>
      <c r="H589" s="10">
        <v>2</v>
      </c>
      <c r="I589" s="10">
        <v>2</v>
      </c>
      <c r="J589" s="10">
        <v>2</v>
      </c>
      <c r="K589" s="10">
        <v>2</v>
      </c>
    </row>
    <row r="590" spans="1:11" x14ac:dyDescent="0.25">
      <c r="A590" t="s">
        <v>78</v>
      </c>
      <c r="B590">
        <v>2</v>
      </c>
      <c r="C590">
        <v>28</v>
      </c>
      <c r="D590" s="10">
        <v>2.7153239999999998</v>
      </c>
      <c r="E590" s="10">
        <v>2.7153239999999998</v>
      </c>
      <c r="F590" s="10">
        <v>2.7153239999999998</v>
      </c>
      <c r="G590" s="10">
        <v>2.7153239999999998</v>
      </c>
      <c r="H590" s="10">
        <v>2.7153239999999998</v>
      </c>
      <c r="I590" s="10">
        <v>2.7153239999999998</v>
      </c>
      <c r="J590" s="10">
        <v>2.7153239999999998</v>
      </c>
      <c r="K590" s="10">
        <v>2.7153239999999998</v>
      </c>
    </row>
    <row r="591" spans="1:11" x14ac:dyDescent="0.25">
      <c r="A591" t="s">
        <v>78</v>
      </c>
      <c r="B591">
        <v>2</v>
      </c>
      <c r="C591">
        <v>29</v>
      </c>
      <c r="D591" s="10">
        <v>1.9152039999999999</v>
      </c>
      <c r="E591" s="10">
        <v>1.9152039999999999</v>
      </c>
      <c r="F591" s="10">
        <v>1.9152039999999999</v>
      </c>
      <c r="G591" s="10">
        <v>1.9152039999999999</v>
      </c>
      <c r="H591" s="10">
        <v>1.9152039999999999</v>
      </c>
      <c r="I591" s="10">
        <v>1.9152039999999999</v>
      </c>
      <c r="J591" s="10">
        <v>1.9152039999999999</v>
      </c>
      <c r="K591" s="10">
        <v>1.9152039999999999</v>
      </c>
    </row>
    <row r="592" spans="1:11" x14ac:dyDescent="0.25">
      <c r="A592" t="s">
        <v>78</v>
      </c>
      <c r="B592">
        <v>2</v>
      </c>
      <c r="C592">
        <v>30</v>
      </c>
      <c r="D592" s="10">
        <v>2.2610399999999999</v>
      </c>
      <c r="E592" s="10">
        <v>2.2610399999999999</v>
      </c>
      <c r="F592" s="10">
        <v>2.2610399999999999</v>
      </c>
      <c r="G592" s="10">
        <v>2.2610399999999999</v>
      </c>
      <c r="H592" s="10">
        <v>2.2610399999999999</v>
      </c>
      <c r="I592" s="10">
        <v>2.2610399999999999</v>
      </c>
      <c r="J592" s="10">
        <v>2.2610399999999999</v>
      </c>
      <c r="K592" s="10">
        <v>2.2610399999999999</v>
      </c>
    </row>
    <row r="593" spans="1:11" x14ac:dyDescent="0.25">
      <c r="A593" t="s">
        <v>78</v>
      </c>
      <c r="B593">
        <v>2</v>
      </c>
      <c r="C593">
        <v>31</v>
      </c>
      <c r="D593" s="10">
        <v>0.32644380000000001</v>
      </c>
      <c r="E593" s="10">
        <v>0.32644380000000001</v>
      </c>
      <c r="F593" s="10">
        <v>0.32644380000000001</v>
      </c>
      <c r="G593" s="10">
        <v>0.32644380000000001</v>
      </c>
      <c r="H593" s="10">
        <v>0.32644380000000001</v>
      </c>
      <c r="I593" s="10">
        <v>0.32644380000000001</v>
      </c>
      <c r="J593" s="10">
        <v>0.32644380000000001</v>
      </c>
      <c r="K593" s="10">
        <v>0.32644380000000001</v>
      </c>
    </row>
    <row r="594" spans="1:11" x14ac:dyDescent="0.25">
      <c r="A594" t="s">
        <v>78</v>
      </c>
      <c r="B594">
        <v>2</v>
      </c>
      <c r="C594">
        <v>32</v>
      </c>
      <c r="D594" s="10">
        <v>0.44744460000000003</v>
      </c>
      <c r="E594" s="10">
        <v>0.44744460000000003</v>
      </c>
      <c r="F594" s="10">
        <v>0.44744460000000003</v>
      </c>
      <c r="G594" s="10">
        <v>0.44744460000000003</v>
      </c>
      <c r="H594" s="10">
        <v>0.44744460000000003</v>
      </c>
      <c r="I594" s="10">
        <v>0.44744460000000003</v>
      </c>
      <c r="J594" s="10">
        <v>0.44744460000000003</v>
      </c>
      <c r="K594" s="10">
        <v>0.44744460000000003</v>
      </c>
    </row>
    <row r="595" spans="1:11" x14ac:dyDescent="0.25">
      <c r="A595" t="s">
        <v>78</v>
      </c>
      <c r="B595">
        <v>2</v>
      </c>
      <c r="C595">
        <v>33</v>
      </c>
      <c r="D595" s="10">
        <v>12.74708</v>
      </c>
      <c r="E595" s="10">
        <v>12.74708</v>
      </c>
      <c r="F595" s="10">
        <v>12.74708</v>
      </c>
      <c r="G595" s="10">
        <v>12.74708</v>
      </c>
      <c r="H595" s="10">
        <v>12.74708</v>
      </c>
      <c r="I595" s="10">
        <v>12.74708</v>
      </c>
      <c r="J595" s="10">
        <v>12.74708</v>
      </c>
      <c r="K595" s="10">
        <v>12.74708</v>
      </c>
    </row>
    <row r="596" spans="1:11" x14ac:dyDescent="0.25">
      <c r="A596" t="s">
        <v>79</v>
      </c>
      <c r="B596">
        <v>1</v>
      </c>
      <c r="C596">
        <v>1</v>
      </c>
      <c r="D596" s="10">
        <v>5.5012999999999999E-2</v>
      </c>
      <c r="E596" s="10">
        <v>5.5012999999999999E-2</v>
      </c>
      <c r="F596" s="10">
        <v>5.5012999999999999E-2</v>
      </c>
      <c r="G596" s="10">
        <v>5.5012999999999999E-2</v>
      </c>
      <c r="H596" s="10">
        <v>5.5012999999999999E-2</v>
      </c>
      <c r="I596" s="10">
        <v>5.5012999999999999E-2</v>
      </c>
      <c r="J596" s="10">
        <v>5.5012999999999999E-2</v>
      </c>
      <c r="K596" s="10">
        <v>5.5012999999999999E-2</v>
      </c>
    </row>
    <row r="597" spans="1:11" x14ac:dyDescent="0.25">
      <c r="A597" t="s">
        <v>79</v>
      </c>
      <c r="B597">
        <v>1</v>
      </c>
      <c r="C597">
        <v>2</v>
      </c>
      <c r="D597" s="10">
        <v>0</v>
      </c>
      <c r="E597" s="10">
        <v>0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10">
        <v>0</v>
      </c>
    </row>
    <row r="598" spans="1:11" x14ac:dyDescent="0.25">
      <c r="A598" t="s">
        <v>79</v>
      </c>
      <c r="B598">
        <v>1</v>
      </c>
      <c r="C598">
        <v>3</v>
      </c>
      <c r="D598" s="10">
        <v>0.54052449999999996</v>
      </c>
      <c r="E598" s="10">
        <v>0.54052449999999996</v>
      </c>
      <c r="F598" s="10">
        <v>0.54052449999999996</v>
      </c>
      <c r="G598" s="10">
        <v>0.54052449999999996</v>
      </c>
      <c r="H598" s="10">
        <v>0.54052449999999996</v>
      </c>
      <c r="I598" s="10">
        <v>0.54052449999999996</v>
      </c>
      <c r="J598" s="10">
        <v>0.54052449999999996</v>
      </c>
      <c r="K598" s="10">
        <v>0.54052449999999996</v>
      </c>
    </row>
    <row r="599" spans="1:11" x14ac:dyDescent="0.25">
      <c r="A599" t="s">
        <v>79</v>
      </c>
      <c r="B599">
        <v>1</v>
      </c>
      <c r="C599">
        <v>4</v>
      </c>
      <c r="D599" s="10">
        <v>6.4467099999999999E-2</v>
      </c>
      <c r="E599" s="10">
        <v>6.4467099999999999E-2</v>
      </c>
      <c r="F599" s="10">
        <v>6.4467099999999999E-2</v>
      </c>
      <c r="G599" s="10">
        <v>6.4467099999999999E-2</v>
      </c>
      <c r="H599" s="10">
        <v>6.4467099999999999E-2</v>
      </c>
      <c r="I599" s="10">
        <v>6.4467099999999999E-2</v>
      </c>
      <c r="J599" s="10">
        <v>6.4467099999999999E-2</v>
      </c>
      <c r="K599" s="10">
        <v>6.4467099999999999E-2</v>
      </c>
    </row>
    <row r="600" spans="1:11" x14ac:dyDescent="0.25">
      <c r="A600" t="s">
        <v>79</v>
      </c>
      <c r="B600">
        <v>1</v>
      </c>
      <c r="C600">
        <v>5</v>
      </c>
      <c r="D600" s="10">
        <v>0.32031510000000002</v>
      </c>
      <c r="E600" s="10">
        <v>0.32031510000000002</v>
      </c>
      <c r="F600" s="10">
        <v>0.32031510000000002</v>
      </c>
      <c r="G600" s="10">
        <v>0.32031510000000002</v>
      </c>
      <c r="H600" s="10">
        <v>0.32031510000000002</v>
      </c>
      <c r="I600" s="10">
        <v>0.32031510000000002</v>
      </c>
      <c r="J600" s="10">
        <v>0.32031510000000002</v>
      </c>
      <c r="K600" s="10">
        <v>0.32031510000000002</v>
      </c>
    </row>
    <row r="601" spans="1:11" x14ac:dyDescent="0.25">
      <c r="A601" t="s">
        <v>79</v>
      </c>
      <c r="B601">
        <v>1</v>
      </c>
      <c r="C601">
        <v>6</v>
      </c>
      <c r="D601" s="10">
        <v>6.2187199999999998E-2</v>
      </c>
      <c r="E601" s="10">
        <v>6.2187199999999998E-2</v>
      </c>
      <c r="F601" s="10">
        <v>6.2187199999999998E-2</v>
      </c>
      <c r="G601" s="10">
        <v>6.2187199999999998E-2</v>
      </c>
      <c r="H601" s="10">
        <v>6.2187199999999998E-2</v>
      </c>
      <c r="I601" s="10">
        <v>6.2187199999999998E-2</v>
      </c>
      <c r="J601" s="10">
        <v>6.2187199999999998E-2</v>
      </c>
      <c r="K601" s="10">
        <v>6.2187199999999998E-2</v>
      </c>
    </row>
    <row r="602" spans="1:11" x14ac:dyDescent="0.25">
      <c r="A602" t="s">
        <v>79</v>
      </c>
      <c r="B602">
        <v>1</v>
      </c>
      <c r="C602">
        <v>7</v>
      </c>
      <c r="D602" s="10">
        <v>0.59281499999999998</v>
      </c>
      <c r="E602" s="10">
        <v>0.59281499999999998</v>
      </c>
      <c r="F602" s="10">
        <v>0.59281499999999998</v>
      </c>
      <c r="G602" s="10">
        <v>0.59281499999999998</v>
      </c>
      <c r="H602" s="10">
        <v>0.59281499999999998</v>
      </c>
      <c r="I602" s="10">
        <v>0.59281499999999998</v>
      </c>
      <c r="J602" s="10">
        <v>0.59281499999999998</v>
      </c>
      <c r="K602" s="10">
        <v>0.59281499999999998</v>
      </c>
    </row>
    <row r="603" spans="1:11" x14ac:dyDescent="0.25">
      <c r="A603" t="s">
        <v>79</v>
      </c>
      <c r="B603">
        <v>1</v>
      </c>
      <c r="C603">
        <v>8</v>
      </c>
      <c r="D603" s="10">
        <v>3.6124999999999998E-3</v>
      </c>
      <c r="E603" s="10">
        <v>3.6124999999999998E-3</v>
      </c>
      <c r="F603" s="10">
        <v>3.6124999999999998E-3</v>
      </c>
      <c r="G603" s="10">
        <v>3.6124999999999998E-3</v>
      </c>
      <c r="H603" s="10">
        <v>3.6124999999999998E-3</v>
      </c>
      <c r="I603" s="10">
        <v>3.6124999999999998E-3</v>
      </c>
      <c r="J603" s="10">
        <v>3.6124999999999998E-3</v>
      </c>
      <c r="K603" s="10">
        <v>3.6124999999999998E-3</v>
      </c>
    </row>
    <row r="604" spans="1:11" x14ac:dyDescent="0.25">
      <c r="A604" t="s">
        <v>79</v>
      </c>
      <c r="B604">
        <v>1</v>
      </c>
      <c r="C604">
        <v>9</v>
      </c>
      <c r="D604" s="10">
        <v>0.4847629</v>
      </c>
      <c r="E604" s="10">
        <v>0.4847629</v>
      </c>
      <c r="F604" s="10">
        <v>0.4847629</v>
      </c>
      <c r="G604" s="10">
        <v>0.4847629</v>
      </c>
      <c r="H604" s="10">
        <v>0.4847629</v>
      </c>
      <c r="I604" s="10">
        <v>0.4847629</v>
      </c>
      <c r="J604" s="10">
        <v>0.4847629</v>
      </c>
      <c r="K604" s="10">
        <v>0.4847629</v>
      </c>
    </row>
    <row r="605" spans="1:11" x14ac:dyDescent="0.25">
      <c r="A605" t="s">
        <v>79</v>
      </c>
      <c r="B605">
        <v>1</v>
      </c>
      <c r="C605">
        <v>10</v>
      </c>
      <c r="D605" s="10">
        <v>2.7648499999999999E-2</v>
      </c>
      <c r="E605" s="10">
        <v>2.7648499999999999E-2</v>
      </c>
      <c r="F605" s="10">
        <v>2.7648499999999999E-2</v>
      </c>
      <c r="G605" s="10">
        <v>2.7648499999999999E-2</v>
      </c>
      <c r="H605" s="10">
        <v>2.7648499999999999E-2</v>
      </c>
      <c r="I605" s="10">
        <v>2.7648499999999999E-2</v>
      </c>
      <c r="J605" s="10">
        <v>2.7648499999999999E-2</v>
      </c>
      <c r="K605" s="10">
        <v>2.7648499999999999E-2</v>
      </c>
    </row>
    <row r="606" spans="1:11" x14ac:dyDescent="0.25">
      <c r="A606" t="s">
        <v>79</v>
      </c>
      <c r="B606">
        <v>1</v>
      </c>
      <c r="C606">
        <v>11</v>
      </c>
      <c r="D606" s="10">
        <v>0.1569229</v>
      </c>
      <c r="E606" s="10">
        <v>0.1569229</v>
      </c>
      <c r="F606" s="10">
        <v>0.1569229</v>
      </c>
      <c r="G606" s="10">
        <v>0.1569229</v>
      </c>
      <c r="H606" s="10">
        <v>0.1569229</v>
      </c>
      <c r="I606" s="10">
        <v>0.1569229</v>
      </c>
      <c r="J606" s="10">
        <v>0.1569229</v>
      </c>
      <c r="K606" s="10">
        <v>0.1569229</v>
      </c>
    </row>
    <row r="607" spans="1:11" x14ac:dyDescent="0.25">
      <c r="A607" t="s">
        <v>79</v>
      </c>
      <c r="B607">
        <v>1</v>
      </c>
      <c r="C607">
        <v>12</v>
      </c>
      <c r="D607" s="10">
        <v>0.2633258</v>
      </c>
      <c r="E607" s="10">
        <v>0.2633258</v>
      </c>
      <c r="F607" s="10">
        <v>0.2633258</v>
      </c>
      <c r="G607" s="10">
        <v>0.2633258</v>
      </c>
      <c r="H607" s="10">
        <v>0.2633258</v>
      </c>
      <c r="I607" s="10">
        <v>0.2633258</v>
      </c>
      <c r="J607" s="10">
        <v>0.2633258</v>
      </c>
      <c r="K607" s="10">
        <v>0.2633258</v>
      </c>
    </row>
    <row r="608" spans="1:11" x14ac:dyDescent="0.25">
      <c r="A608" t="s">
        <v>79</v>
      </c>
      <c r="B608">
        <v>1</v>
      </c>
      <c r="C608">
        <v>13</v>
      </c>
      <c r="D608" s="10">
        <v>0.37176880000000001</v>
      </c>
      <c r="E608" s="10">
        <v>0.37176880000000001</v>
      </c>
      <c r="F608" s="10">
        <v>0.37176880000000001</v>
      </c>
      <c r="G608" s="10">
        <v>0.37176880000000001</v>
      </c>
      <c r="H608" s="10">
        <v>0.37176880000000001</v>
      </c>
      <c r="I608" s="10">
        <v>0.37176880000000001</v>
      </c>
      <c r="J608" s="10">
        <v>0.37176880000000001</v>
      </c>
      <c r="K608" s="10">
        <v>0.37176880000000001</v>
      </c>
    </row>
    <row r="609" spans="1:11" x14ac:dyDescent="0.25">
      <c r="A609" t="s">
        <v>79</v>
      </c>
      <c r="B609">
        <v>1</v>
      </c>
      <c r="C609">
        <v>14</v>
      </c>
      <c r="D609" s="10">
        <v>1.0246360000000001</v>
      </c>
      <c r="E609" s="10">
        <v>1.0246360000000001</v>
      </c>
      <c r="F609" s="10">
        <v>1.0246360000000001</v>
      </c>
      <c r="G609" s="10">
        <v>1.0246360000000001</v>
      </c>
      <c r="H609" s="10">
        <v>1.0246360000000001</v>
      </c>
      <c r="I609" s="10">
        <v>1.0246360000000001</v>
      </c>
      <c r="J609" s="10">
        <v>1.0246360000000001</v>
      </c>
      <c r="K609" s="10">
        <v>1.0246360000000001</v>
      </c>
    </row>
    <row r="610" spans="1:11" x14ac:dyDescent="0.25">
      <c r="A610" t="s">
        <v>79</v>
      </c>
      <c r="B610">
        <v>1</v>
      </c>
      <c r="C610">
        <v>15</v>
      </c>
      <c r="D610" s="10">
        <v>0.80569080000000004</v>
      </c>
      <c r="E610" s="10">
        <v>0.80569080000000004</v>
      </c>
      <c r="F610" s="10">
        <v>0.80569080000000004</v>
      </c>
      <c r="G610" s="10">
        <v>0.80569080000000004</v>
      </c>
      <c r="H610" s="10">
        <v>0.80569080000000004</v>
      </c>
      <c r="I610" s="10">
        <v>0.80569080000000004</v>
      </c>
      <c r="J610" s="10">
        <v>0.80569080000000004</v>
      </c>
      <c r="K610" s="10">
        <v>0.80569080000000004</v>
      </c>
    </row>
    <row r="611" spans="1:11" x14ac:dyDescent="0.25">
      <c r="A611" t="s">
        <v>79</v>
      </c>
      <c r="B611">
        <v>1</v>
      </c>
      <c r="C611">
        <v>16</v>
      </c>
      <c r="D611" s="10">
        <v>1.49986</v>
      </c>
      <c r="E611" s="10">
        <v>1.49986</v>
      </c>
      <c r="F611" s="10">
        <v>1.49986</v>
      </c>
      <c r="G611" s="10">
        <v>1.49986</v>
      </c>
      <c r="H611" s="10">
        <v>1.49986</v>
      </c>
      <c r="I611" s="10">
        <v>1.49986</v>
      </c>
      <c r="J611" s="10">
        <v>1.49986</v>
      </c>
      <c r="K611" s="10">
        <v>1.49986</v>
      </c>
    </row>
    <row r="612" spans="1:11" x14ac:dyDescent="0.25">
      <c r="A612" t="s">
        <v>79</v>
      </c>
      <c r="B612">
        <v>1</v>
      </c>
      <c r="C612">
        <v>17</v>
      </c>
      <c r="D612" s="10">
        <v>7.9338000000000006E-2</v>
      </c>
      <c r="E612" s="10">
        <v>7.9338000000000006E-2</v>
      </c>
      <c r="F612" s="10">
        <v>7.9338000000000006E-2</v>
      </c>
      <c r="G612" s="10">
        <v>7.9338000000000006E-2</v>
      </c>
      <c r="H612" s="10">
        <v>7.9338000000000006E-2</v>
      </c>
      <c r="I612" s="10">
        <v>7.9338000000000006E-2</v>
      </c>
      <c r="J612" s="10">
        <v>7.9338000000000006E-2</v>
      </c>
      <c r="K612" s="10">
        <v>7.9338000000000006E-2</v>
      </c>
    </row>
    <row r="613" spans="1:11" x14ac:dyDescent="0.25">
      <c r="A613" t="s">
        <v>79</v>
      </c>
      <c r="B613">
        <v>1</v>
      </c>
      <c r="C613">
        <v>18</v>
      </c>
      <c r="D613" s="10">
        <v>0.1017506</v>
      </c>
      <c r="E613" s="10">
        <v>0.1017506</v>
      </c>
      <c r="F613" s="10">
        <v>0.1017506</v>
      </c>
      <c r="G613" s="10">
        <v>0.1017506</v>
      </c>
      <c r="H613" s="10">
        <v>0.1017506</v>
      </c>
      <c r="I613" s="10">
        <v>0.1017506</v>
      </c>
      <c r="J613" s="10">
        <v>0.1017506</v>
      </c>
      <c r="K613" s="10">
        <v>0.1017506</v>
      </c>
    </row>
    <row r="614" spans="1:11" x14ac:dyDescent="0.25">
      <c r="A614" t="s">
        <v>79</v>
      </c>
      <c r="B614">
        <v>1</v>
      </c>
      <c r="C614">
        <v>19</v>
      </c>
      <c r="D614" s="10">
        <v>2.2590940000000002</v>
      </c>
      <c r="E614" s="10">
        <v>2.2590940000000002</v>
      </c>
      <c r="F614" s="10">
        <v>2.2590940000000002</v>
      </c>
      <c r="G614" s="10">
        <v>2.2590940000000002</v>
      </c>
      <c r="H614" s="10">
        <v>2.2590940000000002</v>
      </c>
      <c r="I614" s="10">
        <v>2.2590940000000002</v>
      </c>
      <c r="J614" s="10">
        <v>2.2590940000000002</v>
      </c>
      <c r="K614" s="10">
        <v>2.2590940000000002</v>
      </c>
    </row>
    <row r="615" spans="1:11" x14ac:dyDescent="0.25">
      <c r="A615" t="s">
        <v>79</v>
      </c>
      <c r="B615">
        <v>1</v>
      </c>
      <c r="C615">
        <v>20</v>
      </c>
      <c r="D615" s="10">
        <v>1.5861099999999999</v>
      </c>
      <c r="E615" s="10">
        <v>1.5861099999999999</v>
      </c>
      <c r="F615" s="10">
        <v>1.5861099999999999</v>
      </c>
      <c r="G615" s="10">
        <v>1.5861099999999999</v>
      </c>
      <c r="H615" s="10">
        <v>1.5861099999999999</v>
      </c>
      <c r="I615" s="10">
        <v>1.5861099999999999</v>
      </c>
      <c r="J615" s="10">
        <v>1.5861099999999999</v>
      </c>
      <c r="K615" s="10">
        <v>1.5861099999999999</v>
      </c>
    </row>
    <row r="616" spans="1:11" x14ac:dyDescent="0.25">
      <c r="A616" t="s">
        <v>79</v>
      </c>
      <c r="B616">
        <v>1</v>
      </c>
      <c r="C616">
        <v>21</v>
      </c>
      <c r="D616" s="10">
        <v>0.22215509999999999</v>
      </c>
      <c r="E616" s="10">
        <v>0.22215509999999999</v>
      </c>
      <c r="F616" s="10">
        <v>0.22215509999999999</v>
      </c>
      <c r="G616" s="10">
        <v>0.22215509999999999</v>
      </c>
      <c r="H616" s="10">
        <v>0.22215509999999999</v>
      </c>
      <c r="I616" s="10">
        <v>0.22215509999999999</v>
      </c>
      <c r="J616" s="10">
        <v>0.22215509999999999</v>
      </c>
      <c r="K616" s="10">
        <v>0.22215509999999999</v>
      </c>
    </row>
    <row r="617" spans="1:11" x14ac:dyDescent="0.25">
      <c r="A617" t="s">
        <v>79</v>
      </c>
      <c r="B617">
        <v>1</v>
      </c>
      <c r="C617">
        <v>22</v>
      </c>
      <c r="D617" s="10">
        <v>0.2888117</v>
      </c>
      <c r="E617" s="10">
        <v>0.2888117</v>
      </c>
      <c r="F617" s="10">
        <v>0.2888117</v>
      </c>
      <c r="G617" s="10">
        <v>0.2888117</v>
      </c>
      <c r="H617" s="10">
        <v>0.2888117</v>
      </c>
      <c r="I617" s="10">
        <v>0.2888117</v>
      </c>
      <c r="J617" s="10">
        <v>0.2888117</v>
      </c>
      <c r="K617" s="10">
        <v>0.2888117</v>
      </c>
    </row>
    <row r="618" spans="1:11" x14ac:dyDescent="0.25">
      <c r="A618" t="s">
        <v>79</v>
      </c>
      <c r="B618">
        <v>1</v>
      </c>
      <c r="C618">
        <v>23</v>
      </c>
      <c r="D618" s="10">
        <v>0.20783070000000001</v>
      </c>
      <c r="E618" s="10">
        <v>0.20783070000000001</v>
      </c>
      <c r="F618" s="10">
        <v>0.20783070000000001</v>
      </c>
      <c r="G618" s="10">
        <v>0.20783070000000001</v>
      </c>
      <c r="H618" s="10">
        <v>0.20783070000000001</v>
      </c>
      <c r="I618" s="10">
        <v>0.20783070000000001</v>
      </c>
      <c r="J618" s="10">
        <v>0.20783070000000001</v>
      </c>
      <c r="K618" s="10">
        <v>0.20783070000000001</v>
      </c>
    </row>
    <row r="619" spans="1:11" x14ac:dyDescent="0.25">
      <c r="A619" t="s">
        <v>79</v>
      </c>
      <c r="B619">
        <v>1</v>
      </c>
      <c r="C619">
        <v>24</v>
      </c>
      <c r="D619" s="10">
        <v>8.6424899999999999E-2</v>
      </c>
      <c r="E619" s="10">
        <v>8.6424899999999999E-2</v>
      </c>
      <c r="F619" s="10">
        <v>8.6424899999999999E-2</v>
      </c>
      <c r="G619" s="10">
        <v>8.6424899999999999E-2</v>
      </c>
      <c r="H619" s="10">
        <v>8.6424899999999999E-2</v>
      </c>
      <c r="I619" s="10">
        <v>8.6424899999999999E-2</v>
      </c>
      <c r="J619" s="10">
        <v>8.6424899999999999E-2</v>
      </c>
      <c r="K619" s="10">
        <v>8.6424899999999999E-2</v>
      </c>
    </row>
    <row r="620" spans="1:11" x14ac:dyDescent="0.25">
      <c r="A620" t="s">
        <v>79</v>
      </c>
      <c r="B620">
        <v>1</v>
      </c>
      <c r="C620">
        <v>25</v>
      </c>
      <c r="D620" s="10">
        <v>0.13408539999999999</v>
      </c>
      <c r="E620" s="10">
        <v>0.13408539999999999</v>
      </c>
      <c r="F620" s="10">
        <v>0.13408539999999999</v>
      </c>
      <c r="G620" s="10">
        <v>0.13408539999999999</v>
      </c>
      <c r="H620" s="10">
        <v>0.13408539999999999</v>
      </c>
      <c r="I620" s="10">
        <v>0.13408539999999999</v>
      </c>
      <c r="J620" s="10">
        <v>0.13408539999999999</v>
      </c>
      <c r="K620" s="10">
        <v>0.13408539999999999</v>
      </c>
    </row>
    <row r="621" spans="1:11" x14ac:dyDescent="0.25">
      <c r="A621" t="s">
        <v>79</v>
      </c>
      <c r="B621">
        <v>1</v>
      </c>
      <c r="C621">
        <v>26</v>
      </c>
      <c r="D621" s="10">
        <v>0</v>
      </c>
      <c r="E621" s="10">
        <v>0</v>
      </c>
      <c r="F621" s="10">
        <v>0</v>
      </c>
      <c r="G621" s="10">
        <v>0</v>
      </c>
      <c r="H621" s="10">
        <v>0</v>
      </c>
      <c r="I621" s="10">
        <v>0</v>
      </c>
      <c r="J621" s="10">
        <v>0</v>
      </c>
      <c r="K621" s="10">
        <v>0</v>
      </c>
    </row>
    <row r="622" spans="1:11" x14ac:dyDescent="0.25">
      <c r="A622" t="s">
        <v>79</v>
      </c>
      <c r="B622">
        <v>1</v>
      </c>
      <c r="C622">
        <v>27</v>
      </c>
      <c r="D622" s="10">
        <v>1.5</v>
      </c>
      <c r="E622" s="10">
        <v>1.5</v>
      </c>
      <c r="F622" s="10">
        <v>1.5</v>
      </c>
      <c r="G622" s="10">
        <v>1.5</v>
      </c>
      <c r="H622" s="10">
        <v>1.5</v>
      </c>
      <c r="I622" s="10">
        <v>1.5</v>
      </c>
      <c r="J622" s="10">
        <v>1.5</v>
      </c>
      <c r="K622" s="10">
        <v>1.5</v>
      </c>
    </row>
    <row r="623" spans="1:11" x14ac:dyDescent="0.25">
      <c r="A623" t="s">
        <v>79</v>
      </c>
      <c r="B623">
        <v>1</v>
      </c>
      <c r="C623">
        <v>28</v>
      </c>
      <c r="D623" s="10">
        <v>1.2951589999999999</v>
      </c>
      <c r="E623" s="10">
        <v>1.2951589999999999</v>
      </c>
      <c r="F623" s="10">
        <v>1.2951589999999999</v>
      </c>
      <c r="G623" s="10">
        <v>1.2951589999999999</v>
      </c>
      <c r="H623" s="10">
        <v>1.2951589999999999</v>
      </c>
      <c r="I623" s="10">
        <v>1.2951589999999999</v>
      </c>
      <c r="J623" s="10">
        <v>1.2951589999999999</v>
      </c>
      <c r="K623" s="10">
        <v>1.2951589999999999</v>
      </c>
    </row>
    <row r="624" spans="1:11" x14ac:dyDescent="0.25">
      <c r="A624" t="s">
        <v>79</v>
      </c>
      <c r="B624">
        <v>1</v>
      </c>
      <c r="C624">
        <v>29</v>
      </c>
      <c r="D624" s="10">
        <v>1.099521</v>
      </c>
      <c r="E624" s="10">
        <v>1.099521</v>
      </c>
      <c r="F624" s="10">
        <v>1.099521</v>
      </c>
      <c r="G624" s="10">
        <v>1.099521</v>
      </c>
      <c r="H624" s="10">
        <v>1.099521</v>
      </c>
      <c r="I624" s="10">
        <v>1.099521</v>
      </c>
      <c r="J624" s="10">
        <v>1.099521</v>
      </c>
      <c r="K624" s="10">
        <v>1.099521</v>
      </c>
    </row>
    <row r="625" spans="1:11" x14ac:dyDescent="0.25">
      <c r="A625" t="s">
        <v>79</v>
      </c>
      <c r="B625">
        <v>1</v>
      </c>
      <c r="C625">
        <v>30</v>
      </c>
      <c r="D625" s="10">
        <v>1.098284</v>
      </c>
      <c r="E625" s="10">
        <v>1.098284</v>
      </c>
      <c r="F625" s="10">
        <v>1.098284</v>
      </c>
      <c r="G625" s="10">
        <v>1.098284</v>
      </c>
      <c r="H625" s="10">
        <v>1.098284</v>
      </c>
      <c r="I625" s="10">
        <v>1.098284</v>
      </c>
      <c r="J625" s="10">
        <v>1.098284</v>
      </c>
      <c r="K625" s="10">
        <v>1.098284</v>
      </c>
    </row>
    <row r="626" spans="1:11" x14ac:dyDescent="0.25">
      <c r="A626" t="s">
        <v>79</v>
      </c>
      <c r="B626">
        <v>1</v>
      </c>
      <c r="C626">
        <v>31</v>
      </c>
      <c r="D626" s="10">
        <v>9.6309699999999998E-2</v>
      </c>
      <c r="E626" s="10">
        <v>9.6309699999999998E-2</v>
      </c>
      <c r="F626" s="10">
        <v>9.6309699999999998E-2</v>
      </c>
      <c r="G626" s="10">
        <v>9.6309699999999998E-2</v>
      </c>
      <c r="H626" s="10">
        <v>9.6309699999999998E-2</v>
      </c>
      <c r="I626" s="10">
        <v>9.6309699999999998E-2</v>
      </c>
      <c r="J626" s="10">
        <v>9.6309699999999998E-2</v>
      </c>
      <c r="K626" s="10">
        <v>9.6309699999999998E-2</v>
      </c>
    </row>
    <row r="627" spans="1:11" x14ac:dyDescent="0.25">
      <c r="A627" t="s">
        <v>79</v>
      </c>
      <c r="B627">
        <v>1</v>
      </c>
      <c r="C627">
        <v>32</v>
      </c>
      <c r="D627" s="10">
        <v>0.39446890000000001</v>
      </c>
      <c r="E627" s="10">
        <v>0.39446890000000001</v>
      </c>
      <c r="F627" s="10">
        <v>0.39446890000000001</v>
      </c>
      <c r="G627" s="10">
        <v>0.39446890000000001</v>
      </c>
      <c r="H627" s="10">
        <v>0.39446890000000001</v>
      </c>
      <c r="I627" s="10">
        <v>0.39446890000000001</v>
      </c>
      <c r="J627" s="10">
        <v>0.39446890000000001</v>
      </c>
      <c r="K627" s="10">
        <v>0.39446890000000001</v>
      </c>
    </row>
    <row r="628" spans="1:11" x14ac:dyDescent="0.25">
      <c r="A628" t="s">
        <v>79</v>
      </c>
      <c r="B628">
        <v>1</v>
      </c>
      <c r="C628">
        <v>33</v>
      </c>
      <c r="D628" s="10">
        <v>562.94119999999998</v>
      </c>
      <c r="E628" s="10">
        <v>562.94119999999998</v>
      </c>
      <c r="F628" s="10">
        <v>562.94119999999998</v>
      </c>
      <c r="G628" s="10">
        <v>562.94119999999998</v>
      </c>
      <c r="H628" s="10">
        <v>562.94119999999998</v>
      </c>
      <c r="I628" s="10">
        <v>562.94119999999998</v>
      </c>
      <c r="J628" s="10">
        <v>562.94119999999998</v>
      </c>
      <c r="K628" s="10">
        <v>562.94119999999998</v>
      </c>
    </row>
    <row r="629" spans="1:11" x14ac:dyDescent="0.25">
      <c r="A629" t="s">
        <v>79</v>
      </c>
      <c r="B629">
        <v>2</v>
      </c>
      <c r="C629">
        <v>1</v>
      </c>
      <c r="D629" s="10">
        <v>7.1497500000000005E-2</v>
      </c>
      <c r="E629" s="10">
        <v>7.1497500000000005E-2</v>
      </c>
      <c r="F629" s="10">
        <v>7.1497500000000005E-2</v>
      </c>
      <c r="G629" s="10">
        <v>7.1497500000000005E-2</v>
      </c>
      <c r="H629" s="10">
        <v>7.1497500000000005E-2</v>
      </c>
      <c r="I629" s="10">
        <v>7.1497500000000005E-2</v>
      </c>
      <c r="J629" s="10">
        <v>7.1497500000000005E-2</v>
      </c>
      <c r="K629" s="10">
        <v>7.1497500000000005E-2</v>
      </c>
    </row>
    <row r="630" spans="1:11" x14ac:dyDescent="0.25">
      <c r="A630" t="s">
        <v>79</v>
      </c>
      <c r="B630">
        <v>2</v>
      </c>
      <c r="C630">
        <v>2</v>
      </c>
      <c r="D630" s="10">
        <v>0.29129739999999998</v>
      </c>
      <c r="E630" s="10">
        <v>0.29129739999999998</v>
      </c>
      <c r="F630" s="10">
        <v>0.29129739999999998</v>
      </c>
      <c r="G630" s="10">
        <v>0.29129739999999998</v>
      </c>
      <c r="H630" s="10">
        <v>0.29129739999999998</v>
      </c>
      <c r="I630" s="10">
        <v>0.29129739999999998</v>
      </c>
      <c r="J630" s="10">
        <v>0.29129739999999998</v>
      </c>
      <c r="K630" s="10">
        <v>0.29129739999999998</v>
      </c>
    </row>
    <row r="631" spans="1:11" x14ac:dyDescent="0.25">
      <c r="A631" t="s">
        <v>79</v>
      </c>
      <c r="B631">
        <v>2</v>
      </c>
      <c r="C631">
        <v>3</v>
      </c>
      <c r="D631" s="10">
        <v>0.97264740000000005</v>
      </c>
      <c r="E631" s="10">
        <v>0.97264740000000005</v>
      </c>
      <c r="F631" s="10">
        <v>0.97264740000000005</v>
      </c>
      <c r="G631" s="10">
        <v>0.97264740000000005</v>
      </c>
      <c r="H631" s="10">
        <v>0.97264740000000005</v>
      </c>
      <c r="I631" s="10">
        <v>0.97264740000000005</v>
      </c>
      <c r="J631" s="10">
        <v>0.97264740000000005</v>
      </c>
      <c r="K631" s="10">
        <v>0.97264740000000005</v>
      </c>
    </row>
    <row r="632" spans="1:11" x14ac:dyDescent="0.25">
      <c r="A632" t="s">
        <v>79</v>
      </c>
      <c r="B632">
        <v>2</v>
      </c>
      <c r="C632">
        <v>4</v>
      </c>
      <c r="D632" s="10">
        <v>0.58934549999999997</v>
      </c>
      <c r="E632" s="10">
        <v>0.58934549999999997</v>
      </c>
      <c r="F632" s="10">
        <v>0.58934549999999997</v>
      </c>
      <c r="G632" s="10">
        <v>0.58934549999999997</v>
      </c>
      <c r="H632" s="10">
        <v>0.58934549999999997</v>
      </c>
      <c r="I632" s="10">
        <v>0.58934549999999997</v>
      </c>
      <c r="J632" s="10">
        <v>0.58934549999999997</v>
      </c>
      <c r="K632" s="10">
        <v>0.58934549999999997</v>
      </c>
    </row>
    <row r="633" spans="1:11" x14ac:dyDescent="0.25">
      <c r="A633" t="s">
        <v>79</v>
      </c>
      <c r="B633">
        <v>2</v>
      </c>
      <c r="C633">
        <v>5</v>
      </c>
      <c r="D633" s="10">
        <v>0.28436879999999998</v>
      </c>
      <c r="E633" s="10">
        <v>0.28436879999999998</v>
      </c>
      <c r="F633" s="10">
        <v>0.28436879999999998</v>
      </c>
      <c r="G633" s="10">
        <v>0.28436879999999998</v>
      </c>
      <c r="H633" s="10">
        <v>0.28436879999999998</v>
      </c>
      <c r="I633" s="10">
        <v>0.28436879999999998</v>
      </c>
      <c r="J633" s="10">
        <v>0.28436879999999998</v>
      </c>
      <c r="K633" s="10">
        <v>0.28436879999999998</v>
      </c>
    </row>
    <row r="634" spans="1:11" x14ac:dyDescent="0.25">
      <c r="A634" t="s">
        <v>79</v>
      </c>
      <c r="B634">
        <v>2</v>
      </c>
      <c r="C634">
        <v>6</v>
      </c>
      <c r="D634" s="10">
        <v>0.1152589</v>
      </c>
      <c r="E634" s="10">
        <v>0.1152589</v>
      </c>
      <c r="F634" s="10">
        <v>0.1152589</v>
      </c>
      <c r="G634" s="10">
        <v>0.1152589</v>
      </c>
      <c r="H634" s="10">
        <v>0.1152589</v>
      </c>
      <c r="I634" s="10">
        <v>0.1152589</v>
      </c>
      <c r="J634" s="10">
        <v>0.1152589</v>
      </c>
      <c r="K634" s="10">
        <v>0.1152589</v>
      </c>
    </row>
    <row r="635" spans="1:11" x14ac:dyDescent="0.25">
      <c r="A635" t="s">
        <v>79</v>
      </c>
      <c r="B635">
        <v>2</v>
      </c>
      <c r="C635">
        <v>7</v>
      </c>
      <c r="D635" s="10">
        <v>0.54751749999999999</v>
      </c>
      <c r="E635" s="10">
        <v>0.54751749999999999</v>
      </c>
      <c r="F635" s="10">
        <v>0.54751749999999999</v>
      </c>
      <c r="G635" s="10">
        <v>0.54751749999999999</v>
      </c>
      <c r="H635" s="10">
        <v>0.54751749999999999</v>
      </c>
      <c r="I635" s="10">
        <v>0.54751749999999999</v>
      </c>
      <c r="J635" s="10">
        <v>0.54751749999999999</v>
      </c>
      <c r="K635" s="10">
        <v>0.54751749999999999</v>
      </c>
    </row>
    <row r="636" spans="1:11" x14ac:dyDescent="0.25">
      <c r="A636" t="s">
        <v>79</v>
      </c>
      <c r="B636">
        <v>2</v>
      </c>
      <c r="C636">
        <v>8</v>
      </c>
      <c r="D636" s="10">
        <v>0.47648049999999997</v>
      </c>
      <c r="E636" s="10">
        <v>0.47648049999999997</v>
      </c>
      <c r="F636" s="10">
        <v>0.47648049999999997</v>
      </c>
      <c r="G636" s="10">
        <v>0.47648049999999997</v>
      </c>
      <c r="H636" s="10">
        <v>0.47648049999999997</v>
      </c>
      <c r="I636" s="10">
        <v>0.47648049999999997</v>
      </c>
      <c r="J636" s="10">
        <v>0.47648049999999997</v>
      </c>
      <c r="K636" s="10">
        <v>0.47648049999999997</v>
      </c>
    </row>
    <row r="637" spans="1:11" x14ac:dyDescent="0.25">
      <c r="A637" t="s">
        <v>79</v>
      </c>
      <c r="B637">
        <v>2</v>
      </c>
      <c r="C637">
        <v>9</v>
      </c>
      <c r="D637" s="10">
        <v>0.66507000000000005</v>
      </c>
      <c r="E637" s="10">
        <v>0.66507000000000005</v>
      </c>
      <c r="F637" s="10">
        <v>0.66507000000000005</v>
      </c>
      <c r="G637" s="10">
        <v>0.66507000000000005</v>
      </c>
      <c r="H637" s="10">
        <v>0.66507000000000005</v>
      </c>
      <c r="I637" s="10">
        <v>0.66507000000000005</v>
      </c>
      <c r="J637" s="10">
        <v>0.66507000000000005</v>
      </c>
      <c r="K637" s="10">
        <v>0.66507000000000005</v>
      </c>
    </row>
    <row r="638" spans="1:11" x14ac:dyDescent="0.25">
      <c r="A638" t="s">
        <v>79</v>
      </c>
      <c r="B638">
        <v>2</v>
      </c>
      <c r="C638">
        <v>10</v>
      </c>
      <c r="D638" s="10">
        <v>4.5645499999999999E-2</v>
      </c>
      <c r="E638" s="10">
        <v>4.5645499999999999E-2</v>
      </c>
      <c r="F638" s="10">
        <v>4.5645499999999999E-2</v>
      </c>
      <c r="G638" s="10">
        <v>4.5645499999999999E-2</v>
      </c>
      <c r="H638" s="10">
        <v>4.5645499999999999E-2</v>
      </c>
      <c r="I638" s="10">
        <v>4.5645499999999999E-2</v>
      </c>
      <c r="J638" s="10">
        <v>4.5645499999999999E-2</v>
      </c>
      <c r="K638" s="10">
        <v>4.5645499999999999E-2</v>
      </c>
    </row>
    <row r="639" spans="1:11" x14ac:dyDescent="0.25">
      <c r="A639" t="s">
        <v>79</v>
      </c>
      <c r="B639">
        <v>2</v>
      </c>
      <c r="C639">
        <v>11</v>
      </c>
      <c r="D639" s="10">
        <v>0.17407310000000001</v>
      </c>
      <c r="E639" s="10">
        <v>0.17407310000000001</v>
      </c>
      <c r="F639" s="10">
        <v>0.17407310000000001</v>
      </c>
      <c r="G639" s="10">
        <v>0.17407310000000001</v>
      </c>
      <c r="H639" s="10">
        <v>0.17407310000000001</v>
      </c>
      <c r="I639" s="10">
        <v>0.17407310000000001</v>
      </c>
      <c r="J639" s="10">
        <v>0.17407310000000001</v>
      </c>
      <c r="K639" s="10">
        <v>0.17407310000000001</v>
      </c>
    </row>
    <row r="640" spans="1:11" x14ac:dyDescent="0.25">
      <c r="A640" t="s">
        <v>79</v>
      </c>
      <c r="B640">
        <v>2</v>
      </c>
      <c r="C640">
        <v>12</v>
      </c>
      <c r="D640" s="10">
        <v>0.26785330000000002</v>
      </c>
      <c r="E640" s="10">
        <v>0.26785330000000002</v>
      </c>
      <c r="F640" s="10">
        <v>0.26785330000000002</v>
      </c>
      <c r="G640" s="10">
        <v>0.26785330000000002</v>
      </c>
      <c r="H640" s="10">
        <v>0.26785330000000002</v>
      </c>
      <c r="I640" s="10">
        <v>0.26785330000000002</v>
      </c>
      <c r="J640" s="10">
        <v>0.26785330000000002</v>
      </c>
      <c r="K640" s="10">
        <v>0.26785330000000002</v>
      </c>
    </row>
    <row r="641" spans="1:11" x14ac:dyDescent="0.25">
      <c r="A641" t="s">
        <v>79</v>
      </c>
      <c r="B641">
        <v>2</v>
      </c>
      <c r="C641">
        <v>13</v>
      </c>
      <c r="D641" s="10">
        <v>0.58446659999999995</v>
      </c>
      <c r="E641" s="10">
        <v>0.58446659999999995</v>
      </c>
      <c r="F641" s="10">
        <v>0.58446659999999995</v>
      </c>
      <c r="G641" s="10">
        <v>0.58446659999999995</v>
      </c>
      <c r="H641" s="10">
        <v>0.58446659999999995</v>
      </c>
      <c r="I641" s="10">
        <v>0.58446659999999995</v>
      </c>
      <c r="J641" s="10">
        <v>0.58446659999999995</v>
      </c>
      <c r="K641" s="10">
        <v>0.58446659999999995</v>
      </c>
    </row>
    <row r="642" spans="1:11" x14ac:dyDescent="0.25">
      <c r="A642" t="s">
        <v>79</v>
      </c>
      <c r="B642">
        <v>2</v>
      </c>
      <c r="C642">
        <v>14</v>
      </c>
      <c r="D642" s="10">
        <v>1.7497940000000001</v>
      </c>
      <c r="E642" s="10">
        <v>1.7497940000000001</v>
      </c>
      <c r="F642" s="10">
        <v>1.7497940000000001</v>
      </c>
      <c r="G642" s="10">
        <v>1.7497940000000001</v>
      </c>
      <c r="H642" s="10">
        <v>1.7497940000000001</v>
      </c>
      <c r="I642" s="10">
        <v>1.7497940000000001</v>
      </c>
      <c r="J642" s="10">
        <v>1.7497940000000001</v>
      </c>
      <c r="K642" s="10">
        <v>1.7497940000000001</v>
      </c>
    </row>
    <row r="643" spans="1:11" x14ac:dyDescent="0.25">
      <c r="A643" t="s">
        <v>79</v>
      </c>
      <c r="B643">
        <v>2</v>
      </c>
      <c r="C643">
        <v>15</v>
      </c>
      <c r="D643" s="10">
        <v>1.2939510000000001</v>
      </c>
      <c r="E643" s="10">
        <v>1.2939510000000001</v>
      </c>
      <c r="F643" s="10">
        <v>1.2939510000000001</v>
      </c>
      <c r="G643" s="10">
        <v>1.2939510000000001</v>
      </c>
      <c r="H643" s="10">
        <v>1.2939510000000001</v>
      </c>
      <c r="I643" s="10">
        <v>1.2939510000000001</v>
      </c>
      <c r="J643" s="10">
        <v>1.2939510000000001</v>
      </c>
      <c r="K643" s="10">
        <v>1.2939510000000001</v>
      </c>
    </row>
    <row r="644" spans="1:11" x14ac:dyDescent="0.25">
      <c r="A644" t="s">
        <v>79</v>
      </c>
      <c r="B644">
        <v>2</v>
      </c>
      <c r="C644">
        <v>16</v>
      </c>
      <c r="D644" s="10">
        <v>4.1672770000000003</v>
      </c>
      <c r="E644" s="10">
        <v>4.1672770000000003</v>
      </c>
      <c r="F644" s="10">
        <v>4.1672770000000003</v>
      </c>
      <c r="G644" s="10">
        <v>4.1672770000000003</v>
      </c>
      <c r="H644" s="10">
        <v>4.1672770000000003</v>
      </c>
      <c r="I644" s="10">
        <v>4.1672770000000003</v>
      </c>
      <c r="J644" s="10">
        <v>4.1672770000000003</v>
      </c>
      <c r="K644" s="10">
        <v>4.1672770000000003</v>
      </c>
    </row>
    <row r="645" spans="1:11" x14ac:dyDescent="0.25">
      <c r="A645" t="s">
        <v>79</v>
      </c>
      <c r="B645">
        <v>2</v>
      </c>
      <c r="C645">
        <v>17</v>
      </c>
      <c r="D645" s="10">
        <v>0.1242598</v>
      </c>
      <c r="E645" s="10">
        <v>0.1242598</v>
      </c>
      <c r="F645" s="10">
        <v>0.1242598</v>
      </c>
      <c r="G645" s="10">
        <v>0.1242598</v>
      </c>
      <c r="H645" s="10">
        <v>0.1242598</v>
      </c>
      <c r="I645" s="10">
        <v>0.1242598</v>
      </c>
      <c r="J645" s="10">
        <v>0.1242598</v>
      </c>
      <c r="K645" s="10">
        <v>0.1242598</v>
      </c>
    </row>
    <row r="646" spans="1:11" x14ac:dyDescent="0.25">
      <c r="A646" t="s">
        <v>79</v>
      </c>
      <c r="B646">
        <v>2</v>
      </c>
      <c r="C646">
        <v>18</v>
      </c>
      <c r="D646" s="10">
        <v>0</v>
      </c>
      <c r="E646" s="10">
        <v>0</v>
      </c>
      <c r="F646" s="10">
        <v>0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</row>
    <row r="647" spans="1:11" x14ac:dyDescent="0.25">
      <c r="A647" t="s">
        <v>79</v>
      </c>
      <c r="B647">
        <v>2</v>
      </c>
      <c r="C647">
        <v>19</v>
      </c>
      <c r="D647" s="10">
        <v>64.887439999999998</v>
      </c>
      <c r="E647" s="10">
        <v>64.887439999999998</v>
      </c>
      <c r="F647" s="10">
        <v>64.887439999999998</v>
      </c>
      <c r="G647" s="10">
        <v>64.887439999999998</v>
      </c>
      <c r="H647" s="10">
        <v>64.887439999999998</v>
      </c>
      <c r="I647" s="10">
        <v>64.887439999999998</v>
      </c>
      <c r="J647" s="10">
        <v>64.887439999999998</v>
      </c>
      <c r="K647" s="10">
        <v>64.887439999999998</v>
      </c>
    </row>
    <row r="648" spans="1:11" x14ac:dyDescent="0.25">
      <c r="A648" t="s">
        <v>79</v>
      </c>
      <c r="B648">
        <v>2</v>
      </c>
      <c r="C648">
        <v>20</v>
      </c>
      <c r="D648" s="10">
        <v>2.51288</v>
      </c>
      <c r="E648" s="10">
        <v>2.51288</v>
      </c>
      <c r="F648" s="10">
        <v>2.51288</v>
      </c>
      <c r="G648" s="10">
        <v>2.51288</v>
      </c>
      <c r="H648" s="10">
        <v>2.51288</v>
      </c>
      <c r="I648" s="10">
        <v>2.51288</v>
      </c>
      <c r="J648" s="10">
        <v>2.51288</v>
      </c>
      <c r="K648" s="10">
        <v>2.51288</v>
      </c>
    </row>
    <row r="649" spans="1:11" x14ac:dyDescent="0.25">
      <c r="A649" t="s">
        <v>79</v>
      </c>
      <c r="B649">
        <v>2</v>
      </c>
      <c r="C649">
        <v>21</v>
      </c>
      <c r="D649" s="10">
        <v>0.18432850000000001</v>
      </c>
      <c r="E649" s="10">
        <v>0.18432850000000001</v>
      </c>
      <c r="F649" s="10">
        <v>0.18432850000000001</v>
      </c>
      <c r="G649" s="10">
        <v>0.18432850000000001</v>
      </c>
      <c r="H649" s="10">
        <v>0.18432850000000001</v>
      </c>
      <c r="I649" s="10">
        <v>0.18432850000000001</v>
      </c>
      <c r="J649" s="10">
        <v>0.18432850000000001</v>
      </c>
      <c r="K649" s="10">
        <v>0.18432850000000001</v>
      </c>
    </row>
    <row r="650" spans="1:11" x14ac:dyDescent="0.25">
      <c r="A650" t="s">
        <v>79</v>
      </c>
      <c r="B650">
        <v>2</v>
      </c>
      <c r="C650">
        <v>22</v>
      </c>
      <c r="D650" s="10">
        <v>0.30023349999999999</v>
      </c>
      <c r="E650" s="10">
        <v>0.30023349999999999</v>
      </c>
      <c r="F650" s="10">
        <v>0.30023349999999999</v>
      </c>
      <c r="G650" s="10">
        <v>0.30023349999999999</v>
      </c>
      <c r="H650" s="10">
        <v>0.30023349999999999</v>
      </c>
      <c r="I650" s="10">
        <v>0.30023349999999999</v>
      </c>
      <c r="J650" s="10">
        <v>0.30023349999999999</v>
      </c>
      <c r="K650" s="10">
        <v>0.30023349999999999</v>
      </c>
    </row>
    <row r="651" spans="1:11" x14ac:dyDescent="0.25">
      <c r="A651" t="s">
        <v>79</v>
      </c>
      <c r="B651">
        <v>2</v>
      </c>
      <c r="C651">
        <v>23</v>
      </c>
      <c r="D651" s="10">
        <v>0.3777065</v>
      </c>
      <c r="E651" s="10">
        <v>0.3777065</v>
      </c>
      <c r="F651" s="10">
        <v>0.3777065</v>
      </c>
      <c r="G651" s="10">
        <v>0.3777065</v>
      </c>
      <c r="H651" s="10">
        <v>0.3777065</v>
      </c>
      <c r="I651" s="10">
        <v>0.3777065</v>
      </c>
      <c r="J651" s="10">
        <v>0.3777065</v>
      </c>
      <c r="K651" s="10">
        <v>0.3777065</v>
      </c>
    </row>
    <row r="652" spans="1:11" x14ac:dyDescent="0.25">
      <c r="A652" t="s">
        <v>79</v>
      </c>
      <c r="B652">
        <v>2</v>
      </c>
      <c r="C652">
        <v>24</v>
      </c>
      <c r="D652" s="10">
        <v>0.12618579999999999</v>
      </c>
      <c r="E652" s="10">
        <v>0.12618579999999999</v>
      </c>
      <c r="F652" s="10">
        <v>0.12618579999999999</v>
      </c>
      <c r="G652" s="10">
        <v>0.12618579999999999</v>
      </c>
      <c r="H652" s="10">
        <v>0.12618579999999999</v>
      </c>
      <c r="I652" s="10">
        <v>0.12618579999999999</v>
      </c>
      <c r="J652" s="10">
        <v>0.12618579999999999</v>
      </c>
      <c r="K652" s="10">
        <v>0.12618579999999999</v>
      </c>
    </row>
    <row r="653" spans="1:11" x14ac:dyDescent="0.25">
      <c r="A653" t="s">
        <v>79</v>
      </c>
      <c r="B653">
        <v>2</v>
      </c>
      <c r="C653">
        <v>25</v>
      </c>
      <c r="D653" s="10">
        <v>1.79279E-2</v>
      </c>
      <c r="E653" s="10">
        <v>1.79279E-2</v>
      </c>
      <c r="F653" s="10">
        <v>1.79279E-2</v>
      </c>
      <c r="G653" s="10">
        <v>1.79279E-2</v>
      </c>
      <c r="H653" s="10">
        <v>1.79279E-2</v>
      </c>
      <c r="I653" s="10">
        <v>1.79279E-2</v>
      </c>
      <c r="J653" s="10">
        <v>1.79279E-2</v>
      </c>
      <c r="K653" s="10">
        <v>1.79279E-2</v>
      </c>
    </row>
    <row r="654" spans="1:11" x14ac:dyDescent="0.25">
      <c r="A654" t="s">
        <v>79</v>
      </c>
      <c r="B654">
        <v>2</v>
      </c>
      <c r="C654">
        <v>26</v>
      </c>
      <c r="D654" s="10">
        <v>0</v>
      </c>
      <c r="E654" s="10">
        <v>0</v>
      </c>
      <c r="F654" s="10">
        <v>0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</row>
    <row r="655" spans="1:11" x14ac:dyDescent="0.25">
      <c r="A655" t="s">
        <v>79</v>
      </c>
      <c r="B655">
        <v>2</v>
      </c>
      <c r="C655">
        <v>27</v>
      </c>
      <c r="D655" s="10">
        <v>2</v>
      </c>
      <c r="E655" s="10">
        <v>2</v>
      </c>
      <c r="F655" s="10">
        <v>2</v>
      </c>
      <c r="G655" s="10">
        <v>2</v>
      </c>
      <c r="H655" s="10">
        <v>2</v>
      </c>
      <c r="I655" s="10">
        <v>2</v>
      </c>
      <c r="J655" s="10">
        <v>2</v>
      </c>
      <c r="K655" s="10">
        <v>2</v>
      </c>
    </row>
    <row r="656" spans="1:11" x14ac:dyDescent="0.25">
      <c r="A656" t="s">
        <v>79</v>
      </c>
      <c r="B656">
        <v>2</v>
      </c>
      <c r="C656">
        <v>28</v>
      </c>
      <c r="D656" s="10">
        <v>2.7153239999999998</v>
      </c>
      <c r="E656" s="10">
        <v>2.7153239999999998</v>
      </c>
      <c r="F656" s="10">
        <v>2.7153239999999998</v>
      </c>
      <c r="G656" s="10">
        <v>2.7153239999999998</v>
      </c>
      <c r="H656" s="10">
        <v>2.7153239999999998</v>
      </c>
      <c r="I656" s="10">
        <v>2.7153239999999998</v>
      </c>
      <c r="J656" s="10">
        <v>2.7153239999999998</v>
      </c>
      <c r="K656" s="10">
        <v>2.7153239999999998</v>
      </c>
    </row>
    <row r="657" spans="1:11" x14ac:dyDescent="0.25">
      <c r="A657" t="s">
        <v>79</v>
      </c>
      <c r="B657">
        <v>2</v>
      </c>
      <c r="C657">
        <v>29</v>
      </c>
      <c r="D657" s="10">
        <v>1.9152039999999999</v>
      </c>
      <c r="E657" s="10">
        <v>1.9152039999999999</v>
      </c>
      <c r="F657" s="10">
        <v>1.9152039999999999</v>
      </c>
      <c r="G657" s="10">
        <v>1.9152039999999999</v>
      </c>
      <c r="H657" s="10">
        <v>1.9152039999999999</v>
      </c>
      <c r="I657" s="10">
        <v>1.9152039999999999</v>
      </c>
      <c r="J657" s="10">
        <v>1.9152039999999999</v>
      </c>
      <c r="K657" s="10">
        <v>1.9152039999999999</v>
      </c>
    </row>
    <row r="658" spans="1:11" x14ac:dyDescent="0.25">
      <c r="A658" t="s">
        <v>79</v>
      </c>
      <c r="B658">
        <v>2</v>
      </c>
      <c r="C658">
        <v>30</v>
      </c>
      <c r="D658" s="10">
        <v>2.2610399999999999</v>
      </c>
      <c r="E658" s="10">
        <v>2.2610399999999999</v>
      </c>
      <c r="F658" s="10">
        <v>2.2610399999999999</v>
      </c>
      <c r="G658" s="10">
        <v>2.2610399999999999</v>
      </c>
      <c r="H658" s="10">
        <v>2.2610399999999999</v>
      </c>
      <c r="I658" s="10">
        <v>2.2610399999999999</v>
      </c>
      <c r="J658" s="10">
        <v>2.2610399999999999</v>
      </c>
      <c r="K658" s="10">
        <v>2.2610399999999999</v>
      </c>
    </row>
    <row r="659" spans="1:11" x14ac:dyDescent="0.25">
      <c r="A659" t="s">
        <v>79</v>
      </c>
      <c r="B659">
        <v>2</v>
      </c>
      <c r="C659">
        <v>31</v>
      </c>
      <c r="D659" s="10">
        <v>0.32644380000000001</v>
      </c>
      <c r="E659" s="10">
        <v>0.32644380000000001</v>
      </c>
      <c r="F659" s="10">
        <v>0.32644380000000001</v>
      </c>
      <c r="G659" s="10">
        <v>0.32644380000000001</v>
      </c>
      <c r="H659" s="10">
        <v>0.32644380000000001</v>
      </c>
      <c r="I659" s="10">
        <v>0.32644380000000001</v>
      </c>
      <c r="J659" s="10">
        <v>0.32644380000000001</v>
      </c>
      <c r="K659" s="10">
        <v>0.32644380000000001</v>
      </c>
    </row>
    <row r="660" spans="1:11" x14ac:dyDescent="0.25">
      <c r="A660" t="s">
        <v>79</v>
      </c>
      <c r="B660">
        <v>2</v>
      </c>
      <c r="C660">
        <v>32</v>
      </c>
      <c r="D660" s="10">
        <v>0.44744460000000003</v>
      </c>
      <c r="E660" s="10">
        <v>0.44744460000000003</v>
      </c>
      <c r="F660" s="10">
        <v>0.44744460000000003</v>
      </c>
      <c r="G660" s="10">
        <v>0.44744460000000003</v>
      </c>
      <c r="H660" s="10">
        <v>0.44744460000000003</v>
      </c>
      <c r="I660" s="10">
        <v>0.44744460000000003</v>
      </c>
      <c r="J660" s="10">
        <v>0.44744460000000003</v>
      </c>
      <c r="K660" s="10">
        <v>0.44744460000000003</v>
      </c>
    </row>
    <row r="661" spans="1:11" x14ac:dyDescent="0.25">
      <c r="A661" t="s">
        <v>79</v>
      </c>
      <c r="B661">
        <v>2</v>
      </c>
      <c r="C661">
        <v>33</v>
      </c>
      <c r="D661" s="10">
        <v>12.74708</v>
      </c>
      <c r="E661" s="10">
        <v>12.74708</v>
      </c>
      <c r="F661" s="10">
        <v>12.74708</v>
      </c>
      <c r="G661" s="10">
        <v>12.74708</v>
      </c>
      <c r="H661" s="10">
        <v>12.74708</v>
      </c>
      <c r="I661" s="10">
        <v>12.74708</v>
      </c>
      <c r="J661" s="10">
        <v>12.74708</v>
      </c>
      <c r="K661" s="10">
        <v>12.74708</v>
      </c>
    </row>
    <row r="662" spans="1:11" x14ac:dyDescent="0.25">
      <c r="A662" t="s">
        <v>80</v>
      </c>
      <c r="B662">
        <v>1</v>
      </c>
      <c r="C662">
        <v>1</v>
      </c>
      <c r="D662" s="10">
        <v>5.5012999999999999E-2</v>
      </c>
      <c r="E662" s="10">
        <v>5.5012999999999999E-2</v>
      </c>
      <c r="F662" s="10">
        <v>5.5012999999999999E-2</v>
      </c>
      <c r="G662" s="10">
        <v>5.5012999999999999E-2</v>
      </c>
      <c r="H662" s="10">
        <v>5.5012999999999999E-2</v>
      </c>
      <c r="I662" s="10">
        <v>5.5012999999999999E-2</v>
      </c>
      <c r="J662" s="10">
        <v>5.5012999999999999E-2</v>
      </c>
      <c r="K662" s="10">
        <v>5.5012999999999999E-2</v>
      </c>
    </row>
    <row r="663" spans="1:11" x14ac:dyDescent="0.25">
      <c r="A663" t="s">
        <v>80</v>
      </c>
      <c r="B663">
        <v>1</v>
      </c>
      <c r="C663">
        <v>2</v>
      </c>
      <c r="D663" s="10">
        <v>0.1806557</v>
      </c>
      <c r="E663" s="10">
        <v>0.1806557</v>
      </c>
      <c r="F663" s="10">
        <v>0.1806557</v>
      </c>
      <c r="G663" s="10">
        <v>0.1806557</v>
      </c>
      <c r="H663" s="10">
        <v>0.1806557</v>
      </c>
      <c r="I663" s="10">
        <v>0.1806557</v>
      </c>
      <c r="J663" s="10">
        <v>0.1806557</v>
      </c>
      <c r="K663" s="10">
        <v>0.1806557</v>
      </c>
    </row>
    <row r="664" spans="1:11" x14ac:dyDescent="0.25">
      <c r="A664" t="s">
        <v>80</v>
      </c>
      <c r="B664">
        <v>1</v>
      </c>
      <c r="C664">
        <v>3</v>
      </c>
      <c r="D664" s="10">
        <v>0.54052449999999996</v>
      </c>
      <c r="E664" s="10">
        <v>0.54052449999999996</v>
      </c>
      <c r="F664" s="10">
        <v>0.54052449999999996</v>
      </c>
      <c r="G664" s="10">
        <v>0.54052449999999996</v>
      </c>
      <c r="H664" s="10">
        <v>0.54052449999999996</v>
      </c>
      <c r="I664" s="10">
        <v>0.54052449999999996</v>
      </c>
      <c r="J664" s="10">
        <v>0.54052449999999996</v>
      </c>
      <c r="K664" s="10">
        <v>0.54052449999999996</v>
      </c>
    </row>
    <row r="665" spans="1:11" x14ac:dyDescent="0.25">
      <c r="A665" t="s">
        <v>80</v>
      </c>
      <c r="B665">
        <v>1</v>
      </c>
      <c r="C665">
        <v>4</v>
      </c>
      <c r="D665" s="10">
        <v>6.4467099999999999E-2</v>
      </c>
      <c r="E665" s="10">
        <v>6.4467099999999999E-2</v>
      </c>
      <c r="F665" s="10">
        <v>6.4467099999999999E-2</v>
      </c>
      <c r="G665" s="10">
        <v>6.4467099999999999E-2</v>
      </c>
      <c r="H665" s="10">
        <v>6.4467099999999999E-2</v>
      </c>
      <c r="I665" s="10">
        <v>6.4467099999999999E-2</v>
      </c>
      <c r="J665" s="10">
        <v>6.4467099999999999E-2</v>
      </c>
      <c r="K665" s="10">
        <v>6.4467099999999999E-2</v>
      </c>
    </row>
    <row r="666" spans="1:11" x14ac:dyDescent="0.25">
      <c r="A666" t="s">
        <v>80</v>
      </c>
      <c r="B666">
        <v>1</v>
      </c>
      <c r="C666">
        <v>5</v>
      </c>
      <c r="D666" s="10">
        <v>0.32031510000000002</v>
      </c>
      <c r="E666" s="10">
        <v>0.32031510000000002</v>
      </c>
      <c r="F666" s="10">
        <v>0.32031510000000002</v>
      </c>
      <c r="G666" s="10">
        <v>0.32031510000000002</v>
      </c>
      <c r="H666" s="10">
        <v>0.32031510000000002</v>
      </c>
      <c r="I666" s="10">
        <v>0.32031510000000002</v>
      </c>
      <c r="J666" s="10">
        <v>0.32031510000000002</v>
      </c>
      <c r="K666" s="10">
        <v>0.32031510000000002</v>
      </c>
    </row>
    <row r="667" spans="1:11" x14ac:dyDescent="0.25">
      <c r="A667" t="s">
        <v>80</v>
      </c>
      <c r="B667">
        <v>1</v>
      </c>
      <c r="C667">
        <v>6</v>
      </c>
      <c r="D667" s="10">
        <v>6.2187199999999998E-2</v>
      </c>
      <c r="E667" s="10">
        <v>6.2187199999999998E-2</v>
      </c>
      <c r="F667" s="10">
        <v>6.2187199999999998E-2</v>
      </c>
      <c r="G667" s="10">
        <v>6.2187199999999998E-2</v>
      </c>
      <c r="H667" s="10">
        <v>6.2187199999999998E-2</v>
      </c>
      <c r="I667" s="10">
        <v>6.2187199999999998E-2</v>
      </c>
      <c r="J667" s="10">
        <v>6.2187199999999998E-2</v>
      </c>
      <c r="K667" s="10">
        <v>6.2187199999999998E-2</v>
      </c>
    </row>
    <row r="668" spans="1:11" x14ac:dyDescent="0.25">
      <c r="A668" t="s">
        <v>80</v>
      </c>
      <c r="B668">
        <v>1</v>
      </c>
      <c r="C668">
        <v>7</v>
      </c>
      <c r="D668" s="10">
        <v>0.59281499999999998</v>
      </c>
      <c r="E668" s="10">
        <v>0.59281499999999998</v>
      </c>
      <c r="F668" s="10">
        <v>0.59281499999999998</v>
      </c>
      <c r="G668" s="10">
        <v>0.59281499999999998</v>
      </c>
      <c r="H668" s="10">
        <v>0.59281499999999998</v>
      </c>
      <c r="I668" s="10">
        <v>0.59281499999999998</v>
      </c>
      <c r="J668" s="10">
        <v>0.59281499999999998</v>
      </c>
      <c r="K668" s="10">
        <v>0.59281499999999998</v>
      </c>
    </row>
    <row r="669" spans="1:11" x14ac:dyDescent="0.25">
      <c r="A669" t="s">
        <v>80</v>
      </c>
      <c r="B669">
        <v>1</v>
      </c>
      <c r="C669">
        <v>8</v>
      </c>
      <c r="D669" s="10">
        <v>0.36762109999999998</v>
      </c>
      <c r="E669" s="10">
        <v>0.36762109999999998</v>
      </c>
      <c r="F669" s="10">
        <v>0.36762109999999998</v>
      </c>
      <c r="G669" s="10">
        <v>0.36762109999999998</v>
      </c>
      <c r="H669" s="10">
        <v>0.36762109999999998</v>
      </c>
      <c r="I669" s="10">
        <v>0.36762109999999998</v>
      </c>
      <c r="J669" s="10">
        <v>0.36762109999999998</v>
      </c>
      <c r="K669" s="10">
        <v>0.36762109999999998</v>
      </c>
    </row>
    <row r="670" spans="1:11" x14ac:dyDescent="0.25">
      <c r="A670" t="s">
        <v>80</v>
      </c>
      <c r="B670">
        <v>1</v>
      </c>
      <c r="C670">
        <v>9</v>
      </c>
      <c r="D670" s="10">
        <v>0.4847629</v>
      </c>
      <c r="E670" s="10">
        <v>0.4847629</v>
      </c>
      <c r="F670" s="10">
        <v>0.4847629</v>
      </c>
      <c r="G670" s="10">
        <v>0.4847629</v>
      </c>
      <c r="H670" s="10">
        <v>0.4847629</v>
      </c>
      <c r="I670" s="10">
        <v>0.4847629</v>
      </c>
      <c r="J670" s="10">
        <v>0.4847629</v>
      </c>
      <c r="K670" s="10">
        <v>0.4847629</v>
      </c>
    </row>
    <row r="671" spans="1:11" x14ac:dyDescent="0.25">
      <c r="A671" t="s">
        <v>80</v>
      </c>
      <c r="B671">
        <v>1</v>
      </c>
      <c r="C671">
        <v>10</v>
      </c>
      <c r="D671" s="10">
        <v>0</v>
      </c>
      <c r="E671" s="10">
        <v>0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</row>
    <row r="672" spans="1:11" x14ac:dyDescent="0.25">
      <c r="A672" t="s">
        <v>80</v>
      </c>
      <c r="B672">
        <v>1</v>
      </c>
      <c r="C672">
        <v>11</v>
      </c>
      <c r="D672" s="10">
        <v>0.1569229</v>
      </c>
      <c r="E672" s="10">
        <v>0.1569229</v>
      </c>
      <c r="F672" s="10">
        <v>0.1569229</v>
      </c>
      <c r="G672" s="10">
        <v>0.1569229</v>
      </c>
      <c r="H672" s="10">
        <v>0.1569229</v>
      </c>
      <c r="I672" s="10">
        <v>0.1569229</v>
      </c>
      <c r="J672" s="10">
        <v>0.1569229</v>
      </c>
      <c r="K672" s="10">
        <v>0.1569229</v>
      </c>
    </row>
    <row r="673" spans="1:11" x14ac:dyDescent="0.25">
      <c r="A673" t="s">
        <v>80</v>
      </c>
      <c r="B673">
        <v>1</v>
      </c>
      <c r="C673">
        <v>12</v>
      </c>
      <c r="D673" s="10">
        <v>0.2633258</v>
      </c>
      <c r="E673" s="10">
        <v>0.2633258</v>
      </c>
      <c r="F673" s="10">
        <v>0.2633258</v>
      </c>
      <c r="G673" s="10">
        <v>0.2633258</v>
      </c>
      <c r="H673" s="10">
        <v>0.2633258</v>
      </c>
      <c r="I673" s="10">
        <v>0.2633258</v>
      </c>
      <c r="J673" s="10">
        <v>0.2633258</v>
      </c>
      <c r="K673" s="10">
        <v>0.2633258</v>
      </c>
    </row>
    <row r="674" spans="1:11" x14ac:dyDescent="0.25">
      <c r="A674" t="s">
        <v>80</v>
      </c>
      <c r="B674">
        <v>1</v>
      </c>
      <c r="C674">
        <v>13</v>
      </c>
      <c r="D674" s="10">
        <v>0.37176880000000001</v>
      </c>
      <c r="E674" s="10">
        <v>0.37176880000000001</v>
      </c>
      <c r="F674" s="10">
        <v>0.37176880000000001</v>
      </c>
      <c r="G674" s="10">
        <v>0.37176880000000001</v>
      </c>
      <c r="H674" s="10">
        <v>0.37176880000000001</v>
      </c>
      <c r="I674" s="10">
        <v>0.37176880000000001</v>
      </c>
      <c r="J674" s="10">
        <v>0.37176880000000001</v>
      </c>
      <c r="K674" s="10">
        <v>0.37176880000000001</v>
      </c>
    </row>
    <row r="675" spans="1:11" x14ac:dyDescent="0.25">
      <c r="A675" t="s">
        <v>80</v>
      </c>
      <c r="B675">
        <v>1</v>
      </c>
      <c r="C675">
        <v>14</v>
      </c>
      <c r="D675" s="10">
        <v>1.0246360000000001</v>
      </c>
      <c r="E675" s="10">
        <v>1.0246360000000001</v>
      </c>
      <c r="F675" s="10">
        <v>1.0246360000000001</v>
      </c>
      <c r="G675" s="10">
        <v>1.0246360000000001</v>
      </c>
      <c r="H675" s="10">
        <v>1.0246360000000001</v>
      </c>
      <c r="I675" s="10">
        <v>1.0246360000000001</v>
      </c>
      <c r="J675" s="10">
        <v>1.0246360000000001</v>
      </c>
      <c r="K675" s="10">
        <v>1.0246360000000001</v>
      </c>
    </row>
    <row r="676" spans="1:11" x14ac:dyDescent="0.25">
      <c r="A676" t="s">
        <v>80</v>
      </c>
      <c r="B676">
        <v>1</v>
      </c>
      <c r="C676">
        <v>15</v>
      </c>
      <c r="D676" s="10">
        <v>0.80569080000000004</v>
      </c>
      <c r="E676" s="10">
        <v>0.80569080000000004</v>
      </c>
      <c r="F676" s="10">
        <v>0.80569080000000004</v>
      </c>
      <c r="G676" s="10">
        <v>0.80569080000000004</v>
      </c>
      <c r="H676" s="10">
        <v>0.80569080000000004</v>
      </c>
      <c r="I676" s="10">
        <v>0.80569080000000004</v>
      </c>
      <c r="J676" s="10">
        <v>0.80569080000000004</v>
      </c>
      <c r="K676" s="10">
        <v>0.80569080000000004</v>
      </c>
    </row>
    <row r="677" spans="1:11" x14ac:dyDescent="0.25">
      <c r="A677" t="s">
        <v>80</v>
      </c>
      <c r="B677">
        <v>1</v>
      </c>
      <c r="C677">
        <v>16</v>
      </c>
      <c r="D677" s="10">
        <v>1.49986</v>
      </c>
      <c r="E677" s="10">
        <v>1.49986</v>
      </c>
      <c r="F677" s="10">
        <v>1.49986</v>
      </c>
      <c r="G677" s="10">
        <v>1.49986</v>
      </c>
      <c r="H677" s="10">
        <v>1.49986</v>
      </c>
      <c r="I677" s="10">
        <v>1.49986</v>
      </c>
      <c r="J677" s="10">
        <v>1.49986</v>
      </c>
      <c r="K677" s="10">
        <v>1.49986</v>
      </c>
    </row>
    <row r="678" spans="1:11" x14ac:dyDescent="0.25">
      <c r="A678" t="s">
        <v>80</v>
      </c>
      <c r="B678">
        <v>1</v>
      </c>
      <c r="C678">
        <v>17</v>
      </c>
      <c r="D678" s="10">
        <v>7.9338000000000006E-2</v>
      </c>
      <c r="E678" s="10">
        <v>7.9338000000000006E-2</v>
      </c>
      <c r="F678" s="10">
        <v>7.9338000000000006E-2</v>
      </c>
      <c r="G678" s="10">
        <v>7.9338000000000006E-2</v>
      </c>
      <c r="H678" s="10">
        <v>7.9338000000000006E-2</v>
      </c>
      <c r="I678" s="10">
        <v>7.9338000000000006E-2</v>
      </c>
      <c r="J678" s="10">
        <v>7.9338000000000006E-2</v>
      </c>
      <c r="K678" s="10">
        <v>7.9338000000000006E-2</v>
      </c>
    </row>
    <row r="679" spans="1:11" x14ac:dyDescent="0.25">
      <c r="A679" t="s">
        <v>80</v>
      </c>
      <c r="B679">
        <v>1</v>
      </c>
      <c r="C679">
        <v>18</v>
      </c>
      <c r="D679" s="10">
        <v>0.1017506</v>
      </c>
      <c r="E679" s="10">
        <v>0.1017506</v>
      </c>
      <c r="F679" s="10">
        <v>0.1017506</v>
      </c>
      <c r="G679" s="10">
        <v>0.1017506</v>
      </c>
      <c r="H679" s="10">
        <v>0.1017506</v>
      </c>
      <c r="I679" s="10">
        <v>0.1017506</v>
      </c>
      <c r="J679" s="10">
        <v>0.1017506</v>
      </c>
      <c r="K679" s="10">
        <v>0.1017506</v>
      </c>
    </row>
    <row r="680" spans="1:11" x14ac:dyDescent="0.25">
      <c r="A680" t="s">
        <v>80</v>
      </c>
      <c r="B680">
        <v>1</v>
      </c>
      <c r="C680">
        <v>19</v>
      </c>
      <c r="D680" s="10">
        <v>5.8607310000000004</v>
      </c>
      <c r="E680" s="10">
        <v>5.8607310000000004</v>
      </c>
      <c r="F680" s="10">
        <v>5.8607310000000004</v>
      </c>
      <c r="G680" s="10">
        <v>5.8607310000000004</v>
      </c>
      <c r="H680" s="10">
        <v>5.8607310000000004</v>
      </c>
      <c r="I680" s="10">
        <v>5.8607310000000004</v>
      </c>
      <c r="J680" s="10">
        <v>5.8607310000000004</v>
      </c>
      <c r="K680" s="10">
        <v>5.8607310000000004</v>
      </c>
    </row>
    <row r="681" spans="1:11" x14ac:dyDescent="0.25">
      <c r="A681" t="s">
        <v>80</v>
      </c>
      <c r="B681">
        <v>1</v>
      </c>
      <c r="C681">
        <v>20</v>
      </c>
      <c r="D681" s="10">
        <v>1.5861099999999999</v>
      </c>
      <c r="E681" s="10">
        <v>1.5861099999999999</v>
      </c>
      <c r="F681" s="10">
        <v>1.5861099999999999</v>
      </c>
      <c r="G681" s="10">
        <v>1.5861099999999999</v>
      </c>
      <c r="H681" s="10">
        <v>1.5861099999999999</v>
      </c>
      <c r="I681" s="10">
        <v>1.5861099999999999</v>
      </c>
      <c r="J681" s="10">
        <v>1.5861099999999999</v>
      </c>
      <c r="K681" s="10">
        <v>1.5861099999999999</v>
      </c>
    </row>
    <row r="682" spans="1:11" x14ac:dyDescent="0.25">
      <c r="A682" t="s">
        <v>80</v>
      </c>
      <c r="B682">
        <v>1</v>
      </c>
      <c r="C682">
        <v>21</v>
      </c>
      <c r="D682" s="10">
        <v>0.22215509999999999</v>
      </c>
      <c r="E682" s="10">
        <v>0.22215509999999999</v>
      </c>
      <c r="F682" s="10">
        <v>0.22215509999999999</v>
      </c>
      <c r="G682" s="10">
        <v>0.22215509999999999</v>
      </c>
      <c r="H682" s="10">
        <v>0.22215509999999999</v>
      </c>
      <c r="I682" s="10">
        <v>0.22215509999999999</v>
      </c>
      <c r="J682" s="10">
        <v>0.22215509999999999</v>
      </c>
      <c r="K682" s="10">
        <v>0.22215509999999999</v>
      </c>
    </row>
    <row r="683" spans="1:11" x14ac:dyDescent="0.25">
      <c r="A683" t="s">
        <v>80</v>
      </c>
      <c r="B683">
        <v>1</v>
      </c>
      <c r="C683">
        <v>22</v>
      </c>
      <c r="D683" s="10">
        <v>0.2888117</v>
      </c>
      <c r="E683" s="10">
        <v>0.2888117</v>
      </c>
      <c r="F683" s="10">
        <v>0.2888117</v>
      </c>
      <c r="G683" s="10">
        <v>0.2888117</v>
      </c>
      <c r="H683" s="10">
        <v>0.2888117</v>
      </c>
      <c r="I683" s="10">
        <v>0.2888117</v>
      </c>
      <c r="J683" s="10">
        <v>0.2888117</v>
      </c>
      <c r="K683" s="10">
        <v>0.2888117</v>
      </c>
    </row>
    <row r="684" spans="1:11" x14ac:dyDescent="0.25">
      <c r="A684" t="s">
        <v>80</v>
      </c>
      <c r="B684">
        <v>1</v>
      </c>
      <c r="C684">
        <v>23</v>
      </c>
      <c r="D684" s="10">
        <v>0.20783070000000001</v>
      </c>
      <c r="E684" s="10">
        <v>0.20783070000000001</v>
      </c>
      <c r="F684" s="10">
        <v>0.20783070000000001</v>
      </c>
      <c r="G684" s="10">
        <v>0.20783070000000001</v>
      </c>
      <c r="H684" s="10">
        <v>0.20783070000000001</v>
      </c>
      <c r="I684" s="10">
        <v>0.20783070000000001</v>
      </c>
      <c r="J684" s="10">
        <v>0.20783070000000001</v>
      </c>
      <c r="K684" s="10">
        <v>0.20783070000000001</v>
      </c>
    </row>
    <row r="685" spans="1:11" x14ac:dyDescent="0.25">
      <c r="A685" t="s">
        <v>80</v>
      </c>
      <c r="B685">
        <v>1</v>
      </c>
      <c r="C685">
        <v>24</v>
      </c>
      <c r="D685" s="10">
        <v>8.6424899999999999E-2</v>
      </c>
      <c r="E685" s="10">
        <v>8.6424899999999999E-2</v>
      </c>
      <c r="F685" s="10">
        <v>8.6424899999999999E-2</v>
      </c>
      <c r="G685" s="10">
        <v>8.6424899999999999E-2</v>
      </c>
      <c r="H685" s="10">
        <v>8.6424899999999999E-2</v>
      </c>
      <c r="I685" s="10">
        <v>8.6424899999999999E-2</v>
      </c>
      <c r="J685" s="10">
        <v>8.6424899999999999E-2</v>
      </c>
      <c r="K685" s="10">
        <v>8.6424899999999999E-2</v>
      </c>
    </row>
    <row r="686" spans="1:11" x14ac:dyDescent="0.25">
      <c r="A686" t="s">
        <v>80</v>
      </c>
      <c r="B686">
        <v>1</v>
      </c>
      <c r="C686">
        <v>25</v>
      </c>
      <c r="D686" s="10">
        <v>0.13408539999999999</v>
      </c>
      <c r="E686" s="10">
        <v>0.13408539999999999</v>
      </c>
      <c r="F686" s="10">
        <v>0.13408539999999999</v>
      </c>
      <c r="G686" s="10">
        <v>0.13408539999999999</v>
      </c>
      <c r="H686" s="10">
        <v>0.13408539999999999</v>
      </c>
      <c r="I686" s="10">
        <v>0.13408539999999999</v>
      </c>
      <c r="J686" s="10">
        <v>0.13408539999999999</v>
      </c>
      <c r="K686" s="10">
        <v>0.13408539999999999</v>
      </c>
    </row>
    <row r="687" spans="1:11" x14ac:dyDescent="0.25">
      <c r="A687" t="s">
        <v>80</v>
      </c>
      <c r="B687">
        <v>1</v>
      </c>
      <c r="C687">
        <v>26</v>
      </c>
      <c r="D687" s="10">
        <v>0.13311880000000001</v>
      </c>
      <c r="E687" s="10">
        <v>0.13311880000000001</v>
      </c>
      <c r="F687" s="10">
        <v>0.13311880000000001</v>
      </c>
      <c r="G687" s="10">
        <v>0.13311880000000001</v>
      </c>
      <c r="H687" s="10">
        <v>0.13311880000000001</v>
      </c>
      <c r="I687" s="10">
        <v>0.13311880000000001</v>
      </c>
      <c r="J687" s="10">
        <v>0.13311880000000001</v>
      </c>
      <c r="K687" s="10">
        <v>0.13311880000000001</v>
      </c>
    </row>
    <row r="688" spans="1:11" x14ac:dyDescent="0.25">
      <c r="A688" t="s">
        <v>80</v>
      </c>
      <c r="B688">
        <v>1</v>
      </c>
      <c r="C688">
        <v>27</v>
      </c>
      <c r="D688" s="10">
        <v>1.5</v>
      </c>
      <c r="E688" s="10">
        <v>1.5</v>
      </c>
      <c r="F688" s="10">
        <v>1.5</v>
      </c>
      <c r="G688" s="10">
        <v>1.5</v>
      </c>
      <c r="H688" s="10">
        <v>1.5</v>
      </c>
      <c r="I688" s="10">
        <v>1.5</v>
      </c>
      <c r="J688" s="10">
        <v>1.5</v>
      </c>
      <c r="K688" s="10">
        <v>1.5</v>
      </c>
    </row>
    <row r="689" spans="1:11" x14ac:dyDescent="0.25">
      <c r="A689" t="s">
        <v>80</v>
      </c>
      <c r="B689">
        <v>1</v>
      </c>
      <c r="C689">
        <v>28</v>
      </c>
      <c r="D689" s="10">
        <v>1.2951589999999999</v>
      </c>
      <c r="E689" s="10">
        <v>1.2951589999999999</v>
      </c>
      <c r="F689" s="10">
        <v>1.2951589999999999</v>
      </c>
      <c r="G689" s="10">
        <v>1.2951589999999999</v>
      </c>
      <c r="H689" s="10">
        <v>1.2951589999999999</v>
      </c>
      <c r="I689" s="10">
        <v>1.2951589999999999</v>
      </c>
      <c r="J689" s="10">
        <v>1.2951589999999999</v>
      </c>
      <c r="K689" s="10">
        <v>1.2951589999999999</v>
      </c>
    </row>
    <row r="690" spans="1:11" x14ac:dyDescent="0.25">
      <c r="A690" t="s">
        <v>80</v>
      </c>
      <c r="B690">
        <v>1</v>
      </c>
      <c r="C690">
        <v>29</v>
      </c>
      <c r="D690" s="10">
        <v>1.099521</v>
      </c>
      <c r="E690" s="10">
        <v>1.099521</v>
      </c>
      <c r="F690" s="10">
        <v>1.099521</v>
      </c>
      <c r="G690" s="10">
        <v>1.099521</v>
      </c>
      <c r="H690" s="10">
        <v>1.099521</v>
      </c>
      <c r="I690" s="10">
        <v>1.099521</v>
      </c>
      <c r="J690" s="10">
        <v>1.099521</v>
      </c>
      <c r="K690" s="10">
        <v>1.099521</v>
      </c>
    </row>
    <row r="691" spans="1:11" x14ac:dyDescent="0.25">
      <c r="A691" t="s">
        <v>80</v>
      </c>
      <c r="B691">
        <v>1</v>
      </c>
      <c r="C691">
        <v>30</v>
      </c>
      <c r="D691" s="10">
        <v>1.098284</v>
      </c>
      <c r="E691" s="10">
        <v>1.098284</v>
      </c>
      <c r="F691" s="10">
        <v>1.098284</v>
      </c>
      <c r="G691" s="10">
        <v>1.098284</v>
      </c>
      <c r="H691" s="10">
        <v>1.098284</v>
      </c>
      <c r="I691" s="10">
        <v>1.098284</v>
      </c>
      <c r="J691" s="10">
        <v>1.098284</v>
      </c>
      <c r="K691" s="10">
        <v>1.098284</v>
      </c>
    </row>
    <row r="692" spans="1:11" x14ac:dyDescent="0.25">
      <c r="A692" t="s">
        <v>80</v>
      </c>
      <c r="B692">
        <v>1</v>
      </c>
      <c r="C692">
        <v>31</v>
      </c>
      <c r="D692" s="10">
        <v>9.6309699999999998E-2</v>
      </c>
      <c r="E692" s="10">
        <v>9.6309699999999998E-2</v>
      </c>
      <c r="F692" s="10">
        <v>9.6309699999999998E-2</v>
      </c>
      <c r="G692" s="10">
        <v>9.6309699999999998E-2</v>
      </c>
      <c r="H692" s="10">
        <v>9.6309699999999998E-2</v>
      </c>
      <c r="I692" s="10">
        <v>9.6309699999999998E-2</v>
      </c>
      <c r="J692" s="10">
        <v>9.6309699999999998E-2</v>
      </c>
      <c r="K692" s="10">
        <v>9.6309699999999998E-2</v>
      </c>
    </row>
    <row r="693" spans="1:11" x14ac:dyDescent="0.25">
      <c r="A693" t="s">
        <v>80</v>
      </c>
      <c r="B693">
        <v>1</v>
      </c>
      <c r="C693">
        <v>32</v>
      </c>
      <c r="D693" s="10">
        <v>1.001849</v>
      </c>
      <c r="E693" s="10">
        <v>1.001849</v>
      </c>
      <c r="F693" s="10">
        <v>1.001849</v>
      </c>
      <c r="G693" s="10">
        <v>1.001849</v>
      </c>
      <c r="H693" s="10">
        <v>1.001849</v>
      </c>
      <c r="I693" s="10">
        <v>1.001849</v>
      </c>
      <c r="J693" s="10">
        <v>1.001849</v>
      </c>
      <c r="K693" s="10">
        <v>1.001849</v>
      </c>
    </row>
    <row r="694" spans="1:11" x14ac:dyDescent="0.25">
      <c r="A694" t="s">
        <v>80</v>
      </c>
      <c r="B694">
        <v>1</v>
      </c>
      <c r="C694">
        <v>33</v>
      </c>
      <c r="D694" s="10">
        <v>9.4260059999999992</v>
      </c>
      <c r="E694" s="10">
        <v>9.4260059999999992</v>
      </c>
      <c r="F694" s="10">
        <v>9.4260059999999992</v>
      </c>
      <c r="G694" s="10">
        <v>9.4260059999999992</v>
      </c>
      <c r="H694" s="10">
        <v>9.4260059999999992</v>
      </c>
      <c r="I694" s="10">
        <v>9.4260059999999992</v>
      </c>
      <c r="J694" s="10">
        <v>9.4260059999999992</v>
      </c>
      <c r="K694" s="10">
        <v>9.4260059999999992</v>
      </c>
    </row>
    <row r="695" spans="1:11" x14ac:dyDescent="0.25">
      <c r="A695" t="s">
        <v>80</v>
      </c>
      <c r="B695">
        <v>2</v>
      </c>
      <c r="C695">
        <v>1</v>
      </c>
      <c r="D695" s="10">
        <v>7.1497500000000005E-2</v>
      </c>
      <c r="E695" s="10">
        <v>7.1497500000000005E-2</v>
      </c>
      <c r="F695" s="10">
        <v>7.1497500000000005E-2</v>
      </c>
      <c r="G695" s="10">
        <v>7.1497500000000005E-2</v>
      </c>
      <c r="H695" s="10">
        <v>7.1497500000000005E-2</v>
      </c>
      <c r="I695" s="10">
        <v>7.1497500000000005E-2</v>
      </c>
      <c r="J695" s="10">
        <v>7.1497500000000005E-2</v>
      </c>
      <c r="K695" s="10">
        <v>7.1497500000000005E-2</v>
      </c>
    </row>
    <row r="696" spans="1:11" x14ac:dyDescent="0.25">
      <c r="A696" t="s">
        <v>80</v>
      </c>
      <c r="B696">
        <v>2</v>
      </c>
      <c r="C696">
        <v>2</v>
      </c>
      <c r="D696" s="10">
        <v>0</v>
      </c>
      <c r="E696" s="10">
        <v>0</v>
      </c>
      <c r="F696" s="10">
        <v>0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</row>
    <row r="697" spans="1:11" x14ac:dyDescent="0.25">
      <c r="A697" t="s">
        <v>80</v>
      </c>
      <c r="B697">
        <v>2</v>
      </c>
      <c r="C697">
        <v>3</v>
      </c>
      <c r="D697" s="10">
        <v>0.97264740000000005</v>
      </c>
      <c r="E697" s="10">
        <v>0.97264740000000005</v>
      </c>
      <c r="F697" s="10">
        <v>0.97264740000000005</v>
      </c>
      <c r="G697" s="10">
        <v>0.97264740000000005</v>
      </c>
      <c r="H697" s="10">
        <v>0.97264740000000005</v>
      </c>
      <c r="I697" s="10">
        <v>0.97264740000000005</v>
      </c>
      <c r="J697" s="10">
        <v>0.97264740000000005</v>
      </c>
      <c r="K697" s="10">
        <v>0.97264740000000005</v>
      </c>
    </row>
    <row r="698" spans="1:11" x14ac:dyDescent="0.25">
      <c r="A698" t="s">
        <v>80</v>
      </c>
      <c r="B698">
        <v>2</v>
      </c>
      <c r="C698">
        <v>4</v>
      </c>
      <c r="D698" s="10">
        <v>0.58934549999999997</v>
      </c>
      <c r="E698" s="10">
        <v>0.58934549999999997</v>
      </c>
      <c r="F698" s="10">
        <v>0.58934549999999997</v>
      </c>
      <c r="G698" s="10">
        <v>0.58934549999999997</v>
      </c>
      <c r="H698" s="10">
        <v>0.58934549999999997</v>
      </c>
      <c r="I698" s="10">
        <v>0.58934549999999997</v>
      </c>
      <c r="J698" s="10">
        <v>0.58934549999999997</v>
      </c>
      <c r="K698" s="10">
        <v>0.58934549999999997</v>
      </c>
    </row>
    <row r="699" spans="1:11" x14ac:dyDescent="0.25">
      <c r="A699" t="s">
        <v>80</v>
      </c>
      <c r="B699">
        <v>2</v>
      </c>
      <c r="C699">
        <v>5</v>
      </c>
      <c r="D699" s="10">
        <v>0.28436879999999998</v>
      </c>
      <c r="E699" s="10">
        <v>0.28436879999999998</v>
      </c>
      <c r="F699" s="10">
        <v>0.28436879999999998</v>
      </c>
      <c r="G699" s="10">
        <v>0.28436879999999998</v>
      </c>
      <c r="H699" s="10">
        <v>0.28436879999999998</v>
      </c>
      <c r="I699" s="10">
        <v>0.28436879999999998</v>
      </c>
      <c r="J699" s="10">
        <v>0.28436879999999998</v>
      </c>
      <c r="K699" s="10">
        <v>0.28436879999999998</v>
      </c>
    </row>
    <row r="700" spans="1:11" x14ac:dyDescent="0.25">
      <c r="A700" t="s">
        <v>80</v>
      </c>
      <c r="B700">
        <v>2</v>
      </c>
      <c r="C700">
        <v>6</v>
      </c>
      <c r="D700" s="10">
        <v>0.1152589</v>
      </c>
      <c r="E700" s="10">
        <v>0.1152589</v>
      </c>
      <c r="F700" s="10">
        <v>0.1152589</v>
      </c>
      <c r="G700" s="10">
        <v>0.1152589</v>
      </c>
      <c r="H700" s="10">
        <v>0.1152589</v>
      </c>
      <c r="I700" s="10">
        <v>0.1152589</v>
      </c>
      <c r="J700" s="10">
        <v>0.1152589</v>
      </c>
      <c r="K700" s="10">
        <v>0.1152589</v>
      </c>
    </row>
    <row r="701" spans="1:11" x14ac:dyDescent="0.25">
      <c r="A701" t="s">
        <v>80</v>
      </c>
      <c r="B701">
        <v>2</v>
      </c>
      <c r="C701">
        <v>7</v>
      </c>
      <c r="D701" s="10">
        <v>0.54751749999999999</v>
      </c>
      <c r="E701" s="10">
        <v>0.54751749999999999</v>
      </c>
      <c r="F701" s="10">
        <v>0.54751749999999999</v>
      </c>
      <c r="G701" s="10">
        <v>0.54751749999999999</v>
      </c>
      <c r="H701" s="10">
        <v>0.54751749999999999</v>
      </c>
      <c r="I701" s="10">
        <v>0.54751749999999999</v>
      </c>
      <c r="J701" s="10">
        <v>0.54751749999999999</v>
      </c>
      <c r="K701" s="10">
        <v>0.54751749999999999</v>
      </c>
    </row>
    <row r="702" spans="1:11" x14ac:dyDescent="0.25">
      <c r="A702" t="s">
        <v>80</v>
      </c>
      <c r="B702">
        <v>2</v>
      </c>
      <c r="C702">
        <v>8</v>
      </c>
      <c r="D702" s="10">
        <v>0.47648049999999997</v>
      </c>
      <c r="E702" s="10">
        <v>0.47648049999999997</v>
      </c>
      <c r="F702" s="10">
        <v>0.47648049999999997</v>
      </c>
      <c r="G702" s="10">
        <v>0.47648049999999997</v>
      </c>
      <c r="H702" s="10">
        <v>0.47648049999999997</v>
      </c>
      <c r="I702" s="10">
        <v>0.47648049999999997</v>
      </c>
      <c r="J702" s="10">
        <v>0.47648049999999997</v>
      </c>
      <c r="K702" s="10">
        <v>0.47648049999999997</v>
      </c>
    </row>
    <row r="703" spans="1:11" x14ac:dyDescent="0.25">
      <c r="A703" t="s">
        <v>80</v>
      </c>
      <c r="B703">
        <v>2</v>
      </c>
      <c r="C703">
        <v>9</v>
      </c>
      <c r="D703" s="10">
        <v>0.66507000000000005</v>
      </c>
      <c r="E703" s="10">
        <v>0.66507000000000005</v>
      </c>
      <c r="F703" s="10">
        <v>0.66507000000000005</v>
      </c>
      <c r="G703" s="10">
        <v>0.66507000000000005</v>
      </c>
      <c r="H703" s="10">
        <v>0.66507000000000005</v>
      </c>
      <c r="I703" s="10">
        <v>0.66507000000000005</v>
      </c>
      <c r="J703" s="10">
        <v>0.66507000000000005</v>
      </c>
      <c r="K703" s="10">
        <v>0.66507000000000005</v>
      </c>
    </row>
    <row r="704" spans="1:11" x14ac:dyDescent="0.25">
      <c r="A704" t="s">
        <v>80</v>
      </c>
      <c r="B704">
        <v>2</v>
      </c>
      <c r="C704">
        <v>10</v>
      </c>
      <c r="D704" s="10">
        <v>4.5645499999999999E-2</v>
      </c>
      <c r="E704" s="10">
        <v>4.5645499999999999E-2</v>
      </c>
      <c r="F704" s="10">
        <v>4.5645499999999999E-2</v>
      </c>
      <c r="G704" s="10">
        <v>4.5645499999999999E-2</v>
      </c>
      <c r="H704" s="10">
        <v>4.5645499999999999E-2</v>
      </c>
      <c r="I704" s="10">
        <v>4.5645499999999999E-2</v>
      </c>
      <c r="J704" s="10">
        <v>4.5645499999999999E-2</v>
      </c>
      <c r="K704" s="10">
        <v>4.5645499999999999E-2</v>
      </c>
    </row>
    <row r="705" spans="1:11" x14ac:dyDescent="0.25">
      <c r="A705" t="s">
        <v>80</v>
      </c>
      <c r="B705">
        <v>2</v>
      </c>
      <c r="C705">
        <v>11</v>
      </c>
      <c r="D705" s="10">
        <v>0.17407310000000001</v>
      </c>
      <c r="E705" s="10">
        <v>0.17407310000000001</v>
      </c>
      <c r="F705" s="10">
        <v>0.17407310000000001</v>
      </c>
      <c r="G705" s="10">
        <v>0.17407310000000001</v>
      </c>
      <c r="H705" s="10">
        <v>0.17407310000000001</v>
      </c>
      <c r="I705" s="10">
        <v>0.17407310000000001</v>
      </c>
      <c r="J705" s="10">
        <v>0.17407310000000001</v>
      </c>
      <c r="K705" s="10">
        <v>0.17407310000000001</v>
      </c>
    </row>
    <row r="706" spans="1:11" x14ac:dyDescent="0.25">
      <c r="A706" t="s">
        <v>80</v>
      </c>
      <c r="B706">
        <v>2</v>
      </c>
      <c r="C706">
        <v>12</v>
      </c>
      <c r="D706" s="10">
        <v>0.26785330000000002</v>
      </c>
      <c r="E706" s="10">
        <v>0.26785330000000002</v>
      </c>
      <c r="F706" s="10">
        <v>0.26785330000000002</v>
      </c>
      <c r="G706" s="10">
        <v>0.26785330000000002</v>
      </c>
      <c r="H706" s="10">
        <v>0.26785330000000002</v>
      </c>
      <c r="I706" s="10">
        <v>0.26785330000000002</v>
      </c>
      <c r="J706" s="10">
        <v>0.26785330000000002</v>
      </c>
      <c r="K706" s="10">
        <v>0.26785330000000002</v>
      </c>
    </row>
    <row r="707" spans="1:11" x14ac:dyDescent="0.25">
      <c r="A707" t="s">
        <v>80</v>
      </c>
      <c r="B707">
        <v>2</v>
      </c>
      <c r="C707">
        <v>13</v>
      </c>
      <c r="D707" s="10">
        <v>0.58446659999999995</v>
      </c>
      <c r="E707" s="10">
        <v>0.58446659999999995</v>
      </c>
      <c r="F707" s="10">
        <v>0.58446659999999995</v>
      </c>
      <c r="G707" s="10">
        <v>0.58446659999999995</v>
      </c>
      <c r="H707" s="10">
        <v>0.58446659999999995</v>
      </c>
      <c r="I707" s="10">
        <v>0.58446659999999995</v>
      </c>
      <c r="J707" s="10">
        <v>0.58446659999999995</v>
      </c>
      <c r="K707" s="10">
        <v>0.58446659999999995</v>
      </c>
    </row>
    <row r="708" spans="1:11" x14ac:dyDescent="0.25">
      <c r="A708" t="s">
        <v>80</v>
      </c>
      <c r="B708">
        <v>2</v>
      </c>
      <c r="C708">
        <v>14</v>
      </c>
      <c r="D708" s="10">
        <v>1.7497940000000001</v>
      </c>
      <c r="E708" s="10">
        <v>1.7497940000000001</v>
      </c>
      <c r="F708" s="10">
        <v>1.7497940000000001</v>
      </c>
      <c r="G708" s="10">
        <v>1.7497940000000001</v>
      </c>
      <c r="H708" s="10">
        <v>1.7497940000000001</v>
      </c>
      <c r="I708" s="10">
        <v>1.7497940000000001</v>
      </c>
      <c r="J708" s="10">
        <v>1.7497940000000001</v>
      </c>
      <c r="K708" s="10">
        <v>1.7497940000000001</v>
      </c>
    </row>
    <row r="709" spans="1:11" x14ac:dyDescent="0.25">
      <c r="A709" t="s">
        <v>80</v>
      </c>
      <c r="B709">
        <v>2</v>
      </c>
      <c r="C709">
        <v>15</v>
      </c>
      <c r="D709" s="10">
        <v>1.2939510000000001</v>
      </c>
      <c r="E709" s="10">
        <v>1.2939510000000001</v>
      </c>
      <c r="F709" s="10">
        <v>1.2939510000000001</v>
      </c>
      <c r="G709" s="10">
        <v>1.2939510000000001</v>
      </c>
      <c r="H709" s="10">
        <v>1.2939510000000001</v>
      </c>
      <c r="I709" s="10">
        <v>1.2939510000000001</v>
      </c>
      <c r="J709" s="10">
        <v>1.2939510000000001</v>
      </c>
      <c r="K709" s="10">
        <v>1.2939510000000001</v>
      </c>
    </row>
    <row r="710" spans="1:11" x14ac:dyDescent="0.25">
      <c r="A710" t="s">
        <v>80</v>
      </c>
      <c r="B710">
        <v>2</v>
      </c>
      <c r="C710">
        <v>16</v>
      </c>
      <c r="D710" s="10">
        <v>4.1672770000000003</v>
      </c>
      <c r="E710" s="10">
        <v>4.1672770000000003</v>
      </c>
      <c r="F710" s="10">
        <v>4.1672770000000003</v>
      </c>
      <c r="G710" s="10">
        <v>4.1672770000000003</v>
      </c>
      <c r="H710" s="10">
        <v>4.1672770000000003</v>
      </c>
      <c r="I710" s="10">
        <v>4.1672770000000003</v>
      </c>
      <c r="J710" s="10">
        <v>4.1672770000000003</v>
      </c>
      <c r="K710" s="10">
        <v>4.1672770000000003</v>
      </c>
    </row>
    <row r="711" spans="1:11" x14ac:dyDescent="0.25">
      <c r="A711" t="s">
        <v>80</v>
      </c>
      <c r="B711">
        <v>2</v>
      </c>
      <c r="C711">
        <v>17</v>
      </c>
      <c r="D711" s="10">
        <v>0.1242598</v>
      </c>
      <c r="E711" s="10">
        <v>0.1242598</v>
      </c>
      <c r="F711" s="10">
        <v>0.1242598</v>
      </c>
      <c r="G711" s="10">
        <v>0.1242598</v>
      </c>
      <c r="H711" s="10">
        <v>0.1242598</v>
      </c>
      <c r="I711" s="10">
        <v>0.1242598</v>
      </c>
      <c r="J711" s="10">
        <v>0.1242598</v>
      </c>
      <c r="K711" s="10">
        <v>0.1242598</v>
      </c>
    </row>
    <row r="712" spans="1:11" x14ac:dyDescent="0.25">
      <c r="A712" t="s">
        <v>80</v>
      </c>
      <c r="B712">
        <v>2</v>
      </c>
      <c r="C712">
        <v>18</v>
      </c>
      <c r="D712" s="10">
        <v>0.33705400000000002</v>
      </c>
      <c r="E712" s="10">
        <v>0.33705400000000002</v>
      </c>
      <c r="F712" s="10">
        <v>0.33705400000000002</v>
      </c>
      <c r="G712" s="10">
        <v>0.33705400000000002</v>
      </c>
      <c r="H712" s="10">
        <v>0.33705400000000002</v>
      </c>
      <c r="I712" s="10">
        <v>0.33705400000000002</v>
      </c>
      <c r="J712" s="10">
        <v>0.33705400000000002</v>
      </c>
      <c r="K712" s="10">
        <v>0.33705400000000002</v>
      </c>
    </row>
    <row r="713" spans="1:11" x14ac:dyDescent="0.25">
      <c r="A713" t="s">
        <v>80</v>
      </c>
      <c r="B713">
        <v>2</v>
      </c>
      <c r="C713">
        <v>19</v>
      </c>
      <c r="D713" s="10">
        <v>8.3853290000000005</v>
      </c>
      <c r="E713" s="10">
        <v>8.3853290000000005</v>
      </c>
      <c r="F713" s="10">
        <v>8.3853290000000005</v>
      </c>
      <c r="G713" s="10">
        <v>8.3853290000000005</v>
      </c>
      <c r="H713" s="10">
        <v>8.3853290000000005</v>
      </c>
      <c r="I713" s="10">
        <v>8.3853290000000005</v>
      </c>
      <c r="J713" s="10">
        <v>8.3853290000000005</v>
      </c>
      <c r="K713" s="10">
        <v>8.3853290000000005</v>
      </c>
    </row>
    <row r="714" spans="1:11" x14ac:dyDescent="0.25">
      <c r="A714" t="s">
        <v>80</v>
      </c>
      <c r="B714">
        <v>2</v>
      </c>
      <c r="C714">
        <v>20</v>
      </c>
      <c r="D714" s="10">
        <v>2.51288</v>
      </c>
      <c r="E714" s="10">
        <v>2.51288</v>
      </c>
      <c r="F714" s="10">
        <v>2.51288</v>
      </c>
      <c r="G714" s="10">
        <v>2.51288</v>
      </c>
      <c r="H714" s="10">
        <v>2.51288</v>
      </c>
      <c r="I714" s="10">
        <v>2.51288</v>
      </c>
      <c r="J714" s="10">
        <v>2.51288</v>
      </c>
      <c r="K714" s="10">
        <v>2.51288</v>
      </c>
    </row>
    <row r="715" spans="1:11" x14ac:dyDescent="0.25">
      <c r="A715" t="s">
        <v>80</v>
      </c>
      <c r="B715">
        <v>2</v>
      </c>
      <c r="C715">
        <v>21</v>
      </c>
      <c r="D715" s="10">
        <v>0.18432850000000001</v>
      </c>
      <c r="E715" s="10">
        <v>0.18432850000000001</v>
      </c>
      <c r="F715" s="10">
        <v>0.18432850000000001</v>
      </c>
      <c r="G715" s="10">
        <v>0.18432850000000001</v>
      </c>
      <c r="H715" s="10">
        <v>0.18432850000000001</v>
      </c>
      <c r="I715" s="10">
        <v>0.18432850000000001</v>
      </c>
      <c r="J715" s="10">
        <v>0.18432850000000001</v>
      </c>
      <c r="K715" s="10">
        <v>0.18432850000000001</v>
      </c>
    </row>
    <row r="716" spans="1:11" x14ac:dyDescent="0.25">
      <c r="A716" t="s">
        <v>80</v>
      </c>
      <c r="B716">
        <v>2</v>
      </c>
      <c r="C716">
        <v>22</v>
      </c>
      <c r="D716" s="10">
        <v>0.30023349999999999</v>
      </c>
      <c r="E716" s="10">
        <v>0.30023349999999999</v>
      </c>
      <c r="F716" s="10">
        <v>0.30023349999999999</v>
      </c>
      <c r="G716" s="10">
        <v>0.30023349999999999</v>
      </c>
      <c r="H716" s="10">
        <v>0.30023349999999999</v>
      </c>
      <c r="I716" s="10">
        <v>0.30023349999999999</v>
      </c>
      <c r="J716" s="10">
        <v>0.30023349999999999</v>
      </c>
      <c r="K716" s="10">
        <v>0.30023349999999999</v>
      </c>
    </row>
    <row r="717" spans="1:11" x14ac:dyDescent="0.25">
      <c r="A717" t="s">
        <v>80</v>
      </c>
      <c r="B717">
        <v>2</v>
      </c>
      <c r="C717">
        <v>23</v>
      </c>
      <c r="D717" s="10">
        <v>0.3777065</v>
      </c>
      <c r="E717" s="10">
        <v>0.3777065</v>
      </c>
      <c r="F717" s="10">
        <v>0.3777065</v>
      </c>
      <c r="G717" s="10">
        <v>0.3777065</v>
      </c>
      <c r="H717" s="10">
        <v>0.3777065</v>
      </c>
      <c r="I717" s="10">
        <v>0.3777065</v>
      </c>
      <c r="J717" s="10">
        <v>0.3777065</v>
      </c>
      <c r="K717" s="10">
        <v>0.3777065</v>
      </c>
    </row>
    <row r="718" spans="1:11" x14ac:dyDescent="0.25">
      <c r="A718" t="s">
        <v>80</v>
      </c>
      <c r="B718">
        <v>2</v>
      </c>
      <c r="C718">
        <v>24</v>
      </c>
      <c r="D718" s="10">
        <v>0.12618579999999999</v>
      </c>
      <c r="E718" s="10">
        <v>0.12618579999999999</v>
      </c>
      <c r="F718" s="10">
        <v>0.12618579999999999</v>
      </c>
      <c r="G718" s="10">
        <v>0.12618579999999999</v>
      </c>
      <c r="H718" s="10">
        <v>0.12618579999999999</v>
      </c>
      <c r="I718" s="10">
        <v>0.12618579999999999</v>
      </c>
      <c r="J718" s="10">
        <v>0.12618579999999999</v>
      </c>
      <c r="K718" s="10">
        <v>0.12618579999999999</v>
      </c>
    </row>
    <row r="719" spans="1:11" x14ac:dyDescent="0.25">
      <c r="A719" t="s">
        <v>80</v>
      </c>
      <c r="B719">
        <v>2</v>
      </c>
      <c r="C719">
        <v>25</v>
      </c>
      <c r="D719" s="10">
        <v>1.79279E-2</v>
      </c>
      <c r="E719" s="10">
        <v>1.79279E-2</v>
      </c>
      <c r="F719" s="10">
        <v>1.79279E-2</v>
      </c>
      <c r="G719" s="10">
        <v>1.79279E-2</v>
      </c>
      <c r="H719" s="10">
        <v>1.79279E-2</v>
      </c>
      <c r="I719" s="10">
        <v>1.79279E-2</v>
      </c>
      <c r="J719" s="10">
        <v>1.79279E-2</v>
      </c>
      <c r="K719" s="10">
        <v>1.79279E-2</v>
      </c>
    </row>
    <row r="720" spans="1:11" x14ac:dyDescent="0.25">
      <c r="A720" t="s">
        <v>80</v>
      </c>
      <c r="B720">
        <v>2</v>
      </c>
      <c r="C720">
        <v>26</v>
      </c>
      <c r="D720" s="10">
        <v>0</v>
      </c>
      <c r="E720" s="10">
        <v>0</v>
      </c>
      <c r="F720" s="10">
        <v>0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</row>
    <row r="721" spans="1:11" x14ac:dyDescent="0.25">
      <c r="A721" t="s">
        <v>80</v>
      </c>
      <c r="B721">
        <v>2</v>
      </c>
      <c r="C721">
        <v>27</v>
      </c>
      <c r="D721" s="10">
        <v>2</v>
      </c>
      <c r="E721" s="10">
        <v>2</v>
      </c>
      <c r="F721" s="10">
        <v>2</v>
      </c>
      <c r="G721" s="10">
        <v>2</v>
      </c>
      <c r="H721" s="10">
        <v>2</v>
      </c>
      <c r="I721" s="10">
        <v>2</v>
      </c>
      <c r="J721" s="10">
        <v>2</v>
      </c>
      <c r="K721" s="10">
        <v>2</v>
      </c>
    </row>
    <row r="722" spans="1:11" x14ac:dyDescent="0.25">
      <c r="A722" t="s">
        <v>80</v>
      </c>
      <c r="B722">
        <v>2</v>
      </c>
      <c r="C722">
        <v>28</v>
      </c>
      <c r="D722" s="10">
        <v>2.7153239999999998</v>
      </c>
      <c r="E722" s="10">
        <v>2.7153239999999998</v>
      </c>
      <c r="F722" s="10">
        <v>2.7153239999999998</v>
      </c>
      <c r="G722" s="10">
        <v>2.7153239999999998</v>
      </c>
      <c r="H722" s="10">
        <v>2.7153239999999998</v>
      </c>
      <c r="I722" s="10">
        <v>2.7153239999999998</v>
      </c>
      <c r="J722" s="10">
        <v>2.7153239999999998</v>
      </c>
      <c r="K722" s="10">
        <v>2.7153239999999998</v>
      </c>
    </row>
    <row r="723" spans="1:11" x14ac:dyDescent="0.25">
      <c r="A723" t="s">
        <v>80</v>
      </c>
      <c r="B723">
        <v>2</v>
      </c>
      <c r="C723">
        <v>29</v>
      </c>
      <c r="D723" s="10">
        <v>1.9152039999999999</v>
      </c>
      <c r="E723" s="10">
        <v>1.9152039999999999</v>
      </c>
      <c r="F723" s="10">
        <v>1.9152039999999999</v>
      </c>
      <c r="G723" s="10">
        <v>1.9152039999999999</v>
      </c>
      <c r="H723" s="10">
        <v>1.9152039999999999</v>
      </c>
      <c r="I723" s="10">
        <v>1.9152039999999999</v>
      </c>
      <c r="J723" s="10">
        <v>1.9152039999999999</v>
      </c>
      <c r="K723" s="10">
        <v>1.9152039999999999</v>
      </c>
    </row>
    <row r="724" spans="1:11" x14ac:dyDescent="0.25">
      <c r="A724" t="s">
        <v>80</v>
      </c>
      <c r="B724">
        <v>2</v>
      </c>
      <c r="C724">
        <v>30</v>
      </c>
      <c r="D724" s="10">
        <v>2.2610399999999999</v>
      </c>
      <c r="E724" s="10">
        <v>2.2610399999999999</v>
      </c>
      <c r="F724" s="10">
        <v>2.2610399999999999</v>
      </c>
      <c r="G724" s="10">
        <v>2.2610399999999999</v>
      </c>
      <c r="H724" s="10">
        <v>2.2610399999999999</v>
      </c>
      <c r="I724" s="10">
        <v>2.2610399999999999</v>
      </c>
      <c r="J724" s="10">
        <v>2.2610399999999999</v>
      </c>
      <c r="K724" s="10">
        <v>2.2610399999999999</v>
      </c>
    </row>
    <row r="725" spans="1:11" x14ac:dyDescent="0.25">
      <c r="A725" t="s">
        <v>80</v>
      </c>
      <c r="B725">
        <v>2</v>
      </c>
      <c r="C725">
        <v>31</v>
      </c>
      <c r="D725" s="10">
        <v>0.32644380000000001</v>
      </c>
      <c r="E725" s="10">
        <v>0.32644380000000001</v>
      </c>
      <c r="F725" s="10">
        <v>0.32644380000000001</v>
      </c>
      <c r="G725" s="10">
        <v>0.32644380000000001</v>
      </c>
      <c r="H725" s="10">
        <v>0.32644380000000001</v>
      </c>
      <c r="I725" s="10">
        <v>0.32644380000000001</v>
      </c>
      <c r="J725" s="10">
        <v>0.32644380000000001</v>
      </c>
      <c r="K725" s="10">
        <v>0.32644380000000001</v>
      </c>
    </row>
    <row r="726" spans="1:11" x14ac:dyDescent="0.25">
      <c r="A726" t="s">
        <v>80</v>
      </c>
      <c r="B726">
        <v>2</v>
      </c>
      <c r="C726">
        <v>32</v>
      </c>
      <c r="D726" s="10">
        <v>0.50025070000000005</v>
      </c>
      <c r="E726" s="10">
        <v>0.50025070000000005</v>
      </c>
      <c r="F726" s="10">
        <v>0.50025070000000005</v>
      </c>
      <c r="G726" s="10">
        <v>0.50025070000000005</v>
      </c>
      <c r="H726" s="10">
        <v>0.50025070000000005</v>
      </c>
      <c r="I726" s="10">
        <v>0.50025070000000005</v>
      </c>
      <c r="J726" s="10">
        <v>0.50025070000000005</v>
      </c>
      <c r="K726" s="10">
        <v>0.50025070000000005</v>
      </c>
    </row>
    <row r="727" spans="1:11" x14ac:dyDescent="0.25">
      <c r="A727" t="s">
        <v>80</v>
      </c>
      <c r="B727">
        <v>2</v>
      </c>
      <c r="C727">
        <v>33</v>
      </c>
      <c r="D727" s="10">
        <v>12.74708</v>
      </c>
      <c r="E727" s="10">
        <v>12.74708</v>
      </c>
      <c r="F727" s="10">
        <v>12.74708</v>
      </c>
      <c r="G727" s="10">
        <v>12.74708</v>
      </c>
      <c r="H727" s="10">
        <v>12.74708</v>
      </c>
      <c r="I727" s="10">
        <v>12.74708</v>
      </c>
      <c r="J727" s="10">
        <v>12.74708</v>
      </c>
      <c r="K727" s="10">
        <v>12.74708</v>
      </c>
    </row>
    <row r="728" spans="1:11" x14ac:dyDescent="0.25">
      <c r="A728" t="s">
        <v>81</v>
      </c>
      <c r="B728">
        <v>1</v>
      </c>
      <c r="C728">
        <v>1</v>
      </c>
      <c r="D728" s="10">
        <v>5.5012999999999999E-2</v>
      </c>
      <c r="E728" s="10">
        <v>5.5012999999999999E-2</v>
      </c>
      <c r="F728" s="10">
        <v>5.5012999999999999E-2</v>
      </c>
      <c r="G728" s="10">
        <v>5.5012999999999999E-2</v>
      </c>
      <c r="H728" s="10">
        <v>5.5012999999999999E-2</v>
      </c>
      <c r="I728" s="10">
        <v>5.5012999999999999E-2</v>
      </c>
      <c r="J728" s="10">
        <v>5.5012999999999999E-2</v>
      </c>
      <c r="K728" s="10">
        <v>5.5012999999999999E-2</v>
      </c>
    </row>
    <row r="729" spans="1:11" x14ac:dyDescent="0.25">
      <c r="A729" t="s">
        <v>81</v>
      </c>
      <c r="B729">
        <v>1</v>
      </c>
      <c r="C729">
        <v>2</v>
      </c>
      <c r="D729" s="10">
        <v>0.1806557</v>
      </c>
      <c r="E729" s="10">
        <v>0.1806557</v>
      </c>
      <c r="F729" s="10">
        <v>0.1806557</v>
      </c>
      <c r="G729" s="10">
        <v>0.1806557</v>
      </c>
      <c r="H729" s="10">
        <v>0.1806557</v>
      </c>
      <c r="I729" s="10">
        <v>0.1806557</v>
      </c>
      <c r="J729" s="10">
        <v>0.1806557</v>
      </c>
      <c r="K729" s="10">
        <v>0.1806557</v>
      </c>
    </row>
    <row r="730" spans="1:11" x14ac:dyDescent="0.25">
      <c r="A730" t="s">
        <v>81</v>
      </c>
      <c r="B730">
        <v>1</v>
      </c>
      <c r="C730">
        <v>3</v>
      </c>
      <c r="D730" s="10">
        <v>0.54052449999999996</v>
      </c>
      <c r="E730" s="10">
        <v>0.54052449999999996</v>
      </c>
      <c r="F730" s="10">
        <v>0.54052449999999996</v>
      </c>
      <c r="G730" s="10">
        <v>0.54052449999999996</v>
      </c>
      <c r="H730" s="10">
        <v>0.54052449999999996</v>
      </c>
      <c r="I730" s="10">
        <v>0.54052449999999996</v>
      </c>
      <c r="J730" s="10">
        <v>0.54052449999999996</v>
      </c>
      <c r="K730" s="10">
        <v>0.54052449999999996</v>
      </c>
    </row>
    <row r="731" spans="1:11" x14ac:dyDescent="0.25">
      <c r="A731" t="s">
        <v>81</v>
      </c>
      <c r="B731">
        <v>1</v>
      </c>
      <c r="C731">
        <v>4</v>
      </c>
      <c r="D731" s="10">
        <v>6.4467099999999999E-2</v>
      </c>
      <c r="E731" s="10">
        <v>6.4467099999999999E-2</v>
      </c>
      <c r="F731" s="10">
        <v>6.4467099999999999E-2</v>
      </c>
      <c r="G731" s="10">
        <v>6.4467099999999999E-2</v>
      </c>
      <c r="H731" s="10">
        <v>6.4467099999999999E-2</v>
      </c>
      <c r="I731" s="10">
        <v>6.4467099999999999E-2</v>
      </c>
      <c r="J731" s="10">
        <v>6.4467099999999999E-2</v>
      </c>
      <c r="K731" s="10">
        <v>6.4467099999999999E-2</v>
      </c>
    </row>
    <row r="732" spans="1:11" x14ac:dyDescent="0.25">
      <c r="A732" t="s">
        <v>81</v>
      </c>
      <c r="B732">
        <v>1</v>
      </c>
      <c r="C732">
        <v>5</v>
      </c>
      <c r="D732" s="10">
        <v>0.32031510000000002</v>
      </c>
      <c r="E732" s="10">
        <v>0.32031510000000002</v>
      </c>
      <c r="F732" s="10">
        <v>0.32031510000000002</v>
      </c>
      <c r="G732" s="10">
        <v>0.32031510000000002</v>
      </c>
      <c r="H732" s="10">
        <v>0.32031510000000002</v>
      </c>
      <c r="I732" s="10">
        <v>0.32031510000000002</v>
      </c>
      <c r="J732" s="10">
        <v>0.32031510000000002</v>
      </c>
      <c r="K732" s="10">
        <v>0.32031510000000002</v>
      </c>
    </row>
    <row r="733" spans="1:11" x14ac:dyDescent="0.25">
      <c r="A733" t="s">
        <v>81</v>
      </c>
      <c r="B733">
        <v>1</v>
      </c>
      <c r="C733">
        <v>6</v>
      </c>
      <c r="D733" s="10">
        <v>6.2187199999999998E-2</v>
      </c>
      <c r="E733" s="10">
        <v>6.2187199999999998E-2</v>
      </c>
      <c r="F733" s="10">
        <v>6.2187199999999998E-2</v>
      </c>
      <c r="G733" s="10">
        <v>6.2187199999999998E-2</v>
      </c>
      <c r="H733" s="10">
        <v>6.2187199999999998E-2</v>
      </c>
      <c r="I733" s="10">
        <v>6.2187199999999998E-2</v>
      </c>
      <c r="J733" s="10">
        <v>6.2187199999999998E-2</v>
      </c>
      <c r="K733" s="10">
        <v>6.2187199999999998E-2</v>
      </c>
    </row>
    <row r="734" spans="1:11" x14ac:dyDescent="0.25">
      <c r="A734" t="s">
        <v>81</v>
      </c>
      <c r="B734">
        <v>1</v>
      </c>
      <c r="C734">
        <v>7</v>
      </c>
      <c r="D734" s="10">
        <v>0.59281499999999998</v>
      </c>
      <c r="E734" s="10">
        <v>0.59281499999999998</v>
      </c>
      <c r="F734" s="10">
        <v>0.59281499999999998</v>
      </c>
      <c r="G734" s="10">
        <v>0.59281499999999998</v>
      </c>
      <c r="H734" s="10">
        <v>0.59281499999999998</v>
      </c>
      <c r="I734" s="10">
        <v>0.59281499999999998</v>
      </c>
      <c r="J734" s="10">
        <v>0.59281499999999998</v>
      </c>
      <c r="K734" s="10">
        <v>0.59281499999999998</v>
      </c>
    </row>
    <row r="735" spans="1:11" x14ac:dyDescent="0.25">
      <c r="A735" t="s">
        <v>81</v>
      </c>
      <c r="B735">
        <v>1</v>
      </c>
      <c r="C735">
        <v>8</v>
      </c>
      <c r="D735" s="10">
        <v>0.36762109999999998</v>
      </c>
      <c r="E735" s="10">
        <v>0.36762109999999998</v>
      </c>
      <c r="F735" s="10">
        <v>0.36762109999999998</v>
      </c>
      <c r="G735" s="10">
        <v>0.36762109999999998</v>
      </c>
      <c r="H735" s="10">
        <v>0.36762109999999998</v>
      </c>
      <c r="I735" s="10">
        <v>0.36762109999999998</v>
      </c>
      <c r="J735" s="10">
        <v>0.36762109999999998</v>
      </c>
      <c r="K735" s="10">
        <v>0.36762109999999998</v>
      </c>
    </row>
    <row r="736" spans="1:11" x14ac:dyDescent="0.25">
      <c r="A736" t="s">
        <v>81</v>
      </c>
      <c r="B736">
        <v>1</v>
      </c>
      <c r="C736">
        <v>9</v>
      </c>
      <c r="D736" s="10">
        <v>0.4847629</v>
      </c>
      <c r="E736" s="10">
        <v>0.4847629</v>
      </c>
      <c r="F736" s="10">
        <v>0.4847629</v>
      </c>
      <c r="G736" s="10">
        <v>0.4847629</v>
      </c>
      <c r="H736" s="10">
        <v>0.4847629</v>
      </c>
      <c r="I736" s="10">
        <v>0.4847629</v>
      </c>
      <c r="J736" s="10">
        <v>0.4847629</v>
      </c>
      <c r="K736" s="10">
        <v>0.4847629</v>
      </c>
    </row>
    <row r="737" spans="1:11" x14ac:dyDescent="0.25">
      <c r="A737" t="s">
        <v>81</v>
      </c>
      <c r="B737">
        <v>1</v>
      </c>
      <c r="C737">
        <v>10</v>
      </c>
      <c r="D737" s="10">
        <v>2.7648499999999999E-2</v>
      </c>
      <c r="E737" s="10">
        <v>2.7648499999999999E-2</v>
      </c>
      <c r="F737" s="10">
        <v>2.7648499999999999E-2</v>
      </c>
      <c r="G737" s="10">
        <v>2.7648499999999999E-2</v>
      </c>
      <c r="H737" s="10">
        <v>2.7648499999999999E-2</v>
      </c>
      <c r="I737" s="10">
        <v>2.7648499999999999E-2</v>
      </c>
      <c r="J737" s="10">
        <v>2.7648499999999999E-2</v>
      </c>
      <c r="K737" s="10">
        <v>2.7648499999999999E-2</v>
      </c>
    </row>
    <row r="738" spans="1:11" x14ac:dyDescent="0.25">
      <c r="A738" t="s">
        <v>81</v>
      </c>
      <c r="B738">
        <v>1</v>
      </c>
      <c r="C738">
        <v>11</v>
      </c>
      <c r="D738" s="10">
        <v>0.1569229</v>
      </c>
      <c r="E738" s="10">
        <v>0.1569229</v>
      </c>
      <c r="F738" s="10">
        <v>0.1569229</v>
      </c>
      <c r="G738" s="10">
        <v>0.1569229</v>
      </c>
      <c r="H738" s="10">
        <v>0.1569229</v>
      </c>
      <c r="I738" s="10">
        <v>0.1569229</v>
      </c>
      <c r="J738" s="10">
        <v>0.1569229</v>
      </c>
      <c r="K738" s="10">
        <v>0.1569229</v>
      </c>
    </row>
    <row r="739" spans="1:11" x14ac:dyDescent="0.25">
      <c r="A739" t="s">
        <v>81</v>
      </c>
      <c r="B739">
        <v>1</v>
      </c>
      <c r="C739">
        <v>12</v>
      </c>
      <c r="D739" s="10">
        <v>0.2633258</v>
      </c>
      <c r="E739" s="10">
        <v>0.2633258</v>
      </c>
      <c r="F739" s="10">
        <v>0.2633258</v>
      </c>
      <c r="G739" s="10">
        <v>0.2633258</v>
      </c>
      <c r="H739" s="10">
        <v>0.2633258</v>
      </c>
      <c r="I739" s="10">
        <v>0.2633258</v>
      </c>
      <c r="J739" s="10">
        <v>0.2633258</v>
      </c>
      <c r="K739" s="10">
        <v>0.2633258</v>
      </c>
    </row>
    <row r="740" spans="1:11" x14ac:dyDescent="0.25">
      <c r="A740" t="s">
        <v>81</v>
      </c>
      <c r="B740">
        <v>1</v>
      </c>
      <c r="C740">
        <v>13</v>
      </c>
      <c r="D740" s="10">
        <v>0.37176880000000001</v>
      </c>
      <c r="E740" s="10">
        <v>0.37176880000000001</v>
      </c>
      <c r="F740" s="10">
        <v>0.37176880000000001</v>
      </c>
      <c r="G740" s="10">
        <v>0.37176880000000001</v>
      </c>
      <c r="H740" s="10">
        <v>0.37176880000000001</v>
      </c>
      <c r="I740" s="10">
        <v>0.37176880000000001</v>
      </c>
      <c r="J740" s="10">
        <v>0.37176880000000001</v>
      </c>
      <c r="K740" s="10">
        <v>0.37176880000000001</v>
      </c>
    </row>
    <row r="741" spans="1:11" x14ac:dyDescent="0.25">
      <c r="A741" t="s">
        <v>81</v>
      </c>
      <c r="B741">
        <v>1</v>
      </c>
      <c r="C741">
        <v>14</v>
      </c>
      <c r="D741" s="10">
        <v>1.0246360000000001</v>
      </c>
      <c r="E741" s="10">
        <v>1.0246360000000001</v>
      </c>
      <c r="F741" s="10">
        <v>1.0246360000000001</v>
      </c>
      <c r="G741" s="10">
        <v>1.0246360000000001</v>
      </c>
      <c r="H741" s="10">
        <v>1.0246360000000001</v>
      </c>
      <c r="I741" s="10">
        <v>1.0246360000000001</v>
      </c>
      <c r="J741" s="10">
        <v>1.0246360000000001</v>
      </c>
      <c r="K741" s="10">
        <v>1.0246360000000001</v>
      </c>
    </row>
    <row r="742" spans="1:11" x14ac:dyDescent="0.25">
      <c r="A742" t="s">
        <v>81</v>
      </c>
      <c r="B742">
        <v>1</v>
      </c>
      <c r="C742">
        <v>15</v>
      </c>
      <c r="D742" s="10">
        <v>0.80569080000000004</v>
      </c>
      <c r="E742" s="10">
        <v>0.80569080000000004</v>
      </c>
      <c r="F742" s="10">
        <v>0.80569080000000004</v>
      </c>
      <c r="G742" s="10">
        <v>0.80569080000000004</v>
      </c>
      <c r="H742" s="10">
        <v>0.80569080000000004</v>
      </c>
      <c r="I742" s="10">
        <v>0.80569080000000004</v>
      </c>
      <c r="J742" s="10">
        <v>0.80569080000000004</v>
      </c>
      <c r="K742" s="10">
        <v>0.80569080000000004</v>
      </c>
    </row>
    <row r="743" spans="1:11" x14ac:dyDescent="0.25">
      <c r="A743" t="s">
        <v>81</v>
      </c>
      <c r="B743">
        <v>1</v>
      </c>
      <c r="C743">
        <v>16</v>
      </c>
      <c r="D743" s="10">
        <v>1.49986</v>
      </c>
      <c r="E743" s="10">
        <v>1.49986</v>
      </c>
      <c r="F743" s="10">
        <v>1.49986</v>
      </c>
      <c r="G743" s="10">
        <v>1.49986</v>
      </c>
      <c r="H743" s="10">
        <v>1.49986</v>
      </c>
      <c r="I743" s="10">
        <v>1.49986</v>
      </c>
      <c r="J743" s="10">
        <v>1.49986</v>
      </c>
      <c r="K743" s="10">
        <v>1.49986</v>
      </c>
    </row>
    <row r="744" spans="1:11" x14ac:dyDescent="0.25">
      <c r="A744" t="s">
        <v>81</v>
      </c>
      <c r="B744">
        <v>1</v>
      </c>
      <c r="C744">
        <v>17</v>
      </c>
      <c r="D744" s="10">
        <v>7.9338000000000006E-2</v>
      </c>
      <c r="E744" s="10">
        <v>7.9338000000000006E-2</v>
      </c>
      <c r="F744" s="10">
        <v>7.9338000000000006E-2</v>
      </c>
      <c r="G744" s="10">
        <v>7.9338000000000006E-2</v>
      </c>
      <c r="H744" s="10">
        <v>7.9338000000000006E-2</v>
      </c>
      <c r="I744" s="10">
        <v>7.9338000000000006E-2</v>
      </c>
      <c r="J744" s="10">
        <v>7.9338000000000006E-2</v>
      </c>
      <c r="K744" s="10">
        <v>7.9338000000000006E-2</v>
      </c>
    </row>
    <row r="745" spans="1:11" x14ac:dyDescent="0.25">
      <c r="A745" t="s">
        <v>81</v>
      </c>
      <c r="B745">
        <v>1</v>
      </c>
      <c r="C745">
        <v>18</v>
      </c>
      <c r="D745" s="10">
        <v>0.1017506</v>
      </c>
      <c r="E745" s="10">
        <v>0.1017506</v>
      </c>
      <c r="F745" s="10">
        <v>0.1017506</v>
      </c>
      <c r="G745" s="10">
        <v>0.1017506</v>
      </c>
      <c r="H745" s="10">
        <v>0.1017506</v>
      </c>
      <c r="I745" s="10">
        <v>0.1017506</v>
      </c>
      <c r="J745" s="10">
        <v>0.1017506</v>
      </c>
      <c r="K745" s="10">
        <v>0.1017506</v>
      </c>
    </row>
    <row r="746" spans="1:11" x14ac:dyDescent="0.25">
      <c r="A746" t="s">
        <v>81</v>
      </c>
      <c r="B746">
        <v>1</v>
      </c>
      <c r="C746">
        <v>19</v>
      </c>
      <c r="D746" s="10">
        <v>5.8607310000000004</v>
      </c>
      <c r="E746" s="10">
        <v>5.8607310000000004</v>
      </c>
      <c r="F746" s="10">
        <v>5.8607310000000004</v>
      </c>
      <c r="G746" s="10">
        <v>5.8607310000000004</v>
      </c>
      <c r="H746" s="10">
        <v>5.8607310000000004</v>
      </c>
      <c r="I746" s="10">
        <v>5.8607310000000004</v>
      </c>
      <c r="J746" s="10">
        <v>5.8607310000000004</v>
      </c>
      <c r="K746" s="10">
        <v>5.8607310000000004</v>
      </c>
    </row>
    <row r="747" spans="1:11" x14ac:dyDescent="0.25">
      <c r="A747" t="s">
        <v>81</v>
      </c>
      <c r="B747">
        <v>1</v>
      </c>
      <c r="C747">
        <v>20</v>
      </c>
      <c r="D747" s="10">
        <v>1.5861099999999999</v>
      </c>
      <c r="E747" s="10">
        <v>1.5861099999999999</v>
      </c>
      <c r="F747" s="10">
        <v>1.5861099999999999</v>
      </c>
      <c r="G747" s="10">
        <v>1.5861099999999999</v>
      </c>
      <c r="H747" s="10">
        <v>1.5861099999999999</v>
      </c>
      <c r="I747" s="10">
        <v>1.5861099999999999</v>
      </c>
      <c r="J747" s="10">
        <v>1.5861099999999999</v>
      </c>
      <c r="K747" s="10">
        <v>1.5861099999999999</v>
      </c>
    </row>
    <row r="748" spans="1:11" x14ac:dyDescent="0.25">
      <c r="A748" t="s">
        <v>81</v>
      </c>
      <c r="B748">
        <v>1</v>
      </c>
      <c r="C748">
        <v>21</v>
      </c>
      <c r="D748" s="10">
        <v>0.22215509999999999</v>
      </c>
      <c r="E748" s="10">
        <v>0.22215509999999999</v>
      </c>
      <c r="F748" s="10">
        <v>0.22215509999999999</v>
      </c>
      <c r="G748" s="10">
        <v>0.22215509999999999</v>
      </c>
      <c r="H748" s="10">
        <v>0.22215509999999999</v>
      </c>
      <c r="I748" s="10">
        <v>0.22215509999999999</v>
      </c>
      <c r="J748" s="10">
        <v>0.22215509999999999</v>
      </c>
      <c r="K748" s="10">
        <v>0.22215509999999999</v>
      </c>
    </row>
    <row r="749" spans="1:11" x14ac:dyDescent="0.25">
      <c r="A749" t="s">
        <v>81</v>
      </c>
      <c r="B749">
        <v>1</v>
      </c>
      <c r="C749">
        <v>22</v>
      </c>
      <c r="D749" s="10">
        <v>0.2888117</v>
      </c>
      <c r="E749" s="10">
        <v>0.2888117</v>
      </c>
      <c r="F749" s="10">
        <v>0.2888117</v>
      </c>
      <c r="G749" s="10">
        <v>0.2888117</v>
      </c>
      <c r="H749" s="10">
        <v>0.2888117</v>
      </c>
      <c r="I749" s="10">
        <v>0.2888117</v>
      </c>
      <c r="J749" s="10">
        <v>0.2888117</v>
      </c>
      <c r="K749" s="10">
        <v>0.2888117</v>
      </c>
    </row>
    <row r="750" spans="1:11" x14ac:dyDescent="0.25">
      <c r="A750" t="s">
        <v>81</v>
      </c>
      <c r="B750">
        <v>1</v>
      </c>
      <c r="C750">
        <v>23</v>
      </c>
      <c r="D750" s="10">
        <v>0.20783070000000001</v>
      </c>
      <c r="E750" s="10">
        <v>0.20783070000000001</v>
      </c>
      <c r="F750" s="10">
        <v>0.20783070000000001</v>
      </c>
      <c r="G750" s="10">
        <v>0.20783070000000001</v>
      </c>
      <c r="H750" s="10">
        <v>0.20783070000000001</v>
      </c>
      <c r="I750" s="10">
        <v>0.20783070000000001</v>
      </c>
      <c r="J750" s="10">
        <v>0.20783070000000001</v>
      </c>
      <c r="K750" s="10">
        <v>0.20783070000000001</v>
      </c>
    </row>
    <row r="751" spans="1:11" x14ac:dyDescent="0.25">
      <c r="A751" t="s">
        <v>81</v>
      </c>
      <c r="B751">
        <v>1</v>
      </c>
      <c r="C751">
        <v>24</v>
      </c>
      <c r="D751" s="10">
        <v>8.6424899999999999E-2</v>
      </c>
      <c r="E751" s="10">
        <v>8.6424899999999999E-2</v>
      </c>
      <c r="F751" s="10">
        <v>8.6424899999999999E-2</v>
      </c>
      <c r="G751" s="10">
        <v>8.6424899999999999E-2</v>
      </c>
      <c r="H751" s="10">
        <v>8.6424899999999999E-2</v>
      </c>
      <c r="I751" s="10">
        <v>8.6424899999999999E-2</v>
      </c>
      <c r="J751" s="10">
        <v>8.6424899999999999E-2</v>
      </c>
      <c r="K751" s="10">
        <v>8.6424899999999999E-2</v>
      </c>
    </row>
    <row r="752" spans="1:11" x14ac:dyDescent="0.25">
      <c r="A752" t="s">
        <v>81</v>
      </c>
      <c r="B752">
        <v>1</v>
      </c>
      <c r="C752">
        <v>25</v>
      </c>
      <c r="D752" s="10">
        <v>0.13408539999999999</v>
      </c>
      <c r="E752" s="10">
        <v>0.13408539999999999</v>
      </c>
      <c r="F752" s="10">
        <v>0.13408539999999999</v>
      </c>
      <c r="G752" s="10">
        <v>0.13408539999999999</v>
      </c>
      <c r="H752" s="10">
        <v>0.13408539999999999</v>
      </c>
      <c r="I752" s="10">
        <v>0.13408539999999999</v>
      </c>
      <c r="J752" s="10">
        <v>0.13408539999999999</v>
      </c>
      <c r="K752" s="10">
        <v>0.13408539999999999</v>
      </c>
    </row>
    <row r="753" spans="1:11" x14ac:dyDescent="0.25">
      <c r="A753" t="s">
        <v>81</v>
      </c>
      <c r="B753">
        <v>1</v>
      </c>
      <c r="C753">
        <v>26</v>
      </c>
      <c r="D753" s="10">
        <v>0.13311880000000001</v>
      </c>
      <c r="E753" s="10">
        <v>0.13311880000000001</v>
      </c>
      <c r="F753" s="10">
        <v>0.13311880000000001</v>
      </c>
      <c r="G753" s="10">
        <v>0.13311880000000001</v>
      </c>
      <c r="H753" s="10">
        <v>0.13311880000000001</v>
      </c>
      <c r="I753" s="10">
        <v>0.13311880000000001</v>
      </c>
      <c r="J753" s="10">
        <v>0.13311880000000001</v>
      </c>
      <c r="K753" s="10">
        <v>0.13311880000000001</v>
      </c>
    </row>
    <row r="754" spans="1:11" x14ac:dyDescent="0.25">
      <c r="A754" t="s">
        <v>81</v>
      </c>
      <c r="B754">
        <v>1</v>
      </c>
      <c r="C754">
        <v>27</v>
      </c>
      <c r="D754" s="10">
        <v>1.5</v>
      </c>
      <c r="E754" s="10">
        <v>1.5</v>
      </c>
      <c r="F754" s="10">
        <v>1.5</v>
      </c>
      <c r="G754" s="10">
        <v>1.5</v>
      </c>
      <c r="H754" s="10">
        <v>1.5</v>
      </c>
      <c r="I754" s="10">
        <v>1.5</v>
      </c>
      <c r="J754" s="10">
        <v>1.5</v>
      </c>
      <c r="K754" s="10">
        <v>1.5</v>
      </c>
    </row>
    <row r="755" spans="1:11" x14ac:dyDescent="0.25">
      <c r="A755" t="s">
        <v>81</v>
      </c>
      <c r="B755">
        <v>1</v>
      </c>
      <c r="C755">
        <v>28</v>
      </c>
      <c r="D755" s="10">
        <v>1.2951589999999999</v>
      </c>
      <c r="E755" s="10">
        <v>1.2951589999999999</v>
      </c>
      <c r="F755" s="10">
        <v>1.2951589999999999</v>
      </c>
      <c r="G755" s="10">
        <v>1.2951589999999999</v>
      </c>
      <c r="H755" s="10">
        <v>1.2951589999999999</v>
      </c>
      <c r="I755" s="10">
        <v>1.2951589999999999</v>
      </c>
      <c r="J755" s="10">
        <v>1.2951589999999999</v>
      </c>
      <c r="K755" s="10">
        <v>1.2951589999999999</v>
      </c>
    </row>
    <row r="756" spans="1:11" x14ac:dyDescent="0.25">
      <c r="A756" t="s">
        <v>81</v>
      </c>
      <c r="B756">
        <v>1</v>
      </c>
      <c r="C756">
        <v>29</v>
      </c>
      <c r="D756" s="10">
        <v>1.099521</v>
      </c>
      <c r="E756" s="10">
        <v>1.099521</v>
      </c>
      <c r="F756" s="10">
        <v>1.099521</v>
      </c>
      <c r="G756" s="10">
        <v>1.099521</v>
      </c>
      <c r="H756" s="10">
        <v>1.099521</v>
      </c>
      <c r="I756" s="10">
        <v>1.099521</v>
      </c>
      <c r="J756" s="10">
        <v>1.099521</v>
      </c>
      <c r="K756" s="10">
        <v>1.099521</v>
      </c>
    </row>
    <row r="757" spans="1:11" x14ac:dyDescent="0.25">
      <c r="A757" t="s">
        <v>81</v>
      </c>
      <c r="B757">
        <v>1</v>
      </c>
      <c r="C757">
        <v>30</v>
      </c>
      <c r="D757" s="10">
        <v>1.098284</v>
      </c>
      <c r="E757" s="10">
        <v>1.098284</v>
      </c>
      <c r="F757" s="10">
        <v>1.098284</v>
      </c>
      <c r="G757" s="10">
        <v>1.098284</v>
      </c>
      <c r="H757" s="10">
        <v>1.098284</v>
      </c>
      <c r="I757" s="10">
        <v>1.098284</v>
      </c>
      <c r="J757" s="10">
        <v>1.098284</v>
      </c>
      <c r="K757" s="10">
        <v>1.098284</v>
      </c>
    </row>
    <row r="758" spans="1:11" x14ac:dyDescent="0.25">
      <c r="A758" t="s">
        <v>81</v>
      </c>
      <c r="B758">
        <v>1</v>
      </c>
      <c r="C758">
        <v>31</v>
      </c>
      <c r="D758" s="10">
        <v>9.6309699999999998E-2</v>
      </c>
      <c r="E758" s="10">
        <v>9.6309699999999998E-2</v>
      </c>
      <c r="F758" s="10">
        <v>9.6309699999999998E-2</v>
      </c>
      <c r="G758" s="10">
        <v>9.6309699999999998E-2</v>
      </c>
      <c r="H758" s="10">
        <v>9.6309699999999998E-2</v>
      </c>
      <c r="I758" s="10">
        <v>9.6309699999999998E-2</v>
      </c>
      <c r="J758" s="10">
        <v>9.6309699999999998E-2</v>
      </c>
      <c r="K758" s="10">
        <v>9.6309699999999998E-2</v>
      </c>
    </row>
    <row r="759" spans="1:11" x14ac:dyDescent="0.25">
      <c r="A759" t="s">
        <v>81</v>
      </c>
      <c r="B759">
        <v>1</v>
      </c>
      <c r="C759">
        <v>32</v>
      </c>
      <c r="D759" s="10">
        <v>0.39446890000000001</v>
      </c>
      <c r="E759" s="10">
        <v>0.39446890000000001</v>
      </c>
      <c r="F759" s="10">
        <v>0.39446890000000001</v>
      </c>
      <c r="G759" s="10">
        <v>0.39446890000000001</v>
      </c>
      <c r="H759" s="10">
        <v>0.39446890000000001</v>
      </c>
      <c r="I759" s="10">
        <v>0.39446890000000001</v>
      </c>
      <c r="J759" s="10">
        <v>0.39446890000000001</v>
      </c>
      <c r="K759" s="10">
        <v>0.39446890000000001</v>
      </c>
    </row>
    <row r="760" spans="1:11" x14ac:dyDescent="0.25">
      <c r="A760" t="s">
        <v>81</v>
      </c>
      <c r="B760">
        <v>1</v>
      </c>
      <c r="C760">
        <v>33</v>
      </c>
      <c r="D760" s="10">
        <v>9.4260059999999992</v>
      </c>
      <c r="E760" s="10">
        <v>9.4260059999999992</v>
      </c>
      <c r="F760" s="10">
        <v>9.4260059999999992</v>
      </c>
      <c r="G760" s="10">
        <v>9.4260059999999992</v>
      </c>
      <c r="H760" s="10">
        <v>9.4260059999999992</v>
      </c>
      <c r="I760" s="10">
        <v>9.4260059999999992</v>
      </c>
      <c r="J760" s="10">
        <v>9.4260059999999992</v>
      </c>
      <c r="K760" s="10">
        <v>9.4260059999999992</v>
      </c>
    </row>
    <row r="761" spans="1:11" x14ac:dyDescent="0.25">
      <c r="A761" t="s">
        <v>81</v>
      </c>
      <c r="B761">
        <v>2</v>
      </c>
      <c r="C761">
        <v>1</v>
      </c>
      <c r="D761" s="10">
        <v>7.1497500000000005E-2</v>
      </c>
      <c r="E761" s="10">
        <v>7.1497500000000005E-2</v>
      </c>
      <c r="F761" s="10">
        <v>7.1497500000000005E-2</v>
      </c>
      <c r="G761" s="10">
        <v>7.1497500000000005E-2</v>
      </c>
      <c r="H761" s="10">
        <v>7.1497500000000005E-2</v>
      </c>
      <c r="I761" s="10">
        <v>7.1497500000000005E-2</v>
      </c>
      <c r="J761" s="10">
        <v>7.1497500000000005E-2</v>
      </c>
      <c r="K761" s="10">
        <v>7.1497500000000005E-2</v>
      </c>
    </row>
    <row r="762" spans="1:11" x14ac:dyDescent="0.25">
      <c r="A762" t="s">
        <v>81</v>
      </c>
      <c r="B762">
        <v>2</v>
      </c>
      <c r="C762">
        <v>2</v>
      </c>
      <c r="D762" s="10">
        <v>0.29129739999999998</v>
      </c>
      <c r="E762" s="10">
        <v>0.29129739999999998</v>
      </c>
      <c r="F762" s="10">
        <v>0.29129739999999998</v>
      </c>
      <c r="G762" s="10">
        <v>0.29129739999999998</v>
      </c>
      <c r="H762" s="10">
        <v>0.29129739999999998</v>
      </c>
      <c r="I762" s="10">
        <v>0.29129739999999998</v>
      </c>
      <c r="J762" s="10">
        <v>0.29129739999999998</v>
      </c>
      <c r="K762" s="10">
        <v>0.29129739999999998</v>
      </c>
    </row>
    <row r="763" spans="1:11" x14ac:dyDescent="0.25">
      <c r="A763" t="s">
        <v>81</v>
      </c>
      <c r="B763">
        <v>2</v>
      </c>
      <c r="C763">
        <v>3</v>
      </c>
      <c r="D763" s="10">
        <v>0.97264740000000005</v>
      </c>
      <c r="E763" s="10">
        <v>0.97264740000000005</v>
      </c>
      <c r="F763" s="10">
        <v>0.97264740000000005</v>
      </c>
      <c r="G763" s="10">
        <v>0.97264740000000005</v>
      </c>
      <c r="H763" s="10">
        <v>0.97264740000000005</v>
      </c>
      <c r="I763" s="10">
        <v>0.97264740000000005</v>
      </c>
      <c r="J763" s="10">
        <v>0.97264740000000005</v>
      </c>
      <c r="K763" s="10">
        <v>0.97264740000000005</v>
      </c>
    </row>
    <row r="764" spans="1:11" x14ac:dyDescent="0.25">
      <c r="A764" t="s">
        <v>81</v>
      </c>
      <c r="B764">
        <v>2</v>
      </c>
      <c r="C764">
        <v>4</v>
      </c>
      <c r="D764" s="10">
        <v>0.58934549999999997</v>
      </c>
      <c r="E764" s="10">
        <v>0.58934549999999997</v>
      </c>
      <c r="F764" s="10">
        <v>0.58934549999999997</v>
      </c>
      <c r="G764" s="10">
        <v>0.58934549999999997</v>
      </c>
      <c r="H764" s="10">
        <v>0.58934549999999997</v>
      </c>
      <c r="I764" s="10">
        <v>0.58934549999999997</v>
      </c>
      <c r="J764" s="10">
        <v>0.58934549999999997</v>
      </c>
      <c r="K764" s="10">
        <v>0.58934549999999997</v>
      </c>
    </row>
    <row r="765" spans="1:11" x14ac:dyDescent="0.25">
      <c r="A765" t="s">
        <v>81</v>
      </c>
      <c r="B765">
        <v>2</v>
      </c>
      <c r="C765">
        <v>5</v>
      </c>
      <c r="D765" s="10">
        <v>0.28436879999999998</v>
      </c>
      <c r="E765" s="10">
        <v>0.28436879999999998</v>
      </c>
      <c r="F765" s="10">
        <v>0.28436879999999998</v>
      </c>
      <c r="G765" s="10">
        <v>0.28436879999999998</v>
      </c>
      <c r="H765" s="10">
        <v>0.28436879999999998</v>
      </c>
      <c r="I765" s="10">
        <v>0.28436879999999998</v>
      </c>
      <c r="J765" s="10">
        <v>0.28436879999999998</v>
      </c>
      <c r="K765" s="10">
        <v>0.28436879999999998</v>
      </c>
    </row>
    <row r="766" spans="1:11" x14ac:dyDescent="0.25">
      <c r="A766" t="s">
        <v>81</v>
      </c>
      <c r="B766">
        <v>2</v>
      </c>
      <c r="C766">
        <v>6</v>
      </c>
      <c r="D766" s="10">
        <v>0.1152589</v>
      </c>
      <c r="E766" s="10">
        <v>0.1152589</v>
      </c>
      <c r="F766" s="10">
        <v>0.1152589</v>
      </c>
      <c r="G766" s="10">
        <v>0.1152589</v>
      </c>
      <c r="H766" s="10">
        <v>0.1152589</v>
      </c>
      <c r="I766" s="10">
        <v>0.1152589</v>
      </c>
      <c r="J766" s="10">
        <v>0.1152589</v>
      </c>
      <c r="K766" s="10">
        <v>0.1152589</v>
      </c>
    </row>
    <row r="767" spans="1:11" x14ac:dyDescent="0.25">
      <c r="A767" t="s">
        <v>81</v>
      </c>
      <c r="B767">
        <v>2</v>
      </c>
      <c r="C767">
        <v>7</v>
      </c>
      <c r="D767" s="10">
        <v>0.54751749999999999</v>
      </c>
      <c r="E767" s="10">
        <v>0.54751749999999999</v>
      </c>
      <c r="F767" s="10">
        <v>0.54751749999999999</v>
      </c>
      <c r="G767" s="10">
        <v>0.54751749999999999</v>
      </c>
      <c r="H767" s="10">
        <v>0.54751749999999999</v>
      </c>
      <c r="I767" s="10">
        <v>0.54751749999999999</v>
      </c>
      <c r="J767" s="10">
        <v>0.54751749999999999</v>
      </c>
      <c r="K767" s="10">
        <v>0.54751749999999999</v>
      </c>
    </row>
    <row r="768" spans="1:11" x14ac:dyDescent="0.25">
      <c r="A768" t="s">
        <v>81</v>
      </c>
      <c r="B768">
        <v>2</v>
      </c>
      <c r="C768">
        <v>8</v>
      </c>
      <c r="D768" s="10">
        <v>0.47648049999999997</v>
      </c>
      <c r="E768" s="10">
        <v>0.47648049999999997</v>
      </c>
      <c r="F768" s="10">
        <v>0.47648049999999997</v>
      </c>
      <c r="G768" s="10">
        <v>0.47648049999999997</v>
      </c>
      <c r="H768" s="10">
        <v>0.47648049999999997</v>
      </c>
      <c r="I768" s="10">
        <v>0.47648049999999997</v>
      </c>
      <c r="J768" s="10">
        <v>0.47648049999999997</v>
      </c>
      <c r="K768" s="10">
        <v>0.47648049999999997</v>
      </c>
    </row>
    <row r="769" spans="1:11" x14ac:dyDescent="0.25">
      <c r="A769" t="s">
        <v>81</v>
      </c>
      <c r="B769">
        <v>2</v>
      </c>
      <c r="C769">
        <v>9</v>
      </c>
      <c r="D769" s="10">
        <v>0.66507000000000005</v>
      </c>
      <c r="E769" s="10">
        <v>0.66507000000000005</v>
      </c>
      <c r="F769" s="10">
        <v>0.66507000000000005</v>
      </c>
      <c r="G769" s="10">
        <v>0.66507000000000005</v>
      </c>
      <c r="H769" s="10">
        <v>0.66507000000000005</v>
      </c>
      <c r="I769" s="10">
        <v>0.66507000000000005</v>
      </c>
      <c r="J769" s="10">
        <v>0.66507000000000005</v>
      </c>
      <c r="K769" s="10">
        <v>0.66507000000000005</v>
      </c>
    </row>
    <row r="770" spans="1:11" x14ac:dyDescent="0.25">
      <c r="A770" t="s">
        <v>81</v>
      </c>
      <c r="B770">
        <v>2</v>
      </c>
      <c r="C770">
        <v>10</v>
      </c>
      <c r="D770" s="10">
        <v>4.5645499999999999E-2</v>
      </c>
      <c r="E770" s="10">
        <v>4.5645499999999999E-2</v>
      </c>
      <c r="F770" s="10">
        <v>4.5645499999999999E-2</v>
      </c>
      <c r="G770" s="10">
        <v>4.5645499999999999E-2</v>
      </c>
      <c r="H770" s="10">
        <v>4.5645499999999999E-2</v>
      </c>
      <c r="I770" s="10">
        <v>4.5645499999999999E-2</v>
      </c>
      <c r="J770" s="10">
        <v>4.5645499999999999E-2</v>
      </c>
      <c r="K770" s="10">
        <v>4.5645499999999999E-2</v>
      </c>
    </row>
    <row r="771" spans="1:11" x14ac:dyDescent="0.25">
      <c r="A771" t="s">
        <v>81</v>
      </c>
      <c r="B771">
        <v>2</v>
      </c>
      <c r="C771">
        <v>11</v>
      </c>
      <c r="D771" s="10">
        <v>0.17407310000000001</v>
      </c>
      <c r="E771" s="10">
        <v>0.17407310000000001</v>
      </c>
      <c r="F771" s="10">
        <v>0.17407310000000001</v>
      </c>
      <c r="G771" s="10">
        <v>0.17407310000000001</v>
      </c>
      <c r="H771" s="10">
        <v>0.17407310000000001</v>
      </c>
      <c r="I771" s="10">
        <v>0.17407310000000001</v>
      </c>
      <c r="J771" s="10">
        <v>0.17407310000000001</v>
      </c>
      <c r="K771" s="10">
        <v>0.17407310000000001</v>
      </c>
    </row>
    <row r="772" spans="1:11" x14ac:dyDescent="0.25">
      <c r="A772" t="s">
        <v>81</v>
      </c>
      <c r="B772">
        <v>2</v>
      </c>
      <c r="C772">
        <v>12</v>
      </c>
      <c r="D772" s="10">
        <v>0.26785330000000002</v>
      </c>
      <c r="E772" s="10">
        <v>0.26785330000000002</v>
      </c>
      <c r="F772" s="10">
        <v>0.26785330000000002</v>
      </c>
      <c r="G772" s="10">
        <v>0.26785330000000002</v>
      </c>
      <c r="H772" s="10">
        <v>0.26785330000000002</v>
      </c>
      <c r="I772" s="10">
        <v>0.26785330000000002</v>
      </c>
      <c r="J772" s="10">
        <v>0.26785330000000002</v>
      </c>
      <c r="K772" s="10">
        <v>0.26785330000000002</v>
      </c>
    </row>
    <row r="773" spans="1:11" x14ac:dyDescent="0.25">
      <c r="A773" t="s">
        <v>81</v>
      </c>
      <c r="B773">
        <v>2</v>
      </c>
      <c r="C773">
        <v>13</v>
      </c>
      <c r="D773" s="10">
        <v>0.58446659999999995</v>
      </c>
      <c r="E773" s="10">
        <v>0.58446659999999995</v>
      </c>
      <c r="F773" s="10">
        <v>0.58446659999999995</v>
      </c>
      <c r="G773" s="10">
        <v>0.58446659999999995</v>
      </c>
      <c r="H773" s="10">
        <v>0.58446659999999995</v>
      </c>
      <c r="I773" s="10">
        <v>0.58446659999999995</v>
      </c>
      <c r="J773" s="10">
        <v>0.58446659999999995</v>
      </c>
      <c r="K773" s="10">
        <v>0.58446659999999995</v>
      </c>
    </row>
    <row r="774" spans="1:11" x14ac:dyDescent="0.25">
      <c r="A774" t="s">
        <v>81</v>
      </c>
      <c r="B774">
        <v>2</v>
      </c>
      <c r="C774">
        <v>14</v>
      </c>
      <c r="D774" s="10">
        <v>1.7497940000000001</v>
      </c>
      <c r="E774" s="10">
        <v>1.7497940000000001</v>
      </c>
      <c r="F774" s="10">
        <v>1.7497940000000001</v>
      </c>
      <c r="G774" s="10">
        <v>1.7497940000000001</v>
      </c>
      <c r="H774" s="10">
        <v>1.7497940000000001</v>
      </c>
      <c r="I774" s="10">
        <v>1.7497940000000001</v>
      </c>
      <c r="J774" s="10">
        <v>1.7497940000000001</v>
      </c>
      <c r="K774" s="10">
        <v>1.7497940000000001</v>
      </c>
    </row>
    <row r="775" spans="1:11" x14ac:dyDescent="0.25">
      <c r="A775" t="s">
        <v>81</v>
      </c>
      <c r="B775">
        <v>2</v>
      </c>
      <c r="C775">
        <v>15</v>
      </c>
      <c r="D775" s="10">
        <v>1.2939510000000001</v>
      </c>
      <c r="E775" s="10">
        <v>1.2939510000000001</v>
      </c>
      <c r="F775" s="10">
        <v>1.2939510000000001</v>
      </c>
      <c r="G775" s="10">
        <v>1.2939510000000001</v>
      </c>
      <c r="H775" s="10">
        <v>1.2939510000000001</v>
      </c>
      <c r="I775" s="10">
        <v>1.2939510000000001</v>
      </c>
      <c r="J775" s="10">
        <v>1.2939510000000001</v>
      </c>
      <c r="K775" s="10">
        <v>1.2939510000000001</v>
      </c>
    </row>
    <row r="776" spans="1:11" x14ac:dyDescent="0.25">
      <c r="A776" t="s">
        <v>81</v>
      </c>
      <c r="B776">
        <v>2</v>
      </c>
      <c r="C776">
        <v>16</v>
      </c>
      <c r="D776" s="10">
        <v>4.1672770000000003</v>
      </c>
      <c r="E776" s="10">
        <v>4.1672770000000003</v>
      </c>
      <c r="F776" s="10">
        <v>4.1672770000000003</v>
      </c>
      <c r="G776" s="10">
        <v>4.1672770000000003</v>
      </c>
      <c r="H776" s="10">
        <v>4.1672770000000003</v>
      </c>
      <c r="I776" s="10">
        <v>4.1672770000000003</v>
      </c>
      <c r="J776" s="10">
        <v>4.1672770000000003</v>
      </c>
      <c r="K776" s="10">
        <v>4.1672770000000003</v>
      </c>
    </row>
    <row r="777" spans="1:11" x14ac:dyDescent="0.25">
      <c r="A777" t="s">
        <v>81</v>
      </c>
      <c r="B777">
        <v>2</v>
      </c>
      <c r="C777">
        <v>17</v>
      </c>
      <c r="D777" s="10">
        <v>0.1242598</v>
      </c>
      <c r="E777" s="10">
        <v>0.1242598</v>
      </c>
      <c r="F777" s="10">
        <v>0.1242598</v>
      </c>
      <c r="G777" s="10">
        <v>0.1242598</v>
      </c>
      <c r="H777" s="10">
        <v>0.1242598</v>
      </c>
      <c r="I777" s="10">
        <v>0.1242598</v>
      </c>
      <c r="J777" s="10">
        <v>0.1242598</v>
      </c>
      <c r="K777" s="10">
        <v>0.1242598</v>
      </c>
    </row>
    <row r="778" spans="1:11" x14ac:dyDescent="0.25">
      <c r="A778" t="s">
        <v>81</v>
      </c>
      <c r="B778">
        <v>2</v>
      </c>
      <c r="C778">
        <v>18</v>
      </c>
      <c r="D778" s="10">
        <v>0.33705400000000002</v>
      </c>
      <c r="E778" s="10">
        <v>0.33705400000000002</v>
      </c>
      <c r="F778" s="10">
        <v>0.33705400000000002</v>
      </c>
      <c r="G778" s="10">
        <v>0.33705400000000002</v>
      </c>
      <c r="H778" s="10">
        <v>0.33705400000000002</v>
      </c>
      <c r="I778" s="10">
        <v>0.33705400000000002</v>
      </c>
      <c r="J778" s="10">
        <v>0.33705400000000002</v>
      </c>
      <c r="K778" s="10">
        <v>0.33705400000000002</v>
      </c>
    </row>
    <row r="779" spans="1:11" x14ac:dyDescent="0.25">
      <c r="A779" t="s">
        <v>81</v>
      </c>
      <c r="B779">
        <v>2</v>
      </c>
      <c r="C779">
        <v>19</v>
      </c>
      <c r="D779" s="10">
        <v>8.3853290000000005</v>
      </c>
      <c r="E779" s="10">
        <v>8.3853290000000005</v>
      </c>
      <c r="F779" s="10">
        <v>8.3853290000000005</v>
      </c>
      <c r="G779" s="10">
        <v>8.3853290000000005</v>
      </c>
      <c r="H779" s="10">
        <v>8.3853290000000005</v>
      </c>
      <c r="I779" s="10">
        <v>8.3853290000000005</v>
      </c>
      <c r="J779" s="10">
        <v>8.3853290000000005</v>
      </c>
      <c r="K779" s="10">
        <v>8.3853290000000005</v>
      </c>
    </row>
    <row r="780" spans="1:11" x14ac:dyDescent="0.25">
      <c r="A780" t="s">
        <v>81</v>
      </c>
      <c r="B780">
        <v>2</v>
      </c>
      <c r="C780">
        <v>20</v>
      </c>
      <c r="D780" s="10">
        <v>2.51288</v>
      </c>
      <c r="E780" s="10">
        <v>2.51288</v>
      </c>
      <c r="F780" s="10">
        <v>2.51288</v>
      </c>
      <c r="G780" s="10">
        <v>2.51288</v>
      </c>
      <c r="H780" s="10">
        <v>2.51288</v>
      </c>
      <c r="I780" s="10">
        <v>2.51288</v>
      </c>
      <c r="J780" s="10">
        <v>2.51288</v>
      </c>
      <c r="K780" s="10">
        <v>2.51288</v>
      </c>
    </row>
    <row r="781" spans="1:11" x14ac:dyDescent="0.25">
      <c r="A781" t="s">
        <v>81</v>
      </c>
      <c r="B781">
        <v>2</v>
      </c>
      <c r="C781">
        <v>21</v>
      </c>
      <c r="D781" s="10">
        <v>0.18432850000000001</v>
      </c>
      <c r="E781" s="10">
        <v>0.18432850000000001</v>
      </c>
      <c r="F781" s="10">
        <v>0.18432850000000001</v>
      </c>
      <c r="G781" s="10">
        <v>0.18432850000000001</v>
      </c>
      <c r="H781" s="10">
        <v>0.18432850000000001</v>
      </c>
      <c r="I781" s="10">
        <v>0.18432850000000001</v>
      </c>
      <c r="J781" s="10">
        <v>0.18432850000000001</v>
      </c>
      <c r="K781" s="10">
        <v>0.18432850000000001</v>
      </c>
    </row>
    <row r="782" spans="1:11" x14ac:dyDescent="0.25">
      <c r="A782" t="s">
        <v>81</v>
      </c>
      <c r="B782">
        <v>2</v>
      </c>
      <c r="C782">
        <v>22</v>
      </c>
      <c r="D782" s="10">
        <v>0.30023349999999999</v>
      </c>
      <c r="E782" s="10">
        <v>0.30023349999999999</v>
      </c>
      <c r="F782" s="10">
        <v>0.30023349999999999</v>
      </c>
      <c r="G782" s="10">
        <v>0.30023349999999999</v>
      </c>
      <c r="H782" s="10">
        <v>0.30023349999999999</v>
      </c>
      <c r="I782" s="10">
        <v>0.30023349999999999</v>
      </c>
      <c r="J782" s="10">
        <v>0.30023349999999999</v>
      </c>
      <c r="K782" s="10">
        <v>0.30023349999999999</v>
      </c>
    </row>
    <row r="783" spans="1:11" x14ac:dyDescent="0.25">
      <c r="A783" t="s">
        <v>81</v>
      </c>
      <c r="B783">
        <v>2</v>
      </c>
      <c r="C783">
        <v>23</v>
      </c>
      <c r="D783" s="10">
        <v>0.3777065</v>
      </c>
      <c r="E783" s="10">
        <v>0.3777065</v>
      </c>
      <c r="F783" s="10">
        <v>0.3777065</v>
      </c>
      <c r="G783" s="10">
        <v>0.3777065</v>
      </c>
      <c r="H783" s="10">
        <v>0.3777065</v>
      </c>
      <c r="I783" s="10">
        <v>0.3777065</v>
      </c>
      <c r="J783" s="10">
        <v>0.3777065</v>
      </c>
      <c r="K783" s="10">
        <v>0.3777065</v>
      </c>
    </row>
    <row r="784" spans="1:11" x14ac:dyDescent="0.25">
      <c r="A784" t="s">
        <v>81</v>
      </c>
      <c r="B784">
        <v>2</v>
      </c>
      <c r="C784">
        <v>24</v>
      </c>
      <c r="D784" s="10">
        <v>0.12618579999999999</v>
      </c>
      <c r="E784" s="10">
        <v>0.12618579999999999</v>
      </c>
      <c r="F784" s="10">
        <v>0.12618579999999999</v>
      </c>
      <c r="G784" s="10">
        <v>0.12618579999999999</v>
      </c>
      <c r="H784" s="10">
        <v>0.12618579999999999</v>
      </c>
      <c r="I784" s="10">
        <v>0.12618579999999999</v>
      </c>
      <c r="J784" s="10">
        <v>0.12618579999999999</v>
      </c>
      <c r="K784" s="10">
        <v>0.12618579999999999</v>
      </c>
    </row>
    <row r="785" spans="1:11" x14ac:dyDescent="0.25">
      <c r="A785" t="s">
        <v>81</v>
      </c>
      <c r="B785">
        <v>2</v>
      </c>
      <c r="C785">
        <v>25</v>
      </c>
      <c r="D785" s="10">
        <v>1.79279E-2</v>
      </c>
      <c r="E785" s="10">
        <v>1.79279E-2</v>
      </c>
      <c r="F785" s="10">
        <v>1.79279E-2</v>
      </c>
      <c r="G785" s="10">
        <v>1.79279E-2</v>
      </c>
      <c r="H785" s="10">
        <v>1.79279E-2</v>
      </c>
      <c r="I785" s="10">
        <v>1.79279E-2</v>
      </c>
      <c r="J785" s="10">
        <v>1.79279E-2</v>
      </c>
      <c r="K785" s="10">
        <v>1.79279E-2</v>
      </c>
    </row>
    <row r="786" spans="1:11" x14ac:dyDescent="0.25">
      <c r="A786" t="s">
        <v>81</v>
      </c>
      <c r="B786">
        <v>2</v>
      </c>
      <c r="C786">
        <v>26</v>
      </c>
      <c r="D786" s="10">
        <v>0</v>
      </c>
      <c r="E786" s="10">
        <v>0</v>
      </c>
      <c r="F786" s="10">
        <v>0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</row>
    <row r="787" spans="1:11" x14ac:dyDescent="0.25">
      <c r="A787" t="s">
        <v>81</v>
      </c>
      <c r="B787">
        <v>2</v>
      </c>
      <c r="C787">
        <v>27</v>
      </c>
      <c r="D787" s="10">
        <v>2</v>
      </c>
      <c r="E787" s="10">
        <v>2</v>
      </c>
      <c r="F787" s="10">
        <v>2</v>
      </c>
      <c r="G787" s="10">
        <v>2</v>
      </c>
      <c r="H787" s="10">
        <v>2</v>
      </c>
      <c r="I787" s="10">
        <v>2</v>
      </c>
      <c r="J787" s="10">
        <v>2</v>
      </c>
      <c r="K787" s="10">
        <v>2</v>
      </c>
    </row>
    <row r="788" spans="1:11" x14ac:dyDescent="0.25">
      <c r="A788" t="s">
        <v>81</v>
      </c>
      <c r="B788">
        <v>2</v>
      </c>
      <c r="C788">
        <v>28</v>
      </c>
      <c r="D788" s="10">
        <v>2.7153239999999998</v>
      </c>
      <c r="E788" s="10">
        <v>2.7153239999999998</v>
      </c>
      <c r="F788" s="10">
        <v>2.7153239999999998</v>
      </c>
      <c r="G788" s="10">
        <v>2.7153239999999998</v>
      </c>
      <c r="H788" s="10">
        <v>2.7153239999999998</v>
      </c>
      <c r="I788" s="10">
        <v>2.7153239999999998</v>
      </c>
      <c r="J788" s="10">
        <v>2.7153239999999998</v>
      </c>
      <c r="K788" s="10">
        <v>2.7153239999999998</v>
      </c>
    </row>
    <row r="789" spans="1:11" x14ac:dyDescent="0.25">
      <c r="A789" t="s">
        <v>81</v>
      </c>
      <c r="B789">
        <v>2</v>
      </c>
      <c r="C789">
        <v>29</v>
      </c>
      <c r="D789" s="10">
        <v>1.9152039999999999</v>
      </c>
      <c r="E789" s="10">
        <v>1.9152039999999999</v>
      </c>
      <c r="F789" s="10">
        <v>1.9152039999999999</v>
      </c>
      <c r="G789" s="10">
        <v>1.9152039999999999</v>
      </c>
      <c r="H789" s="10">
        <v>1.9152039999999999</v>
      </c>
      <c r="I789" s="10">
        <v>1.9152039999999999</v>
      </c>
      <c r="J789" s="10">
        <v>1.9152039999999999</v>
      </c>
      <c r="K789" s="10">
        <v>1.9152039999999999</v>
      </c>
    </row>
    <row r="790" spans="1:11" x14ac:dyDescent="0.25">
      <c r="A790" t="s">
        <v>81</v>
      </c>
      <c r="B790">
        <v>2</v>
      </c>
      <c r="C790">
        <v>30</v>
      </c>
      <c r="D790" s="10">
        <v>2.2610399999999999</v>
      </c>
      <c r="E790" s="10">
        <v>2.2610399999999999</v>
      </c>
      <c r="F790" s="10">
        <v>2.2610399999999999</v>
      </c>
      <c r="G790" s="10">
        <v>2.2610399999999999</v>
      </c>
      <c r="H790" s="10">
        <v>2.2610399999999999</v>
      </c>
      <c r="I790" s="10">
        <v>2.2610399999999999</v>
      </c>
      <c r="J790" s="10">
        <v>2.2610399999999999</v>
      </c>
      <c r="K790" s="10">
        <v>2.2610399999999999</v>
      </c>
    </row>
    <row r="791" spans="1:11" x14ac:dyDescent="0.25">
      <c r="A791" t="s">
        <v>81</v>
      </c>
      <c r="B791">
        <v>2</v>
      </c>
      <c r="C791">
        <v>31</v>
      </c>
      <c r="D791" s="10">
        <v>0.32644380000000001</v>
      </c>
      <c r="E791" s="10">
        <v>0.32644380000000001</v>
      </c>
      <c r="F791" s="10">
        <v>0.32644380000000001</v>
      </c>
      <c r="G791" s="10">
        <v>0.32644380000000001</v>
      </c>
      <c r="H791" s="10">
        <v>0.32644380000000001</v>
      </c>
      <c r="I791" s="10">
        <v>0.32644380000000001</v>
      </c>
      <c r="J791" s="10">
        <v>0.32644380000000001</v>
      </c>
      <c r="K791" s="10">
        <v>0.32644380000000001</v>
      </c>
    </row>
    <row r="792" spans="1:11" x14ac:dyDescent="0.25">
      <c r="A792" t="s">
        <v>81</v>
      </c>
      <c r="B792">
        <v>2</v>
      </c>
      <c r="C792">
        <v>32</v>
      </c>
      <c r="D792" s="10">
        <v>0.44744460000000003</v>
      </c>
      <c r="E792" s="10">
        <v>0.44744460000000003</v>
      </c>
      <c r="F792" s="10">
        <v>0.44744460000000003</v>
      </c>
      <c r="G792" s="10">
        <v>0.44744460000000003</v>
      </c>
      <c r="H792" s="10">
        <v>0.44744460000000003</v>
      </c>
      <c r="I792" s="10">
        <v>0.44744460000000003</v>
      </c>
      <c r="J792" s="10">
        <v>0.44744460000000003</v>
      </c>
      <c r="K792" s="10">
        <v>0.44744460000000003</v>
      </c>
    </row>
    <row r="793" spans="1:11" x14ac:dyDescent="0.25">
      <c r="A793" t="s">
        <v>81</v>
      </c>
      <c r="B793">
        <v>2</v>
      </c>
      <c r="C793">
        <v>33</v>
      </c>
      <c r="D793" s="10">
        <v>12.74708</v>
      </c>
      <c r="E793" s="10">
        <v>12.74708</v>
      </c>
      <c r="F793" s="10">
        <v>12.74708</v>
      </c>
      <c r="G793" s="10">
        <v>12.74708</v>
      </c>
      <c r="H793" s="10">
        <v>12.74708</v>
      </c>
      <c r="I793" s="10">
        <v>12.74708</v>
      </c>
      <c r="J793" s="10">
        <v>12.74708</v>
      </c>
      <c r="K793" s="10">
        <v>12.74708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workbookViewId="0">
      <selection activeCell="M22" sqref="M22"/>
    </sheetView>
  </sheetViews>
  <sheetFormatPr defaultRowHeight="15" x14ac:dyDescent="0.25"/>
  <cols>
    <col min="3" max="3" width="13.5703125" bestFit="1" customWidth="1"/>
    <col min="4" max="4" width="9.5703125" bestFit="1" customWidth="1"/>
    <col min="5" max="5" width="13.5703125" bestFit="1" customWidth="1"/>
    <col min="6" max="6" width="9.5703125" bestFit="1" customWidth="1"/>
    <col min="259" max="259" width="13.5703125" bestFit="1" customWidth="1"/>
    <col min="260" max="260" width="9.5703125" bestFit="1" customWidth="1"/>
    <col min="261" max="261" width="13.5703125" bestFit="1" customWidth="1"/>
    <col min="262" max="262" width="9.5703125" bestFit="1" customWidth="1"/>
    <col min="515" max="515" width="13.5703125" bestFit="1" customWidth="1"/>
    <col min="516" max="516" width="9.5703125" bestFit="1" customWidth="1"/>
    <col min="517" max="517" width="13.5703125" bestFit="1" customWidth="1"/>
    <col min="518" max="518" width="9.5703125" bestFit="1" customWidth="1"/>
    <col min="771" max="771" width="13.5703125" bestFit="1" customWidth="1"/>
    <col min="772" max="772" width="9.5703125" bestFit="1" customWidth="1"/>
    <col min="773" max="773" width="13.5703125" bestFit="1" customWidth="1"/>
    <col min="774" max="774" width="9.5703125" bestFit="1" customWidth="1"/>
    <col min="1027" max="1027" width="13.5703125" bestFit="1" customWidth="1"/>
    <col min="1028" max="1028" width="9.5703125" bestFit="1" customWidth="1"/>
    <col min="1029" max="1029" width="13.5703125" bestFit="1" customWidth="1"/>
    <col min="1030" max="1030" width="9.5703125" bestFit="1" customWidth="1"/>
    <col min="1283" max="1283" width="13.5703125" bestFit="1" customWidth="1"/>
    <col min="1284" max="1284" width="9.5703125" bestFit="1" customWidth="1"/>
    <col min="1285" max="1285" width="13.5703125" bestFit="1" customWidth="1"/>
    <col min="1286" max="1286" width="9.5703125" bestFit="1" customWidth="1"/>
    <col min="1539" max="1539" width="13.5703125" bestFit="1" customWidth="1"/>
    <col min="1540" max="1540" width="9.5703125" bestFit="1" customWidth="1"/>
    <col min="1541" max="1541" width="13.5703125" bestFit="1" customWidth="1"/>
    <col min="1542" max="1542" width="9.5703125" bestFit="1" customWidth="1"/>
    <col min="1795" max="1795" width="13.5703125" bestFit="1" customWidth="1"/>
    <col min="1796" max="1796" width="9.5703125" bestFit="1" customWidth="1"/>
    <col min="1797" max="1797" width="13.5703125" bestFit="1" customWidth="1"/>
    <col min="1798" max="1798" width="9.5703125" bestFit="1" customWidth="1"/>
    <col min="2051" max="2051" width="13.5703125" bestFit="1" customWidth="1"/>
    <col min="2052" max="2052" width="9.5703125" bestFit="1" customWidth="1"/>
    <col min="2053" max="2053" width="13.5703125" bestFit="1" customWidth="1"/>
    <col min="2054" max="2054" width="9.5703125" bestFit="1" customWidth="1"/>
    <col min="2307" max="2307" width="13.5703125" bestFit="1" customWidth="1"/>
    <col min="2308" max="2308" width="9.5703125" bestFit="1" customWidth="1"/>
    <col min="2309" max="2309" width="13.5703125" bestFit="1" customWidth="1"/>
    <col min="2310" max="2310" width="9.5703125" bestFit="1" customWidth="1"/>
    <col min="2563" max="2563" width="13.5703125" bestFit="1" customWidth="1"/>
    <col min="2564" max="2564" width="9.5703125" bestFit="1" customWidth="1"/>
    <col min="2565" max="2565" width="13.5703125" bestFit="1" customWidth="1"/>
    <col min="2566" max="2566" width="9.5703125" bestFit="1" customWidth="1"/>
    <col min="2819" max="2819" width="13.5703125" bestFit="1" customWidth="1"/>
    <col min="2820" max="2820" width="9.5703125" bestFit="1" customWidth="1"/>
    <col min="2821" max="2821" width="13.5703125" bestFit="1" customWidth="1"/>
    <col min="2822" max="2822" width="9.5703125" bestFit="1" customWidth="1"/>
    <col min="3075" max="3075" width="13.5703125" bestFit="1" customWidth="1"/>
    <col min="3076" max="3076" width="9.5703125" bestFit="1" customWidth="1"/>
    <col min="3077" max="3077" width="13.5703125" bestFit="1" customWidth="1"/>
    <col min="3078" max="3078" width="9.5703125" bestFit="1" customWidth="1"/>
    <col min="3331" max="3331" width="13.5703125" bestFit="1" customWidth="1"/>
    <col min="3332" max="3332" width="9.5703125" bestFit="1" customWidth="1"/>
    <col min="3333" max="3333" width="13.5703125" bestFit="1" customWidth="1"/>
    <col min="3334" max="3334" width="9.5703125" bestFit="1" customWidth="1"/>
    <col min="3587" max="3587" width="13.5703125" bestFit="1" customWidth="1"/>
    <col min="3588" max="3588" width="9.5703125" bestFit="1" customWidth="1"/>
    <col min="3589" max="3589" width="13.5703125" bestFit="1" customWidth="1"/>
    <col min="3590" max="3590" width="9.5703125" bestFit="1" customWidth="1"/>
    <col min="3843" max="3843" width="13.5703125" bestFit="1" customWidth="1"/>
    <col min="3844" max="3844" width="9.5703125" bestFit="1" customWidth="1"/>
    <col min="3845" max="3845" width="13.5703125" bestFit="1" customWidth="1"/>
    <col min="3846" max="3846" width="9.5703125" bestFit="1" customWidth="1"/>
    <col min="4099" max="4099" width="13.5703125" bestFit="1" customWidth="1"/>
    <col min="4100" max="4100" width="9.5703125" bestFit="1" customWidth="1"/>
    <col min="4101" max="4101" width="13.5703125" bestFit="1" customWidth="1"/>
    <col min="4102" max="4102" width="9.5703125" bestFit="1" customWidth="1"/>
    <col min="4355" max="4355" width="13.5703125" bestFit="1" customWidth="1"/>
    <col min="4356" max="4356" width="9.5703125" bestFit="1" customWidth="1"/>
    <col min="4357" max="4357" width="13.5703125" bestFit="1" customWidth="1"/>
    <col min="4358" max="4358" width="9.5703125" bestFit="1" customWidth="1"/>
    <col min="4611" max="4611" width="13.5703125" bestFit="1" customWidth="1"/>
    <col min="4612" max="4612" width="9.5703125" bestFit="1" customWidth="1"/>
    <col min="4613" max="4613" width="13.5703125" bestFit="1" customWidth="1"/>
    <col min="4614" max="4614" width="9.5703125" bestFit="1" customWidth="1"/>
    <col min="4867" max="4867" width="13.5703125" bestFit="1" customWidth="1"/>
    <col min="4868" max="4868" width="9.5703125" bestFit="1" customWidth="1"/>
    <col min="4869" max="4869" width="13.5703125" bestFit="1" customWidth="1"/>
    <col min="4870" max="4870" width="9.5703125" bestFit="1" customWidth="1"/>
    <col min="5123" max="5123" width="13.5703125" bestFit="1" customWidth="1"/>
    <col min="5124" max="5124" width="9.5703125" bestFit="1" customWidth="1"/>
    <col min="5125" max="5125" width="13.5703125" bestFit="1" customWidth="1"/>
    <col min="5126" max="5126" width="9.5703125" bestFit="1" customWidth="1"/>
    <col min="5379" max="5379" width="13.5703125" bestFit="1" customWidth="1"/>
    <col min="5380" max="5380" width="9.5703125" bestFit="1" customWidth="1"/>
    <col min="5381" max="5381" width="13.5703125" bestFit="1" customWidth="1"/>
    <col min="5382" max="5382" width="9.5703125" bestFit="1" customWidth="1"/>
    <col min="5635" max="5635" width="13.5703125" bestFit="1" customWidth="1"/>
    <col min="5636" max="5636" width="9.5703125" bestFit="1" customWidth="1"/>
    <col min="5637" max="5637" width="13.5703125" bestFit="1" customWidth="1"/>
    <col min="5638" max="5638" width="9.5703125" bestFit="1" customWidth="1"/>
    <col min="5891" max="5891" width="13.5703125" bestFit="1" customWidth="1"/>
    <col min="5892" max="5892" width="9.5703125" bestFit="1" customWidth="1"/>
    <col min="5893" max="5893" width="13.5703125" bestFit="1" customWidth="1"/>
    <col min="5894" max="5894" width="9.5703125" bestFit="1" customWidth="1"/>
    <col min="6147" max="6147" width="13.5703125" bestFit="1" customWidth="1"/>
    <col min="6148" max="6148" width="9.5703125" bestFit="1" customWidth="1"/>
    <col min="6149" max="6149" width="13.5703125" bestFit="1" customWidth="1"/>
    <col min="6150" max="6150" width="9.5703125" bestFit="1" customWidth="1"/>
    <col min="6403" max="6403" width="13.5703125" bestFit="1" customWidth="1"/>
    <col min="6404" max="6404" width="9.5703125" bestFit="1" customWidth="1"/>
    <col min="6405" max="6405" width="13.5703125" bestFit="1" customWidth="1"/>
    <col min="6406" max="6406" width="9.5703125" bestFit="1" customWidth="1"/>
    <col min="6659" max="6659" width="13.5703125" bestFit="1" customWidth="1"/>
    <col min="6660" max="6660" width="9.5703125" bestFit="1" customWidth="1"/>
    <col min="6661" max="6661" width="13.5703125" bestFit="1" customWidth="1"/>
    <col min="6662" max="6662" width="9.5703125" bestFit="1" customWidth="1"/>
    <col min="6915" max="6915" width="13.5703125" bestFit="1" customWidth="1"/>
    <col min="6916" max="6916" width="9.5703125" bestFit="1" customWidth="1"/>
    <col min="6917" max="6917" width="13.5703125" bestFit="1" customWidth="1"/>
    <col min="6918" max="6918" width="9.5703125" bestFit="1" customWidth="1"/>
    <col min="7171" max="7171" width="13.5703125" bestFit="1" customWidth="1"/>
    <col min="7172" max="7172" width="9.5703125" bestFit="1" customWidth="1"/>
    <col min="7173" max="7173" width="13.5703125" bestFit="1" customWidth="1"/>
    <col min="7174" max="7174" width="9.5703125" bestFit="1" customWidth="1"/>
    <col min="7427" max="7427" width="13.5703125" bestFit="1" customWidth="1"/>
    <col min="7428" max="7428" width="9.5703125" bestFit="1" customWidth="1"/>
    <col min="7429" max="7429" width="13.5703125" bestFit="1" customWidth="1"/>
    <col min="7430" max="7430" width="9.5703125" bestFit="1" customWidth="1"/>
    <col min="7683" max="7683" width="13.5703125" bestFit="1" customWidth="1"/>
    <col min="7684" max="7684" width="9.5703125" bestFit="1" customWidth="1"/>
    <col min="7685" max="7685" width="13.5703125" bestFit="1" customWidth="1"/>
    <col min="7686" max="7686" width="9.5703125" bestFit="1" customWidth="1"/>
    <col min="7939" max="7939" width="13.5703125" bestFit="1" customWidth="1"/>
    <col min="7940" max="7940" width="9.5703125" bestFit="1" customWidth="1"/>
    <col min="7941" max="7941" width="13.5703125" bestFit="1" customWidth="1"/>
    <col min="7942" max="7942" width="9.5703125" bestFit="1" customWidth="1"/>
    <col min="8195" max="8195" width="13.5703125" bestFit="1" customWidth="1"/>
    <col min="8196" max="8196" width="9.5703125" bestFit="1" customWidth="1"/>
    <col min="8197" max="8197" width="13.5703125" bestFit="1" customWidth="1"/>
    <col min="8198" max="8198" width="9.5703125" bestFit="1" customWidth="1"/>
    <col min="8451" max="8451" width="13.5703125" bestFit="1" customWidth="1"/>
    <col min="8452" max="8452" width="9.5703125" bestFit="1" customWidth="1"/>
    <col min="8453" max="8453" width="13.5703125" bestFit="1" customWidth="1"/>
    <col min="8454" max="8454" width="9.5703125" bestFit="1" customWidth="1"/>
    <col min="8707" max="8707" width="13.5703125" bestFit="1" customWidth="1"/>
    <col min="8708" max="8708" width="9.5703125" bestFit="1" customWidth="1"/>
    <col min="8709" max="8709" width="13.5703125" bestFit="1" customWidth="1"/>
    <col min="8710" max="8710" width="9.5703125" bestFit="1" customWidth="1"/>
    <col min="8963" max="8963" width="13.5703125" bestFit="1" customWidth="1"/>
    <col min="8964" max="8964" width="9.5703125" bestFit="1" customWidth="1"/>
    <col min="8965" max="8965" width="13.5703125" bestFit="1" customWidth="1"/>
    <col min="8966" max="8966" width="9.5703125" bestFit="1" customWidth="1"/>
    <col min="9219" max="9219" width="13.5703125" bestFit="1" customWidth="1"/>
    <col min="9220" max="9220" width="9.5703125" bestFit="1" customWidth="1"/>
    <col min="9221" max="9221" width="13.5703125" bestFit="1" customWidth="1"/>
    <col min="9222" max="9222" width="9.5703125" bestFit="1" customWidth="1"/>
    <col min="9475" max="9475" width="13.5703125" bestFit="1" customWidth="1"/>
    <col min="9476" max="9476" width="9.5703125" bestFit="1" customWidth="1"/>
    <col min="9477" max="9477" width="13.5703125" bestFit="1" customWidth="1"/>
    <col min="9478" max="9478" width="9.5703125" bestFit="1" customWidth="1"/>
    <col min="9731" max="9731" width="13.5703125" bestFit="1" customWidth="1"/>
    <col min="9732" max="9732" width="9.5703125" bestFit="1" customWidth="1"/>
    <col min="9733" max="9733" width="13.5703125" bestFit="1" customWidth="1"/>
    <col min="9734" max="9734" width="9.5703125" bestFit="1" customWidth="1"/>
    <col min="9987" max="9987" width="13.5703125" bestFit="1" customWidth="1"/>
    <col min="9988" max="9988" width="9.5703125" bestFit="1" customWidth="1"/>
    <col min="9989" max="9989" width="13.5703125" bestFit="1" customWidth="1"/>
    <col min="9990" max="9990" width="9.5703125" bestFit="1" customWidth="1"/>
    <col min="10243" max="10243" width="13.5703125" bestFit="1" customWidth="1"/>
    <col min="10244" max="10244" width="9.5703125" bestFit="1" customWidth="1"/>
    <col min="10245" max="10245" width="13.5703125" bestFit="1" customWidth="1"/>
    <col min="10246" max="10246" width="9.5703125" bestFit="1" customWidth="1"/>
    <col min="10499" max="10499" width="13.5703125" bestFit="1" customWidth="1"/>
    <col min="10500" max="10500" width="9.5703125" bestFit="1" customWidth="1"/>
    <col min="10501" max="10501" width="13.5703125" bestFit="1" customWidth="1"/>
    <col min="10502" max="10502" width="9.5703125" bestFit="1" customWidth="1"/>
    <col min="10755" max="10755" width="13.5703125" bestFit="1" customWidth="1"/>
    <col min="10756" max="10756" width="9.5703125" bestFit="1" customWidth="1"/>
    <col min="10757" max="10757" width="13.5703125" bestFit="1" customWidth="1"/>
    <col min="10758" max="10758" width="9.5703125" bestFit="1" customWidth="1"/>
    <col min="11011" max="11011" width="13.5703125" bestFit="1" customWidth="1"/>
    <col min="11012" max="11012" width="9.5703125" bestFit="1" customWidth="1"/>
    <col min="11013" max="11013" width="13.5703125" bestFit="1" customWidth="1"/>
    <col min="11014" max="11014" width="9.5703125" bestFit="1" customWidth="1"/>
    <col min="11267" max="11267" width="13.5703125" bestFit="1" customWidth="1"/>
    <col min="11268" max="11268" width="9.5703125" bestFit="1" customWidth="1"/>
    <col min="11269" max="11269" width="13.5703125" bestFit="1" customWidth="1"/>
    <col min="11270" max="11270" width="9.5703125" bestFit="1" customWidth="1"/>
    <col min="11523" max="11523" width="13.5703125" bestFit="1" customWidth="1"/>
    <col min="11524" max="11524" width="9.5703125" bestFit="1" customWidth="1"/>
    <col min="11525" max="11525" width="13.5703125" bestFit="1" customWidth="1"/>
    <col min="11526" max="11526" width="9.5703125" bestFit="1" customWidth="1"/>
    <col min="11779" max="11779" width="13.5703125" bestFit="1" customWidth="1"/>
    <col min="11780" max="11780" width="9.5703125" bestFit="1" customWidth="1"/>
    <col min="11781" max="11781" width="13.5703125" bestFit="1" customWidth="1"/>
    <col min="11782" max="11782" width="9.5703125" bestFit="1" customWidth="1"/>
    <col min="12035" max="12035" width="13.5703125" bestFit="1" customWidth="1"/>
    <col min="12036" max="12036" width="9.5703125" bestFit="1" customWidth="1"/>
    <col min="12037" max="12037" width="13.5703125" bestFit="1" customWidth="1"/>
    <col min="12038" max="12038" width="9.5703125" bestFit="1" customWidth="1"/>
    <col min="12291" max="12291" width="13.5703125" bestFit="1" customWidth="1"/>
    <col min="12292" max="12292" width="9.5703125" bestFit="1" customWidth="1"/>
    <col min="12293" max="12293" width="13.5703125" bestFit="1" customWidth="1"/>
    <col min="12294" max="12294" width="9.5703125" bestFit="1" customWidth="1"/>
    <col min="12547" max="12547" width="13.5703125" bestFit="1" customWidth="1"/>
    <col min="12548" max="12548" width="9.5703125" bestFit="1" customWidth="1"/>
    <col min="12549" max="12549" width="13.5703125" bestFit="1" customWidth="1"/>
    <col min="12550" max="12550" width="9.5703125" bestFit="1" customWidth="1"/>
    <col min="12803" max="12803" width="13.5703125" bestFit="1" customWidth="1"/>
    <col min="12804" max="12804" width="9.5703125" bestFit="1" customWidth="1"/>
    <col min="12805" max="12805" width="13.5703125" bestFit="1" customWidth="1"/>
    <col min="12806" max="12806" width="9.5703125" bestFit="1" customWidth="1"/>
    <col min="13059" max="13059" width="13.5703125" bestFit="1" customWidth="1"/>
    <col min="13060" max="13060" width="9.5703125" bestFit="1" customWidth="1"/>
    <col min="13061" max="13061" width="13.5703125" bestFit="1" customWidth="1"/>
    <col min="13062" max="13062" width="9.5703125" bestFit="1" customWidth="1"/>
    <col min="13315" max="13315" width="13.5703125" bestFit="1" customWidth="1"/>
    <col min="13316" max="13316" width="9.5703125" bestFit="1" customWidth="1"/>
    <col min="13317" max="13317" width="13.5703125" bestFit="1" customWidth="1"/>
    <col min="13318" max="13318" width="9.5703125" bestFit="1" customWidth="1"/>
    <col min="13571" max="13571" width="13.5703125" bestFit="1" customWidth="1"/>
    <col min="13572" max="13572" width="9.5703125" bestFit="1" customWidth="1"/>
    <col min="13573" max="13573" width="13.5703125" bestFit="1" customWidth="1"/>
    <col min="13574" max="13574" width="9.5703125" bestFit="1" customWidth="1"/>
    <col min="13827" max="13827" width="13.5703125" bestFit="1" customWidth="1"/>
    <col min="13828" max="13828" width="9.5703125" bestFit="1" customWidth="1"/>
    <col min="13829" max="13829" width="13.5703125" bestFit="1" customWidth="1"/>
    <col min="13830" max="13830" width="9.5703125" bestFit="1" customWidth="1"/>
    <col min="14083" max="14083" width="13.5703125" bestFit="1" customWidth="1"/>
    <col min="14084" max="14084" width="9.5703125" bestFit="1" customWidth="1"/>
    <col min="14085" max="14085" width="13.5703125" bestFit="1" customWidth="1"/>
    <col min="14086" max="14086" width="9.5703125" bestFit="1" customWidth="1"/>
    <col min="14339" max="14339" width="13.5703125" bestFit="1" customWidth="1"/>
    <col min="14340" max="14340" width="9.5703125" bestFit="1" customWidth="1"/>
    <col min="14341" max="14341" width="13.5703125" bestFit="1" customWidth="1"/>
    <col min="14342" max="14342" width="9.5703125" bestFit="1" customWidth="1"/>
    <col min="14595" max="14595" width="13.5703125" bestFit="1" customWidth="1"/>
    <col min="14596" max="14596" width="9.5703125" bestFit="1" customWidth="1"/>
    <col min="14597" max="14597" width="13.5703125" bestFit="1" customWidth="1"/>
    <col min="14598" max="14598" width="9.5703125" bestFit="1" customWidth="1"/>
    <col min="14851" max="14851" width="13.5703125" bestFit="1" customWidth="1"/>
    <col min="14852" max="14852" width="9.5703125" bestFit="1" customWidth="1"/>
    <col min="14853" max="14853" width="13.5703125" bestFit="1" customWidth="1"/>
    <col min="14854" max="14854" width="9.5703125" bestFit="1" customWidth="1"/>
    <col min="15107" max="15107" width="13.5703125" bestFit="1" customWidth="1"/>
    <col min="15108" max="15108" width="9.5703125" bestFit="1" customWidth="1"/>
    <col min="15109" max="15109" width="13.5703125" bestFit="1" customWidth="1"/>
    <col min="15110" max="15110" width="9.5703125" bestFit="1" customWidth="1"/>
    <col min="15363" max="15363" width="13.5703125" bestFit="1" customWidth="1"/>
    <col min="15364" max="15364" width="9.5703125" bestFit="1" customWidth="1"/>
    <col min="15365" max="15365" width="13.5703125" bestFit="1" customWidth="1"/>
    <col min="15366" max="15366" width="9.5703125" bestFit="1" customWidth="1"/>
    <col min="15619" max="15619" width="13.5703125" bestFit="1" customWidth="1"/>
    <col min="15620" max="15620" width="9.5703125" bestFit="1" customWidth="1"/>
    <col min="15621" max="15621" width="13.5703125" bestFit="1" customWidth="1"/>
    <col min="15622" max="15622" width="9.5703125" bestFit="1" customWidth="1"/>
    <col min="15875" max="15875" width="13.5703125" bestFit="1" customWidth="1"/>
    <col min="15876" max="15876" width="9.5703125" bestFit="1" customWidth="1"/>
    <col min="15877" max="15877" width="13.5703125" bestFit="1" customWidth="1"/>
    <col min="15878" max="15878" width="9.5703125" bestFit="1" customWidth="1"/>
    <col min="16131" max="16131" width="13.5703125" bestFit="1" customWidth="1"/>
    <col min="16132" max="16132" width="9.5703125" bestFit="1" customWidth="1"/>
    <col min="16133" max="16133" width="13.5703125" bestFit="1" customWidth="1"/>
    <col min="16134" max="16134" width="9.5703125" bestFit="1" customWidth="1"/>
  </cols>
  <sheetData>
    <row r="2" spans="2:9" x14ac:dyDescent="0.25">
      <c r="C2" s="74" t="s">
        <v>82</v>
      </c>
      <c r="D2" s="74"/>
      <c r="E2" s="75" t="s">
        <v>83</v>
      </c>
      <c r="F2" s="75"/>
      <c r="I2" s="32" t="s">
        <v>114</v>
      </c>
    </row>
    <row r="3" spans="2:9" x14ac:dyDescent="0.25">
      <c r="B3" t="s">
        <v>115</v>
      </c>
      <c r="C3" t="s">
        <v>116</v>
      </c>
      <c r="D3" t="s">
        <v>117</v>
      </c>
      <c r="E3" t="s">
        <v>116</v>
      </c>
      <c r="F3" t="s">
        <v>117</v>
      </c>
      <c r="H3" s="36" t="s">
        <v>118</v>
      </c>
    </row>
    <row r="4" spans="2:9" x14ac:dyDescent="0.25">
      <c r="B4" t="s">
        <v>119</v>
      </c>
      <c r="C4">
        <f>[15]Sheet1!C3</f>
        <v>361971</v>
      </c>
      <c r="D4" s="5">
        <f>[15]Sheet1!D3</f>
        <v>3724.0624829577573</v>
      </c>
      <c r="E4" s="5">
        <f>[15]Sheet1!E3</f>
        <v>339976</v>
      </c>
      <c r="F4" s="5">
        <f>[15]Sheet1!F3</f>
        <v>2965.9925708824908</v>
      </c>
      <c r="H4" s="37" t="s">
        <v>84</v>
      </c>
      <c r="I4">
        <f>SUM(C4:C5)</f>
        <v>1966319</v>
      </c>
    </row>
    <row r="5" spans="2:9" x14ac:dyDescent="0.25">
      <c r="B5" t="s">
        <v>120</v>
      </c>
      <c r="C5">
        <f>[15]Sheet1!C4</f>
        <v>1604348</v>
      </c>
      <c r="D5" s="5">
        <f>[15]Sheet1!D4</f>
        <v>1434.5398276088486</v>
      </c>
      <c r="E5" s="5">
        <f>[15]Sheet1!E4</f>
        <v>1509099</v>
      </c>
      <c r="F5" s="5">
        <f>[15]Sheet1!F4</f>
        <v>1033.6090378990232</v>
      </c>
      <c r="H5" s="37" t="s">
        <v>85</v>
      </c>
      <c r="I5">
        <f>SUM(C6:C7)</f>
        <v>4179206</v>
      </c>
    </row>
    <row r="6" spans="2:9" x14ac:dyDescent="0.25">
      <c r="B6" t="s">
        <v>121</v>
      </c>
      <c r="C6">
        <f>[15]Sheet1!C5</f>
        <v>2069970</v>
      </c>
      <c r="D6" s="5">
        <f>[15]Sheet1!D5</f>
        <v>864.11897206497474</v>
      </c>
      <c r="E6" s="5">
        <f>[15]Sheet1!E5</f>
        <v>1949119</v>
      </c>
      <c r="F6" s="5">
        <f>[15]Sheet1!F5</f>
        <v>614.84199165187317</v>
      </c>
      <c r="H6" s="37" t="s">
        <v>86</v>
      </c>
      <c r="I6">
        <f>SUM(C8:C10)</f>
        <v>7301822</v>
      </c>
    </row>
    <row r="7" spans="2:9" x14ac:dyDescent="0.25">
      <c r="B7" t="s">
        <v>122</v>
      </c>
      <c r="C7">
        <f>[15]Sheet1!C6</f>
        <v>2109236</v>
      </c>
      <c r="D7" s="5">
        <f>[15]Sheet1!D6</f>
        <v>1238.9041632952149</v>
      </c>
      <c r="E7" s="5">
        <f>[15]Sheet1!E6</f>
        <v>1991041</v>
      </c>
      <c r="F7" s="5">
        <f>[15]Sheet1!F6</f>
        <v>736.66115261467428</v>
      </c>
      <c r="H7" s="37" t="s">
        <v>87</v>
      </c>
      <c r="I7">
        <f>SUM(C11:C13)</f>
        <v>7896765</v>
      </c>
    </row>
    <row r="8" spans="2:9" x14ac:dyDescent="0.25">
      <c r="B8" t="s">
        <v>123</v>
      </c>
      <c r="C8">
        <f>[15]Sheet1!C7</f>
        <v>2474343</v>
      </c>
      <c r="D8" s="5">
        <f>[15]Sheet1!D7</f>
        <v>3991.4066804905974</v>
      </c>
      <c r="E8" s="5">
        <f>[15]Sheet1!E7</f>
        <v>2342738.1461293288</v>
      </c>
      <c r="F8" s="5">
        <f>[15]Sheet1!F7</f>
        <v>1323.9214474447811</v>
      </c>
      <c r="H8" s="37" t="s">
        <v>88</v>
      </c>
      <c r="I8">
        <f>SUM(C14:C16)</f>
        <v>6554289</v>
      </c>
    </row>
    <row r="9" spans="2:9" x14ac:dyDescent="0.25">
      <c r="B9" t="s">
        <v>124</v>
      </c>
      <c r="C9">
        <f>[15]Sheet1!C8</f>
        <v>2460870</v>
      </c>
      <c r="D9" s="5">
        <f>[15]Sheet1!D8</f>
        <v>4645.3345512424712</v>
      </c>
      <c r="E9" s="5">
        <f>[15]Sheet1!E8</f>
        <v>2374579.0291607669</v>
      </c>
      <c r="F9" s="5">
        <f>[15]Sheet1!F8</f>
        <v>1434.2482347318462</v>
      </c>
      <c r="H9" s="37" t="s">
        <v>89</v>
      </c>
      <c r="I9">
        <f>SUM(C17:C18)</f>
        <v>2344057</v>
      </c>
    </row>
    <row r="10" spans="2:9" x14ac:dyDescent="0.25">
      <c r="B10" t="s">
        <v>125</v>
      </c>
      <c r="C10">
        <f>[15]Sheet1!C9</f>
        <v>2366609</v>
      </c>
      <c r="D10" s="5">
        <f>[15]Sheet1!D9</f>
        <v>5398.2413003904594</v>
      </c>
      <c r="E10" s="5">
        <f>[15]Sheet1!E9</f>
        <v>2308841</v>
      </c>
      <c r="F10" s="5">
        <f>[15]Sheet1!F9</f>
        <v>1767.5270713281891</v>
      </c>
      <c r="H10" s="37" t="s">
        <v>90</v>
      </c>
      <c r="I10">
        <f>SUM(C19:C20)</f>
        <v>1173067</v>
      </c>
    </row>
    <row r="11" spans="2:9" x14ac:dyDescent="0.25">
      <c r="B11" t="s">
        <v>126</v>
      </c>
      <c r="C11">
        <f>[15]Sheet1!C10</f>
        <v>2602499</v>
      </c>
      <c r="D11" s="5">
        <f>[15]Sheet1!D10</f>
        <v>7750.379815084696</v>
      </c>
      <c r="E11" s="5">
        <f>[15]Sheet1!E10</f>
        <v>2574422</v>
      </c>
      <c r="F11" s="5">
        <f>[15]Sheet1!F10</f>
        <v>2802.9899395119974</v>
      </c>
      <c r="H11" s="37" t="s">
        <v>91</v>
      </c>
      <c r="I11">
        <f>SUM(C21:C22)</f>
        <v>506965</v>
      </c>
    </row>
    <row r="12" spans="2:9" x14ac:dyDescent="0.25">
      <c r="B12" t="s">
        <v>127</v>
      </c>
      <c r="C12">
        <f>[15]Sheet1!C11</f>
        <v>2651125</v>
      </c>
      <c r="D12" s="5">
        <f>[15]Sheet1!D11</f>
        <v>11121.222291698517</v>
      </c>
      <c r="E12" s="5">
        <f>[15]Sheet1!E11</f>
        <v>2679679</v>
      </c>
      <c r="F12" s="5">
        <f>[15]Sheet1!F11</f>
        <v>4095.8819780322915</v>
      </c>
      <c r="H12" s="38" t="s">
        <v>92</v>
      </c>
      <c r="I12">
        <f>SUM(I4:I11)</f>
        <v>31922490</v>
      </c>
    </row>
    <row r="13" spans="2:9" x14ac:dyDescent="0.25">
      <c r="B13" t="s">
        <v>128</v>
      </c>
      <c r="C13">
        <f>[15]Sheet1!C12</f>
        <v>2643141</v>
      </c>
      <c r="D13" s="5">
        <f>[15]Sheet1!D12</f>
        <v>14370.843445332828</v>
      </c>
      <c r="E13" s="5">
        <f>[15]Sheet1!E12</f>
        <v>2763713</v>
      </c>
      <c r="F13" s="5">
        <f>[15]Sheet1!F12</f>
        <v>6061.0778765831383</v>
      </c>
      <c r="H13" s="3"/>
    </row>
    <row r="14" spans="2:9" x14ac:dyDescent="0.25">
      <c r="B14" t="s">
        <v>129</v>
      </c>
      <c r="C14">
        <f>[15]Sheet1!C13</f>
        <v>2550821</v>
      </c>
      <c r="D14" s="5">
        <f>[15]Sheet1!D13</f>
        <v>18160.956002343679</v>
      </c>
      <c r="E14" s="5">
        <f>[15]Sheet1!E13</f>
        <v>2745699</v>
      </c>
      <c r="F14" s="5">
        <f>[15]Sheet1!F13</f>
        <v>8527.341267396072</v>
      </c>
      <c r="H14" s="39" t="s">
        <v>130</v>
      </c>
    </row>
    <row r="15" spans="2:9" x14ac:dyDescent="0.25">
      <c r="B15" t="s">
        <v>131</v>
      </c>
      <c r="C15">
        <f>[15]Sheet1!C14</f>
        <v>2250280</v>
      </c>
      <c r="D15" s="5">
        <f>[15]Sheet1!D14</f>
        <v>21521.789378894966</v>
      </c>
      <c r="E15" s="5">
        <f>[15]Sheet1!E14</f>
        <v>2455027</v>
      </c>
      <c r="F15" s="5">
        <f>[15]Sheet1!F14</f>
        <v>10846.502275159582</v>
      </c>
      <c r="H15" s="37" t="s">
        <v>84</v>
      </c>
      <c r="I15" s="5">
        <f>SUM(E4:E5)</f>
        <v>1849075</v>
      </c>
    </row>
    <row r="16" spans="2:9" x14ac:dyDescent="0.25">
      <c r="B16" t="s">
        <v>132</v>
      </c>
      <c r="C16">
        <f>[15]Sheet1!C15</f>
        <v>1753188</v>
      </c>
      <c r="D16" s="5">
        <f>[15]Sheet1!D15</f>
        <v>23063.190788524389</v>
      </c>
      <c r="E16" s="5">
        <f>[15]Sheet1!E15</f>
        <v>1961478</v>
      </c>
      <c r="F16" s="5">
        <f>[15]Sheet1!F15</f>
        <v>13032.35174828456</v>
      </c>
      <c r="H16" s="37" t="s">
        <v>85</v>
      </c>
      <c r="I16" s="5">
        <f>SUM(E6:E7)</f>
        <v>3940160</v>
      </c>
    </row>
    <row r="17" spans="2:9" x14ac:dyDescent="0.25">
      <c r="B17" t="s">
        <v>133</v>
      </c>
      <c r="C17">
        <f>[15]Sheet1!C16</f>
        <v>1382189</v>
      </c>
      <c r="D17" s="5">
        <f>[15]Sheet1!D16</f>
        <v>23402.725838509425</v>
      </c>
      <c r="E17" s="5">
        <f>[15]Sheet1!E16</f>
        <v>1600580</v>
      </c>
      <c r="F17" s="5">
        <f>[15]Sheet1!F16</f>
        <v>14982.60245619946</v>
      </c>
      <c r="H17" s="37" t="s">
        <v>86</v>
      </c>
      <c r="I17" s="5">
        <f>SUM(E8:E10)</f>
        <v>7026158.1752900956</v>
      </c>
    </row>
    <row r="18" spans="2:9" x14ac:dyDescent="0.25">
      <c r="B18" t="s">
        <v>134</v>
      </c>
      <c r="C18">
        <f>[15]Sheet1!C17</f>
        <v>961868</v>
      </c>
      <c r="D18" s="5">
        <f>[15]Sheet1!D17</f>
        <v>23366.585915790201</v>
      </c>
      <c r="E18" s="5">
        <f>[15]Sheet1!E17</f>
        <v>1139390.5356088658</v>
      </c>
      <c r="F18" s="5">
        <f>[15]Sheet1!F17</f>
        <v>17059.198401806974</v>
      </c>
      <c r="H18" s="37" t="s">
        <v>87</v>
      </c>
      <c r="I18" s="5">
        <f>SUM(E11:E13)</f>
        <v>8017814</v>
      </c>
    </row>
    <row r="19" spans="2:9" x14ac:dyDescent="0.25">
      <c r="B19" t="s">
        <v>135</v>
      </c>
      <c r="C19">
        <f>[15]Sheet1!C18</f>
        <v>674547</v>
      </c>
      <c r="D19" s="5">
        <f>[15]Sheet1!D18</f>
        <v>24870.644464252338</v>
      </c>
      <c r="E19" s="5">
        <f>[15]Sheet1!E18</f>
        <v>838479</v>
      </c>
      <c r="F19" s="5">
        <f>[15]Sheet1!F18</f>
        <v>20824.560162595542</v>
      </c>
      <c r="H19" s="37" t="s">
        <v>88</v>
      </c>
      <c r="I19" s="5">
        <f>SUM(E14:E16)</f>
        <v>7162204</v>
      </c>
    </row>
    <row r="20" spans="2:9" x14ac:dyDescent="0.25">
      <c r="B20" t="s">
        <v>136</v>
      </c>
      <c r="C20">
        <f>[15]Sheet1!C19</f>
        <v>498520</v>
      </c>
      <c r="D20" s="5">
        <f>[15]Sheet1!D19</f>
        <v>27461.026572098424</v>
      </c>
      <c r="E20" s="5">
        <f>[15]Sheet1!E19</f>
        <v>674767</v>
      </c>
      <c r="F20" s="5">
        <f>[15]Sheet1!F19</f>
        <v>27069.264542895988</v>
      </c>
      <c r="H20" s="37" t="s">
        <v>89</v>
      </c>
      <c r="I20" s="5">
        <f>SUM(E17:E18)</f>
        <v>2739970.5356088658</v>
      </c>
    </row>
    <row r="21" spans="2:9" x14ac:dyDescent="0.25">
      <c r="B21" t="s">
        <v>137</v>
      </c>
      <c r="C21">
        <f>[15]Sheet1!C20</f>
        <v>297851</v>
      </c>
      <c r="D21" s="5">
        <f>[15]Sheet1!D20</f>
        <v>24841.945113857655</v>
      </c>
      <c r="E21" s="5">
        <f>[15]Sheet1!E20</f>
        <v>442105</v>
      </c>
      <c r="F21" s="5">
        <f>[15]Sheet1!F20</f>
        <v>29242.818021110113</v>
      </c>
      <c r="H21" s="37" t="s">
        <v>90</v>
      </c>
      <c r="I21" s="5">
        <f>SUM(E19:E20)</f>
        <v>1513246</v>
      </c>
    </row>
    <row r="22" spans="2:9" x14ac:dyDescent="0.25">
      <c r="B22" t="s">
        <v>138</v>
      </c>
      <c r="C22">
        <f>[15]Sheet1!C21</f>
        <v>209114</v>
      </c>
      <c r="D22" s="5">
        <f>[15]Sheet1!D21</f>
        <v>32493.625803896288</v>
      </c>
      <c r="E22" s="5">
        <f>[15]Sheet1!E21</f>
        <v>342090.44620730029</v>
      </c>
      <c r="F22" s="5">
        <f>[15]Sheet1!F21</f>
        <v>47906.175475082207</v>
      </c>
      <c r="H22" s="37" t="s">
        <v>91</v>
      </c>
      <c r="I22" s="5">
        <f>SUM(E21:E22)</f>
        <v>784195.44620730029</v>
      </c>
    </row>
    <row r="23" spans="2:9" x14ac:dyDescent="0.25">
      <c r="B23" s="40" t="s">
        <v>139</v>
      </c>
      <c r="C23" s="40">
        <f>[15]Sheet1!C22</f>
        <v>31922490</v>
      </c>
      <c r="D23" s="41">
        <f>[15]Sheet1!D22</f>
        <v>273721.54340833373</v>
      </c>
      <c r="E23" s="41">
        <f>[15]Sheet1!E22</f>
        <v>33032823.157106262</v>
      </c>
      <c r="F23" s="41">
        <f>[15]Sheet1!F22</f>
        <v>212327.56565121081</v>
      </c>
      <c r="H23" s="38" t="s">
        <v>92</v>
      </c>
      <c r="I23" s="5">
        <f>SUM(I15:I22)</f>
        <v>33032823.157106262</v>
      </c>
    </row>
  </sheetData>
  <mergeCells count="2">
    <mergeCell ref="C2:D2"/>
    <mergeCell ref="E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72"/>
  <sheetViews>
    <sheetView topLeftCell="D10" zoomScale="90" zoomScaleNormal="90" workbookViewId="0">
      <selection activeCell="R41" sqref="R41"/>
    </sheetView>
  </sheetViews>
  <sheetFormatPr defaultRowHeight="15" x14ac:dyDescent="0.25"/>
  <cols>
    <col min="2" max="2" width="35.140625" customWidth="1"/>
    <col min="3" max="3" width="11.140625" customWidth="1"/>
    <col min="4" max="4" width="12.42578125" bestFit="1" customWidth="1"/>
    <col min="5" max="5" width="12.5703125" bestFit="1" customWidth="1"/>
    <col min="6" max="6" width="11.140625" bestFit="1" customWidth="1"/>
    <col min="8" max="8" width="13" customWidth="1"/>
    <col min="9" max="9" width="11.140625" bestFit="1" customWidth="1"/>
    <col min="11" max="11" width="11.140625" bestFit="1" customWidth="1"/>
  </cols>
  <sheetData>
    <row r="1" spans="2:14" x14ac:dyDescent="0.25">
      <c r="D1" s="42"/>
      <c r="E1" s="42"/>
      <c r="F1" s="42"/>
      <c r="M1" t="s">
        <v>142</v>
      </c>
      <c r="N1">
        <f>pop_death57!I12</f>
        <v>31922490</v>
      </c>
    </row>
    <row r="2" spans="2:14" x14ac:dyDescent="0.25">
      <c r="B2" s="77" t="s">
        <v>149</v>
      </c>
      <c r="C2" s="76" t="s">
        <v>58</v>
      </c>
      <c r="D2" s="76"/>
      <c r="E2" s="76" t="s">
        <v>59</v>
      </c>
      <c r="F2" s="76"/>
      <c r="H2" s="77" t="s">
        <v>149</v>
      </c>
      <c r="I2" s="76" t="s">
        <v>82</v>
      </c>
      <c r="J2" s="76"/>
      <c r="K2" s="76" t="s">
        <v>83</v>
      </c>
      <c r="L2" s="76"/>
      <c r="M2" t="s">
        <v>143</v>
      </c>
      <c r="N2" s="5">
        <f>pop_death57!I23</f>
        <v>33032823.157106262</v>
      </c>
    </row>
    <row r="3" spans="2:14" x14ac:dyDescent="0.25">
      <c r="B3" s="77"/>
      <c r="C3">
        <v>2557</v>
      </c>
      <c r="D3">
        <v>2552</v>
      </c>
      <c r="E3">
        <v>2557</v>
      </c>
      <c r="F3">
        <v>2552</v>
      </c>
      <c r="H3" s="77"/>
      <c r="I3" t="s">
        <v>108</v>
      </c>
      <c r="J3" t="s">
        <v>140</v>
      </c>
      <c r="K3" t="s">
        <v>108</v>
      </c>
      <c r="L3" t="s">
        <v>140</v>
      </c>
    </row>
    <row r="4" spans="2:14" x14ac:dyDescent="0.25">
      <c r="B4" t="s">
        <v>95</v>
      </c>
      <c r="C4" s="5">
        <f>'YLD(0,0)summary57'!K6</f>
        <v>45430.799967091378</v>
      </c>
      <c r="D4" s="5">
        <f>'YLD(0,0)summary57'!K23</f>
        <v>36913.718051455187</v>
      </c>
      <c r="E4" s="5">
        <f>'YLD(0,0)summary57'!T6</f>
        <v>16961.611951510331</v>
      </c>
      <c r="F4" s="5">
        <f>'YLD(0,0)summary57'!T23</f>
        <v>10149.353041023263</v>
      </c>
      <c r="H4" t="s">
        <v>95</v>
      </c>
      <c r="I4" s="45">
        <f t="shared" ref="I4:I14" si="0">C4</f>
        <v>45430.799967091378</v>
      </c>
      <c r="J4" s="44">
        <f>I4/I$14*100</f>
        <v>20.854449350043264</v>
      </c>
      <c r="K4" s="45">
        <f t="shared" ref="K4:K14" si="1">E4</f>
        <v>16961.611951510331</v>
      </c>
      <c r="L4" s="44">
        <f>K4/K$14*100</f>
        <v>15.257835121881872</v>
      </c>
    </row>
    <row r="5" spans="2:14" x14ac:dyDescent="0.25">
      <c r="B5" t="s">
        <v>96</v>
      </c>
      <c r="C5" s="5">
        <f>'YLD(0,0)summary57'!K7</f>
        <v>1570.8813362110386</v>
      </c>
      <c r="D5" s="5">
        <f>'YLD(0,0)summary57'!K24</f>
        <v>240.6403883581132</v>
      </c>
      <c r="E5" s="5">
        <f>'YLD(0,0)summary57'!T7</f>
        <v>1190.0732655674251</v>
      </c>
      <c r="F5" s="5">
        <f>'YLD(0,0)summary57'!T24</f>
        <v>113.98517324969943</v>
      </c>
      <c r="H5" t="s">
        <v>96</v>
      </c>
      <c r="I5" s="45">
        <f t="shared" si="0"/>
        <v>1570.8813362110386</v>
      </c>
      <c r="J5" s="44">
        <f t="shared" ref="J5:J14" si="2">I5/I$14*100</f>
        <v>0.72109373563026824</v>
      </c>
      <c r="K5" s="45">
        <f t="shared" si="1"/>
        <v>1190.0732655674251</v>
      </c>
      <c r="L5" s="44">
        <f t="shared" ref="L5:L14" si="3">K5/K$14*100</f>
        <v>1.0705316051857003</v>
      </c>
    </row>
    <row r="6" spans="2:14" x14ac:dyDescent="0.25">
      <c r="B6" t="s">
        <v>97</v>
      </c>
      <c r="C6" s="5">
        <f>'YLD(0,0)summary57'!K8</f>
        <v>21177.472128111964</v>
      </c>
      <c r="D6" s="5">
        <f>'YLD(0,0)summary57'!K25</f>
        <v>12710.615184937466</v>
      </c>
      <c r="E6" s="5">
        <f>'YLD(0,0)summary57'!T8</f>
        <v>12382.897062778778</v>
      </c>
      <c r="F6" s="5">
        <f>'YLD(0,0)summary57'!T25</f>
        <v>6545.6621686429544</v>
      </c>
      <c r="H6" t="s">
        <v>97</v>
      </c>
      <c r="I6" s="45">
        <f t="shared" si="0"/>
        <v>21177.472128111964</v>
      </c>
      <c r="J6" s="44">
        <f t="shared" si="2"/>
        <v>9.7212578289965634</v>
      </c>
      <c r="K6" s="45">
        <f t="shared" si="1"/>
        <v>12382.897062778778</v>
      </c>
      <c r="L6" s="44">
        <f t="shared" si="3"/>
        <v>11.139047530107554</v>
      </c>
    </row>
    <row r="7" spans="2:14" x14ac:dyDescent="0.25">
      <c r="B7" t="s">
        <v>98</v>
      </c>
      <c r="C7" s="5">
        <f>'YLD(0,0)summary57'!K9</f>
        <v>13487.60759531958</v>
      </c>
      <c r="D7" s="5">
        <f>'YLD(0,0)summary57'!K26</f>
        <v>6013.6076109239411</v>
      </c>
      <c r="E7" s="5">
        <f>'YLD(0,0)summary57'!T9</f>
        <v>5686.9142245297244</v>
      </c>
      <c r="F7" s="5">
        <f>'YLD(0,0)summary57'!T26</f>
        <v>1969.5419987463279</v>
      </c>
      <c r="H7" t="s">
        <v>98</v>
      </c>
      <c r="I7" s="45">
        <f t="shared" si="0"/>
        <v>13487.60759531958</v>
      </c>
      <c r="J7" s="44">
        <f t="shared" si="2"/>
        <v>6.1913201980506356</v>
      </c>
      <c r="K7" s="45">
        <f t="shared" si="1"/>
        <v>5686.9142245297244</v>
      </c>
      <c r="L7" s="44">
        <f t="shared" si="3"/>
        <v>5.1156694209380777</v>
      </c>
    </row>
    <row r="8" spans="2:14" x14ac:dyDescent="0.25">
      <c r="B8" t="s">
        <v>99</v>
      </c>
      <c r="C8" s="5">
        <f>'YLD(0,0)summary57'!K10</f>
        <v>726.32621334558348</v>
      </c>
      <c r="D8" s="5">
        <f>'YLD(0,0)summary57'!K27</f>
        <v>61.286474434621631</v>
      </c>
      <c r="E8" s="5">
        <f>'YLD(0,0)summary57'!T10</f>
        <v>349.42795711544971</v>
      </c>
      <c r="F8" s="5">
        <f>'YLD(0,0)summary57'!T27</f>
        <v>22.816445339949833</v>
      </c>
      <c r="H8" t="s">
        <v>99</v>
      </c>
      <c r="I8" s="45">
        <f t="shared" si="0"/>
        <v>726.32621334558348</v>
      </c>
      <c r="J8" s="44">
        <f t="shared" si="2"/>
        <v>0.33341110521488265</v>
      </c>
      <c r="K8" s="45">
        <f t="shared" si="1"/>
        <v>349.42795711544971</v>
      </c>
      <c r="L8" s="44">
        <f t="shared" si="3"/>
        <v>0.31432827091465215</v>
      </c>
    </row>
    <row r="9" spans="2:14" x14ac:dyDescent="0.25">
      <c r="B9" t="s">
        <v>146</v>
      </c>
      <c r="C9" s="5">
        <f>'YLD(0,0)summary57'!K11</f>
        <v>122108.02086088029</v>
      </c>
      <c r="D9" s="5">
        <f>'YLD(0,0)summary57'!K28</f>
        <v>48111.740960979601</v>
      </c>
      <c r="E9" s="5">
        <f>'YLD(0,0)summary57'!T11</f>
        <v>70135.805712946953</v>
      </c>
      <c r="F9" s="5">
        <f>'YLD(0,0)summary57'!T28</f>
        <v>8062.1658718083245</v>
      </c>
      <c r="H9" t="s">
        <v>146</v>
      </c>
      <c r="I9" s="45">
        <f t="shared" si="0"/>
        <v>122108.02086088029</v>
      </c>
      <c r="J9" s="44">
        <f t="shared" si="2"/>
        <v>56.052183499340856</v>
      </c>
      <c r="K9" s="45">
        <f t="shared" si="1"/>
        <v>70135.805712946953</v>
      </c>
      <c r="L9" s="44">
        <f t="shared" si="3"/>
        <v>63.090734699492842</v>
      </c>
    </row>
    <row r="10" spans="2:14" x14ac:dyDescent="0.25">
      <c r="B10" t="s">
        <v>150</v>
      </c>
      <c r="C10" s="5">
        <f>'YLD(0,0)summary57'!K12</f>
        <v>861.60183106554439</v>
      </c>
      <c r="D10" s="5">
        <f>'YLD(0,0)summary57'!K29</f>
        <v>271.56777417363992</v>
      </c>
      <c r="E10" s="5">
        <f>'YLD(0,0)summary57'!T12</f>
        <v>417.75374629061866</v>
      </c>
      <c r="F10" s="5">
        <f>'YLD(0,0)summary57'!T29</f>
        <v>157.75462641397047</v>
      </c>
      <c r="H10" t="s">
        <v>150</v>
      </c>
      <c r="I10" s="45">
        <f t="shared" si="0"/>
        <v>861.60183106554439</v>
      </c>
      <c r="J10" s="44">
        <f t="shared" si="2"/>
        <v>0.39550771192399298</v>
      </c>
      <c r="K10" s="45">
        <f t="shared" si="1"/>
        <v>417.75374629061866</v>
      </c>
      <c r="L10" s="44">
        <f t="shared" si="3"/>
        <v>0.37579080341377358</v>
      </c>
    </row>
    <row r="11" spans="2:14" x14ac:dyDescent="0.25">
      <c r="B11" t="s">
        <v>102</v>
      </c>
      <c r="C11" s="5">
        <f>'YLD(0,0)summary57'!K13</f>
        <v>12413.422187224229</v>
      </c>
      <c r="D11" s="5">
        <f>'YLD(0,0)summary57'!K30</f>
        <v>9793.2758892243055</v>
      </c>
      <c r="E11" s="5">
        <f>'YLD(0,0)summary57'!T13</f>
        <v>4030.1992872066298</v>
      </c>
      <c r="F11" s="5">
        <f>'YLD(0,0)summary57'!T30</f>
        <v>1769.0721636610613</v>
      </c>
      <c r="H11" t="s">
        <v>102</v>
      </c>
      <c r="I11" s="45">
        <f t="shared" si="0"/>
        <v>12413.422187224229</v>
      </c>
      <c r="J11" s="44">
        <f t="shared" si="2"/>
        <v>5.6982286125644235</v>
      </c>
      <c r="K11" s="45">
        <f t="shared" si="1"/>
        <v>4030.1992872066298</v>
      </c>
      <c r="L11" s="44">
        <f t="shared" si="3"/>
        <v>3.6253698297259476</v>
      </c>
    </row>
    <row r="12" spans="2:14" x14ac:dyDescent="0.25">
      <c r="B12" t="s">
        <v>103</v>
      </c>
      <c r="C12" s="5">
        <f>'YLD(0,0)summary57'!K14</f>
        <v>23.464023792589423</v>
      </c>
      <c r="D12" s="5">
        <f>'YLD(0,0)summary57'!K31</f>
        <v>17.203104478758821</v>
      </c>
      <c r="E12" s="5">
        <f>'YLD(0,0)summary57'!T14</f>
        <v>4.767044636918525E-2</v>
      </c>
      <c r="F12" s="5">
        <f>'YLD(0,0)summary57'!T31</f>
        <v>0</v>
      </c>
      <c r="H12" t="s">
        <v>103</v>
      </c>
      <c r="I12" s="45">
        <f t="shared" si="0"/>
        <v>23.464023792589423</v>
      </c>
      <c r="J12" s="44">
        <f t="shared" si="2"/>
        <v>1.0770871216998615E-2</v>
      </c>
      <c r="K12" s="45">
        <f t="shared" si="1"/>
        <v>4.767044636918525E-2</v>
      </c>
      <c r="L12" s="44">
        <f t="shared" si="3"/>
        <v>4.2881998065211889E-5</v>
      </c>
    </row>
    <row r="13" spans="2:14" x14ac:dyDescent="0.25">
      <c r="B13" t="s">
        <v>145</v>
      </c>
      <c r="C13" s="5">
        <f>'YLD(0,0)summary57'!K15</f>
        <v>47.440738788104404</v>
      </c>
      <c r="D13" s="5">
        <f>'YLD(0,0)summary57'!K32</f>
        <v>0</v>
      </c>
      <c r="E13" s="5">
        <f>'YLD(0,0)summary57'!T15</f>
        <v>11.839057764681804</v>
      </c>
      <c r="F13" s="5">
        <f>'YLD(0,0)summary57'!T32</f>
        <v>0</v>
      </c>
      <c r="H13" t="s">
        <v>145</v>
      </c>
      <c r="I13" s="45">
        <f t="shared" si="0"/>
        <v>47.440738788104404</v>
      </c>
      <c r="J13" s="44">
        <f t="shared" si="2"/>
        <v>2.1777087018098076E-2</v>
      </c>
      <c r="K13" s="45">
        <f t="shared" si="1"/>
        <v>11.839057764681804</v>
      </c>
      <c r="L13" s="44">
        <f t="shared" si="3"/>
        <v>1.0649836341519742E-2</v>
      </c>
    </row>
    <row r="14" spans="2:14" x14ac:dyDescent="0.25">
      <c r="B14" t="s">
        <v>141</v>
      </c>
      <c r="C14" s="5">
        <f>SUM(C4:C13)</f>
        <v>217847.03688183034</v>
      </c>
      <c r="D14" s="5">
        <f t="shared" ref="D14:F14" si="4">SUM(D4:D13)</f>
        <v>114133.65543896564</v>
      </c>
      <c r="E14" s="5">
        <f t="shared" si="4"/>
        <v>111166.56993615696</v>
      </c>
      <c r="F14" s="5">
        <f t="shared" si="4"/>
        <v>28790.351488885553</v>
      </c>
      <c r="H14" t="s">
        <v>141</v>
      </c>
      <c r="I14" s="45">
        <f t="shared" si="0"/>
        <v>217847.03688183034</v>
      </c>
      <c r="J14" s="44">
        <f t="shared" si="2"/>
        <v>100</v>
      </c>
      <c r="K14" s="45">
        <f t="shared" si="1"/>
        <v>111166.56993615696</v>
      </c>
      <c r="L14" s="44">
        <f t="shared" si="3"/>
        <v>100</v>
      </c>
    </row>
    <row r="15" spans="2:14" x14ac:dyDescent="0.25">
      <c r="C15" s="5"/>
      <c r="D15" s="5"/>
      <c r="E15" s="5"/>
      <c r="F15" s="5"/>
    </row>
    <row r="16" spans="2:14" x14ac:dyDescent="0.25">
      <c r="D16" s="42"/>
      <c r="E16" s="42"/>
      <c r="F16" s="42"/>
    </row>
    <row r="17" spans="2:6" x14ac:dyDescent="0.25">
      <c r="B17" s="42" t="s">
        <v>140</v>
      </c>
      <c r="C17" s="76" t="s">
        <v>58</v>
      </c>
      <c r="D17" s="76"/>
      <c r="E17" s="76" t="s">
        <v>59</v>
      </c>
      <c r="F17" s="76"/>
    </row>
    <row r="18" spans="2:6" x14ac:dyDescent="0.25">
      <c r="C18">
        <v>2552</v>
      </c>
      <c r="D18">
        <v>2557</v>
      </c>
      <c r="E18">
        <v>2552</v>
      </c>
      <c r="F18">
        <v>2557</v>
      </c>
    </row>
    <row r="19" spans="2:6" x14ac:dyDescent="0.25">
      <c r="B19" t="s">
        <v>95</v>
      </c>
      <c r="C19" s="44">
        <f t="shared" ref="C19:C28" si="5">D4/D$14*100</f>
        <v>32.342535520730124</v>
      </c>
      <c r="D19" s="44">
        <f t="shared" ref="D19:D28" si="6">C4/C$14*100</f>
        <v>20.854449350043264</v>
      </c>
      <c r="E19" s="44">
        <f t="shared" ref="E19:E28" si="7">F4/F$14*100</f>
        <v>35.25261942335576</v>
      </c>
      <c r="F19" s="44">
        <f t="shared" ref="F19:F28" si="8">E4/E$14*100</f>
        <v>15.257835121881872</v>
      </c>
    </row>
    <row r="20" spans="2:6" x14ac:dyDescent="0.25">
      <c r="B20" t="s">
        <v>96</v>
      </c>
      <c r="C20" s="44">
        <f t="shared" si="5"/>
        <v>0.21084086672997043</v>
      </c>
      <c r="D20" s="44">
        <f t="shared" si="6"/>
        <v>0.72109373563026824</v>
      </c>
      <c r="E20" s="44">
        <f t="shared" si="7"/>
        <v>0.39591448994189293</v>
      </c>
      <c r="F20" s="44">
        <f t="shared" si="8"/>
        <v>1.0705316051857003</v>
      </c>
    </row>
    <row r="21" spans="2:6" x14ac:dyDescent="0.25">
      <c r="B21" t="s">
        <v>97</v>
      </c>
      <c r="C21" s="44">
        <f t="shared" si="5"/>
        <v>11.13660570674933</v>
      </c>
      <c r="D21" s="44">
        <f t="shared" si="6"/>
        <v>9.7212578289965634</v>
      </c>
      <c r="E21" s="44">
        <f t="shared" si="7"/>
        <v>22.735610474119746</v>
      </c>
      <c r="F21" s="44">
        <f t="shared" si="8"/>
        <v>11.139047530107554</v>
      </c>
    </row>
    <row r="22" spans="2:6" x14ac:dyDescent="0.25">
      <c r="B22" t="s">
        <v>98</v>
      </c>
      <c r="C22" s="44">
        <f t="shared" si="5"/>
        <v>5.2689170322243744</v>
      </c>
      <c r="D22" s="44">
        <f t="shared" si="6"/>
        <v>6.1913201980506356</v>
      </c>
      <c r="E22" s="44">
        <f t="shared" si="7"/>
        <v>6.8409793451346541</v>
      </c>
      <c r="F22" s="44">
        <f t="shared" si="8"/>
        <v>5.1156694209380777</v>
      </c>
    </row>
    <row r="23" spans="2:6" x14ac:dyDescent="0.25">
      <c r="B23" t="s">
        <v>99</v>
      </c>
      <c r="C23" s="44">
        <f t="shared" si="5"/>
        <v>5.3697109935636221E-2</v>
      </c>
      <c r="D23" s="44">
        <f t="shared" si="6"/>
        <v>0.33341110521488265</v>
      </c>
      <c r="E23" s="44">
        <f t="shared" si="7"/>
        <v>7.9250318804749809E-2</v>
      </c>
      <c r="F23" s="44">
        <f t="shared" si="8"/>
        <v>0.31432827091465215</v>
      </c>
    </row>
    <row r="24" spans="2:6" x14ac:dyDescent="0.25">
      <c r="B24" t="s">
        <v>100</v>
      </c>
      <c r="C24" s="44">
        <f t="shared" si="5"/>
        <v>42.153859679634934</v>
      </c>
      <c r="D24" s="44">
        <f t="shared" si="6"/>
        <v>56.052183499340856</v>
      </c>
      <c r="E24" s="44">
        <f t="shared" si="7"/>
        <v>28.003013005661654</v>
      </c>
      <c r="F24" s="44">
        <f t="shared" si="8"/>
        <v>63.090734699492842</v>
      </c>
    </row>
    <row r="25" spans="2:6" x14ac:dyDescent="0.25">
      <c r="B25" t="s">
        <v>101</v>
      </c>
      <c r="C25" s="44">
        <f t="shared" si="5"/>
        <v>0.23793838296790915</v>
      </c>
      <c r="D25" s="44">
        <f t="shared" si="6"/>
        <v>0.39550771192399298</v>
      </c>
      <c r="E25" s="44">
        <f t="shared" si="7"/>
        <v>0.54794269001846418</v>
      </c>
      <c r="F25" s="44">
        <f t="shared" si="8"/>
        <v>0.37579080341377358</v>
      </c>
    </row>
    <row r="26" spans="2:6" x14ac:dyDescent="0.25">
      <c r="B26" t="s">
        <v>102</v>
      </c>
      <c r="C26" s="44">
        <f t="shared" si="5"/>
        <v>8.580532930062315</v>
      </c>
      <c r="D26" s="44">
        <f t="shared" si="6"/>
        <v>5.6982286125644235</v>
      </c>
      <c r="E26" s="44">
        <f t="shared" si="7"/>
        <v>6.1446702529630715</v>
      </c>
      <c r="F26" s="44">
        <f t="shared" si="8"/>
        <v>3.6253698297259476</v>
      </c>
    </row>
    <row r="27" spans="2:6" x14ac:dyDescent="0.25">
      <c r="B27" t="s">
        <v>103</v>
      </c>
      <c r="C27" s="44">
        <f t="shared" si="5"/>
        <v>1.5072770965404145E-2</v>
      </c>
      <c r="D27" s="44">
        <f t="shared" si="6"/>
        <v>1.0770871216998615E-2</v>
      </c>
      <c r="E27" s="44">
        <f t="shared" si="7"/>
        <v>0</v>
      </c>
      <c r="F27" s="44">
        <f t="shared" si="8"/>
        <v>4.2881998065211889E-5</v>
      </c>
    </row>
    <row r="28" spans="2:6" x14ac:dyDescent="0.25">
      <c r="B28" t="s">
        <v>104</v>
      </c>
      <c r="C28" s="44">
        <f t="shared" si="5"/>
        <v>0</v>
      </c>
      <c r="D28" s="44">
        <f t="shared" si="6"/>
        <v>2.1777087018098076E-2</v>
      </c>
      <c r="E28" s="44">
        <f t="shared" si="7"/>
        <v>0</v>
      </c>
      <c r="F28" s="44">
        <f t="shared" si="8"/>
        <v>1.0649836341519742E-2</v>
      </c>
    </row>
    <row r="29" spans="2:6" x14ac:dyDescent="0.25">
      <c r="C29" s="5">
        <f>SUM(C19:C28)</f>
        <v>100</v>
      </c>
      <c r="D29" s="5">
        <f>SUM(D19:D28)</f>
        <v>99.999999999999986</v>
      </c>
      <c r="E29" s="5">
        <f>SUM(E19:E28)</f>
        <v>99.999999999999986</v>
      </c>
      <c r="F29" s="5">
        <f>SUM(F19:F28)</f>
        <v>100</v>
      </c>
    </row>
    <row r="31" spans="2:6" x14ac:dyDescent="0.25">
      <c r="C31" s="43" t="s">
        <v>110</v>
      </c>
      <c r="E31" s="43" t="s">
        <v>113</v>
      </c>
    </row>
    <row r="32" spans="2:6" x14ac:dyDescent="0.25">
      <c r="C32" t="s">
        <v>58</v>
      </c>
      <c r="D32" t="s">
        <v>59</v>
      </c>
      <c r="E32" t="s">
        <v>58</v>
      </c>
      <c r="F32" t="s">
        <v>59</v>
      </c>
    </row>
    <row r="33" spans="2:11" x14ac:dyDescent="0.25">
      <c r="B33" t="s">
        <v>95</v>
      </c>
      <c r="C33" s="45">
        <f>'YLD(0,0)summary57'!K39</f>
        <v>104873.11451199115</v>
      </c>
      <c r="D33" s="45">
        <f>'YLD(0,0)summary57'!T39</f>
        <v>39582.600227266346</v>
      </c>
      <c r="E33" s="45">
        <f>'YLD(0,0)summary57'!K57</f>
        <v>55360.334908679724</v>
      </c>
      <c r="F33" s="45">
        <f>'YLD(0,0)summary57'!T57</f>
        <v>38159.900785604477</v>
      </c>
      <c r="H33" s="44">
        <f>C33/C$43*100</f>
        <v>25.988023889420216</v>
      </c>
      <c r="I33" s="44">
        <f>D33/D$43*100</f>
        <v>17.323772711698449</v>
      </c>
      <c r="J33" s="44">
        <f t="shared" ref="J33:K43" si="9">E33/E$43*100</f>
        <v>7.0553138914467528</v>
      </c>
      <c r="K33" s="44">
        <f t="shared" si="9"/>
        <v>6.053807853544102</v>
      </c>
    </row>
    <row r="34" spans="2:11" x14ac:dyDescent="0.25">
      <c r="B34" t="s">
        <v>96</v>
      </c>
      <c r="C34" s="45">
        <f>'YLD(0,0)summary57'!K40</f>
        <v>13261.812287739071</v>
      </c>
      <c r="D34" s="45">
        <f>'YLD(0,0)summary57'!T40</f>
        <v>12280.031207538615</v>
      </c>
      <c r="E34" s="45">
        <f>'YLD(0,0)summary57'!K58</f>
        <v>11603.196681527919</v>
      </c>
      <c r="F34" s="45">
        <f>'YLD(0,0)summary57'!T58</f>
        <v>12581.871919179737</v>
      </c>
      <c r="H34" s="44">
        <f t="shared" ref="H34:I43" si="10">C34/C$43*100</f>
        <v>3.2863360276323501</v>
      </c>
      <c r="I34" s="44">
        <f t="shared" si="10"/>
        <v>5.3744945584807731</v>
      </c>
      <c r="J34" s="44">
        <f t="shared" si="9"/>
        <v>1.478751797065766</v>
      </c>
      <c r="K34" s="44">
        <f t="shared" si="9"/>
        <v>1.9960281203181263</v>
      </c>
    </row>
    <row r="35" spans="2:11" x14ac:dyDescent="0.25">
      <c r="B35" t="s">
        <v>97</v>
      </c>
      <c r="C35" s="45">
        <f>'YLD(0,0)summary57'!K41</f>
        <v>74111.85890755021</v>
      </c>
      <c r="D35" s="45">
        <f>'YLD(0,0)summary57'!T41</f>
        <v>55460.862081946318</v>
      </c>
      <c r="E35" s="45">
        <f>'YLD(0,0)summary57'!K59</f>
        <v>149464.30478256737</v>
      </c>
      <c r="F35" s="45">
        <f>'YLD(0,0)summary57'!T59</f>
        <v>100359.58030506404</v>
      </c>
      <c r="H35" s="44">
        <f t="shared" si="10"/>
        <v>18.365248030833818</v>
      </c>
      <c r="I35" s="44">
        <f t="shared" si="10"/>
        <v>24.273073612800573</v>
      </c>
      <c r="J35" s="44">
        <f t="shared" si="9"/>
        <v>19.04825156038833</v>
      </c>
      <c r="K35" s="44">
        <f t="shared" si="9"/>
        <v>15.92136255391898</v>
      </c>
    </row>
    <row r="36" spans="2:11" x14ac:dyDescent="0.25">
      <c r="B36" t="s">
        <v>98</v>
      </c>
      <c r="C36" s="45">
        <f>'YLD(0,0)summary57'!K42</f>
        <v>1664.517375751461</v>
      </c>
      <c r="D36" s="45">
        <f>'YLD(0,0)summary57'!T42</f>
        <v>802.50945188174455</v>
      </c>
      <c r="E36" s="45">
        <f>'YLD(0,0)summary57'!K60</f>
        <v>1401.0969903968528</v>
      </c>
      <c r="F36" s="45">
        <f>'YLD(0,0)summary57'!T60</f>
        <v>800.0729875143868</v>
      </c>
      <c r="H36" s="44">
        <f t="shared" si="10"/>
        <v>0.41247480373473572</v>
      </c>
      <c r="I36" s="44">
        <f t="shared" si="10"/>
        <v>0.35122733887028368</v>
      </c>
      <c r="J36" s="44">
        <f t="shared" si="9"/>
        <v>0.17856068024005572</v>
      </c>
      <c r="K36" s="44">
        <f t="shared" si="9"/>
        <v>0.12692611970967846</v>
      </c>
    </row>
    <row r="37" spans="2:11" x14ac:dyDescent="0.25">
      <c r="B37" t="s">
        <v>99</v>
      </c>
      <c r="C37" s="45">
        <f>'YLD(0,0)summary57'!K43</f>
        <v>968.96969103563367</v>
      </c>
      <c r="D37" s="45">
        <f>'YLD(0,0)summary57'!T43</f>
        <v>508.01686430691473</v>
      </c>
      <c r="E37" s="45">
        <f>'YLD(0,0)summary57'!K61</f>
        <v>1395.9243772377995</v>
      </c>
      <c r="F37" s="45">
        <f>'YLD(0,0)summary57'!T61</f>
        <v>920.42119667497195</v>
      </c>
      <c r="H37" s="44">
        <f t="shared" si="10"/>
        <v>0.24011499606869136</v>
      </c>
      <c r="I37" s="44">
        <f t="shared" si="10"/>
        <v>0.22233932688687699</v>
      </c>
      <c r="J37" s="44">
        <f t="shared" si="9"/>
        <v>0.17790146440372906</v>
      </c>
      <c r="K37" s="44">
        <f t="shared" si="9"/>
        <v>0.14601854182758825</v>
      </c>
    </row>
    <row r="38" spans="2:11" x14ac:dyDescent="0.25">
      <c r="B38" t="s">
        <v>146</v>
      </c>
      <c r="C38" s="45">
        <f>'YLD(0,0)summary57'!K44</f>
        <v>165758.72201004959</v>
      </c>
      <c r="D38" s="45">
        <f>'YLD(0,0)summary57'!T44</f>
        <v>101988.0666326659</v>
      </c>
      <c r="E38" s="45">
        <f>'YLD(0,0)summary57'!K62</f>
        <v>514106.37535445526</v>
      </c>
      <c r="F38" s="45">
        <f>'YLD(0,0)summary57'!T62</f>
        <v>452519.53549845109</v>
      </c>
      <c r="H38" s="44">
        <f t="shared" si="10"/>
        <v>41.075748036303317</v>
      </c>
      <c r="I38" s="44">
        <f t="shared" si="10"/>
        <v>44.636230957682102</v>
      </c>
      <c r="J38" s="44">
        <f t="shared" si="9"/>
        <v>65.51950702073762</v>
      </c>
      <c r="K38" s="44">
        <f t="shared" si="9"/>
        <v>71.789136278784412</v>
      </c>
    </row>
    <row r="39" spans="2:11" x14ac:dyDescent="0.25">
      <c r="B39" t="s">
        <v>147</v>
      </c>
      <c r="C39" s="45">
        <f>'YLD(0,0)summary57'!K45</f>
        <v>7703.485679936105</v>
      </c>
      <c r="D39" s="45">
        <f>'YLD(0,0)summary57'!T45</f>
        <v>9396.8122797720152</v>
      </c>
      <c r="E39" s="45">
        <f>'YLD(0,0)summary57'!K63</f>
        <v>2612.2485901392774</v>
      </c>
      <c r="F39" s="45">
        <f>'YLD(0,0)summary57'!T63</f>
        <v>4610.7134623291313</v>
      </c>
      <c r="H39" s="44">
        <f t="shared" si="10"/>
        <v>1.908957989982222</v>
      </c>
      <c r="I39" s="44">
        <f t="shared" si="10"/>
        <v>4.1126211824035543</v>
      </c>
      <c r="J39" s="44">
        <f t="shared" si="9"/>
        <v>0.33291405834743676</v>
      </c>
      <c r="K39" s="44">
        <f t="shared" si="9"/>
        <v>0.73145822693593943</v>
      </c>
    </row>
    <row r="40" spans="2:11" x14ac:dyDescent="0.25">
      <c r="B40" t="s">
        <v>148</v>
      </c>
      <c r="C40" s="45">
        <f>'YLD(0,0)summary57'!K46</f>
        <v>35069.320441869044</v>
      </c>
      <c r="D40" s="45">
        <f>'YLD(0,0)summary57'!T46</f>
        <v>8455.0436217765891</v>
      </c>
      <c r="E40" s="45">
        <f>'YLD(0,0)summary57'!K64</f>
        <v>48652.23919614996</v>
      </c>
      <c r="F40" s="45">
        <f>'YLD(0,0)summary57'!T64</f>
        <v>20313.122632668772</v>
      </c>
      <c r="H40" s="44">
        <f t="shared" si="10"/>
        <v>8.6903334726920711</v>
      </c>
      <c r="I40" s="44">
        <f t="shared" si="10"/>
        <v>3.70044547680462</v>
      </c>
      <c r="J40" s="44">
        <f t="shared" si="9"/>
        <v>6.2004108106789868</v>
      </c>
      <c r="K40" s="44">
        <f t="shared" si="9"/>
        <v>3.2225382873648551</v>
      </c>
    </row>
    <row r="41" spans="2:11" x14ac:dyDescent="0.25">
      <c r="B41" t="s">
        <v>103</v>
      </c>
      <c r="C41" s="45">
        <f>'YLD(0,0)summary57'!K47</f>
        <v>70.195088342928642</v>
      </c>
      <c r="D41" s="45">
        <f>'YLD(0,0)summary57'!T47</f>
        <v>4.2070947144787061</v>
      </c>
      <c r="E41" s="45">
        <f>'YLD(0,0)summary57'!K65</f>
        <v>12.312900255747696</v>
      </c>
      <c r="F41" s="45">
        <f>'YLD(0,0)summary57'!T65</f>
        <v>9.8514703315510754</v>
      </c>
      <c r="H41" s="44">
        <f t="shared" si="10"/>
        <v>1.7394654876654873E-2</v>
      </c>
      <c r="I41" s="44">
        <f t="shared" si="10"/>
        <v>1.8412825886059889E-3</v>
      </c>
      <c r="J41" s="44">
        <f t="shared" si="9"/>
        <v>1.5691988923418668E-3</v>
      </c>
      <c r="K41" s="44">
        <f t="shared" si="9"/>
        <v>1.5628685409108539E-3</v>
      </c>
    </row>
    <row r="42" spans="2:11" x14ac:dyDescent="0.25">
      <c r="B42" t="s">
        <v>145</v>
      </c>
      <c r="C42" s="45">
        <f>'YLD(0,0)summary57'!K48</f>
        <v>62.01704123617175</v>
      </c>
      <c r="D42" s="45">
        <f>'YLD(0,0)summary57'!T48</f>
        <v>9.0333590929683041</v>
      </c>
      <c r="E42" s="45">
        <f>'YLD(0,0)summary57'!K66</f>
        <v>53.510133648823022</v>
      </c>
      <c r="F42" s="45">
        <f>'YLD(0,0)summary57'!T66</f>
        <v>70.353792342043761</v>
      </c>
      <c r="H42" s="44">
        <f t="shared" si="10"/>
        <v>1.536809845589652E-2</v>
      </c>
      <c r="I42" s="44">
        <f t="shared" si="10"/>
        <v>3.9535517841482893E-3</v>
      </c>
      <c r="J42" s="44">
        <f t="shared" si="9"/>
        <v>6.8195177989525116E-3</v>
      </c>
      <c r="K42" s="44">
        <f t="shared" si="9"/>
        <v>1.1161149055386066E-2</v>
      </c>
    </row>
    <row r="43" spans="2:11" x14ac:dyDescent="0.25">
      <c r="B43" t="s">
        <v>105</v>
      </c>
      <c r="C43" s="45">
        <f>'YLD(0,0)summary57'!K49</f>
        <v>403544.01303550147</v>
      </c>
      <c r="D43" s="45">
        <f>'YLD(0,0)summary57'!T49</f>
        <v>228487.18282096193</v>
      </c>
      <c r="E43" s="55">
        <f>'YLD(0,0)summary57'!K67</f>
        <v>784661.54391505895</v>
      </c>
      <c r="F43" s="55">
        <f>'YLD(0,0)summary57'!T67</f>
        <v>630345.42405016033</v>
      </c>
      <c r="H43" s="44">
        <f t="shared" si="10"/>
        <v>100</v>
      </c>
      <c r="I43" s="44">
        <f t="shared" si="10"/>
        <v>100</v>
      </c>
      <c r="J43" s="44">
        <f t="shared" si="9"/>
        <v>100</v>
      </c>
      <c r="K43" s="44">
        <f t="shared" si="9"/>
        <v>100</v>
      </c>
    </row>
    <row r="48" spans="2:11" x14ac:dyDescent="0.25">
      <c r="B48" t="s">
        <v>151</v>
      </c>
      <c r="C48" s="76" t="s">
        <v>58</v>
      </c>
      <c r="D48" s="76"/>
      <c r="E48" s="76" t="s">
        <v>59</v>
      </c>
      <c r="F48" s="76"/>
    </row>
    <row r="49" spans="2:23" x14ac:dyDescent="0.25">
      <c r="C49" t="s">
        <v>108</v>
      </c>
      <c r="D49" t="s">
        <v>140</v>
      </c>
      <c r="E49" t="s">
        <v>108</v>
      </c>
      <c r="F49" t="s">
        <v>140</v>
      </c>
    </row>
    <row r="50" spans="2:23" x14ac:dyDescent="0.25">
      <c r="B50" s="35" t="s">
        <v>84</v>
      </c>
      <c r="C50" s="45">
        <f t="array" ref="C50:C58">TRANSPOSE('YLD(0,0)summary57'!C16:K16)</f>
        <v>42914.04863105125</v>
      </c>
      <c r="D50" s="44">
        <f>C50/C$58*100</f>
        <v>19.699165637184997</v>
      </c>
      <c r="E50" s="45">
        <f t="array" ref="E50:E58">TRANSPOSE('YLD(0,0)summary57'!L16:T16)</f>
        <v>30858.3692302856</v>
      </c>
      <c r="F50" s="44">
        <f>E50/E$58*100</f>
        <v>27.758677134688586</v>
      </c>
    </row>
    <row r="51" spans="2:23" x14ac:dyDescent="0.25">
      <c r="B51" s="35" t="s">
        <v>85</v>
      </c>
      <c r="C51" s="45">
        <v>23530.32217393359</v>
      </c>
      <c r="D51" s="44">
        <f t="shared" ref="D51:D58" si="11">C51/C$58*100</f>
        <v>10.801304672643978</v>
      </c>
      <c r="E51" s="45">
        <v>11638.227019766398</v>
      </c>
      <c r="F51" s="44">
        <f t="shared" ref="F51:F58" si="12">E51/E$58*100</f>
        <v>10.469178842569525</v>
      </c>
    </row>
    <row r="52" spans="2:23" x14ac:dyDescent="0.25">
      <c r="B52" s="35" t="s">
        <v>86</v>
      </c>
      <c r="C52" s="45">
        <v>55373.232190794726</v>
      </c>
      <c r="D52" s="44">
        <f t="shared" si="11"/>
        <v>25.418400444359296</v>
      </c>
      <c r="E52" s="45">
        <v>20147.945722166445</v>
      </c>
      <c r="F52" s="44">
        <f t="shared" si="12"/>
        <v>18.124104875896975</v>
      </c>
    </row>
    <row r="53" spans="2:23" x14ac:dyDescent="0.25">
      <c r="B53" s="35" t="s">
        <v>87</v>
      </c>
      <c r="C53" s="45">
        <v>51127.746564162859</v>
      </c>
      <c r="D53" s="44">
        <f t="shared" si="11"/>
        <v>23.469562540755035</v>
      </c>
      <c r="E53" s="45">
        <v>20397.109338222912</v>
      </c>
      <c r="F53" s="44">
        <f t="shared" si="12"/>
        <v>18.34824025778342</v>
      </c>
    </row>
    <row r="54" spans="2:23" x14ac:dyDescent="0.25">
      <c r="B54" s="35" t="s">
        <v>88</v>
      </c>
      <c r="C54" s="45">
        <v>33286.888860400592</v>
      </c>
      <c r="D54" s="44">
        <f t="shared" si="11"/>
        <v>15.279936480594337</v>
      </c>
      <c r="E54" s="45">
        <v>17120.837505034429</v>
      </c>
      <c r="F54" s="44">
        <f t="shared" si="12"/>
        <v>15.401066628993714</v>
      </c>
    </row>
    <row r="55" spans="2:23" x14ac:dyDescent="0.25">
      <c r="B55" s="35" t="s">
        <v>89</v>
      </c>
      <c r="C55" s="45">
        <v>7986.6407463723272</v>
      </c>
      <c r="D55" s="44">
        <f t="shared" si="11"/>
        <v>3.666169097679592</v>
      </c>
      <c r="E55" s="45">
        <v>6026.840537518111</v>
      </c>
      <c r="F55" s="44">
        <f t="shared" si="12"/>
        <v>5.4214504783041608</v>
      </c>
    </row>
    <row r="56" spans="2:23" x14ac:dyDescent="0.25">
      <c r="B56" s="35" t="s">
        <v>90</v>
      </c>
      <c r="C56" s="45">
        <v>2745.7491996989129</v>
      </c>
      <c r="D56" s="44">
        <f t="shared" si="11"/>
        <v>1.2604023625936791</v>
      </c>
      <c r="E56" s="45">
        <v>3395.4946640673606</v>
      </c>
      <c r="F56" s="44">
        <f t="shared" si="12"/>
        <v>3.0544206464383992</v>
      </c>
    </row>
    <row r="57" spans="2:23" x14ac:dyDescent="0.25">
      <c r="B57" s="35" t="s">
        <v>91</v>
      </c>
      <c r="C57" s="45">
        <v>882.40851541605196</v>
      </c>
      <c r="D57" s="44">
        <f t="shared" si="11"/>
        <v>0.40505876418907111</v>
      </c>
      <c r="E57" s="45">
        <v>1581.7459190957143</v>
      </c>
      <c r="F57" s="44">
        <f t="shared" si="12"/>
        <v>1.4228611353252258</v>
      </c>
    </row>
    <row r="58" spans="2:23" x14ac:dyDescent="0.25">
      <c r="B58" s="35" t="s">
        <v>92</v>
      </c>
      <c r="C58" s="45">
        <v>217847.03688183034</v>
      </c>
      <c r="D58" s="44">
        <f t="shared" si="11"/>
        <v>100</v>
      </c>
      <c r="E58" s="45">
        <v>111166.56993615696</v>
      </c>
      <c r="F58" s="44">
        <f t="shared" si="12"/>
        <v>100</v>
      </c>
    </row>
    <row r="59" spans="2:23" s="1" customFormat="1" x14ac:dyDescent="0.25">
      <c r="B59" s="48"/>
      <c r="C59" s="49"/>
      <c r="D59" s="50"/>
      <c r="E59" s="49"/>
      <c r="F59" s="50"/>
    </row>
    <row r="60" spans="2:23" s="1" customFormat="1" x14ac:dyDescent="0.25">
      <c r="B60" s="48"/>
      <c r="C60" s="49"/>
      <c r="D60" s="50"/>
      <c r="E60" s="49"/>
      <c r="F60" s="50"/>
    </row>
    <row r="62" spans="2:23" x14ac:dyDescent="0.25">
      <c r="C62" s="76" t="s">
        <v>95</v>
      </c>
      <c r="D62" s="76"/>
      <c r="E62" s="76" t="s">
        <v>96</v>
      </c>
      <c r="F62" s="76"/>
      <c r="G62" s="76" t="s">
        <v>97</v>
      </c>
      <c r="H62" s="76"/>
      <c r="I62" s="76" t="s">
        <v>98</v>
      </c>
      <c r="J62" s="76"/>
      <c r="K62" s="76" t="s">
        <v>99</v>
      </c>
      <c r="L62" s="76"/>
      <c r="M62" s="76" t="s">
        <v>146</v>
      </c>
      <c r="N62" s="76"/>
      <c r="O62" s="76" t="s">
        <v>147</v>
      </c>
      <c r="P62" s="76"/>
      <c r="Q62" s="76" t="s">
        <v>148</v>
      </c>
      <c r="R62" s="76"/>
      <c r="S62" s="76" t="s">
        <v>103</v>
      </c>
      <c r="T62" s="76"/>
      <c r="U62" s="76" t="s">
        <v>145</v>
      </c>
      <c r="V62" s="76"/>
    </row>
    <row r="63" spans="2:23" x14ac:dyDescent="0.25">
      <c r="B63" s="47" t="s">
        <v>149</v>
      </c>
      <c r="C63" t="s">
        <v>82</v>
      </c>
      <c r="D63" t="s">
        <v>83</v>
      </c>
      <c r="E63" t="s">
        <v>82</v>
      </c>
      <c r="F63" t="s">
        <v>83</v>
      </c>
      <c r="G63" t="s">
        <v>82</v>
      </c>
      <c r="H63" t="s">
        <v>83</v>
      </c>
      <c r="I63" t="s">
        <v>82</v>
      </c>
      <c r="J63" t="s">
        <v>83</v>
      </c>
      <c r="K63" t="s">
        <v>82</v>
      </c>
      <c r="L63" t="s">
        <v>83</v>
      </c>
      <c r="M63" t="s">
        <v>82</v>
      </c>
      <c r="N63" t="s">
        <v>83</v>
      </c>
      <c r="O63" t="s">
        <v>82</v>
      </c>
      <c r="P63" t="s">
        <v>83</v>
      </c>
      <c r="Q63" t="s">
        <v>82</v>
      </c>
      <c r="R63" t="s">
        <v>83</v>
      </c>
      <c r="S63" t="s">
        <v>82</v>
      </c>
      <c r="T63" t="s">
        <v>83</v>
      </c>
      <c r="U63" t="s">
        <v>82</v>
      </c>
      <c r="V63" t="s">
        <v>83</v>
      </c>
    </row>
    <row r="64" spans="2:23" x14ac:dyDescent="0.25">
      <c r="B64" s="46" t="s">
        <v>84</v>
      </c>
      <c r="C64" s="5">
        <f t="array" ref="C64:C72">TRANSPOSE('YLD(0,0)summary57'!C6:K6)</f>
        <v>896.53680586810492</v>
      </c>
      <c r="D64" s="5">
        <f t="array" ref="D64:D72">TRANSPOSE('YLD(0,0)summary57'!L6:T6)</f>
        <v>1235.3374798963819</v>
      </c>
      <c r="E64" s="5">
        <f t="array" ref="E64:E72">TRANSPOSE('YLD(0,0)summary57'!C7:K7)</f>
        <v>302.34750050681743</v>
      </c>
      <c r="F64" s="5">
        <f t="array" ref="F64:F72">TRANSPOSE('YLD(0,0)summary57'!L7:T7)</f>
        <v>133.56096856472385</v>
      </c>
      <c r="G64" s="5">
        <f t="array" ref="G64:G72">TRANSPOSE('YLD(0,0)summary57'!C8:K8)</f>
        <v>1854.0826903080281</v>
      </c>
      <c r="H64" s="5">
        <f t="array" ref="H64:H72">TRANSPOSE('YLD(0,0)summary57'!L8:T8)</f>
        <v>1642.2226043358523</v>
      </c>
      <c r="I64" s="5">
        <f t="array" ref="I64:I72">TRANSPOSE('YLD(0,0)summary57'!C9:K9)</f>
        <v>2470.4941736255832</v>
      </c>
      <c r="J64" s="5">
        <f t="array" ref="J64:J72">TRANSPOSE('YLD(0,0)summary57'!L9:T9)</f>
        <v>1317.4053338584674</v>
      </c>
      <c r="K64" s="5">
        <f t="array" ref="K64:K72">TRANSPOSE('YLD(0,0)summary57'!C10:K10)</f>
        <v>182.11971046191002</v>
      </c>
      <c r="L64" s="5">
        <f t="array" ref="L64:L72">TRANSPOSE('YLD(0,0)summary57'!L10:T10)</f>
        <v>82.908393077639658</v>
      </c>
      <c r="M64" s="5">
        <f t="array" ref="M64:M72">TRANSPOSE('YLD(0,0)summary57'!C11:K11)</f>
        <v>37010.187066238424</v>
      </c>
      <c r="N64" s="5">
        <f t="array" ref="N64:N72">TRANSPOSE('YLD(0,0)summary57'!L11:T11)</f>
        <v>26293.421524305882</v>
      </c>
      <c r="O64" s="5">
        <f t="array" ref="O64:O72">TRANSPOSE('YLD(0,0)summary57'!C12:K12)</f>
        <v>20.184866286147177</v>
      </c>
      <c r="P64" s="5">
        <f t="array" ref="P64:P72">TRANSPOSE('YLD(0,0)summary57'!L12:T12)</f>
        <v>0.41667161310731016</v>
      </c>
      <c r="Q64" s="5">
        <f t="array" ref="Q64:Q72">TRANSPOSE('YLD(0,0)summary57'!C13:K13)</f>
        <v>178.09581775623323</v>
      </c>
      <c r="R64" s="5">
        <f t="array" ref="R64:R72">TRANSPOSE('YLD(0,0)summary57'!L13:T13)</f>
        <v>153.09625463354209</v>
      </c>
      <c r="S64" s="5">
        <f t="array" ref="S64:S72">TRANSPOSE('YLD(0,0)summary57'!C14:K14)</f>
        <v>0</v>
      </c>
      <c r="T64" s="5">
        <f t="array" ref="T64:T72">TRANSPOSE('YLD(0,0)summary57'!L14:T14)</f>
        <v>0</v>
      </c>
      <c r="U64" s="5">
        <f t="array" ref="U64:U72">TRANSPOSE('YLD(0,0)summary57'!C15:K15)</f>
        <v>0</v>
      </c>
      <c r="V64" s="5">
        <f t="array" ref="V64:V72">TRANSPOSE('YLD(0,0)summary57'!L15:T15)</f>
        <v>0</v>
      </c>
      <c r="W64" s="5">
        <f>SUM(C64:V64)</f>
        <v>73772.417861336828</v>
      </c>
    </row>
    <row r="65" spans="2:23" x14ac:dyDescent="0.25">
      <c r="B65" s="46" t="s">
        <v>85</v>
      </c>
      <c r="C65" s="5">
        <v>2990.6062305488749</v>
      </c>
      <c r="D65" s="5">
        <v>1643.2554221786049</v>
      </c>
      <c r="E65" s="5">
        <v>142.80231231795278</v>
      </c>
      <c r="F65" s="5">
        <v>90.343865630160167</v>
      </c>
      <c r="G65" s="5">
        <v>1978.4628050877679</v>
      </c>
      <c r="H65" s="5">
        <v>1084.5284830264677</v>
      </c>
      <c r="I65" s="5">
        <v>2134.4820007477292</v>
      </c>
      <c r="J65" s="5">
        <v>576.66183385148986</v>
      </c>
      <c r="K65" s="5">
        <v>166.00779230415941</v>
      </c>
      <c r="L65" s="5">
        <v>127.84659214597033</v>
      </c>
      <c r="M65" s="5">
        <v>15686.806481690592</v>
      </c>
      <c r="N65" s="5">
        <v>7766.5261572614891</v>
      </c>
      <c r="O65" s="5">
        <v>21.286330603874728</v>
      </c>
      <c r="P65" s="5">
        <v>35.419246756384744</v>
      </c>
      <c r="Q65" s="5">
        <v>409.86053626567571</v>
      </c>
      <c r="R65" s="5">
        <v>313.64541891583218</v>
      </c>
      <c r="S65" s="5">
        <v>0</v>
      </c>
      <c r="T65" s="5">
        <v>0</v>
      </c>
      <c r="U65" s="5">
        <v>7.6843669680846738E-3</v>
      </c>
      <c r="V65" s="5">
        <v>0</v>
      </c>
      <c r="W65" s="5">
        <f t="shared" ref="W65:W72" si="13">SUM(C65:V65)</f>
        <v>35168.549193699997</v>
      </c>
    </row>
    <row r="66" spans="2:23" x14ac:dyDescent="0.25">
      <c r="B66" s="46" t="s">
        <v>86</v>
      </c>
      <c r="C66" s="5">
        <v>18960.943518791817</v>
      </c>
      <c r="D66" s="5">
        <v>7046.4658400976705</v>
      </c>
      <c r="E66" s="5">
        <v>486.77776470706021</v>
      </c>
      <c r="F66" s="5">
        <v>569.93169529499653</v>
      </c>
      <c r="G66" s="5">
        <v>3328.3736076267583</v>
      </c>
      <c r="H66" s="5">
        <v>1835.4363020015091</v>
      </c>
      <c r="I66" s="5">
        <v>2647.2297758985083</v>
      </c>
      <c r="J66" s="5">
        <v>649.31917400511725</v>
      </c>
      <c r="K66" s="5">
        <v>25.675721775145249</v>
      </c>
      <c r="L66" s="5">
        <v>46.761978521553573</v>
      </c>
      <c r="M66" s="5">
        <v>22636.467711081732</v>
      </c>
      <c r="N66" s="5">
        <v>8176.7900097891807</v>
      </c>
      <c r="O66" s="5">
        <v>229.53948120813132</v>
      </c>
      <c r="P66" s="5">
        <v>202.3821557840202</v>
      </c>
      <c r="Q66" s="5">
        <v>7000.9063247052272</v>
      </c>
      <c r="R66" s="5">
        <v>1620.7905774164144</v>
      </c>
      <c r="S66" s="5">
        <v>18.955782069989485</v>
      </c>
      <c r="T66" s="5">
        <v>0</v>
      </c>
      <c r="U66" s="5">
        <v>38.362502930355006</v>
      </c>
      <c r="V66" s="5">
        <v>6.7989255983400401E-2</v>
      </c>
      <c r="W66" s="5">
        <f t="shared" si="13"/>
        <v>75521.177912961168</v>
      </c>
    </row>
    <row r="67" spans="2:23" x14ac:dyDescent="0.25">
      <c r="B67" s="46" t="s">
        <v>87</v>
      </c>
      <c r="C67" s="5">
        <v>14165.972605413046</v>
      </c>
      <c r="D67" s="5">
        <v>4295.2370980127489</v>
      </c>
      <c r="E67" s="5">
        <v>257.98788311604022</v>
      </c>
      <c r="F67" s="5">
        <v>219.67516956069707</v>
      </c>
      <c r="G67" s="5">
        <v>6020.6732183888871</v>
      </c>
      <c r="H67" s="5">
        <v>1728.6584732649674</v>
      </c>
      <c r="I67" s="5">
        <v>2751.0661237715917</v>
      </c>
      <c r="J67" s="5">
        <v>1161.8805942539091</v>
      </c>
      <c r="K67" s="5">
        <v>263.76677314752999</v>
      </c>
      <c r="L67" s="5">
        <v>69.035493567700897</v>
      </c>
      <c r="M67" s="5">
        <v>23765.13691181867</v>
      </c>
      <c r="N67" s="5">
        <v>11528.718030457703</v>
      </c>
      <c r="O67" s="5">
        <v>453.48204719381897</v>
      </c>
      <c r="P67" s="5">
        <v>114.90328352867712</v>
      </c>
      <c r="Q67" s="5">
        <v>3444.6738062705372</v>
      </c>
      <c r="R67" s="5">
        <v>1277.3592617359238</v>
      </c>
      <c r="S67" s="5">
        <v>1.6875757981890229</v>
      </c>
      <c r="T67" s="5">
        <v>0</v>
      </c>
      <c r="U67" s="5">
        <v>3.2996192445530719</v>
      </c>
      <c r="V67" s="5">
        <v>1.6419338405843822</v>
      </c>
      <c r="W67" s="5">
        <f t="shared" si="13"/>
        <v>71524.855902385782</v>
      </c>
    </row>
    <row r="68" spans="2:23" x14ac:dyDescent="0.25">
      <c r="B68" s="46" t="s">
        <v>88</v>
      </c>
      <c r="C68" s="5">
        <v>6777.815434219071</v>
      </c>
      <c r="D68" s="5">
        <v>2242.1150025188613</v>
      </c>
      <c r="E68" s="5">
        <v>333.0828892130894</v>
      </c>
      <c r="F68" s="5">
        <v>120.81552227300357</v>
      </c>
      <c r="G68" s="5">
        <v>5464.6864031730338</v>
      </c>
      <c r="H68" s="5">
        <v>2334.4188046973095</v>
      </c>
      <c r="I68" s="5">
        <v>2528.1087954657119</v>
      </c>
      <c r="J68" s="5">
        <v>1069.013868276877</v>
      </c>
      <c r="K68" s="5">
        <v>76.558799322499098</v>
      </c>
      <c r="L68" s="5">
        <v>8.6119751133955837</v>
      </c>
      <c r="M68" s="5">
        <v>16786.644658202211</v>
      </c>
      <c r="N68" s="5">
        <v>10725.679602035869</v>
      </c>
      <c r="O68" s="5">
        <v>101.87037976613506</v>
      </c>
      <c r="P68" s="5">
        <v>37.106732572259247</v>
      </c>
      <c r="Q68" s="5">
        <v>1214.866396231527</v>
      </c>
      <c r="R68" s="5">
        <v>582.86348498251527</v>
      </c>
      <c r="S68" s="5">
        <v>2.8206659244109131</v>
      </c>
      <c r="T68" s="5">
        <v>4.03972763350047E-2</v>
      </c>
      <c r="U68" s="5">
        <v>0.43443888290451838</v>
      </c>
      <c r="V68" s="5">
        <v>0.17211528800637532</v>
      </c>
      <c r="W68" s="5">
        <f t="shared" si="13"/>
        <v>50407.726365435032</v>
      </c>
    </row>
    <row r="69" spans="2:23" x14ac:dyDescent="0.25">
      <c r="B69" s="46" t="s">
        <v>89</v>
      </c>
      <c r="C69" s="5">
        <v>1306.0397412882969</v>
      </c>
      <c r="D69" s="5">
        <v>383.15538212876083</v>
      </c>
      <c r="E69" s="5">
        <v>35.44873690985159</v>
      </c>
      <c r="F69" s="5">
        <v>25.699880738057104</v>
      </c>
      <c r="G69" s="5">
        <v>1437.4117412550024</v>
      </c>
      <c r="H69" s="5">
        <v>1377.6099699900133</v>
      </c>
      <c r="I69" s="5">
        <v>569.39832691934112</v>
      </c>
      <c r="J69" s="5">
        <v>414.40739261267197</v>
      </c>
      <c r="K69" s="5">
        <v>7.8668992373682372</v>
      </c>
      <c r="L69" s="5">
        <v>7.8127462238308265</v>
      </c>
      <c r="M69" s="5">
        <v>4470.0462552948784</v>
      </c>
      <c r="N69" s="5">
        <v>3731.525883556938</v>
      </c>
      <c r="O69" s="5">
        <v>25.006933839721142</v>
      </c>
      <c r="P69" s="5">
        <v>19.085958481918095</v>
      </c>
      <c r="Q69" s="5">
        <v>130.9516783688585</v>
      </c>
      <c r="R69" s="5">
        <v>57.586304405813287</v>
      </c>
      <c r="S69" s="5">
        <v>0</v>
      </c>
      <c r="T69" s="5">
        <v>0</v>
      </c>
      <c r="U69" s="5">
        <v>4.47043325900938</v>
      </c>
      <c r="V69" s="5">
        <v>9.9570193801076474</v>
      </c>
      <c r="W69" s="5">
        <f t="shared" si="13"/>
        <v>14013.481283890438</v>
      </c>
    </row>
    <row r="70" spans="2:23" x14ac:dyDescent="0.25">
      <c r="B70" s="46" t="s">
        <v>90</v>
      </c>
      <c r="C70" s="5">
        <v>299.4668989652082</v>
      </c>
      <c r="D70" s="5">
        <v>98.217947760871553</v>
      </c>
      <c r="E70" s="5">
        <v>9.7557606150739176</v>
      </c>
      <c r="F70" s="5">
        <v>22.80395087489746</v>
      </c>
      <c r="G70" s="5">
        <v>713.97452158262172</v>
      </c>
      <c r="H70" s="5">
        <v>1369.8969368929638</v>
      </c>
      <c r="I70" s="5">
        <v>278.71651685324355</v>
      </c>
      <c r="J70" s="5">
        <v>342.93153039219419</v>
      </c>
      <c r="K70" s="5">
        <v>2.5251505125018676</v>
      </c>
      <c r="L70" s="5">
        <v>3.7145273393260041</v>
      </c>
      <c r="M70" s="5">
        <v>1401.6713070662411</v>
      </c>
      <c r="N70" s="5">
        <v>1528.5087415363701</v>
      </c>
      <c r="O70" s="5">
        <v>9.6404742573806157</v>
      </c>
      <c r="P70" s="5">
        <v>7.9848742129490526</v>
      </c>
      <c r="Q70" s="5">
        <v>29.132509742327681</v>
      </c>
      <c r="R70" s="5">
        <v>21.43615505778866</v>
      </c>
      <c r="S70" s="5">
        <v>0</v>
      </c>
      <c r="T70" s="5">
        <v>0</v>
      </c>
      <c r="U70" s="5">
        <v>0.86606010431434521</v>
      </c>
      <c r="V70" s="5">
        <v>0</v>
      </c>
      <c r="W70" s="5">
        <f t="shared" si="13"/>
        <v>6141.2438637662735</v>
      </c>
    </row>
    <row r="71" spans="2:23" x14ac:dyDescent="0.25">
      <c r="B71" s="46" t="s">
        <v>91</v>
      </c>
      <c r="C71" s="5">
        <v>33.418731996967772</v>
      </c>
      <c r="D71" s="5">
        <v>17.827778916430859</v>
      </c>
      <c r="E71" s="5">
        <v>2.6784888251532641</v>
      </c>
      <c r="F71" s="5">
        <v>7.2422126308892203</v>
      </c>
      <c r="G71" s="5">
        <v>379.80714068986174</v>
      </c>
      <c r="H71" s="5">
        <v>1010.1254885696949</v>
      </c>
      <c r="I71" s="5">
        <v>108.11188203787128</v>
      </c>
      <c r="J71" s="5">
        <v>155.29449727899839</v>
      </c>
      <c r="K71" s="5">
        <v>1.8053665844695079</v>
      </c>
      <c r="L71" s="5">
        <v>2.7362511260328235</v>
      </c>
      <c r="M71" s="5">
        <v>351.06046948754795</v>
      </c>
      <c r="N71" s="5">
        <v>384.63576400353134</v>
      </c>
      <c r="O71" s="5">
        <v>0.59131791033538594</v>
      </c>
      <c r="P71" s="5">
        <v>0.45482334130285568</v>
      </c>
      <c r="Q71" s="5">
        <v>4.9351178838449972</v>
      </c>
      <c r="R71" s="5">
        <v>3.4218300587997885</v>
      </c>
      <c r="S71" s="5">
        <v>0</v>
      </c>
      <c r="T71" s="5">
        <v>7.2731700341805523E-3</v>
      </c>
      <c r="U71" s="5">
        <v>0</v>
      </c>
      <c r="V71" s="5">
        <v>0</v>
      </c>
      <c r="W71" s="5">
        <f t="shared" si="13"/>
        <v>2464.1544345117668</v>
      </c>
    </row>
    <row r="72" spans="2:23" x14ac:dyDescent="0.25">
      <c r="B72" s="46" t="s">
        <v>92</v>
      </c>
      <c r="C72" s="5">
        <v>45430.799967091378</v>
      </c>
      <c r="D72" s="5">
        <v>16961.611951510331</v>
      </c>
      <c r="E72" s="5">
        <v>1570.8813362110386</v>
      </c>
      <c r="F72" s="5">
        <v>1190.0732655674251</v>
      </c>
      <c r="G72" s="5">
        <v>21177.472128111964</v>
      </c>
      <c r="H72" s="5">
        <v>12382.897062778778</v>
      </c>
      <c r="I72" s="5">
        <v>13487.60759531958</v>
      </c>
      <c r="J72" s="5">
        <v>5686.9142245297244</v>
      </c>
      <c r="K72" s="5">
        <v>726.32621334558348</v>
      </c>
      <c r="L72" s="5">
        <v>349.42795711544971</v>
      </c>
      <c r="M72" s="5">
        <v>122108.02086088029</v>
      </c>
      <c r="N72" s="5">
        <v>70135.805712946953</v>
      </c>
      <c r="O72" s="5">
        <v>861.60183106554439</v>
      </c>
      <c r="P72" s="5">
        <v>417.75374629061866</v>
      </c>
      <c r="Q72" s="5">
        <v>12413.422187224229</v>
      </c>
      <c r="R72" s="5">
        <v>4030.1992872066298</v>
      </c>
      <c r="S72" s="5">
        <v>23.464023792589423</v>
      </c>
      <c r="T72" s="5">
        <v>4.767044636918525E-2</v>
      </c>
      <c r="U72" s="5">
        <v>47.440738788104404</v>
      </c>
      <c r="V72" s="5">
        <v>11.839057764681804</v>
      </c>
      <c r="W72" s="5">
        <f t="shared" si="13"/>
        <v>329013.60681798728</v>
      </c>
    </row>
  </sheetData>
  <mergeCells count="20">
    <mergeCell ref="B2:B3"/>
    <mergeCell ref="C48:D48"/>
    <mergeCell ref="E48:F48"/>
    <mergeCell ref="H2:H3"/>
    <mergeCell ref="I2:J2"/>
    <mergeCell ref="K2:L2"/>
    <mergeCell ref="C17:D17"/>
    <mergeCell ref="E17:F17"/>
    <mergeCell ref="C2:D2"/>
    <mergeCell ref="E2:F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C6" sqref="C6"/>
    </sheetView>
  </sheetViews>
  <sheetFormatPr defaultRowHeight="15" x14ac:dyDescent="0.25"/>
  <cols>
    <col min="3" max="3" width="10.42578125" bestFit="1" customWidth="1"/>
    <col min="4" max="4" width="9.42578125" bestFit="1" customWidth="1"/>
    <col min="8" max="8" width="18.7109375" bestFit="1" customWidth="1"/>
  </cols>
  <sheetData>
    <row r="1" spans="1:12" x14ac:dyDescent="0.25">
      <c r="A1" t="s">
        <v>154</v>
      </c>
      <c r="B1" t="s">
        <v>152</v>
      </c>
      <c r="D1" t="s">
        <v>153</v>
      </c>
      <c r="H1" t="s">
        <v>155</v>
      </c>
      <c r="I1" t="s">
        <v>152</v>
      </c>
      <c r="K1" t="s">
        <v>153</v>
      </c>
    </row>
    <row r="2" spans="1:12" x14ac:dyDescent="0.25">
      <c r="B2" t="s">
        <v>58</v>
      </c>
      <c r="C2" t="s">
        <v>59</v>
      </c>
      <c r="D2" t="s">
        <v>58</v>
      </c>
      <c r="E2" t="s">
        <v>59</v>
      </c>
      <c r="G2" s="5"/>
      <c r="H2" s="5"/>
      <c r="I2" t="s">
        <v>58</v>
      </c>
      <c r="J2" t="s">
        <v>59</v>
      </c>
      <c r="K2" t="s">
        <v>58</v>
      </c>
      <c r="L2" t="s">
        <v>59</v>
      </c>
    </row>
    <row r="3" spans="1:12" x14ac:dyDescent="0.25">
      <c r="A3" s="51" t="s">
        <v>84</v>
      </c>
      <c r="B3" s="5">
        <f t="array" ref="B3:B10">TRANSPOSE([16]Death!$K$29:$R$29)</f>
        <v>698.85043148637499</v>
      </c>
      <c r="C3" s="5">
        <f t="array" ref="C3:C10">TRANSPOSE([16]Death!$T$29:$AA$29)</f>
        <v>405.27038213858282</v>
      </c>
      <c r="D3" s="5">
        <f t="array" ref="D3:D10">TRANSPOSE([16]Death!$K$30:$R$30)</f>
        <v>14.741649432877983</v>
      </c>
      <c r="E3" s="5">
        <f t="array" ref="E3:E10">TRANSPOSE([16]Death!$T$30:$AA$30)</f>
        <v>23.838328504713346</v>
      </c>
      <c r="G3" s="5"/>
      <c r="H3" s="51" t="s">
        <v>84</v>
      </c>
    </row>
    <row r="4" spans="1:12" x14ac:dyDescent="0.25">
      <c r="A4" s="51" t="s">
        <v>85</v>
      </c>
      <c r="B4" s="5">
        <v>1122.6144229053784</v>
      </c>
      <c r="C4" s="5">
        <v>565.36587140486927</v>
      </c>
      <c r="D4" s="5">
        <v>55.601588934641164</v>
      </c>
      <c r="E4" s="5">
        <v>32.175045698623848</v>
      </c>
      <c r="G4" s="5"/>
      <c r="H4" s="51" t="s">
        <v>85</v>
      </c>
    </row>
    <row r="5" spans="1:12" x14ac:dyDescent="0.25">
      <c r="A5" s="51" t="s">
        <v>86</v>
      </c>
      <c r="B5" s="5">
        <v>7262.3362634562955</v>
      </c>
      <c r="C5" s="5">
        <v>1326.8699455210642</v>
      </c>
      <c r="D5" s="5">
        <v>2032.3769840511618</v>
      </c>
      <c r="E5" s="5">
        <v>205.9017143677176</v>
      </c>
      <c r="G5" s="5"/>
      <c r="H5" s="51" t="s">
        <v>86</v>
      </c>
    </row>
    <row r="6" spans="1:12" x14ac:dyDescent="0.25">
      <c r="A6" s="51" t="s">
        <v>87</v>
      </c>
      <c r="B6" s="5">
        <v>7696.9848147962166</v>
      </c>
      <c r="C6" s="5">
        <v>1727.6113301613243</v>
      </c>
      <c r="D6" s="5">
        <v>2984.6676480702113</v>
      </c>
      <c r="E6" s="5">
        <v>471.68402636288954</v>
      </c>
      <c r="G6" s="5"/>
      <c r="H6" s="51" t="s">
        <v>87</v>
      </c>
    </row>
    <row r="7" spans="1:12" x14ac:dyDescent="0.25">
      <c r="A7" s="51" t="s">
        <v>88</v>
      </c>
      <c r="B7" s="5">
        <v>7916.0565809847849</v>
      </c>
      <c r="C7" s="5">
        <v>2369.2976397887387</v>
      </c>
      <c r="D7" s="5">
        <v>1980.3525287316888</v>
      </c>
      <c r="E7" s="5">
        <v>478.22587824177344</v>
      </c>
      <c r="G7" s="5"/>
      <c r="H7" s="51" t="s">
        <v>88</v>
      </c>
    </row>
    <row r="8" spans="1:12" x14ac:dyDescent="0.25">
      <c r="A8" s="51" t="s">
        <v>89</v>
      </c>
      <c r="B8" s="5">
        <v>3332.0152757977003</v>
      </c>
      <c r="C8" s="5">
        <v>1150.3064495100325</v>
      </c>
      <c r="D8" s="5">
        <v>617.47509358402488</v>
      </c>
      <c r="E8" s="5">
        <v>161.44872718651951</v>
      </c>
      <c r="G8" s="5"/>
      <c r="H8" s="51" t="s">
        <v>89</v>
      </c>
    </row>
    <row r="9" spans="1:12" x14ac:dyDescent="0.25">
      <c r="A9" s="51" t="s">
        <v>90</v>
      </c>
      <c r="B9" s="5">
        <v>2473.0474687819706</v>
      </c>
      <c r="C9" s="5">
        <v>1455.2226975983046</v>
      </c>
      <c r="D9" s="5">
        <v>408.76146837480803</v>
      </c>
      <c r="E9" s="5">
        <v>130.24518235167031</v>
      </c>
      <c r="G9" s="5"/>
      <c r="H9" s="51" t="s">
        <v>90</v>
      </c>
    </row>
    <row r="10" spans="1:12" x14ac:dyDescent="0.25">
      <c r="A10" s="51" t="s">
        <v>91</v>
      </c>
      <c r="B10" s="5">
        <v>1994.938404539836</v>
      </c>
      <c r="C10" s="5">
        <v>2774.4946466233869</v>
      </c>
      <c r="D10" s="5">
        <v>83.352720861071944</v>
      </c>
      <c r="E10" s="5">
        <v>85.664676604522754</v>
      </c>
      <c r="G10" s="5"/>
      <c r="H10" s="51" t="s">
        <v>91</v>
      </c>
    </row>
    <row r="11" spans="1:12" x14ac:dyDescent="0.25">
      <c r="A11" s="52" t="s">
        <v>139</v>
      </c>
      <c r="B11" s="5">
        <f>SUM(B3:B10)</f>
        <v>32496.843662748553</v>
      </c>
      <c r="C11" s="5">
        <f t="shared" ref="C11:E11" si="0">SUM(C3:C10)</f>
        <v>11774.438962746302</v>
      </c>
      <c r="D11" s="5">
        <f t="shared" si="0"/>
        <v>8177.3296820404857</v>
      </c>
      <c r="E11" s="5">
        <f t="shared" si="0"/>
        <v>1589.1835793184305</v>
      </c>
      <c r="G11" s="5"/>
      <c r="H11" s="52" t="s">
        <v>139</v>
      </c>
    </row>
    <row r="12" spans="1:12" x14ac:dyDescent="0.25">
      <c r="G12" s="5"/>
      <c r="H12" s="5"/>
    </row>
    <row r="13" spans="1:12" x14ac:dyDescent="0.25">
      <c r="G13" s="5"/>
      <c r="H13" s="5"/>
    </row>
    <row r="14" spans="1:12" x14ac:dyDescent="0.25">
      <c r="G14" s="5"/>
      <c r="H14" s="5"/>
    </row>
    <row r="15" spans="1:12" x14ac:dyDescent="0.25">
      <c r="G15" s="5"/>
      <c r="H15" s="5"/>
    </row>
    <row r="16" spans="1:12" x14ac:dyDescent="0.25">
      <c r="G16" s="5"/>
      <c r="H16" s="5"/>
    </row>
    <row r="17" spans="7:8" x14ac:dyDescent="0.25">
      <c r="G17" s="5"/>
      <c r="H17" s="5"/>
    </row>
    <row r="18" spans="7:8" x14ac:dyDescent="0.25">
      <c r="G18" s="5"/>
      <c r="H18" s="5"/>
    </row>
    <row r="19" spans="7:8" x14ac:dyDescent="0.25">
      <c r="G19" s="5"/>
      <c r="H19" s="5"/>
    </row>
    <row r="20" spans="7:8" x14ac:dyDescent="0.25">
      <c r="G20" s="5"/>
      <c r="H20" s="5"/>
    </row>
    <row r="21" spans="7:8" x14ac:dyDescent="0.25">
      <c r="G21" s="5"/>
      <c r="H21" s="5"/>
    </row>
    <row r="22" spans="7:8" x14ac:dyDescent="0.25">
      <c r="G22" s="5"/>
      <c r="H22" s="5"/>
    </row>
    <row r="23" spans="7:8" x14ac:dyDescent="0.25">
      <c r="G23" s="5"/>
      <c r="H23" s="5"/>
    </row>
    <row r="24" spans="7:8" x14ac:dyDescent="0.25">
      <c r="G24" s="5"/>
      <c r="H24" s="5"/>
    </row>
    <row r="25" spans="7:8" x14ac:dyDescent="0.25">
      <c r="G25" s="5"/>
      <c r="H25" s="5"/>
    </row>
    <row r="26" spans="7:8" x14ac:dyDescent="0.25">
      <c r="G26" s="5"/>
      <c r="H26" s="5"/>
    </row>
    <row r="27" spans="7:8" x14ac:dyDescent="0.25">
      <c r="G27" s="5"/>
      <c r="H27" s="5"/>
    </row>
    <row r="28" spans="7:8" x14ac:dyDescent="0.25">
      <c r="G28" s="5"/>
      <c r="H28" s="5"/>
    </row>
    <row r="29" spans="7:8" x14ac:dyDescent="0.25">
      <c r="G29" s="5"/>
      <c r="H29" s="5"/>
    </row>
    <row r="30" spans="7:8" x14ac:dyDescent="0.25">
      <c r="G30" s="5"/>
      <c r="H30" s="5"/>
    </row>
    <row r="31" spans="7:8" x14ac:dyDescent="0.25">
      <c r="G31" s="5"/>
      <c r="H31" s="5"/>
    </row>
    <row r="32" spans="7:8" x14ac:dyDescent="0.25">
      <c r="G32" s="5"/>
      <c r="H32" s="5"/>
    </row>
    <row r="33" spans="7:8" x14ac:dyDescent="0.25">
      <c r="G33" s="5"/>
      <c r="H33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J9" sqref="J9"/>
    </sheetView>
  </sheetViews>
  <sheetFormatPr defaultRowHeight="15" x14ac:dyDescent="0.25"/>
  <cols>
    <col min="1" max="1" width="37.7109375" bestFit="1" customWidth="1"/>
    <col min="3" max="3" width="22" customWidth="1"/>
  </cols>
  <sheetData>
    <row r="1" spans="1:3" ht="21.75" x14ac:dyDescent="0.5">
      <c r="A1" s="58" t="s">
        <v>157</v>
      </c>
      <c r="B1" s="59"/>
      <c r="C1" s="59"/>
    </row>
    <row r="2" spans="1:3" ht="21" x14ac:dyDescent="0.45">
      <c r="A2" s="60"/>
      <c r="B2" s="61"/>
      <c r="C2" s="61"/>
    </row>
    <row r="3" spans="1:3" ht="21" x14ac:dyDescent="0.45">
      <c r="A3" s="79" t="str">
        <f>"รายงานการเฝ้าระวังการบาดเจ็บ "&amp;[17]_R01!$F$2</f>
        <v>รายงานการเฝ้าระวังการบาดเจ็บ สำนักระบาดวิทยา</v>
      </c>
      <c r="B3" s="79"/>
      <c r="C3" s="79"/>
    </row>
    <row r="4" spans="1:3" ht="21" x14ac:dyDescent="0.45">
      <c r="A4" s="79" t="str">
        <f>"ตั้งแต่วันที่ "&amp;+[17]_R01!$I$2 &amp; " " &amp; CHOOSE([17]_R01!$H$2,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) &amp; " " &amp; [17]_R01!$G$2+543 &amp; " ถึงวันที่ "&amp;+[17]_R01!$L$2 &amp; " " &amp; CHOOSE([17]_R01!$K$2,"มกราคม","กุมภาพันธ์","มีนาคม","เมษายน","พฤษภาคม","มิถุนายน","กรกฎาคม","สิงหาคม","กันยายน","ตุลาคม","พฤศจิกายน","ธันวาคม") &amp; " " &amp; [17]_R01!$J$2+543</f>
        <v>ตั้งแต่วันที่ 1 มกราคม 2558 ถึงวันที่ 31 ธันวาคม 2558</v>
      </c>
      <c r="B4" s="79"/>
      <c r="C4" s="79"/>
    </row>
    <row r="5" spans="1:3" ht="21" x14ac:dyDescent="0.45">
      <c r="A5" s="79" t="str">
        <f>"จำนวน Record = " &amp; +[17]_R01!$M$2</f>
        <v>จำนวน Record = 77315</v>
      </c>
      <c r="B5" s="79"/>
      <c r="C5" s="79"/>
    </row>
    <row r="6" spans="1:3" ht="21" x14ac:dyDescent="0.45">
      <c r="A6" s="61"/>
      <c r="B6" s="61"/>
      <c r="C6" s="61"/>
    </row>
    <row r="7" spans="1:3" ht="21" x14ac:dyDescent="0.45">
      <c r="A7" s="80" t="s">
        <v>158</v>
      </c>
      <c r="B7" s="80"/>
      <c r="C7" s="80"/>
    </row>
    <row r="8" spans="1:3" ht="21" x14ac:dyDescent="0.45">
      <c r="A8" s="80" t="s">
        <v>159</v>
      </c>
      <c r="B8" s="80"/>
      <c r="C8" s="80"/>
    </row>
    <row r="9" spans="1:3" ht="21.75" x14ac:dyDescent="0.5">
      <c r="A9" s="59"/>
      <c r="B9" s="59"/>
      <c r="C9" s="59"/>
    </row>
    <row r="10" spans="1:3" ht="21" x14ac:dyDescent="0.45">
      <c r="A10" s="62" t="s">
        <v>160</v>
      </c>
      <c r="B10" s="63" t="s">
        <v>161</v>
      </c>
      <c r="C10" s="63" t="s">
        <v>162</v>
      </c>
    </row>
    <row r="11" spans="1:3" ht="21" x14ac:dyDescent="0.45">
      <c r="A11" s="64" t="s">
        <v>163</v>
      </c>
      <c r="B11" s="65" t="s">
        <v>164</v>
      </c>
      <c r="C11" s="64"/>
    </row>
    <row r="12" spans="1:3" ht="21.75" x14ac:dyDescent="0.5">
      <c r="A12" s="66" t="str">
        <f>'[18]33'!A12</f>
        <v xml:space="preserve">       1. ทุเลา                  </v>
      </c>
      <c r="B12" s="67">
        <f>'[18]33'!B12</f>
        <v>64826</v>
      </c>
      <c r="C12" s="68">
        <f>'[18]33'!C12</f>
        <v>85.873625645780905</v>
      </c>
    </row>
    <row r="13" spans="1:3" ht="21.75" x14ac:dyDescent="0.5">
      <c r="A13" s="66" t="str">
        <f>'[18]33'!A13</f>
        <v xml:space="preserve">       2. ส่งต่อ                  </v>
      </c>
      <c r="B13" s="67">
        <f>'[18]33'!B13</f>
        <v>2309</v>
      </c>
      <c r="C13" s="68">
        <f>'[18]33'!C13</f>
        <v>3.0586832693071928</v>
      </c>
    </row>
    <row r="14" spans="1:3" ht="21.75" x14ac:dyDescent="0.5">
      <c r="A14" s="66" t="str">
        <f>'[18]33'!A14</f>
        <v xml:space="preserve">       3. ปฏิเสธการรักษา          </v>
      </c>
      <c r="B14" s="67">
        <f>'[18]33'!B14</f>
        <v>719</v>
      </c>
      <c r="C14" s="68">
        <f>'[18]33'!C14</f>
        <v>0.9524440323221619</v>
      </c>
    </row>
    <row r="15" spans="1:3" ht="21.75" x14ac:dyDescent="0.5">
      <c r="A15" s="66" t="str">
        <f>'[18]33'!A15</f>
        <v xml:space="preserve">       4. หนีกลับ                 </v>
      </c>
      <c r="B15" s="67">
        <f>'[18]33'!B15</f>
        <v>178</v>
      </c>
      <c r="C15" s="68">
        <f>'[18]33'!C15</f>
        <v>0.23579282024109152</v>
      </c>
    </row>
    <row r="16" spans="1:3" ht="21.75" x14ac:dyDescent="0.5">
      <c r="A16" s="66" t="str">
        <f>'[18]33'!A16</f>
        <v xml:space="preserve">       5. ถึงแก่กรรม              </v>
      </c>
      <c r="B16" s="67">
        <f>'[18]33'!B16</f>
        <v>3235</v>
      </c>
      <c r="C16" s="68">
        <f>'[18]33'!C16</f>
        <v>4.285335806067029</v>
      </c>
    </row>
    <row r="17" spans="1:3" ht="21.75" x14ac:dyDescent="0.5">
      <c r="A17" s="66" t="str">
        <f>'[18]33'!A17</f>
        <v xml:space="preserve">       6. ยังไม่จำหน่าย</v>
      </c>
      <c r="B17" s="67">
        <f>'[18]33'!B17</f>
        <v>10</v>
      </c>
      <c r="C17" s="68">
        <f>'[18]33'!C17</f>
        <v>1.3246787653993907E-2</v>
      </c>
    </row>
    <row r="18" spans="1:3" ht="21.75" x14ac:dyDescent="0.5">
      <c r="A18" s="66" t="str">
        <f>'[18]33'!A18</f>
        <v xml:space="preserve">       7. ไม่ทราบสถานภาพผู้บาดเจ็บ  </v>
      </c>
      <c r="B18" s="67">
        <f>'[18]33'!B18</f>
        <v>4213</v>
      </c>
      <c r="C18" s="68">
        <f>'[18]33'!C18</f>
        <v>5.5808716386276327</v>
      </c>
    </row>
    <row r="19" spans="1:3" ht="21" x14ac:dyDescent="0.45">
      <c r="A19" s="66" t="str">
        <f>'[18]33'!A19</f>
        <v xml:space="preserve">                          รวม   </v>
      </c>
      <c r="B19" s="69">
        <f>'[18]33'!B19</f>
        <v>75490</v>
      </c>
      <c r="C19" s="68">
        <f>'[18]33'!C19</f>
        <v>100</v>
      </c>
    </row>
    <row r="20" spans="1:3" ht="21.75" x14ac:dyDescent="0.5">
      <c r="A20" s="59"/>
      <c r="B20" s="59"/>
      <c r="C20" s="59"/>
    </row>
    <row r="21" spans="1:3" ht="21.75" x14ac:dyDescent="0.5">
      <c r="A21" s="70" t="s">
        <v>165</v>
      </c>
      <c r="B21" s="78">
        <f ca="1">NOW()</f>
        <v>42759.573912615742</v>
      </c>
      <c r="C21" s="78"/>
    </row>
  </sheetData>
  <mergeCells count="6">
    <mergeCell ref="B21:C21"/>
    <mergeCell ref="A3:C3"/>
    <mergeCell ref="A4:C4"/>
    <mergeCell ref="A5:C5"/>
    <mergeCell ref="A7:C7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PYLD(0,0)summary57</vt:lpstr>
      <vt:lpstr>YLD(0,0)summary57</vt:lpstr>
      <vt:lpstr>YLD(3,0)summary57</vt:lpstr>
      <vt:lpstr>YLD(3,1)summary57</vt:lpstr>
      <vt:lpstr>admission57_BPS</vt:lpstr>
      <vt:lpstr>admission57_SSS</vt:lpstr>
      <vt:lpstr>Inflation factors52</vt:lpstr>
      <vt:lpstr>pop_death57</vt:lpstr>
      <vt:lpstr>graph</vt:lpstr>
      <vt:lpstr>deathBOD57</vt:lpstr>
      <vt:lpstr>ข้อมูลรายงานเฝ้าระวังการบาดเจ็บ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Khanitta</dc:creator>
  <cp:lastModifiedBy>BOD_Dell18022016</cp:lastModifiedBy>
  <dcterms:created xsi:type="dcterms:W3CDTF">2016-07-05T03:42:05Z</dcterms:created>
  <dcterms:modified xsi:type="dcterms:W3CDTF">2017-01-24T06:46:57Z</dcterms:modified>
</cp:coreProperties>
</file>