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0"/>
  <workbookPr filterPrivacy="1"/>
  <xr:revisionPtr revIDLastSave="0" documentId="13_ncr:1_{82936240-57DA-7F4B-B606-5C7DAB74FFCA}" xr6:coauthVersionLast="45" xr6:coauthVersionMax="45" xr10:uidLastSave="{00000000-0000-0000-0000-000000000000}"/>
  <bookViews>
    <workbookView xWindow="0" yWindow="0" windowWidth="28800" windowHeight="18000" activeTab="1" xr2:uid="{00000000-000D-0000-FFFF-FFFF00000000}"/>
  </bookViews>
  <sheets>
    <sheet name="Ranking Comparison" sheetId="1" r:id="rId1"/>
    <sheet name="Statistical Comparis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1" i="1" l="1"/>
  <c r="O12" i="1"/>
  <c r="O10" i="1"/>
  <c r="O5" i="1"/>
  <c r="O4" i="1"/>
  <c r="N11" i="1"/>
  <c r="N12" i="1"/>
  <c r="N10" i="1"/>
  <c r="N5" i="1"/>
  <c r="N4" i="1"/>
  <c r="C28" i="1" l="1"/>
  <c r="D28" i="1"/>
  <c r="E28" i="1"/>
  <c r="F28" i="1"/>
  <c r="G28" i="1"/>
  <c r="B28" i="1"/>
  <c r="B31" i="1" l="1"/>
  <c r="C31" i="1"/>
  <c r="A32" i="1" s="1"/>
  <c r="N6" i="1"/>
  <c r="O6" i="1"/>
</calcChain>
</file>

<file path=xl/sharedStrings.xml><?xml version="1.0" encoding="utf-8"?>
<sst xmlns="http://schemas.openxmlformats.org/spreadsheetml/2006/main" count="63" uniqueCount="32">
  <si>
    <t>Domain</t>
  </si>
  <si>
    <t>Instance/Trial</t>
  </si>
  <si>
    <t>Please only modify the cells shaded yellow!</t>
  </si>
  <si>
    <t>Results for your hyper-heuristic</t>
  </si>
  <si>
    <t>Results for SR_IE_HH</t>
  </si>
  <si>
    <t>Pairwise Ranking</t>
  </si>
  <si>
    <t>Trial</t>
  </si>
  <si>
    <t>SR_IE_HH</t>
  </si>
  <si>
    <t>YOUR_HH</t>
  </si>
  <si>
    <t>Mean Average Ranks (3 s.f.)</t>
  </si>
  <si>
    <t>Hyper-heuristic</t>
  </si>
  <si>
    <t>Average rank</t>
  </si>
  <si>
    <t>Null hypothesis</t>
  </si>
  <si>
    <t>conclusion</t>
  </si>
  <si>
    <t>Name of statistical test used</t>
  </si>
  <si>
    <t>One/two tailed test? If one-tailed, then you must state if you performed a left or right tailed test.</t>
  </si>
  <si>
    <t>CARPARKS-40</t>
  </si>
  <si>
    <t>TRAMSTOPS-85</t>
  </si>
  <si>
    <t>TRAFFICSIGNALS-446</t>
  </si>
  <si>
    <t>PWP</t>
  </si>
  <si>
    <t>SUM</t>
  </si>
  <si>
    <t>Two tailed test</t>
  </si>
  <si>
    <t xml:space="preserve"> Mean</t>
  </si>
  <si>
    <t>Standard Deviation</t>
  </si>
  <si>
    <t>There is no significant difference between the median of the two groups</t>
  </si>
  <si>
    <t>Wilcoxon signed rank test (MATLAB)</t>
  </si>
  <si>
    <t>p-value of this attempt</t>
  </si>
  <si>
    <t>The two HH perform statistically significantly different from one another P &lt; 0.05. The P-value indicates that it reject the null hypothesis.</t>
  </si>
  <si>
    <t>The two HH perform statistically significantly different from one another P &lt; 0.05.  The P-value indicates that it reject the null hypothesis.</t>
  </si>
  <si>
    <t>The result is not statistically significantly different at P &lt; 0.05.  The P-value indicates that it accept the null hypothesis.</t>
  </si>
  <si>
    <t xml:space="preserve">Some explainations about the test:
Since we try to compare hyper heuristic search methods by applying each to the same population (instance) with the same random seed for each trial, the experimental data is dependent and should be paired. So, the number of treatments for each test is two. Also, the data is not normally distributed (the distribution is skewed or unknown) and our sample size is small, so non-parametric test is more preferred.  For all the reasons above, we can see Wilcoxon signed-rank test appears to be an optimal choice for comparing hyper-heuristics.
To obtain high-precision evaluation, all the experiments are conducted through MATLAB and are run 11 trials for each instance. 
</t>
  </si>
  <si>
    <t>Summary:
The tests suggest that the comparison is statistically significant within a confidence interval 95% in small and medium instances. For the big size instance, the data is not significant different at P &lt; 0.05.  However, the testing configuration has a limitation that the small dataset (11 trials) is a little bit small and may not be able to reflect the whole. If I increase the number of trials. the testing result may be different.  Also, based on the principle behind the testing approach, if a pair has the same score in both treatments, then the test will ignore that data and decreases the sample size. Therefore, testing on more data will make the statistical result reliable.
Overall, based on Wilcoxon signed-rank test, my design of hyper heuristic has a better performance on small and medium size instances and indicates a significant difference compared to SR_IE_HH. As for the large size instance, although my HH generally performs better than SR_IE_HH, the calculated P value shows that there is no significant difference at p &lt; 0.05. However, the limitation of the testing configuration suggests that further investigation still needs to be done to obtain a solid evidence to show the statistical significance.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</si>
</sst>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0000000000"/>
    <numFmt numFmtId="165" formatCode="0.000"/>
    <numFmt numFmtId="166" formatCode="0.0000000"/>
    <numFmt numFmtId="167" formatCode="0.0000"/>
  </numFmts>
  <fonts count="5" x14ac:knownFonts="1">
    <font>
      <sz val="11"/>
      <color theme="1"/>
      <name val="Calibri"/>
      <family val="2"/>
      <scheme val="minor"/>
    </font>
    <font>
      <b/>
      <sz val="15"/>
      <color theme="3"/>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bgColor indexed="64"/>
      </patternFill>
    </fill>
  </fills>
  <borders count="29">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ck">
        <color theme="4"/>
      </bottom>
      <diagonal/>
    </border>
    <border>
      <left/>
      <right/>
      <top style="medium">
        <color indexed="64"/>
      </top>
      <bottom style="thick">
        <color theme="4"/>
      </bottom>
      <diagonal/>
    </border>
    <border>
      <left style="medium">
        <color indexed="64"/>
      </left>
      <right/>
      <top/>
      <bottom/>
      <diagonal/>
    </border>
    <border>
      <left style="medium">
        <color indexed="64"/>
      </left>
      <right/>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56">
    <xf numFmtId="0" fontId="0" fillId="0" borderId="0" xfId="0"/>
    <xf numFmtId="0" fontId="0" fillId="0" borderId="5" xfId="0" applyBorder="1"/>
    <xf numFmtId="0" fontId="0" fillId="4" borderId="5" xfId="0" applyFill="1" applyBorder="1"/>
    <xf numFmtId="0" fontId="0" fillId="4" borderId="7" xfId="0" applyFill="1" applyBorder="1"/>
    <xf numFmtId="0" fontId="0" fillId="0" borderId="14" xfId="0" applyBorder="1"/>
    <xf numFmtId="0" fontId="0" fillId="0" borderId="0" xfId="0" applyBorder="1"/>
    <xf numFmtId="0" fontId="0" fillId="0" borderId="17" xfId="0" applyBorder="1"/>
    <xf numFmtId="0" fontId="0" fillId="0" borderId="18" xfId="0" applyBorder="1" applyAlignment="1">
      <alignment horizontal="right"/>
    </xf>
    <xf numFmtId="0" fontId="0" fillId="0" borderId="18" xfId="0" applyBorder="1"/>
    <xf numFmtId="0" fontId="0" fillId="4" borderId="19" xfId="0" applyFill="1" applyBorder="1"/>
    <xf numFmtId="0" fontId="0" fillId="4" borderId="4" xfId="0" applyFill="1" applyBorder="1"/>
    <xf numFmtId="0" fontId="0" fillId="4" borderId="6" xfId="0" applyFill="1" applyBorder="1"/>
    <xf numFmtId="0" fontId="0" fillId="4" borderId="3" xfId="0" applyFill="1" applyBorder="1"/>
    <xf numFmtId="0" fontId="0" fillId="0" borderId="0" xfId="0" applyFill="1" applyBorder="1"/>
    <xf numFmtId="0" fontId="0" fillId="0" borderId="0" xfId="0" applyFill="1" applyBorder="1" applyAlignment="1">
      <alignment horizontal="center" vertical="center"/>
    </xf>
    <xf numFmtId="0" fontId="0" fillId="4" borderId="24" xfId="0" applyFill="1" applyBorder="1"/>
    <xf numFmtId="0" fontId="0" fillId="0" borderId="9" xfId="0" applyBorder="1"/>
    <xf numFmtId="0" fontId="0" fillId="0" borderId="10" xfId="0" applyBorder="1"/>
    <xf numFmtId="0" fontId="0" fillId="0" borderId="11" xfId="0" applyBorder="1"/>
    <xf numFmtId="0" fontId="4" fillId="0" borderId="22" xfId="0" applyFont="1" applyBorder="1" applyAlignment="1"/>
    <xf numFmtId="0" fontId="4" fillId="0" borderId="16" xfId="0" applyFont="1" applyBorder="1" applyAlignment="1"/>
    <xf numFmtId="0" fontId="0" fillId="0" borderId="19" xfId="0" applyBorder="1"/>
    <xf numFmtId="0" fontId="0" fillId="0" borderId="27" xfId="0" applyBorder="1"/>
    <xf numFmtId="0" fontId="0" fillId="0" borderId="3" xfId="0" applyBorder="1"/>
    <xf numFmtId="0" fontId="0" fillId="0" borderId="6" xfId="0" applyBorder="1" applyAlignment="1">
      <alignment horizontal="center" vertical="center"/>
    </xf>
    <xf numFmtId="0" fontId="0" fillId="4" borderId="0" xfId="0" applyFill="1"/>
    <xf numFmtId="0" fontId="0" fillId="0" borderId="4" xfId="0" applyBorder="1"/>
    <xf numFmtId="0" fontId="0" fillId="0" borderId="6" xfId="0" applyBorder="1"/>
    <xf numFmtId="0" fontId="4" fillId="0" borderId="0" xfId="0" applyFont="1"/>
    <xf numFmtId="0" fontId="4" fillId="0" borderId="4" xfId="0" applyFont="1" applyBorder="1"/>
    <xf numFmtId="0" fontId="4" fillId="0" borderId="2" xfId="0" applyFont="1" applyBorder="1"/>
    <xf numFmtId="0" fontId="4" fillId="0" borderId="5" xfId="0" applyFont="1" applyBorder="1"/>
    <xf numFmtId="165" fontId="0" fillId="4" borderId="28" xfId="0" applyNumberFormat="1" applyFill="1" applyBorder="1"/>
    <xf numFmtId="165" fontId="0" fillId="4" borderId="7" xfId="0" applyNumberFormat="1" applyFill="1" applyBorder="1"/>
    <xf numFmtId="164" fontId="0" fillId="4" borderId="0" xfId="0" applyNumberFormat="1" applyFill="1"/>
    <xf numFmtId="164" fontId="0" fillId="0" borderId="0" xfId="0" applyNumberFormat="1"/>
    <xf numFmtId="0" fontId="3" fillId="0" borderId="0" xfId="0" applyFont="1"/>
    <xf numFmtId="166" fontId="0" fillId="0" borderId="0" xfId="0" applyNumberFormat="1"/>
    <xf numFmtId="167" fontId="0" fillId="5" borderId="0" xfId="0" applyNumberFormat="1" applyFill="1" applyBorder="1"/>
    <xf numFmtId="0" fontId="2" fillId="3" borderId="15" xfId="2" applyFont="1" applyFill="1" applyBorder="1" applyAlignment="1">
      <alignment horizontal="center"/>
    </xf>
    <xf numFmtId="0" fontId="2" fillId="3" borderId="8" xfId="2" applyFont="1" applyFill="1" applyBorder="1" applyAlignment="1">
      <alignment horizontal="center"/>
    </xf>
    <xf numFmtId="0" fontId="1" fillId="2" borderId="12" xfId="1" applyFill="1" applyBorder="1" applyAlignment="1">
      <alignment horizontal="center"/>
    </xf>
    <xf numFmtId="0" fontId="1" fillId="2" borderId="13" xfId="1" applyFill="1" applyBorder="1" applyAlignment="1">
      <alignment horizontal="center"/>
    </xf>
    <xf numFmtId="0" fontId="1" fillId="2" borderId="0" xfId="1" applyFill="1" applyBorder="1" applyAlignment="1">
      <alignment horizontal="center"/>
    </xf>
    <xf numFmtId="0" fontId="1" fillId="2" borderId="1" xfId="1" applyFill="1" applyAlignment="1">
      <alignment horizontal="center"/>
    </xf>
    <xf numFmtId="0" fontId="0" fillId="0" borderId="16"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4" fillId="0" borderId="23" xfId="0" applyFont="1" applyBorder="1" applyAlignment="1">
      <alignment horizontal="center"/>
    </xf>
    <xf numFmtId="0" fontId="4" fillId="0" borderId="26" xfId="0" applyFont="1" applyBorder="1" applyAlignment="1">
      <alignment horizontal="center"/>
    </xf>
    <xf numFmtId="0" fontId="4" fillId="0" borderId="25" xfId="0" applyFont="1" applyBorder="1" applyAlignment="1">
      <alignment horizontal="center"/>
    </xf>
    <xf numFmtId="0" fontId="4" fillId="0" borderId="19" xfId="0" applyFont="1" applyBorder="1" applyAlignment="1">
      <alignment horizontal="center"/>
    </xf>
    <xf numFmtId="0" fontId="4" fillId="0" borderId="27" xfId="0" applyFont="1" applyBorder="1" applyAlignment="1">
      <alignment horizontal="center"/>
    </xf>
    <xf numFmtId="0" fontId="4" fillId="0" borderId="3" xfId="0" applyFont="1" applyBorder="1" applyAlignment="1">
      <alignment horizontal="center"/>
    </xf>
    <xf numFmtId="0" fontId="0" fillId="0" borderId="0" xfId="0" applyAlignment="1">
      <alignment horizontal="left" vertical="top" wrapText="1"/>
    </xf>
    <xf numFmtId="0" fontId="0" fillId="0" borderId="0" xfId="0" applyAlignment="1">
      <alignment horizontal="left" vertical="top"/>
    </xf>
  </cellXfs>
  <cellStyles count="3">
    <cellStyle name="Heading 1" xfId="1" builtinId="16"/>
    <cellStyle name="Normal" xfId="0" builtinId="0"/>
    <cellStyle name="Warning Text" xfId="2" builtinId="1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5E69FEF8-86DE-4407-9E6B-C5CFFDAD0F34}">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GB" sz="2000"/>
              <a:t>Rank Compaison</a:t>
            </a:r>
          </a:p>
        </c:rich>
      </c:tx>
      <c:overlay val="0"/>
      <c:spPr>
        <a:noFill/>
        <a:ln>
          <a:noFill/>
        </a:ln>
        <a:effectLst/>
      </c:spPr>
    </c:title>
    <c:autoTitleDeleted val="0"/>
    <c:plotArea>
      <c:layout/>
      <c:barChart>
        <c:barDir val="col"/>
        <c:grouping val="clustered"/>
        <c:varyColors val="0"/>
        <c:ser>
          <c:idx val="1"/>
          <c:order val="0"/>
          <c:tx>
            <c:v>SR_IE_HH</c:v>
          </c:tx>
          <c:spPr>
            <a:solidFill>
              <a:schemeClr val="accent5">
                <a:lumMod val="75000"/>
              </a:schemeClr>
            </a:solidFill>
          </c:spPr>
          <c:invertIfNegative val="0"/>
          <c:dLbls>
            <c:spPr>
              <a:noFill/>
              <a:ln>
                <a:noFill/>
              </a:ln>
              <a:effectLst/>
            </c:spPr>
            <c:txPr>
              <a:bodyPr wrap="square" lIns="38100" tIns="19050" rIns="38100" bIns="19050" anchor="ctr">
                <a:spAutoFit/>
              </a:bodyPr>
              <a:lstStyle/>
              <a:p>
                <a:pPr>
                  <a:defRPr sz="1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 Comparison'!$B$15:$G$15</c:f>
              <c:strCache>
                <c:ptCount val="5"/>
                <c:pt idx="0">
                  <c:v>CARPARKS-40</c:v>
                </c:pt>
                <c:pt idx="2">
                  <c:v>TRAMSTOPS-85</c:v>
                </c:pt>
                <c:pt idx="4">
                  <c:v>TRAFFICSIGNALS-446</c:v>
                </c:pt>
              </c:strCache>
            </c:strRef>
          </c:cat>
          <c:val>
            <c:numRef>
              <c:f>('Ranking Comparison'!$B$28,'Ranking Comparison'!$D$28,'Ranking Comparison'!$F$28)</c:f>
              <c:numCache>
                <c:formatCode>General</c:formatCode>
                <c:ptCount val="3"/>
                <c:pt idx="0">
                  <c:v>11</c:v>
                </c:pt>
                <c:pt idx="1">
                  <c:v>10</c:v>
                </c:pt>
                <c:pt idx="2">
                  <c:v>8</c:v>
                </c:pt>
              </c:numCache>
            </c:numRef>
          </c:val>
          <c:extLst>
            <c:ext xmlns:c16="http://schemas.microsoft.com/office/drawing/2014/chart" uri="{C3380CC4-5D6E-409C-BE32-E72D297353CC}">
              <c16:uniqueId val="{00000003-848C-3643-82B0-C4B6B54A500D}"/>
            </c:ext>
          </c:extLst>
        </c:ser>
        <c:ser>
          <c:idx val="0"/>
          <c:order val="1"/>
          <c:tx>
            <c:v>SCYPF1_HH</c:v>
          </c:tx>
          <c:spPr>
            <a:solidFill>
              <a:schemeClr val="accent1">
                <a:lumMod val="60000"/>
                <a:lumOff val="40000"/>
              </a:schemeClr>
            </a:solidFill>
            <a:ln>
              <a:noFill/>
            </a:ln>
            <a:effectLst/>
          </c:spPr>
          <c:invertIfNegative val="0"/>
          <c:dLbls>
            <c:spPr>
              <a:noFill/>
              <a:ln>
                <a:noFill/>
              </a:ln>
              <a:effectLst/>
            </c:spPr>
            <c:txPr>
              <a:bodyPr wrap="square" lIns="38100" tIns="19050" rIns="38100" bIns="19050" anchor="ctr">
                <a:spAutoFit/>
              </a:bodyPr>
              <a:lstStyle/>
              <a:p>
                <a:pPr>
                  <a:defRPr sz="1600"/>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'Ranking Comparison'!$B$15:$G$15</c:f>
              <c:strCache>
                <c:ptCount val="5"/>
                <c:pt idx="0">
                  <c:v>CARPARKS-40</c:v>
                </c:pt>
                <c:pt idx="2">
                  <c:v>TRAMSTOPS-85</c:v>
                </c:pt>
                <c:pt idx="4">
                  <c:v>TRAFFICSIGNALS-446</c:v>
                </c:pt>
              </c:strCache>
            </c:strRef>
          </c:cat>
          <c:val>
            <c:numRef>
              <c:f>('Ranking Comparison'!$C$28,'Ranking Comparison'!$E$28,'Ranking Comparison'!$G$28)</c:f>
              <c:numCache>
                <c:formatCode>General</c:formatCode>
                <c:ptCount val="3"/>
                <c:pt idx="0">
                  <c:v>0</c:v>
                </c:pt>
                <c:pt idx="1">
                  <c:v>1</c:v>
                </c:pt>
                <c:pt idx="2">
                  <c:v>3</c:v>
                </c:pt>
              </c:numCache>
            </c:numRef>
          </c:val>
          <c:extLst>
            <c:ext xmlns:c16="http://schemas.microsoft.com/office/drawing/2014/chart" uri="{C3380CC4-5D6E-409C-BE32-E72D297353CC}">
              <c16:uniqueId val="{00000002-848C-3643-82B0-C4B6B54A500D}"/>
            </c:ext>
          </c:extLst>
        </c:ser>
        <c:dLbls>
          <c:dLblPos val="outEnd"/>
          <c:showLegendKey val="0"/>
          <c:showVal val="1"/>
          <c:showCatName val="0"/>
          <c:showSerName val="0"/>
          <c:showPercent val="0"/>
          <c:showBubbleSize val="0"/>
        </c:dLbls>
        <c:gapWidth val="250"/>
        <c:overlap val="-29"/>
        <c:axId val="1577781344"/>
        <c:axId val="1583106736"/>
      </c:barChart>
      <c:catAx>
        <c:axId val="1577781344"/>
        <c:scaling>
          <c:orientation val="minMax"/>
        </c:scaling>
        <c:delete val="1"/>
        <c:axPos val="b"/>
        <c:title>
          <c:tx>
            <c:rich>
              <a:bodyPr/>
              <a:lstStyle/>
              <a:p>
                <a:pPr>
                  <a:defRPr sz="1200"/>
                </a:pPr>
                <a:r>
                  <a:rPr lang="en-GB" sz="1200"/>
                  <a:t>  </a:t>
                </a:r>
              </a:p>
            </c:rich>
          </c:tx>
          <c:layout>
            <c:manualLayout>
              <c:xMode val="edge"/>
              <c:yMode val="edge"/>
              <c:x val="0.44222530753322914"/>
              <c:y val="0.95587500000000003"/>
            </c:manualLayout>
          </c:layout>
          <c:overlay val="0"/>
        </c:title>
        <c:numFmt formatCode="General" sourceLinked="1"/>
        <c:majorTickMark val="none"/>
        <c:minorTickMark val="none"/>
        <c:tickLblPos val="nextTo"/>
        <c:crossAx val="1583106736"/>
        <c:crosses val="autoZero"/>
        <c:auto val="1"/>
        <c:lblAlgn val="ctr"/>
        <c:lblOffset val="100"/>
        <c:noMultiLvlLbl val="0"/>
      </c:catAx>
      <c:valAx>
        <c:axId val="158310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a:lstStyle/>
              <a:p>
                <a:pPr>
                  <a:defRPr sz="1800"/>
                </a:pPr>
                <a:r>
                  <a:rPr lang="en-GB" sz="1800"/>
                  <a:t>Rank</a:t>
                </a:r>
              </a:p>
            </c:rich>
          </c:tx>
          <c:overlay val="0"/>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crossAx val="1577781344"/>
        <c:crosses val="autoZero"/>
        <c:crossBetween val="between"/>
      </c:valAx>
    </c:plotArea>
    <c:legend>
      <c:legendPos val="r"/>
      <c:overlay val="0"/>
      <c:txPr>
        <a:bodyPr/>
        <a:lstStyle/>
        <a:p>
          <a:pPr>
            <a:defRPr sz="1600"/>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139700</xdr:colOff>
      <xdr:row>14</xdr:row>
      <xdr:rowOff>12700</xdr:rowOff>
    </xdr:from>
    <xdr:to>
      <xdr:col>10</xdr:col>
      <xdr:colOff>1397000</xdr:colOff>
      <xdr:row>27</xdr:row>
      <xdr:rowOff>88900</xdr:rowOff>
    </xdr:to>
    <xdr:graphicFrame macro="">
      <xdr:nvGraphicFramePr>
        <xdr:cNvPr id="5" name="Chart 4">
          <a:extLst>
            <a:ext uri="{FF2B5EF4-FFF2-40B4-BE49-F238E27FC236}">
              <a16:creationId xmlns:a16="http://schemas.microsoft.com/office/drawing/2014/main" id="{6F10B764-50A7-164C-8A6D-D3071EFF29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2"/>
  <sheetViews>
    <sheetView topLeftCell="B1" workbookViewId="0">
      <selection activeCell="N6" sqref="N6"/>
    </sheetView>
  </sheetViews>
  <sheetFormatPr baseColWidth="10" defaultColWidth="8.83203125" defaultRowHeight="15" x14ac:dyDescent="0.2"/>
  <cols>
    <col min="1" max="15" width="18.83203125" customWidth="1"/>
  </cols>
  <sheetData>
    <row r="1" spans="1:15" ht="16" thickBot="1" x14ac:dyDescent="0.25">
      <c r="A1" s="39" t="s">
        <v>2</v>
      </c>
      <c r="B1" s="40"/>
      <c r="C1" s="40"/>
      <c r="D1" s="40"/>
      <c r="E1" s="40"/>
      <c r="F1" s="40"/>
      <c r="G1" s="40"/>
      <c r="H1" s="40"/>
      <c r="I1" s="40"/>
      <c r="J1" s="40"/>
      <c r="K1" s="40"/>
      <c r="L1" s="40"/>
      <c r="M1" s="40"/>
    </row>
    <row r="2" spans="1:15" ht="21" thickBot="1" x14ac:dyDescent="0.3">
      <c r="A2" s="41" t="s">
        <v>3</v>
      </c>
      <c r="B2" s="42"/>
      <c r="C2" s="42"/>
      <c r="D2" s="42"/>
      <c r="E2" s="42"/>
      <c r="F2" s="42"/>
      <c r="G2" s="42"/>
      <c r="H2" s="42"/>
      <c r="I2" s="42"/>
      <c r="J2" s="42"/>
      <c r="K2" s="42"/>
      <c r="L2" s="42"/>
      <c r="M2" s="42"/>
    </row>
    <row r="3" spans="1:15" ht="16" thickTop="1" x14ac:dyDescent="0.2">
      <c r="A3" s="6" t="s">
        <v>0</v>
      </c>
      <c r="B3" s="7" t="s">
        <v>1</v>
      </c>
      <c r="C3" s="8">
        <v>0</v>
      </c>
      <c r="D3" s="8">
        <v>1</v>
      </c>
      <c r="E3" s="8">
        <v>2</v>
      </c>
      <c r="F3" s="8">
        <v>3</v>
      </c>
      <c r="G3" s="8">
        <v>4</v>
      </c>
      <c r="H3" s="8">
        <v>5</v>
      </c>
      <c r="I3" s="8">
        <v>6</v>
      </c>
      <c r="J3" s="8">
        <v>7</v>
      </c>
      <c r="K3" s="8">
        <v>8</v>
      </c>
      <c r="L3" s="8">
        <v>9</v>
      </c>
      <c r="M3" s="8">
        <v>10</v>
      </c>
      <c r="N3" t="s">
        <v>22</v>
      </c>
      <c r="O3" t="s">
        <v>23</v>
      </c>
    </row>
    <row r="4" spans="1:15" x14ac:dyDescent="0.2">
      <c r="A4" s="45" t="s">
        <v>19</v>
      </c>
      <c r="B4" s="1" t="s">
        <v>16</v>
      </c>
      <c r="C4" s="34">
        <v>0.31010422036491903</v>
      </c>
      <c r="D4" s="34">
        <v>0.31010422036498198</v>
      </c>
      <c r="E4" s="34">
        <v>0.31010422036496399</v>
      </c>
      <c r="F4" s="34">
        <v>0.31010422036498703</v>
      </c>
      <c r="G4" s="34">
        <v>0.31010422036506402</v>
      </c>
      <c r="H4" s="34">
        <v>0.31010422036505297</v>
      </c>
      <c r="I4" s="34">
        <v>0.31010422036502799</v>
      </c>
      <c r="J4" s="34">
        <v>0.31010422036510299</v>
      </c>
      <c r="K4" s="34">
        <v>0.31010422036507701</v>
      </c>
      <c r="L4" s="34">
        <v>0.310104220365021</v>
      </c>
      <c r="M4" s="34">
        <v>0.310104220365094</v>
      </c>
      <c r="N4" s="35">
        <f>AVERAGE(C4:M4)</f>
        <v>0.31010422036502655</v>
      </c>
      <c r="O4">
        <f>STDEV(C4:M4)</f>
        <v>5.839330639340722E-14</v>
      </c>
    </row>
    <row r="5" spans="1:15" x14ac:dyDescent="0.2">
      <c r="A5" s="46"/>
      <c r="B5" s="1" t="s">
        <v>17</v>
      </c>
      <c r="C5" s="34">
        <v>0.45572485980416699</v>
      </c>
      <c r="D5" s="34">
        <v>0.45572485980192701</v>
      </c>
      <c r="E5" s="34">
        <v>0.45572485980383398</v>
      </c>
      <c r="F5" s="34">
        <v>0.45572485980327399</v>
      </c>
      <c r="G5" s="34">
        <v>0.45572485980240901</v>
      </c>
      <c r="H5" s="34">
        <v>0.45572485980317601</v>
      </c>
      <c r="I5" s="34">
        <v>0.45572485980299798</v>
      </c>
      <c r="J5" s="34">
        <v>0.46279009901708701</v>
      </c>
      <c r="K5" s="34">
        <v>0.455724859803747</v>
      </c>
      <c r="L5" s="34">
        <v>0.45572485980369898</v>
      </c>
      <c r="M5" s="34">
        <v>0.45572485980302402</v>
      </c>
      <c r="N5" s="35">
        <f>AVERAGE(C5:M5)</f>
        <v>0.45636715427721292</v>
      </c>
      <c r="O5">
        <f>STDEV(C5:M5)</f>
        <v>2.1302497751349266E-3</v>
      </c>
    </row>
    <row r="6" spans="1:15" x14ac:dyDescent="0.2">
      <c r="A6" s="47"/>
      <c r="B6" s="1" t="s">
        <v>18</v>
      </c>
      <c r="C6" s="34">
        <v>1.4821986426952001</v>
      </c>
      <c r="D6" s="34">
        <v>2.1632174634818901</v>
      </c>
      <c r="E6" s="34">
        <v>1.45288400757255</v>
      </c>
      <c r="F6" s="34">
        <v>1.3635828628534501</v>
      </c>
      <c r="G6" s="34">
        <v>1.3890363319782699</v>
      </c>
      <c r="H6" s="34">
        <v>1.4099956214367</v>
      </c>
      <c r="I6" s="34">
        <v>1.41853601030109</v>
      </c>
      <c r="J6" s="34">
        <v>1.38677204783842</v>
      </c>
      <c r="K6" s="34">
        <v>2.3304561056687598</v>
      </c>
      <c r="L6" s="34">
        <v>1.3976642813319899</v>
      </c>
      <c r="M6" s="34">
        <v>2.4389501298937599</v>
      </c>
      <c r="N6" s="35">
        <f>AVERAGE(C6:M6)</f>
        <v>1.6575721368229162</v>
      </c>
      <c r="O6">
        <f>STDEV(C6:M6)</f>
        <v>0.42538371462030539</v>
      </c>
    </row>
    <row r="7" spans="1:15" ht="16" thickBot="1" x14ac:dyDescent="0.25">
      <c r="A7" s="4"/>
      <c r="B7" s="5"/>
      <c r="C7" s="5"/>
      <c r="D7" s="5"/>
      <c r="E7" s="5"/>
      <c r="F7" s="5"/>
      <c r="G7" s="5"/>
      <c r="H7" s="5"/>
      <c r="I7" s="5"/>
      <c r="J7" s="5"/>
      <c r="K7" s="5"/>
      <c r="L7" s="5"/>
      <c r="M7" s="5"/>
    </row>
    <row r="8" spans="1:15" ht="21" thickBot="1" x14ac:dyDescent="0.3">
      <c r="A8" s="41" t="s">
        <v>4</v>
      </c>
      <c r="B8" s="42"/>
      <c r="C8" s="42"/>
      <c r="D8" s="42"/>
      <c r="E8" s="42"/>
      <c r="F8" s="42"/>
      <c r="G8" s="42"/>
      <c r="H8" s="42"/>
      <c r="I8" s="42"/>
      <c r="J8" s="42"/>
      <c r="K8" s="42"/>
      <c r="L8" s="42"/>
      <c r="M8" s="42"/>
    </row>
    <row r="9" spans="1:15" ht="16" thickTop="1" x14ac:dyDescent="0.2">
      <c r="A9" s="6" t="s">
        <v>0</v>
      </c>
      <c r="B9" s="7" t="s">
        <v>1</v>
      </c>
      <c r="C9" s="8">
        <v>0</v>
      </c>
      <c r="D9" s="8">
        <v>1</v>
      </c>
      <c r="E9" s="8">
        <v>2</v>
      </c>
      <c r="F9" s="8">
        <v>3</v>
      </c>
      <c r="G9" s="8">
        <v>4</v>
      </c>
      <c r="H9" s="8">
        <v>5</v>
      </c>
      <c r="I9" s="8">
        <v>6</v>
      </c>
      <c r="J9" s="8">
        <v>7</v>
      </c>
      <c r="K9" s="8">
        <v>8</v>
      </c>
      <c r="L9" s="8">
        <v>9</v>
      </c>
      <c r="M9" s="8">
        <v>10</v>
      </c>
    </row>
    <row r="10" spans="1:15" x14ac:dyDescent="0.2">
      <c r="A10" s="45" t="s">
        <v>19</v>
      </c>
      <c r="B10" s="1" t="s">
        <v>16</v>
      </c>
      <c r="C10" s="34">
        <v>0.31073964325877701</v>
      </c>
      <c r="D10" s="34">
        <v>0.31073964325877701</v>
      </c>
      <c r="E10" s="34">
        <v>0.31268539532369999</v>
      </c>
      <c r="F10" s="34">
        <v>0.310985907763902</v>
      </c>
      <c r="G10" s="34">
        <v>0.31073964325877701</v>
      </c>
      <c r="H10" s="34">
        <v>0.31073964325877701</v>
      </c>
      <c r="I10" s="34">
        <v>0.31268539532369999</v>
      </c>
      <c r="J10" s="34">
        <v>0.31109880338463303</v>
      </c>
      <c r="K10" s="34">
        <v>0.310985907763903</v>
      </c>
      <c r="L10" s="34">
        <v>0.31109880338463303</v>
      </c>
      <c r="M10" s="34">
        <v>0.310985907763902</v>
      </c>
      <c r="N10" s="35">
        <f>AVERAGE(C10:M10)</f>
        <v>0.31122588124940731</v>
      </c>
      <c r="O10">
        <f>STDEV(C10:M10)</f>
        <v>7.3560394159581535E-4</v>
      </c>
    </row>
    <row r="11" spans="1:15" x14ac:dyDescent="0.2">
      <c r="A11" s="46"/>
      <c r="B11" s="1" t="s">
        <v>17</v>
      </c>
      <c r="C11" s="34">
        <v>0.45850927240477202</v>
      </c>
      <c r="D11" s="34">
        <v>0.45572485981060501</v>
      </c>
      <c r="E11" s="34">
        <v>0.46279009902415802</v>
      </c>
      <c r="F11" s="34">
        <v>0.45572485981060901</v>
      </c>
      <c r="G11" s="34">
        <v>0.45572485981060901</v>
      </c>
      <c r="H11" s="34">
        <v>0.455724859810613</v>
      </c>
      <c r="I11" s="34">
        <v>0.45730580485551803</v>
      </c>
      <c r="J11" s="34">
        <v>0.45730580485552302</v>
      </c>
      <c r="K11" s="34">
        <v>0.45730580485552802</v>
      </c>
      <c r="L11" s="34">
        <v>0.45730580485552602</v>
      </c>
      <c r="M11" s="34">
        <v>0.47003501499850198</v>
      </c>
      <c r="N11" s="35">
        <f>AVERAGE(C11:M11)</f>
        <v>0.4584960950083603</v>
      </c>
      <c r="O11">
        <f>STDEV(C11:M11)</f>
        <v>4.3355675447066368E-3</v>
      </c>
    </row>
    <row r="12" spans="1:15" x14ac:dyDescent="0.2">
      <c r="A12" s="47"/>
      <c r="B12" s="1" t="s">
        <v>18</v>
      </c>
      <c r="C12" s="34">
        <v>1.5167531701061401</v>
      </c>
      <c r="D12" s="34">
        <v>1.5382943427445399</v>
      </c>
      <c r="E12" s="34">
        <v>1.5138681244935701</v>
      </c>
      <c r="F12" s="34">
        <v>1.43794972256305</v>
      </c>
      <c r="G12" s="34">
        <v>1.4657847031209399</v>
      </c>
      <c r="H12" s="34">
        <v>1.5054460547951101</v>
      </c>
      <c r="I12" s="34">
        <v>1.4318424662254901</v>
      </c>
      <c r="J12" s="34">
        <v>1.5543878675073901</v>
      </c>
      <c r="K12" s="34">
        <v>1.4722210566099101</v>
      </c>
      <c r="L12" s="34">
        <v>1.49110626597873</v>
      </c>
      <c r="M12" s="34">
        <v>1.47487443420714</v>
      </c>
      <c r="N12" s="35">
        <f>AVERAGE(C12:M12)</f>
        <v>1.4911389280320011</v>
      </c>
      <c r="O12">
        <f>STDEV(C12:M12)</f>
        <v>3.9002410815065322E-2</v>
      </c>
    </row>
    <row r="13" spans="1:15" s="13" customFormat="1" x14ac:dyDescent="0.2">
      <c r="A13" s="14"/>
    </row>
    <row r="14" spans="1:15" ht="21" thickBot="1" x14ac:dyDescent="0.3">
      <c r="A14" s="43" t="s">
        <v>5</v>
      </c>
      <c r="B14" s="43"/>
      <c r="C14" s="43"/>
      <c r="D14" s="43"/>
      <c r="E14" s="43"/>
      <c r="F14" s="43"/>
      <c r="G14" s="43"/>
      <c r="H14" s="44"/>
      <c r="I14" s="44"/>
      <c r="J14" s="44"/>
      <c r="K14" s="44"/>
      <c r="L14" s="44"/>
      <c r="M14" s="44"/>
    </row>
    <row r="15" spans="1:15" ht="16" thickTop="1" x14ac:dyDescent="0.2">
      <c r="A15" s="48" t="s">
        <v>6</v>
      </c>
      <c r="B15" s="48" t="s">
        <v>16</v>
      </c>
      <c r="C15" s="49"/>
      <c r="D15" s="48" t="s">
        <v>17</v>
      </c>
      <c r="E15" s="49"/>
      <c r="F15" s="48" t="s">
        <v>18</v>
      </c>
      <c r="G15" s="49"/>
      <c r="I15" s="5"/>
      <c r="J15" s="5"/>
      <c r="K15" s="5"/>
      <c r="L15" s="5"/>
      <c r="M15" s="5"/>
    </row>
    <row r="16" spans="1:15" ht="16" thickBot="1" x14ac:dyDescent="0.25">
      <c r="A16" s="50"/>
      <c r="B16" s="20" t="s">
        <v>7</v>
      </c>
      <c r="C16" s="19" t="s">
        <v>8</v>
      </c>
      <c r="D16" s="20" t="s">
        <v>7</v>
      </c>
      <c r="E16" s="19" t="s">
        <v>8</v>
      </c>
      <c r="F16" s="20" t="s">
        <v>7</v>
      </c>
      <c r="G16" s="19" t="s">
        <v>8</v>
      </c>
      <c r="I16" s="5"/>
      <c r="J16" s="5"/>
      <c r="K16" s="5"/>
      <c r="L16" s="5"/>
      <c r="M16" s="5"/>
    </row>
    <row r="17" spans="1:13" ht="16" thickBot="1" x14ac:dyDescent="0.25">
      <c r="A17" s="16">
        <v>0</v>
      </c>
      <c r="B17" s="15">
        <v>1</v>
      </c>
      <c r="C17" s="12">
        <v>0</v>
      </c>
      <c r="D17" s="9">
        <v>1</v>
      </c>
      <c r="E17" s="12">
        <v>0</v>
      </c>
      <c r="F17" s="9">
        <v>1</v>
      </c>
      <c r="G17" s="12">
        <v>0</v>
      </c>
    </row>
    <row r="18" spans="1:13" ht="16" thickBot="1" x14ac:dyDescent="0.25">
      <c r="A18" s="17">
        <v>1</v>
      </c>
      <c r="B18" s="15">
        <v>1</v>
      </c>
      <c r="C18" s="12">
        <v>0</v>
      </c>
      <c r="D18" s="9">
        <v>1</v>
      </c>
      <c r="E18" s="12">
        <v>0</v>
      </c>
      <c r="F18" s="10">
        <v>0</v>
      </c>
      <c r="G18" s="2">
        <v>1</v>
      </c>
    </row>
    <row r="19" spans="1:13" ht="16" thickBot="1" x14ac:dyDescent="0.25">
      <c r="A19" s="17">
        <v>2</v>
      </c>
      <c r="B19" s="15">
        <v>1</v>
      </c>
      <c r="C19" s="12">
        <v>0</v>
      </c>
      <c r="D19" s="9">
        <v>1</v>
      </c>
      <c r="E19" s="12">
        <v>0</v>
      </c>
      <c r="F19" s="10">
        <v>1</v>
      </c>
      <c r="G19" s="2">
        <v>0</v>
      </c>
    </row>
    <row r="20" spans="1:13" ht="16" thickBot="1" x14ac:dyDescent="0.25">
      <c r="A20" s="17">
        <v>3</v>
      </c>
      <c r="B20" s="15">
        <v>1</v>
      </c>
      <c r="C20" s="12">
        <v>0</v>
      </c>
      <c r="D20" s="9">
        <v>1</v>
      </c>
      <c r="E20" s="12">
        <v>0</v>
      </c>
      <c r="F20" s="10">
        <v>1</v>
      </c>
      <c r="G20" s="2">
        <v>0</v>
      </c>
    </row>
    <row r="21" spans="1:13" ht="16" thickBot="1" x14ac:dyDescent="0.25">
      <c r="A21" s="17">
        <v>4</v>
      </c>
      <c r="B21" s="15">
        <v>1</v>
      </c>
      <c r="C21" s="12">
        <v>0</v>
      </c>
      <c r="D21" s="9">
        <v>1</v>
      </c>
      <c r="E21" s="12">
        <v>0</v>
      </c>
      <c r="F21" s="10">
        <v>1</v>
      </c>
      <c r="G21" s="2">
        <v>0</v>
      </c>
    </row>
    <row r="22" spans="1:13" ht="16" thickBot="1" x14ac:dyDescent="0.25">
      <c r="A22" s="17">
        <v>5</v>
      </c>
      <c r="B22" s="15">
        <v>1</v>
      </c>
      <c r="C22" s="12">
        <v>0</v>
      </c>
      <c r="D22" s="9">
        <v>1</v>
      </c>
      <c r="E22" s="12">
        <v>0</v>
      </c>
      <c r="F22" s="10">
        <v>1</v>
      </c>
      <c r="G22" s="2">
        <v>0</v>
      </c>
    </row>
    <row r="23" spans="1:13" ht="16" thickBot="1" x14ac:dyDescent="0.25">
      <c r="A23" s="17">
        <v>6</v>
      </c>
      <c r="B23" s="15">
        <v>1</v>
      </c>
      <c r="C23" s="12">
        <v>0</v>
      </c>
      <c r="D23" s="9">
        <v>1</v>
      </c>
      <c r="E23" s="12">
        <v>0</v>
      </c>
      <c r="F23" s="10">
        <v>1</v>
      </c>
      <c r="G23" s="2">
        <v>0</v>
      </c>
    </row>
    <row r="24" spans="1:13" ht="16" thickBot="1" x14ac:dyDescent="0.25">
      <c r="A24" s="17">
        <v>7</v>
      </c>
      <c r="B24" s="15">
        <v>1</v>
      </c>
      <c r="C24" s="12">
        <v>0</v>
      </c>
      <c r="D24" s="9">
        <v>0</v>
      </c>
      <c r="E24" s="12">
        <v>1</v>
      </c>
      <c r="F24" s="10">
        <v>1</v>
      </c>
      <c r="G24" s="2">
        <v>0</v>
      </c>
    </row>
    <row r="25" spans="1:13" ht="16" thickBot="1" x14ac:dyDescent="0.25">
      <c r="A25" s="17">
        <v>8</v>
      </c>
      <c r="B25" s="15">
        <v>1</v>
      </c>
      <c r="C25" s="12">
        <v>0</v>
      </c>
      <c r="D25" s="9">
        <v>1</v>
      </c>
      <c r="E25" s="12">
        <v>0</v>
      </c>
      <c r="F25" s="10">
        <v>0</v>
      </c>
      <c r="G25" s="2">
        <v>1</v>
      </c>
    </row>
    <row r="26" spans="1:13" ht="16" thickBot="1" x14ac:dyDescent="0.25">
      <c r="A26" s="17">
        <v>9</v>
      </c>
      <c r="B26" s="15">
        <v>1</v>
      </c>
      <c r="C26" s="12">
        <v>0</v>
      </c>
      <c r="D26" s="9">
        <v>1</v>
      </c>
      <c r="E26" s="12">
        <v>0</v>
      </c>
      <c r="F26" s="10">
        <v>1</v>
      </c>
      <c r="G26" s="2">
        <v>0</v>
      </c>
    </row>
    <row r="27" spans="1:13" ht="16" thickBot="1" x14ac:dyDescent="0.25">
      <c r="A27" s="18">
        <v>10</v>
      </c>
      <c r="B27" s="15">
        <v>1</v>
      </c>
      <c r="C27" s="12">
        <v>0</v>
      </c>
      <c r="D27" s="9">
        <v>1</v>
      </c>
      <c r="E27" s="12">
        <v>0</v>
      </c>
      <c r="F27" s="11">
        <v>0</v>
      </c>
      <c r="G27" s="3">
        <v>1</v>
      </c>
    </row>
    <row r="28" spans="1:13" x14ac:dyDescent="0.2">
      <c r="A28" s="4" t="s">
        <v>20</v>
      </c>
      <c r="B28" s="5">
        <f t="shared" ref="B28:G28" si="0">SUM(B17:B27)</f>
        <v>11</v>
      </c>
      <c r="C28" s="5">
        <f t="shared" si="0"/>
        <v>0</v>
      </c>
      <c r="D28" s="5">
        <f t="shared" si="0"/>
        <v>10</v>
      </c>
      <c r="E28" s="5">
        <f t="shared" si="0"/>
        <v>1</v>
      </c>
      <c r="F28" s="5">
        <f t="shared" si="0"/>
        <v>8</v>
      </c>
      <c r="G28" s="5">
        <f t="shared" si="0"/>
        <v>3</v>
      </c>
      <c r="H28" s="5"/>
      <c r="I28" s="5"/>
      <c r="J28" s="5"/>
      <c r="K28" s="5"/>
      <c r="L28" s="5"/>
      <c r="M28" s="5"/>
    </row>
    <row r="29" spans="1:13" ht="21" thickBot="1" x14ac:dyDescent="0.3">
      <c r="A29" s="44" t="s">
        <v>9</v>
      </c>
      <c r="B29" s="44"/>
      <c r="C29" s="44"/>
      <c r="D29" s="44"/>
      <c r="E29" s="44"/>
      <c r="F29" s="44"/>
      <c r="G29" s="44"/>
      <c r="H29" s="44"/>
      <c r="I29" s="44"/>
      <c r="J29" s="44"/>
      <c r="K29" s="44"/>
      <c r="L29" s="44"/>
      <c r="M29" s="44"/>
    </row>
    <row r="30" spans="1:13" ht="16" thickTop="1" x14ac:dyDescent="0.2">
      <c r="A30" s="21" t="s">
        <v>10</v>
      </c>
      <c r="B30" s="22" t="s">
        <v>7</v>
      </c>
      <c r="C30" s="23" t="s">
        <v>8</v>
      </c>
      <c r="E30" s="13"/>
      <c r="F30" s="13"/>
      <c r="G30" s="13"/>
      <c r="H30" s="13"/>
      <c r="I30" s="13"/>
      <c r="J30" s="13"/>
      <c r="K30" s="13"/>
      <c r="L30" s="13"/>
      <c r="M30" s="13"/>
    </row>
    <row r="31" spans="1:13" ht="16" thickBot="1" x14ac:dyDescent="0.25">
      <c r="A31" s="24" t="s">
        <v>11</v>
      </c>
      <c r="B31" s="32">
        <f>SUM(B28,D28, F28)/33</f>
        <v>0.87878787878787878</v>
      </c>
      <c r="C31" s="33">
        <f>SUM(C28,E28,G28)/33</f>
        <v>0.12121212121212122</v>
      </c>
      <c r="E31" s="13"/>
      <c r="F31" s="13"/>
      <c r="G31" s="13"/>
      <c r="H31" s="13"/>
      <c r="I31" s="13"/>
      <c r="J31" s="13"/>
      <c r="K31" s="13"/>
      <c r="L31" s="13"/>
      <c r="M31" s="13"/>
    </row>
    <row r="32" spans="1:13" ht="16" thickBot="1" x14ac:dyDescent="0.25">
      <c r="A32" s="39">
        <f>SUM(C31)</f>
        <v>0.12121212121212122</v>
      </c>
      <c r="B32" s="40"/>
      <c r="C32" s="40"/>
      <c r="D32" s="40"/>
      <c r="E32" s="40"/>
      <c r="F32" s="40"/>
      <c r="G32" s="40"/>
      <c r="H32" s="40"/>
      <c r="I32" s="40"/>
      <c r="J32" s="40"/>
      <c r="K32" s="40"/>
      <c r="L32" s="40"/>
      <c r="M32" s="40"/>
    </row>
  </sheetData>
  <mergeCells count="12">
    <mergeCell ref="A1:M1"/>
    <mergeCell ref="A2:M2"/>
    <mergeCell ref="A14:M14"/>
    <mergeCell ref="A4:A6"/>
    <mergeCell ref="A32:M32"/>
    <mergeCell ref="A29:M29"/>
    <mergeCell ref="F15:G15"/>
    <mergeCell ref="D15:E15"/>
    <mergeCell ref="B15:C15"/>
    <mergeCell ref="A8:M8"/>
    <mergeCell ref="A10:A12"/>
    <mergeCell ref="A15:A1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01021D-F22D-400F-A38F-8CC1F033904E}">
  <dimension ref="A1:L34"/>
  <sheetViews>
    <sheetView tabSelected="1" topLeftCell="A11" zoomScale="96" zoomScaleNormal="96" workbookViewId="0">
      <selection activeCell="G34" sqref="G34:L34"/>
    </sheetView>
  </sheetViews>
  <sheetFormatPr baseColWidth="10" defaultColWidth="8.83203125" defaultRowHeight="15" x14ac:dyDescent="0.2"/>
  <cols>
    <col min="1" max="3" width="18.83203125" customWidth="1"/>
    <col min="5" max="7" width="18.83203125" customWidth="1"/>
    <col min="9" max="11" width="18.83203125" customWidth="1"/>
  </cols>
  <sheetData>
    <row r="1" spans="1:11" x14ac:dyDescent="0.2">
      <c r="A1" t="s">
        <v>14</v>
      </c>
    </row>
    <row r="2" spans="1:11" x14ac:dyDescent="0.2">
      <c r="A2" s="25" t="s">
        <v>25</v>
      </c>
    </row>
    <row r="4" spans="1:11" x14ac:dyDescent="0.2">
      <c r="A4" t="s">
        <v>15</v>
      </c>
    </row>
    <row r="5" spans="1:11" x14ac:dyDescent="0.2">
      <c r="A5" s="25" t="s">
        <v>21</v>
      </c>
    </row>
    <row r="7" spans="1:11" x14ac:dyDescent="0.2">
      <c r="A7" t="s">
        <v>12</v>
      </c>
    </row>
    <row r="8" spans="1:11" x14ac:dyDescent="0.2">
      <c r="A8" s="25" t="s">
        <v>24</v>
      </c>
    </row>
    <row r="9" spans="1:11" ht="16" thickBot="1" x14ac:dyDescent="0.25"/>
    <row r="10" spans="1:11" x14ac:dyDescent="0.2">
      <c r="A10" s="51" t="s">
        <v>16</v>
      </c>
      <c r="B10" s="52"/>
      <c r="C10" s="53"/>
      <c r="D10" s="28"/>
      <c r="E10" s="51" t="s">
        <v>17</v>
      </c>
      <c r="F10" s="52"/>
      <c r="G10" s="53"/>
      <c r="H10" s="28"/>
      <c r="I10" s="51" t="s">
        <v>18</v>
      </c>
      <c r="J10" s="52"/>
      <c r="K10" s="53"/>
    </row>
    <row r="11" spans="1:11" x14ac:dyDescent="0.2">
      <c r="A11" s="29" t="s">
        <v>6</v>
      </c>
      <c r="B11" s="30" t="s">
        <v>7</v>
      </c>
      <c r="C11" s="31" t="s">
        <v>8</v>
      </c>
      <c r="D11" s="28"/>
      <c r="E11" s="29" t="s">
        <v>6</v>
      </c>
      <c r="F11" s="30" t="s">
        <v>7</v>
      </c>
      <c r="G11" s="31" t="s">
        <v>8</v>
      </c>
      <c r="H11" s="28"/>
      <c r="I11" s="29" t="s">
        <v>6</v>
      </c>
      <c r="J11" s="30" t="s">
        <v>7</v>
      </c>
      <c r="K11" s="31" t="s">
        <v>8</v>
      </c>
    </row>
    <row r="12" spans="1:11" x14ac:dyDescent="0.2">
      <c r="A12" s="26">
        <v>0</v>
      </c>
      <c r="B12" s="34">
        <v>0.31073964325877701</v>
      </c>
      <c r="C12" s="34">
        <v>0.31010422036491903</v>
      </c>
      <c r="E12" s="26">
        <v>0</v>
      </c>
      <c r="F12" s="34">
        <v>0.45850927240477202</v>
      </c>
      <c r="G12" s="34">
        <v>0.45572485980416699</v>
      </c>
      <c r="I12" s="26">
        <v>0</v>
      </c>
      <c r="J12" s="34">
        <v>1.5167531701061401</v>
      </c>
      <c r="K12" s="34">
        <v>1.4821986426952001</v>
      </c>
    </row>
    <row r="13" spans="1:11" x14ac:dyDescent="0.2">
      <c r="A13" s="26">
        <v>1</v>
      </c>
      <c r="B13" s="34">
        <v>0.31073964325877701</v>
      </c>
      <c r="C13" s="34">
        <v>0.31010422036498198</v>
      </c>
      <c r="E13" s="26">
        <v>1</v>
      </c>
      <c r="F13" s="34">
        <v>0.45572485981060501</v>
      </c>
      <c r="G13" s="34">
        <v>0.45572485980192701</v>
      </c>
      <c r="I13" s="26">
        <v>1</v>
      </c>
      <c r="J13" s="34">
        <v>1.5382943427445399</v>
      </c>
      <c r="K13" s="34">
        <v>2.1632174634818901</v>
      </c>
    </row>
    <row r="14" spans="1:11" x14ac:dyDescent="0.2">
      <c r="A14" s="26">
        <v>2</v>
      </c>
      <c r="B14" s="34">
        <v>0.31268539532369999</v>
      </c>
      <c r="C14" s="34">
        <v>0.31010422036496399</v>
      </c>
      <c r="E14" s="26">
        <v>2</v>
      </c>
      <c r="F14" s="34">
        <v>0.46279009902415802</v>
      </c>
      <c r="G14" s="34">
        <v>0.45572485980383398</v>
      </c>
      <c r="I14" s="26">
        <v>2</v>
      </c>
      <c r="J14" s="34">
        <v>1.5138681244935701</v>
      </c>
      <c r="K14" s="34">
        <v>1.45288400757255</v>
      </c>
    </row>
    <row r="15" spans="1:11" x14ac:dyDescent="0.2">
      <c r="A15" s="26">
        <v>3</v>
      </c>
      <c r="B15" s="34">
        <v>0.310985907763902</v>
      </c>
      <c r="C15" s="34">
        <v>0.31010422036498703</v>
      </c>
      <c r="E15" s="26">
        <v>3</v>
      </c>
      <c r="F15" s="34">
        <v>0.45572485981060901</v>
      </c>
      <c r="G15" s="34">
        <v>0.45572485980327399</v>
      </c>
      <c r="I15" s="26">
        <v>3</v>
      </c>
      <c r="J15" s="34">
        <v>1.43794972256305</v>
      </c>
      <c r="K15" s="34">
        <v>1.3635828628534501</v>
      </c>
    </row>
    <row r="16" spans="1:11" x14ac:dyDescent="0.2">
      <c r="A16" s="26">
        <v>4</v>
      </c>
      <c r="B16" s="34">
        <v>0.31073964325877701</v>
      </c>
      <c r="C16" s="34">
        <v>0.31010422036506402</v>
      </c>
      <c r="E16" s="26">
        <v>4</v>
      </c>
      <c r="F16" s="34">
        <v>0.45572485981060901</v>
      </c>
      <c r="G16" s="34">
        <v>0.45572485980240901</v>
      </c>
      <c r="I16" s="26">
        <v>4</v>
      </c>
      <c r="J16" s="34">
        <v>1.4657847031209399</v>
      </c>
      <c r="K16" s="34">
        <v>1.3890363319782699</v>
      </c>
    </row>
    <row r="17" spans="1:11" x14ac:dyDescent="0.2">
      <c r="A17" s="26">
        <v>5</v>
      </c>
      <c r="B17" s="34">
        <v>0.31073964325877701</v>
      </c>
      <c r="C17" s="34">
        <v>0.31010422036505297</v>
      </c>
      <c r="E17" s="26">
        <v>5</v>
      </c>
      <c r="F17" s="34">
        <v>0.455724859810613</v>
      </c>
      <c r="G17" s="34">
        <v>0.45572485980317601</v>
      </c>
      <c r="I17" s="26">
        <v>5</v>
      </c>
      <c r="J17" s="34">
        <v>1.5054460547951101</v>
      </c>
      <c r="K17" s="34">
        <v>1.4099956214367</v>
      </c>
    </row>
    <row r="18" spans="1:11" x14ac:dyDescent="0.2">
      <c r="A18" s="26">
        <v>6</v>
      </c>
      <c r="B18" s="34">
        <v>0.31268539532369999</v>
      </c>
      <c r="C18" s="34">
        <v>0.31010422036502799</v>
      </c>
      <c r="E18" s="26">
        <v>6</v>
      </c>
      <c r="F18" s="34">
        <v>0.45730580485551803</v>
      </c>
      <c r="G18" s="34">
        <v>0.45572485980299798</v>
      </c>
      <c r="I18" s="26">
        <v>6</v>
      </c>
      <c r="J18" s="34">
        <v>1.4318424662254901</v>
      </c>
      <c r="K18" s="34">
        <v>1.41853601030109</v>
      </c>
    </row>
    <row r="19" spans="1:11" x14ac:dyDescent="0.2">
      <c r="A19" s="26">
        <v>7</v>
      </c>
      <c r="B19" s="34">
        <v>0.31109880338463303</v>
      </c>
      <c r="C19" s="34">
        <v>0.31010422036510299</v>
      </c>
      <c r="E19" s="26">
        <v>7</v>
      </c>
      <c r="F19" s="34">
        <v>0.45730580485552302</v>
      </c>
      <c r="G19" s="34">
        <v>0.46279009901708701</v>
      </c>
      <c r="I19" s="26">
        <v>7</v>
      </c>
      <c r="J19" s="34">
        <v>1.5543878675073901</v>
      </c>
      <c r="K19" s="34">
        <v>1.38677204783842</v>
      </c>
    </row>
    <row r="20" spans="1:11" x14ac:dyDescent="0.2">
      <c r="A20" s="26">
        <v>8</v>
      </c>
      <c r="B20" s="34">
        <v>0.310985907763903</v>
      </c>
      <c r="C20" s="34">
        <v>0.31010422036507701</v>
      </c>
      <c r="E20" s="26">
        <v>8</v>
      </c>
      <c r="F20" s="34">
        <v>0.45730580485552802</v>
      </c>
      <c r="G20" s="34">
        <v>0.455724859803747</v>
      </c>
      <c r="I20" s="26">
        <v>8</v>
      </c>
      <c r="J20" s="34">
        <v>1.4722210566099101</v>
      </c>
      <c r="K20" s="34">
        <v>2.3304561056687598</v>
      </c>
    </row>
    <row r="21" spans="1:11" x14ac:dyDescent="0.2">
      <c r="A21" s="26">
        <v>9</v>
      </c>
      <c r="B21" s="34">
        <v>0.31109880338463303</v>
      </c>
      <c r="C21" s="34">
        <v>0.310104220365021</v>
      </c>
      <c r="E21" s="26">
        <v>9</v>
      </c>
      <c r="F21" s="34">
        <v>0.45730580485552602</v>
      </c>
      <c r="G21" s="34">
        <v>0.45572485980369898</v>
      </c>
      <c r="I21" s="26">
        <v>9</v>
      </c>
      <c r="J21" s="34">
        <v>1.49110626597873</v>
      </c>
      <c r="K21" s="34">
        <v>1.3976642813319899</v>
      </c>
    </row>
    <row r="22" spans="1:11" ht="16" thickBot="1" x14ac:dyDescent="0.25">
      <c r="A22" s="27">
        <v>10</v>
      </c>
      <c r="B22" s="34">
        <v>0.310985907763902</v>
      </c>
      <c r="C22" s="34">
        <v>0.310104220365094</v>
      </c>
      <c r="E22" s="27">
        <v>10</v>
      </c>
      <c r="F22" s="34">
        <v>0.47003501499850198</v>
      </c>
      <c r="G22" s="34">
        <v>0.45572485980302402</v>
      </c>
      <c r="I22" s="27">
        <v>10</v>
      </c>
      <c r="J22" s="34">
        <v>1.47487443420714</v>
      </c>
      <c r="K22" s="34">
        <v>2.4389501298937599</v>
      </c>
    </row>
    <row r="24" spans="1:11" x14ac:dyDescent="0.2">
      <c r="A24" t="s">
        <v>26</v>
      </c>
      <c r="E24" t="s">
        <v>26</v>
      </c>
      <c r="I24" t="s">
        <v>26</v>
      </c>
    </row>
    <row r="25" spans="1:11" x14ac:dyDescent="0.2">
      <c r="A25" s="25">
        <v>9.7659999999999999E-4</v>
      </c>
      <c r="B25" s="37"/>
      <c r="E25" s="25">
        <v>3.2230000000000002E-2</v>
      </c>
      <c r="F25" s="38"/>
      <c r="I25" s="25">
        <v>6.1699999999999998E-2</v>
      </c>
      <c r="J25" s="38"/>
    </row>
    <row r="27" spans="1:11" x14ac:dyDescent="0.2">
      <c r="A27" t="s">
        <v>13</v>
      </c>
      <c r="E27" t="s">
        <v>13</v>
      </c>
      <c r="I27" t="s">
        <v>13</v>
      </c>
    </row>
    <row r="28" spans="1:11" x14ac:dyDescent="0.2">
      <c r="A28" s="25" t="s">
        <v>27</v>
      </c>
      <c r="E28" s="25" t="s">
        <v>28</v>
      </c>
      <c r="I28" s="25" t="s">
        <v>29</v>
      </c>
    </row>
    <row r="30" spans="1:11" x14ac:dyDescent="0.2">
      <c r="A30" s="36"/>
    </row>
    <row r="31" spans="1:11" x14ac:dyDescent="0.2">
      <c r="A31" s="36"/>
    </row>
    <row r="32" spans="1:11" x14ac:dyDescent="0.2">
      <c r="A32" s="36"/>
    </row>
    <row r="34" spans="1:12" ht="191" customHeight="1" x14ac:dyDescent="0.2">
      <c r="A34" s="54" t="s">
        <v>30</v>
      </c>
      <c r="B34" s="55"/>
      <c r="C34" s="55"/>
      <c r="D34" s="55"/>
      <c r="E34" s="55"/>
      <c r="G34" s="54" t="s">
        <v>31</v>
      </c>
      <c r="H34" s="55"/>
      <c r="I34" s="55"/>
      <c r="J34" s="55"/>
      <c r="K34" s="55"/>
      <c r="L34" s="55"/>
    </row>
  </sheetData>
  <mergeCells count="5">
    <mergeCell ref="A10:C10"/>
    <mergeCell ref="E10:G10"/>
    <mergeCell ref="I10:K10"/>
    <mergeCell ref="A34:E34"/>
    <mergeCell ref="G34:L3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Ranking Comparison</vt:lpstr>
      <vt:lpstr>Statistical Comparison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2020-05-17T07:00:31Z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2f227abb-6cd2-4c83-ad6f-73d13e956524</vt:lpwstr>
  </property>
</Properties>
</file>