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\Documents\Tools\microservices\covid19service\src\main\resources\"/>
    </mc:Choice>
  </mc:AlternateContent>
  <bookViews>
    <workbookView xWindow="0" yWindow="0" windowWidth="28800" windowHeight="12435" activeTab="3"/>
  </bookViews>
  <sheets>
    <sheet name="US" sheetId="1" r:id="rId1"/>
    <sheet name="India" sheetId="2" r:id="rId2"/>
    <sheet name="Graphs" sheetId="3" r:id="rId3"/>
    <sheet name="Projectio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B18" i="4"/>
  <c r="B19" i="4"/>
  <c r="B20" i="4" s="1"/>
  <c r="B21" i="4" s="1"/>
  <c r="B22" i="4" s="1"/>
  <c r="B23" i="4" s="1"/>
  <c r="B24" i="4" s="1"/>
  <c r="B7" i="4"/>
  <c r="B8" i="4"/>
  <c r="B9" i="4"/>
  <c r="B10" i="4" s="1"/>
  <c r="B11" i="4" s="1"/>
  <c r="B12" i="4" s="1"/>
  <c r="B13" i="4" s="1"/>
  <c r="B14" i="4" s="1"/>
  <c r="B15" i="4" s="1"/>
  <c r="B16" i="4" s="1"/>
  <c r="B17" i="4" s="1"/>
  <c r="B6" i="4"/>
  <c r="D31" i="1"/>
  <c r="F56" i="3"/>
  <c r="G31" i="1" l="1"/>
  <c r="F18" i="1"/>
  <c r="H57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<sst xmlns="http://schemas.openxmlformats.org/spreadsheetml/2006/main" count="28" uniqueCount="24">
  <si>
    <t>Date</t>
  </si>
  <si>
    <t>New Cases</t>
  </si>
  <si>
    <t>Cumulative 
Cases</t>
  </si>
  <si>
    <t>Growth formula</t>
  </si>
  <si>
    <t>Y</t>
  </si>
  <si>
    <t>a</t>
  </si>
  <si>
    <t>From day count</t>
  </si>
  <si>
    <t>b</t>
  </si>
  <si>
    <t>growth factor</t>
  </si>
  <si>
    <t>x</t>
  </si>
  <si>
    <t>how many days after</t>
  </si>
  <si>
    <t>Growth Factor</t>
  </si>
  <si>
    <t>Average GF</t>
  </si>
  <si>
    <t>US G.F</t>
  </si>
  <si>
    <t>x days</t>
  </si>
  <si>
    <t># expected</t>
  </si>
  <si>
    <t>From calc</t>
  </si>
  <si>
    <t>March 13 th Count</t>
  </si>
  <si>
    <r>
      <t>Y = a  * b</t>
    </r>
    <r>
      <rPr>
        <vertAlign val="superscript"/>
        <sz val="11"/>
        <color theme="1"/>
        <rFont val="Calibri"/>
        <family val="2"/>
        <scheme val="minor"/>
      </rPr>
      <t>x</t>
    </r>
  </si>
  <si>
    <t>Observed Date:</t>
  </si>
  <si>
    <t>Projected</t>
  </si>
  <si>
    <t>Actual</t>
  </si>
  <si>
    <t>Trend</t>
  </si>
  <si>
    <t>Downward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</si>
</sst>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m/d;@"/>
    <numFmt numFmtId="165" formatCode="[$-24009]mm/dd/yy;@"/>
    <numFmt numFmtId="166" formatCode="[$-24009]m/d/yy;@"/>
    <numFmt numFmtId="171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/>
    </xf>
    <xf numFmtId="16" fontId="0" fillId="0" borderId="1" xfId="0" applyNumberFormat="1" applyBorder="1"/>
    <xf numFmtId="171" fontId="0" fillId="0" borderId="0" xfId="1" applyNumberFormat="1" applyFont="1"/>
    <xf numFmtId="171" fontId="0" fillId="0" borderId="0" xfId="0" applyNumberFormat="1"/>
  </cellXfs>
  <cellStyles count="2">
    <cellStyle name="Comma" xfId="1" builtinId="3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[$-24009]mm/dd/yy;@"/>
    </dxf>
    <dxf>
      <numFmt numFmtId="0" formatCode="General"/>
    </dxf>
    <dxf>
      <numFmt numFmtId="164" formatCode="m/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US!$B$1</c:f>
              <c:strCache>
                <c:ptCount val="1"/>
                <c:pt idx="0">
                  <c:v>Cumulative 
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US!$A$2:$A$31</c:f>
              <c:numCache>
                <c:formatCode>m/d;@</c:formatCode>
                <c:ptCount val="3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</c:numCache>
            </c:numRef>
          </c:xVal>
          <c:yVal>
            <c:numRef>
              <c:f>US!$B$2:$B$31</c:f>
              <c:numCache>
                <c:formatCode>General</c:formatCode>
                <c:ptCount val="30"/>
                <c:pt idx="0">
                  <c:v>60</c:v>
                </c:pt>
                <c:pt idx="1">
                  <c:v>61</c:v>
                </c:pt>
                <c:pt idx="2">
                  <c:v>67</c:v>
                </c:pt>
                <c:pt idx="3">
                  <c:v>72</c:v>
                </c:pt>
                <c:pt idx="4">
                  <c:v>94</c:v>
                </c:pt>
                <c:pt idx="5">
                  <c:v>112</c:v>
                </c:pt>
                <c:pt idx="6">
                  <c:v>134</c:v>
                </c:pt>
                <c:pt idx="7">
                  <c:v>169</c:v>
                </c:pt>
                <c:pt idx="8">
                  <c:v>240</c:v>
                </c:pt>
                <c:pt idx="9">
                  <c:v>344</c:v>
                </c:pt>
                <c:pt idx="10">
                  <c:v>460</c:v>
                </c:pt>
                <c:pt idx="11">
                  <c:v>581</c:v>
                </c:pt>
                <c:pt idx="12">
                  <c:v>757</c:v>
                </c:pt>
                <c:pt idx="13">
                  <c:v>1047</c:v>
                </c:pt>
                <c:pt idx="14">
                  <c:v>1292</c:v>
                </c:pt>
                <c:pt idx="15">
                  <c:v>1717</c:v>
                </c:pt>
                <c:pt idx="16">
                  <c:v>2250</c:v>
                </c:pt>
                <c:pt idx="17">
                  <c:v>2978</c:v>
                </c:pt>
                <c:pt idx="18">
                  <c:v>3686</c:v>
                </c:pt>
                <c:pt idx="19">
                  <c:v>4654</c:v>
                </c:pt>
                <c:pt idx="20">
                  <c:v>6105</c:v>
                </c:pt>
                <c:pt idx="21">
                  <c:v>8670</c:v>
                </c:pt>
                <c:pt idx="22">
                  <c:v>14093</c:v>
                </c:pt>
                <c:pt idx="23">
                  <c:v>19582</c:v>
                </c:pt>
                <c:pt idx="24">
                  <c:v>26742</c:v>
                </c:pt>
                <c:pt idx="25">
                  <c:v>35077</c:v>
                </c:pt>
                <c:pt idx="26">
                  <c:v>46128</c:v>
                </c:pt>
                <c:pt idx="27">
                  <c:v>55346</c:v>
                </c:pt>
                <c:pt idx="28">
                  <c:v>69231</c:v>
                </c:pt>
                <c:pt idx="29">
                  <c:v>85396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US!$C$1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sq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US!$A$2:$A$31</c:f>
              <c:numCache>
                <c:formatCode>m/d;@</c:formatCode>
                <c:ptCount val="3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</c:numCache>
            </c:numRef>
          </c:xVal>
          <c:yVal>
            <c:numRef>
              <c:f>US!$C$2:$C$31</c:f>
              <c:numCache>
                <c:formatCode>General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35</c:v>
                </c:pt>
                <c:pt idx="8">
                  <c:v>71</c:v>
                </c:pt>
                <c:pt idx="9">
                  <c:v>104</c:v>
                </c:pt>
                <c:pt idx="10">
                  <c:v>116</c:v>
                </c:pt>
                <c:pt idx="11">
                  <c:v>121</c:v>
                </c:pt>
                <c:pt idx="12">
                  <c:v>176</c:v>
                </c:pt>
                <c:pt idx="13">
                  <c:v>290</c:v>
                </c:pt>
                <c:pt idx="14">
                  <c:v>245</c:v>
                </c:pt>
                <c:pt idx="15">
                  <c:v>425</c:v>
                </c:pt>
                <c:pt idx="16">
                  <c:v>533</c:v>
                </c:pt>
                <c:pt idx="17">
                  <c:v>728</c:v>
                </c:pt>
                <c:pt idx="18">
                  <c:v>708</c:v>
                </c:pt>
                <c:pt idx="19">
                  <c:v>968</c:v>
                </c:pt>
                <c:pt idx="20">
                  <c:v>1451</c:v>
                </c:pt>
                <c:pt idx="21">
                  <c:v>2265</c:v>
                </c:pt>
                <c:pt idx="22">
                  <c:v>5423</c:v>
                </c:pt>
                <c:pt idx="23">
                  <c:v>5489</c:v>
                </c:pt>
                <c:pt idx="24">
                  <c:v>7160</c:v>
                </c:pt>
                <c:pt idx="25">
                  <c:v>8335</c:v>
                </c:pt>
                <c:pt idx="26">
                  <c:v>11051</c:v>
                </c:pt>
                <c:pt idx="27">
                  <c:v>9218</c:v>
                </c:pt>
                <c:pt idx="28">
                  <c:v>13885</c:v>
                </c:pt>
                <c:pt idx="29">
                  <c:v>16173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US!$D$1</c:f>
              <c:strCache>
                <c:ptCount val="1"/>
                <c:pt idx="0">
                  <c:v>Growth Factor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US!$A$2:$A$31</c:f>
              <c:numCache>
                <c:formatCode>m/d;@</c:formatCode>
                <c:ptCount val="3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</c:numCache>
            </c:numRef>
          </c:xVal>
          <c:yVal>
            <c:numRef>
              <c:f>US!$D$2:$D$31</c:f>
              <c:numCache>
                <c:formatCode>General</c:formatCode>
                <c:ptCount val="30"/>
                <c:pt idx="0">
                  <c:v>0</c:v>
                </c:pt>
                <c:pt idx="1">
                  <c:v>1.0166666666666666</c:v>
                </c:pt>
                <c:pt idx="2">
                  <c:v>1.098360655737705</c:v>
                </c:pt>
                <c:pt idx="3">
                  <c:v>1.0746268656716418</c:v>
                </c:pt>
                <c:pt idx="4">
                  <c:v>1.3055555555555556</c:v>
                </c:pt>
                <c:pt idx="5">
                  <c:v>1.1914893617021276</c:v>
                </c:pt>
                <c:pt idx="6">
                  <c:v>1.1964285714285714</c:v>
                </c:pt>
                <c:pt idx="7">
                  <c:v>1.2611940298507462</c:v>
                </c:pt>
                <c:pt idx="8">
                  <c:v>1.4201183431952662</c:v>
                </c:pt>
                <c:pt idx="9">
                  <c:v>1.4333333333333333</c:v>
                </c:pt>
                <c:pt idx="10">
                  <c:v>1.3372093023255813</c:v>
                </c:pt>
                <c:pt idx="11">
                  <c:v>1.2630434782608695</c:v>
                </c:pt>
                <c:pt idx="12">
                  <c:v>1.3029259896729777</c:v>
                </c:pt>
                <c:pt idx="13">
                  <c:v>1.3830911492734479</c:v>
                </c:pt>
                <c:pt idx="14">
                  <c:v>1.2340019102196753</c:v>
                </c:pt>
                <c:pt idx="15">
                  <c:v>1.3289473684210527</c:v>
                </c:pt>
                <c:pt idx="16">
                  <c:v>1.3104251601630752</c:v>
                </c:pt>
                <c:pt idx="17">
                  <c:v>1.3235555555555556</c:v>
                </c:pt>
                <c:pt idx="18">
                  <c:v>1.2377434519811954</c:v>
                </c:pt>
                <c:pt idx="19">
                  <c:v>1.2626153011394465</c:v>
                </c:pt>
                <c:pt idx="20">
                  <c:v>1.3117748173614094</c:v>
                </c:pt>
                <c:pt idx="21">
                  <c:v>1.4201474201474202</c:v>
                </c:pt>
                <c:pt idx="22">
                  <c:v>1.6254901960784314</c:v>
                </c:pt>
                <c:pt idx="23">
                  <c:v>1.389484141062939</c:v>
                </c:pt>
                <c:pt idx="24">
                  <c:v>1.3656419160453477</c:v>
                </c:pt>
                <c:pt idx="25">
                  <c:v>1.3116819983546482</c:v>
                </c:pt>
                <c:pt idx="26">
                  <c:v>1.3150497476979217</c:v>
                </c:pt>
                <c:pt idx="27">
                  <c:v>1.1998352410683315</c:v>
                </c:pt>
                <c:pt idx="28">
                  <c:v>1.2508763054240595</c:v>
                </c:pt>
                <c:pt idx="29">
                  <c:v>1.233493666132224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024864"/>
        <c:axId val="1192023776"/>
      </c:scatterChart>
      <c:valAx>
        <c:axId val="11920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23776"/>
        <c:crosses val="autoZero"/>
        <c:crossBetween val="midCat"/>
      </c:valAx>
      <c:valAx>
        <c:axId val="11920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2486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India!$B$1</c:f>
              <c:strCache>
                <c:ptCount val="1"/>
                <c:pt idx="0">
                  <c:v>Cumulative 
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India!$A$2:$A$24</c:f>
              <c:numCache>
                <c:formatCode>[$-24009]mm/dd/yy;@</c:formatCode>
                <c:ptCount val="23"/>
                <c:pt idx="0" formatCode="[$-24009]m/d/yy;@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</c:numCache>
            </c:numRef>
          </c:xVal>
          <c:yVal>
            <c:numRef>
              <c:f>India!$B$2:$B$24</c:f>
              <c:numCache>
                <c:formatCode>General</c:formatCode>
                <c:ptCount val="23"/>
                <c:pt idx="0">
                  <c:v>6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34</c:v>
                </c:pt>
                <c:pt idx="5">
                  <c:v>39</c:v>
                </c:pt>
                <c:pt idx="6">
                  <c:v>48</c:v>
                </c:pt>
                <c:pt idx="7">
                  <c:v>63</c:v>
                </c:pt>
                <c:pt idx="8">
                  <c:v>70</c:v>
                </c:pt>
                <c:pt idx="9">
                  <c:v>82</c:v>
                </c:pt>
                <c:pt idx="10">
                  <c:v>91</c:v>
                </c:pt>
                <c:pt idx="11">
                  <c:v>107</c:v>
                </c:pt>
                <c:pt idx="12">
                  <c:v>113</c:v>
                </c:pt>
                <c:pt idx="13">
                  <c:v>127</c:v>
                </c:pt>
                <c:pt idx="14">
                  <c:v>146</c:v>
                </c:pt>
                <c:pt idx="15">
                  <c:v>171</c:v>
                </c:pt>
                <c:pt idx="16">
                  <c:v>199</c:v>
                </c:pt>
                <c:pt idx="17">
                  <c:v>258</c:v>
                </c:pt>
                <c:pt idx="18">
                  <c:v>334</c:v>
                </c:pt>
                <c:pt idx="19">
                  <c:v>403</c:v>
                </c:pt>
                <c:pt idx="20">
                  <c:v>505</c:v>
                </c:pt>
                <c:pt idx="21">
                  <c:v>571</c:v>
                </c:pt>
                <c:pt idx="22">
                  <c:v>657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India!$C$1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India!$A$2:$A$24</c:f>
              <c:numCache>
                <c:formatCode>[$-24009]mm/dd/yy;@</c:formatCode>
                <c:ptCount val="23"/>
                <c:pt idx="0" formatCode="[$-24009]m/d/yy;@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</c:numCache>
            </c:numRef>
          </c:xVal>
          <c:yVal>
            <c:numRef>
              <c:f>India!$C$2:$C$24</c:f>
              <c:numCache>
                <c:formatCode>General</c:formatCode>
                <c:ptCount val="23"/>
                <c:pt idx="0">
                  <c:v>1</c:v>
                </c:pt>
                <c:pt idx="1">
                  <c:v>22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15</c:v>
                </c:pt>
                <c:pt idx="8">
                  <c:v>7</c:v>
                </c:pt>
                <c:pt idx="9">
                  <c:v>12</c:v>
                </c:pt>
                <c:pt idx="10">
                  <c:v>9</c:v>
                </c:pt>
                <c:pt idx="11">
                  <c:v>16</c:v>
                </c:pt>
                <c:pt idx="12">
                  <c:v>6</c:v>
                </c:pt>
                <c:pt idx="13">
                  <c:v>14</c:v>
                </c:pt>
                <c:pt idx="14">
                  <c:v>19</c:v>
                </c:pt>
                <c:pt idx="15">
                  <c:v>25</c:v>
                </c:pt>
                <c:pt idx="16">
                  <c:v>28</c:v>
                </c:pt>
                <c:pt idx="17">
                  <c:v>59</c:v>
                </c:pt>
                <c:pt idx="18">
                  <c:v>76</c:v>
                </c:pt>
                <c:pt idx="19">
                  <c:v>69</c:v>
                </c:pt>
                <c:pt idx="20">
                  <c:v>102</c:v>
                </c:pt>
                <c:pt idx="21">
                  <c:v>66</c:v>
                </c:pt>
                <c:pt idx="22">
                  <c:v>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016160"/>
        <c:axId val="1192019424"/>
      </c:scatterChart>
      <c:valAx>
        <c:axId val="11920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24009]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19424"/>
        <c:crosses val="autoZero"/>
        <c:crossBetween val="midCat"/>
      </c:valAx>
      <c:valAx>
        <c:axId val="11920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1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21</xdr:col>
      <xdr:colOff>333375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19</xdr:row>
      <xdr:rowOff>19050</xdr:rowOff>
    </xdr:from>
    <xdr:to>
      <xdr:col>21</xdr:col>
      <xdr:colOff>561975</xdr:colOff>
      <xdr:row>33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31" totalsRowShown="0">
  <autoFilter ref="A1:D31"/>
  <tableColumns count="4">
    <tableColumn id="1" name="Date" dataDxfId="21">
      <calculatedColumnFormula>A1+1</calculatedColumnFormula>
    </tableColumn>
    <tableColumn id="2" name="Cumulative _x000a_Cases"/>
    <tableColumn id="3" name="New Cases"/>
    <tableColumn id="4" name="Growth Factor" dataDxfId="20">
      <calculatedColumnFormula>Table1[[#This Row],[Cumulative 
Cases]]/B1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C25" totalsRowShown="0">
  <autoFilter ref="A1:C25"/>
  <tableColumns count="3">
    <tableColumn id="1" name="Date" dataDxfId="19">
      <calculatedColumnFormula>A1+1</calculatedColumnFormula>
    </tableColumn>
    <tableColumn id="2" name="Cumulative _x000a_Cases"/>
    <tableColumn id="3" name="New Cases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H18" sqref="H18"/>
    </sheetView>
  </sheetViews>
  <sheetFormatPr defaultRowHeight="15" x14ac:dyDescent="0.25"/>
  <cols>
    <col min="1" max="1" width="9.7109375" bestFit="1" customWidth="1"/>
    <col min="2" max="2" width="12.5703125" customWidth="1"/>
    <col min="3" max="3" width="12.7109375" customWidth="1"/>
    <col min="6" max="6" width="11" bestFit="1" customWidth="1"/>
  </cols>
  <sheetData>
    <row r="1" spans="1:4" ht="30" x14ac:dyDescent="0.25">
      <c r="A1" t="s">
        <v>0</v>
      </c>
      <c r="B1" s="1" t="s">
        <v>2</v>
      </c>
      <c r="C1" t="s">
        <v>1</v>
      </c>
      <c r="D1" t="s">
        <v>11</v>
      </c>
    </row>
    <row r="2" spans="1:4" x14ac:dyDescent="0.25">
      <c r="A2" s="3">
        <v>43887</v>
      </c>
      <c r="B2">
        <v>60</v>
      </c>
      <c r="C2">
        <v>2</v>
      </c>
      <c r="D2" t="e">
        <f>Table1[[#This Row],[Cumulative 
Cases]]/B1</f>
        <v>#VALUE!</v>
      </c>
    </row>
    <row r="3" spans="1:4" x14ac:dyDescent="0.25">
      <c r="A3" s="3">
        <f>A2+1</f>
        <v>43888</v>
      </c>
      <c r="B3">
        <v>61</v>
      </c>
      <c r="C3">
        <v>1</v>
      </c>
      <c r="D3">
        <f>Table1[[#This Row],[Cumulative 
Cases]]/B2</f>
        <v>1.0166666666666666</v>
      </c>
    </row>
    <row r="4" spans="1:4" x14ac:dyDescent="0.25">
      <c r="A4" s="3">
        <f t="shared" ref="A4:A31" si="0">A3+1</f>
        <v>43889</v>
      </c>
      <c r="B4">
        <v>67</v>
      </c>
      <c r="C4">
        <v>6</v>
      </c>
      <c r="D4">
        <f>Table1[[#This Row],[Cumulative 
Cases]]/B3</f>
        <v>1.098360655737705</v>
      </c>
    </row>
    <row r="5" spans="1:4" x14ac:dyDescent="0.25">
      <c r="A5" s="3">
        <f t="shared" si="0"/>
        <v>43890</v>
      </c>
      <c r="B5">
        <v>72</v>
      </c>
      <c r="C5">
        <v>5</v>
      </c>
      <c r="D5">
        <f>Table1[[#This Row],[Cumulative 
Cases]]/B4</f>
        <v>1.0746268656716418</v>
      </c>
    </row>
    <row r="6" spans="1:4" x14ac:dyDescent="0.25">
      <c r="A6" s="3">
        <f t="shared" si="0"/>
        <v>43891</v>
      </c>
      <c r="B6">
        <v>94</v>
      </c>
      <c r="C6">
        <v>22</v>
      </c>
      <c r="D6">
        <f>Table1[[#This Row],[Cumulative 
Cases]]/B5</f>
        <v>1.3055555555555556</v>
      </c>
    </row>
    <row r="7" spans="1:4" x14ac:dyDescent="0.25">
      <c r="A7" s="3">
        <f t="shared" si="0"/>
        <v>43892</v>
      </c>
      <c r="B7">
        <v>112</v>
      </c>
      <c r="C7">
        <v>18</v>
      </c>
      <c r="D7">
        <f>Table1[[#This Row],[Cumulative 
Cases]]/B6</f>
        <v>1.1914893617021276</v>
      </c>
    </row>
    <row r="8" spans="1:4" x14ac:dyDescent="0.25">
      <c r="A8" s="3">
        <f t="shared" si="0"/>
        <v>43893</v>
      </c>
      <c r="B8">
        <v>134</v>
      </c>
      <c r="C8">
        <v>22</v>
      </c>
      <c r="D8">
        <f>Table1[[#This Row],[Cumulative 
Cases]]/B7</f>
        <v>1.1964285714285714</v>
      </c>
    </row>
    <row r="9" spans="1:4" x14ac:dyDescent="0.25">
      <c r="A9" s="3">
        <f t="shared" si="0"/>
        <v>43894</v>
      </c>
      <c r="B9">
        <v>169</v>
      </c>
      <c r="C9">
        <v>35</v>
      </c>
      <c r="D9">
        <f>Table1[[#This Row],[Cumulative 
Cases]]/B8</f>
        <v>1.2611940298507462</v>
      </c>
    </row>
    <row r="10" spans="1:4" x14ac:dyDescent="0.25">
      <c r="A10" s="3">
        <f t="shared" si="0"/>
        <v>43895</v>
      </c>
      <c r="B10">
        <v>240</v>
      </c>
      <c r="C10">
        <v>71</v>
      </c>
      <c r="D10">
        <f>Table1[[#This Row],[Cumulative 
Cases]]/B9</f>
        <v>1.4201183431952662</v>
      </c>
    </row>
    <row r="11" spans="1:4" x14ac:dyDescent="0.25">
      <c r="A11" s="3">
        <f t="shared" si="0"/>
        <v>43896</v>
      </c>
      <c r="B11">
        <v>344</v>
      </c>
      <c r="C11">
        <v>104</v>
      </c>
      <c r="D11">
        <f>Table1[[#This Row],[Cumulative 
Cases]]/B10</f>
        <v>1.4333333333333333</v>
      </c>
    </row>
    <row r="12" spans="1:4" x14ac:dyDescent="0.25">
      <c r="A12" s="3">
        <f t="shared" si="0"/>
        <v>43897</v>
      </c>
      <c r="B12">
        <v>460</v>
      </c>
      <c r="C12">
        <v>116</v>
      </c>
      <c r="D12">
        <f>Table1[[#This Row],[Cumulative 
Cases]]/B11</f>
        <v>1.3372093023255813</v>
      </c>
    </row>
    <row r="13" spans="1:4" x14ac:dyDescent="0.25">
      <c r="A13" s="3">
        <f t="shared" si="0"/>
        <v>43898</v>
      </c>
      <c r="B13">
        <v>581</v>
      </c>
      <c r="C13">
        <v>121</v>
      </c>
      <c r="D13">
        <f>Table1[[#This Row],[Cumulative 
Cases]]/B12</f>
        <v>1.2630434782608695</v>
      </c>
    </row>
    <row r="14" spans="1:4" x14ac:dyDescent="0.25">
      <c r="A14" s="3">
        <f t="shared" si="0"/>
        <v>43899</v>
      </c>
      <c r="B14">
        <v>757</v>
      </c>
      <c r="C14">
        <v>176</v>
      </c>
      <c r="D14">
        <f>Table1[[#This Row],[Cumulative 
Cases]]/B13</f>
        <v>1.3029259896729777</v>
      </c>
    </row>
    <row r="15" spans="1:4" x14ac:dyDescent="0.25">
      <c r="A15" s="3">
        <f t="shared" si="0"/>
        <v>43900</v>
      </c>
      <c r="B15">
        <v>1047</v>
      </c>
      <c r="C15">
        <v>290</v>
      </c>
      <c r="D15">
        <f>Table1[[#This Row],[Cumulative 
Cases]]/B14</f>
        <v>1.3830911492734479</v>
      </c>
    </row>
    <row r="16" spans="1:4" x14ac:dyDescent="0.25">
      <c r="A16" s="3">
        <f t="shared" si="0"/>
        <v>43901</v>
      </c>
      <c r="B16">
        <v>1292</v>
      </c>
      <c r="C16">
        <v>245</v>
      </c>
      <c r="D16">
        <f>Table1[[#This Row],[Cumulative 
Cases]]/B15</f>
        <v>1.2340019102196753</v>
      </c>
    </row>
    <row r="17" spans="1:7" x14ac:dyDescent="0.25">
      <c r="A17" s="3">
        <f t="shared" si="0"/>
        <v>43902</v>
      </c>
      <c r="B17">
        <v>1717</v>
      </c>
      <c r="C17">
        <v>425</v>
      </c>
      <c r="D17">
        <f>Table1[[#This Row],[Cumulative 
Cases]]/B16</f>
        <v>1.3289473684210527</v>
      </c>
    </row>
    <row r="18" spans="1:7" x14ac:dyDescent="0.25">
      <c r="A18" s="3">
        <f t="shared" si="0"/>
        <v>43903</v>
      </c>
      <c r="B18">
        <v>2250</v>
      </c>
      <c r="C18">
        <v>533</v>
      </c>
      <c r="D18">
        <f>Table1[[#This Row],[Cumulative 
Cases]]/B17</f>
        <v>1.3104251601630752</v>
      </c>
      <c r="F18">
        <f>SUM(D3:D18)/17</f>
        <v>1.1857304553810759</v>
      </c>
    </row>
    <row r="19" spans="1:7" x14ac:dyDescent="0.25">
      <c r="A19" s="3">
        <f t="shared" si="0"/>
        <v>43904</v>
      </c>
      <c r="B19">
        <v>2978</v>
      </c>
      <c r="C19">
        <v>728</v>
      </c>
      <c r="D19">
        <f>Table1[[#This Row],[Cumulative 
Cases]]/B18</f>
        <v>1.3235555555555556</v>
      </c>
    </row>
    <row r="20" spans="1:7" x14ac:dyDescent="0.25">
      <c r="A20" s="3">
        <f t="shared" si="0"/>
        <v>43905</v>
      </c>
      <c r="B20">
        <v>3686</v>
      </c>
      <c r="C20">
        <v>708</v>
      </c>
      <c r="D20">
        <f>Table1[[#This Row],[Cumulative 
Cases]]/B19</f>
        <v>1.2377434519811954</v>
      </c>
    </row>
    <row r="21" spans="1:7" x14ac:dyDescent="0.25">
      <c r="A21" s="3">
        <f t="shared" si="0"/>
        <v>43906</v>
      </c>
      <c r="B21">
        <v>4654</v>
      </c>
      <c r="C21">
        <v>968</v>
      </c>
      <c r="D21">
        <f>Table1[[#This Row],[Cumulative 
Cases]]/B20</f>
        <v>1.2626153011394465</v>
      </c>
    </row>
    <row r="22" spans="1:7" x14ac:dyDescent="0.25">
      <c r="A22" s="3">
        <f t="shared" si="0"/>
        <v>43907</v>
      </c>
      <c r="B22">
        <v>6105</v>
      </c>
      <c r="C22">
        <v>1451</v>
      </c>
      <c r="D22">
        <f>Table1[[#This Row],[Cumulative 
Cases]]/B21</f>
        <v>1.3117748173614094</v>
      </c>
    </row>
    <row r="23" spans="1:7" x14ac:dyDescent="0.25">
      <c r="A23" s="3">
        <f t="shared" si="0"/>
        <v>43908</v>
      </c>
      <c r="B23">
        <v>8670</v>
      </c>
      <c r="C23">
        <v>2265</v>
      </c>
      <c r="D23">
        <f>Table1[[#This Row],[Cumulative 
Cases]]/B22</f>
        <v>1.4201474201474202</v>
      </c>
    </row>
    <row r="24" spans="1:7" x14ac:dyDescent="0.25">
      <c r="A24" s="3">
        <f t="shared" si="0"/>
        <v>43909</v>
      </c>
      <c r="B24">
        <v>14093</v>
      </c>
      <c r="C24">
        <v>5423</v>
      </c>
      <c r="D24">
        <f>Table1[[#This Row],[Cumulative 
Cases]]/B23</f>
        <v>1.6254901960784314</v>
      </c>
    </row>
    <row r="25" spans="1:7" x14ac:dyDescent="0.25">
      <c r="A25" s="3">
        <f t="shared" si="0"/>
        <v>43910</v>
      </c>
      <c r="B25">
        <v>19582</v>
      </c>
      <c r="C25">
        <v>5489</v>
      </c>
      <c r="D25">
        <f>Table1[[#This Row],[Cumulative 
Cases]]/B24</f>
        <v>1.389484141062939</v>
      </c>
    </row>
    <row r="26" spans="1:7" x14ac:dyDescent="0.25">
      <c r="A26" s="3">
        <f t="shared" si="0"/>
        <v>43911</v>
      </c>
      <c r="B26">
        <v>26742</v>
      </c>
      <c r="C26">
        <v>7160</v>
      </c>
      <c r="D26">
        <f>Table1[[#This Row],[Cumulative 
Cases]]/B25</f>
        <v>1.3656419160453477</v>
      </c>
    </row>
    <row r="27" spans="1:7" x14ac:dyDescent="0.25">
      <c r="A27" s="3">
        <f t="shared" si="0"/>
        <v>43912</v>
      </c>
      <c r="B27">
        <v>35077</v>
      </c>
      <c r="C27">
        <v>8335</v>
      </c>
      <c r="D27">
        <f>Table1[[#This Row],[Cumulative 
Cases]]/B26</f>
        <v>1.3116819983546482</v>
      </c>
    </row>
    <row r="28" spans="1:7" x14ac:dyDescent="0.25">
      <c r="A28" s="3">
        <f t="shared" si="0"/>
        <v>43913</v>
      </c>
      <c r="B28">
        <v>46128</v>
      </c>
      <c r="C28">
        <v>11051</v>
      </c>
      <c r="D28">
        <f>Table1[[#This Row],[Cumulative 
Cases]]/B27</f>
        <v>1.3150497476979217</v>
      </c>
    </row>
    <row r="29" spans="1:7" x14ac:dyDescent="0.25">
      <c r="A29" s="3">
        <f t="shared" si="0"/>
        <v>43914</v>
      </c>
      <c r="B29">
        <v>55346</v>
      </c>
      <c r="C29">
        <v>9218</v>
      </c>
      <c r="D29">
        <f>Table1[[#This Row],[Cumulative 
Cases]]/B28</f>
        <v>1.1998352410683315</v>
      </c>
    </row>
    <row r="30" spans="1:7" x14ac:dyDescent="0.25">
      <c r="A30" s="3">
        <f t="shared" si="0"/>
        <v>43915</v>
      </c>
      <c r="B30">
        <v>69231</v>
      </c>
      <c r="C30">
        <v>13885</v>
      </c>
      <c r="D30">
        <f>Table1[[#This Row],[Cumulative 
Cases]]/B29</f>
        <v>1.2508763054240595</v>
      </c>
    </row>
    <row r="31" spans="1:7" x14ac:dyDescent="0.25">
      <c r="A31" s="3">
        <f t="shared" si="0"/>
        <v>43916</v>
      </c>
      <c r="B31">
        <v>85396</v>
      </c>
      <c r="C31">
        <v>16173</v>
      </c>
      <c r="D31">
        <f>Table1[[#This Row],[Cumulative 
Cases]]/B30</f>
        <v>1.233493666132224</v>
      </c>
      <c r="F31" t="s">
        <v>12</v>
      </c>
      <c r="G31">
        <f>SUM(D3:D31)/30</f>
        <v>1.2468269166509072</v>
      </c>
    </row>
    <row r="32" spans="1:7" x14ac:dyDescent="0.25">
      <c r="A32" s="2"/>
    </row>
    <row r="33" spans="1:1" x14ac:dyDescent="0.25">
      <c r="A3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N15" sqref="N15"/>
    </sheetView>
  </sheetViews>
  <sheetFormatPr defaultRowHeight="15" x14ac:dyDescent="0.25"/>
  <cols>
    <col min="1" max="1" width="9.7109375" bestFit="1" customWidth="1"/>
    <col min="2" max="2" width="11.28515625" bestFit="1" customWidth="1"/>
    <col min="3" max="3" width="12.85546875" bestFit="1" customWidth="1"/>
  </cols>
  <sheetData>
    <row r="1" spans="1:3" ht="45" x14ac:dyDescent="0.25">
      <c r="A1" t="s">
        <v>0</v>
      </c>
      <c r="B1" s="1" t="s">
        <v>2</v>
      </c>
      <c r="C1" t="s">
        <v>1</v>
      </c>
    </row>
    <row r="2" spans="1:3" x14ac:dyDescent="0.25">
      <c r="A2" s="5">
        <v>43893</v>
      </c>
      <c r="B2">
        <v>6</v>
      </c>
      <c r="C2">
        <v>1</v>
      </c>
    </row>
    <row r="3" spans="1:3" x14ac:dyDescent="0.25">
      <c r="A3" s="4">
        <f t="shared" ref="A3:A25" si="0">A2+1</f>
        <v>43894</v>
      </c>
      <c r="B3">
        <v>28</v>
      </c>
      <c r="C3">
        <v>22</v>
      </c>
    </row>
    <row r="4" spans="1:3" x14ac:dyDescent="0.25">
      <c r="A4" s="4">
        <f>A3+1</f>
        <v>43895</v>
      </c>
      <c r="B4">
        <v>30</v>
      </c>
      <c r="C4">
        <v>2</v>
      </c>
    </row>
    <row r="5" spans="1:3" x14ac:dyDescent="0.25">
      <c r="A5" s="4">
        <f t="shared" si="0"/>
        <v>43896</v>
      </c>
      <c r="B5">
        <v>31</v>
      </c>
      <c r="C5">
        <v>1</v>
      </c>
    </row>
    <row r="6" spans="1:3" x14ac:dyDescent="0.25">
      <c r="A6" s="4">
        <f t="shared" si="0"/>
        <v>43897</v>
      </c>
      <c r="B6">
        <v>34</v>
      </c>
      <c r="C6">
        <v>3</v>
      </c>
    </row>
    <row r="7" spans="1:3" x14ac:dyDescent="0.25">
      <c r="A7" s="4">
        <f t="shared" si="0"/>
        <v>43898</v>
      </c>
      <c r="B7">
        <v>39</v>
      </c>
      <c r="C7">
        <v>5</v>
      </c>
    </row>
    <row r="8" spans="1:3" x14ac:dyDescent="0.25">
      <c r="A8" s="4">
        <f t="shared" si="0"/>
        <v>43899</v>
      </c>
      <c r="B8">
        <v>48</v>
      </c>
      <c r="C8">
        <v>9</v>
      </c>
    </row>
    <row r="9" spans="1:3" x14ac:dyDescent="0.25">
      <c r="A9" s="4">
        <f t="shared" si="0"/>
        <v>43900</v>
      </c>
      <c r="B9">
        <v>63</v>
      </c>
      <c r="C9">
        <v>15</v>
      </c>
    </row>
    <row r="10" spans="1:3" x14ac:dyDescent="0.25">
      <c r="A10" s="4">
        <f t="shared" si="0"/>
        <v>43901</v>
      </c>
      <c r="B10">
        <v>70</v>
      </c>
      <c r="C10">
        <v>7</v>
      </c>
    </row>
    <row r="11" spans="1:3" x14ac:dyDescent="0.25">
      <c r="A11" s="4">
        <f t="shared" si="0"/>
        <v>43902</v>
      </c>
      <c r="B11">
        <v>82</v>
      </c>
      <c r="C11">
        <v>12</v>
      </c>
    </row>
    <row r="12" spans="1:3" x14ac:dyDescent="0.25">
      <c r="A12" s="4">
        <f t="shared" si="0"/>
        <v>43903</v>
      </c>
      <c r="B12">
        <v>91</v>
      </c>
      <c r="C12">
        <v>9</v>
      </c>
    </row>
    <row r="13" spans="1:3" x14ac:dyDescent="0.25">
      <c r="A13" s="4">
        <f t="shared" si="0"/>
        <v>43904</v>
      </c>
      <c r="B13">
        <v>107</v>
      </c>
      <c r="C13">
        <v>16</v>
      </c>
    </row>
    <row r="14" spans="1:3" x14ac:dyDescent="0.25">
      <c r="A14" s="4">
        <f t="shared" si="0"/>
        <v>43905</v>
      </c>
      <c r="B14">
        <v>113</v>
      </c>
      <c r="C14">
        <v>6</v>
      </c>
    </row>
    <row r="15" spans="1:3" x14ac:dyDescent="0.25">
      <c r="A15" s="4">
        <f t="shared" si="0"/>
        <v>43906</v>
      </c>
      <c r="B15">
        <v>127</v>
      </c>
      <c r="C15">
        <v>14</v>
      </c>
    </row>
    <row r="16" spans="1:3" x14ac:dyDescent="0.25">
      <c r="A16" s="4">
        <f t="shared" si="0"/>
        <v>43907</v>
      </c>
      <c r="B16">
        <v>146</v>
      </c>
      <c r="C16">
        <v>19</v>
      </c>
    </row>
    <row r="17" spans="1:3" x14ac:dyDescent="0.25">
      <c r="A17" s="4">
        <f t="shared" si="0"/>
        <v>43908</v>
      </c>
      <c r="B17">
        <v>171</v>
      </c>
      <c r="C17">
        <v>25</v>
      </c>
    </row>
    <row r="18" spans="1:3" x14ac:dyDescent="0.25">
      <c r="A18" s="4">
        <f t="shared" si="0"/>
        <v>43909</v>
      </c>
      <c r="B18">
        <v>199</v>
      </c>
      <c r="C18">
        <v>28</v>
      </c>
    </row>
    <row r="19" spans="1:3" x14ac:dyDescent="0.25">
      <c r="A19" s="4">
        <f t="shared" si="0"/>
        <v>43910</v>
      </c>
      <c r="B19">
        <v>258</v>
      </c>
      <c r="C19">
        <v>59</v>
      </c>
    </row>
    <row r="20" spans="1:3" x14ac:dyDescent="0.25">
      <c r="A20" s="4">
        <f t="shared" si="0"/>
        <v>43911</v>
      </c>
      <c r="B20">
        <v>334</v>
      </c>
      <c r="C20">
        <v>76</v>
      </c>
    </row>
    <row r="21" spans="1:3" x14ac:dyDescent="0.25">
      <c r="A21" s="4">
        <f t="shared" si="0"/>
        <v>43912</v>
      </c>
      <c r="B21">
        <v>403</v>
      </c>
      <c r="C21">
        <v>69</v>
      </c>
    </row>
    <row r="22" spans="1:3" x14ac:dyDescent="0.25">
      <c r="A22" s="4">
        <f t="shared" si="0"/>
        <v>43913</v>
      </c>
      <c r="B22">
        <v>505</v>
      </c>
      <c r="C22">
        <v>102</v>
      </c>
    </row>
    <row r="23" spans="1:3" x14ac:dyDescent="0.25">
      <c r="A23" s="4">
        <f t="shared" si="0"/>
        <v>43914</v>
      </c>
      <c r="B23">
        <v>571</v>
      </c>
      <c r="C23">
        <v>66</v>
      </c>
    </row>
    <row r="24" spans="1:3" x14ac:dyDescent="0.25">
      <c r="A24" s="4">
        <f t="shared" si="0"/>
        <v>43915</v>
      </c>
      <c r="B24">
        <v>657</v>
      </c>
      <c r="C24">
        <v>86</v>
      </c>
    </row>
    <row r="25" spans="1:3" x14ac:dyDescent="0.25">
      <c r="A25" s="4">
        <f t="shared" si="0"/>
        <v>43916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2:I57"/>
  <sheetViews>
    <sheetView topLeftCell="A14" workbookViewId="0">
      <selection activeCell="J42" sqref="J42"/>
    </sheetView>
  </sheetViews>
  <sheetFormatPr defaultRowHeight="15" x14ac:dyDescent="0.25"/>
  <cols>
    <col min="6" max="6" width="12" bestFit="1" customWidth="1"/>
    <col min="7" max="7" width="9.140625" customWidth="1"/>
  </cols>
  <sheetData>
    <row r="42" spans="4:9" ht="17.25" x14ac:dyDescent="0.25">
      <c r="D42" s="7" t="s">
        <v>3</v>
      </c>
      <c r="E42" s="7"/>
      <c r="G42" s="8" t="s">
        <v>18</v>
      </c>
      <c r="H42" s="8"/>
      <c r="I42" s="9"/>
    </row>
    <row r="44" spans="4:9" x14ac:dyDescent="0.25">
      <c r="D44" t="s">
        <v>4</v>
      </c>
    </row>
    <row r="45" spans="4:9" x14ac:dyDescent="0.25">
      <c r="D45" t="s">
        <v>5</v>
      </c>
      <c r="E45" t="s">
        <v>6</v>
      </c>
    </row>
    <row r="46" spans="4:9" x14ac:dyDescent="0.25">
      <c r="D46" t="s">
        <v>7</v>
      </c>
      <c r="E46" t="s">
        <v>8</v>
      </c>
    </row>
    <row r="47" spans="4:9" x14ac:dyDescent="0.25">
      <c r="D47" t="s">
        <v>9</v>
      </c>
      <c r="E47" t="s">
        <v>10</v>
      </c>
    </row>
    <row r="52" spans="4:8" x14ac:dyDescent="0.25">
      <c r="D52" s="7" t="s">
        <v>17</v>
      </c>
      <c r="E52" s="7"/>
      <c r="F52">
        <v>85396</v>
      </c>
      <c r="H52">
        <v>505</v>
      </c>
    </row>
    <row r="53" spans="4:8" x14ac:dyDescent="0.25">
      <c r="D53" s="7" t="s">
        <v>13</v>
      </c>
      <c r="E53" s="7"/>
      <c r="F53">
        <v>1.1926830455380999</v>
      </c>
      <c r="H53">
        <v>1.1870000000000001</v>
      </c>
    </row>
    <row r="54" spans="4:8" x14ac:dyDescent="0.25">
      <c r="D54" t="s">
        <v>14</v>
      </c>
      <c r="F54">
        <v>14</v>
      </c>
      <c r="H54">
        <v>30</v>
      </c>
    </row>
    <row r="56" spans="4:8" x14ac:dyDescent="0.25">
      <c r="D56" t="s">
        <v>15</v>
      </c>
      <c r="F56" s="6">
        <f>F52* (F53^F54)</f>
        <v>1006440.6449368802</v>
      </c>
    </row>
    <row r="57" spans="4:8" x14ac:dyDescent="0.25">
      <c r="D57" t="s">
        <v>16</v>
      </c>
      <c r="H57">
        <f>H52 *(H53^30)</f>
        <v>86459.54521119225</v>
      </c>
    </row>
  </sheetData>
  <mergeCells count="4">
    <mergeCell ref="D42:E42"/>
    <mergeCell ref="D53:E53"/>
    <mergeCell ref="D52:E52"/>
    <mergeCell ref="G42:H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workbookViewId="0">
      <selection activeCell="D6" sqref="D6"/>
    </sheetView>
  </sheetViews>
  <sheetFormatPr defaultRowHeight="15" x14ac:dyDescent="0.25"/>
  <cols>
    <col min="3" max="4" width="11.5703125" bestFit="1" customWidth="1"/>
    <col min="5" max="5" width="9.5703125" bestFit="1" customWidth="1"/>
  </cols>
  <sheetData>
    <row r="2" spans="2:6" x14ac:dyDescent="0.25">
      <c r="B2" s="10" t="s">
        <v>19</v>
      </c>
      <c r="C2" s="10"/>
      <c r="D2" s="11">
        <v>43917</v>
      </c>
    </row>
    <row r="4" spans="2:6" x14ac:dyDescent="0.25">
      <c r="B4" t="s">
        <v>0</v>
      </c>
      <c r="C4" t="s">
        <v>20</v>
      </c>
      <c r="D4" t="s">
        <v>21</v>
      </c>
      <c r="E4" t="s">
        <v>22</v>
      </c>
    </row>
    <row r="5" spans="2:6" x14ac:dyDescent="0.25">
      <c r="B5" s="2">
        <v>43917</v>
      </c>
      <c r="C5" s="12">
        <v>107994</v>
      </c>
      <c r="D5" s="12">
        <v>104654</v>
      </c>
      <c r="E5" s="13">
        <f>C5-D5</f>
        <v>3340</v>
      </c>
      <c r="F5" t="s">
        <v>23</v>
      </c>
    </row>
    <row r="6" spans="2:6" x14ac:dyDescent="0.25">
      <c r="B6" s="2">
        <f>B5+1</f>
        <v>43918</v>
      </c>
      <c r="C6" s="12">
        <v>135542</v>
      </c>
      <c r="D6" s="12"/>
      <c r="E6" s="12"/>
    </row>
    <row r="7" spans="2:6" x14ac:dyDescent="0.25">
      <c r="B7" s="2">
        <f t="shared" ref="B7:B24" si="0">B6+1</f>
        <v>43919</v>
      </c>
      <c r="C7" s="12">
        <v>170117</v>
      </c>
      <c r="D7" s="12"/>
      <c r="E7" s="12"/>
    </row>
    <row r="8" spans="2:6" x14ac:dyDescent="0.25">
      <c r="B8" s="2">
        <f t="shared" si="0"/>
        <v>43920</v>
      </c>
      <c r="C8" s="12">
        <v>213511</v>
      </c>
      <c r="D8" s="12"/>
      <c r="E8" s="12"/>
    </row>
    <row r="9" spans="2:6" x14ac:dyDescent="0.25">
      <c r="B9" s="2">
        <f t="shared" si="0"/>
        <v>43921</v>
      </c>
      <c r="C9" s="12">
        <v>267975</v>
      </c>
      <c r="D9" s="12"/>
      <c r="E9" s="12"/>
    </row>
    <row r="10" spans="2:6" x14ac:dyDescent="0.25">
      <c r="B10" s="2">
        <f t="shared" si="0"/>
        <v>43922</v>
      </c>
      <c r="C10" s="12">
        <v>336332</v>
      </c>
      <c r="D10" s="12"/>
      <c r="E10" s="12"/>
    </row>
    <row r="11" spans="2:6" x14ac:dyDescent="0.25">
      <c r="B11" s="2">
        <f t="shared" si="0"/>
        <v>43923</v>
      </c>
      <c r="C11" s="12">
        <v>422126</v>
      </c>
      <c r="D11" s="12"/>
      <c r="E11" s="12"/>
    </row>
    <row r="12" spans="2:6" x14ac:dyDescent="0.25">
      <c r="B12" s="2">
        <f t="shared" si="0"/>
        <v>43924</v>
      </c>
      <c r="C12" s="12">
        <v>529804</v>
      </c>
      <c r="D12" s="12"/>
      <c r="E12" s="12"/>
    </row>
    <row r="13" spans="2:6" x14ac:dyDescent="0.25">
      <c r="B13" s="2">
        <f t="shared" si="0"/>
        <v>43925</v>
      </c>
      <c r="C13" s="12"/>
      <c r="D13" s="12"/>
      <c r="E13" s="12"/>
    </row>
    <row r="14" spans="2:6" x14ac:dyDescent="0.25">
      <c r="B14" s="2">
        <f t="shared" si="0"/>
        <v>43926</v>
      </c>
      <c r="C14" s="12"/>
      <c r="D14" s="12"/>
      <c r="E14" s="12"/>
    </row>
    <row r="15" spans="2:6" x14ac:dyDescent="0.25">
      <c r="B15" s="2">
        <f t="shared" si="0"/>
        <v>43927</v>
      </c>
      <c r="C15" s="12"/>
      <c r="D15" s="12"/>
      <c r="E15" s="12"/>
    </row>
    <row r="16" spans="2:6" x14ac:dyDescent="0.25">
      <c r="B16" s="2">
        <f t="shared" si="0"/>
        <v>43928</v>
      </c>
      <c r="C16" s="12"/>
      <c r="D16" s="12"/>
      <c r="E16" s="12"/>
    </row>
    <row r="17" spans="2:5" x14ac:dyDescent="0.25">
      <c r="B17" s="2">
        <f t="shared" si="0"/>
        <v>43929</v>
      </c>
      <c r="C17" s="12"/>
      <c r="D17" s="12"/>
      <c r="E17" s="12"/>
    </row>
    <row r="18" spans="2:5" x14ac:dyDescent="0.25">
      <c r="B18" s="2">
        <f t="shared" si="0"/>
        <v>43930</v>
      </c>
      <c r="C18" s="12"/>
      <c r="D18" s="12"/>
      <c r="E18" s="12"/>
    </row>
    <row r="19" spans="2:5" x14ac:dyDescent="0.25">
      <c r="B19" s="2">
        <f t="shared" si="0"/>
        <v>43931</v>
      </c>
      <c r="C19" s="12"/>
      <c r="D19" s="12"/>
      <c r="E19" s="12"/>
    </row>
    <row r="20" spans="2:5" x14ac:dyDescent="0.25">
      <c r="B20" s="2">
        <f t="shared" si="0"/>
        <v>43932</v>
      </c>
      <c r="C20" s="12"/>
      <c r="D20" s="12"/>
      <c r="E20" s="12"/>
    </row>
    <row r="21" spans="2:5" x14ac:dyDescent="0.25">
      <c r="B21" s="2">
        <f t="shared" si="0"/>
        <v>43933</v>
      </c>
      <c r="C21" s="12"/>
      <c r="D21" s="12"/>
      <c r="E21" s="12"/>
    </row>
    <row r="22" spans="2:5" x14ac:dyDescent="0.25">
      <c r="B22" s="2">
        <f t="shared" si="0"/>
        <v>43934</v>
      </c>
      <c r="C22" s="12"/>
      <c r="D22" s="12"/>
      <c r="E22" s="12"/>
    </row>
    <row r="23" spans="2:5" x14ac:dyDescent="0.25">
      <c r="B23" s="2">
        <f t="shared" si="0"/>
        <v>43935</v>
      </c>
      <c r="C23" s="12"/>
      <c r="D23" s="12"/>
      <c r="E23" s="12"/>
    </row>
    <row r="24" spans="2:5" x14ac:dyDescent="0.25">
      <c r="B24" s="2">
        <f t="shared" si="0"/>
        <v>43936</v>
      </c>
      <c r="C24" s="12"/>
      <c r="D24" s="12"/>
      <c r="E24" s="12"/>
    </row>
  </sheetData>
  <mergeCells count="1">
    <mergeCell ref="B2:C2"/>
  </mergeCells>
  <conditionalFormatting sqref="E5">
    <cfRule type="cellIs" dxfId="0" priority="1" operator="greaterThan">
      <formula>1500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</vt:lpstr>
      <vt:lpstr>India</vt:lpstr>
      <vt:lpstr>Graphs</vt:lpstr>
      <vt:lpstr>Projection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Gregory</dc:creator>
  <cp:lastModifiedBy>Antony Gregory</cp:lastModifiedBy>
  <dcterms:created xsi:type="dcterms:W3CDTF">2020-03-26T16:22:03Z</dcterms:created>
  <dcterms:modified xsi:type="dcterms:W3CDTF">2020-03-28T03:18:09Z</dcterms:modified>
</cp:coreProperties>
</file>