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opi.huhta-halkola/Desktop/Cofi/"/>
    </mc:Choice>
  </mc:AlternateContent>
  <bookViews>
    <workbookView xWindow="0" yWindow="460" windowWidth="28800" windowHeight="16340" tabRatio="500"/>
  </bookViews>
  <sheets>
    <sheet name="Taul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B11" i="1"/>
  <c r="B13" i="1"/>
  <c r="B22" i="1"/>
  <c r="C22" i="1"/>
  <c r="B15" i="1"/>
  <c r="C15" i="1"/>
  <c r="D15" i="1"/>
  <c r="B18" i="1"/>
  <c r="C18" i="1"/>
  <c r="E15" i="1"/>
  <c r="F15" i="1"/>
  <c r="G15" i="1"/>
  <c r="B19" i="1"/>
  <c r="C19" i="1"/>
  <c r="E11" i="1"/>
  <c r="E13" i="1"/>
  <c r="F11" i="1"/>
  <c r="F13" i="1"/>
  <c r="G11" i="1"/>
  <c r="G13" i="1"/>
  <c r="B23" i="1"/>
  <c r="E14" i="1"/>
  <c r="F14" i="1"/>
  <c r="G14" i="1"/>
  <c r="B21" i="1"/>
  <c r="C21" i="1"/>
  <c r="B14" i="1"/>
  <c r="C11" i="1"/>
  <c r="C14" i="1"/>
  <c r="D11" i="1"/>
  <c r="D14" i="1"/>
  <c r="B20" i="1"/>
  <c r="C20" i="1"/>
  <c r="J11" i="1"/>
  <c r="I11" i="1"/>
  <c r="C13" i="1"/>
  <c r="D13" i="1"/>
</calcChain>
</file>

<file path=xl/sharedStrings.xml><?xml version="1.0" encoding="utf-8"?>
<sst xmlns="http://schemas.openxmlformats.org/spreadsheetml/2006/main" count="24" uniqueCount="20">
  <si>
    <t>comp 1</t>
  </si>
  <si>
    <t>comp 2</t>
  </si>
  <si>
    <t>comp 3</t>
  </si>
  <si>
    <t>sales</t>
  </si>
  <si>
    <t>ebitda</t>
  </si>
  <si>
    <t>eps</t>
  </si>
  <si>
    <t>beta</t>
  </si>
  <si>
    <t>p/sales</t>
  </si>
  <si>
    <t>price</t>
  </si>
  <si>
    <t>shares number</t>
  </si>
  <si>
    <t>share  €</t>
  </si>
  <si>
    <t>p/ebitda</t>
  </si>
  <si>
    <t>p/e</t>
  </si>
  <si>
    <t>ponsse</t>
  </si>
  <si>
    <t>P/E 2016</t>
  </si>
  <si>
    <t>P/E 2017</t>
  </si>
  <si>
    <t>P/EBITDA 2016</t>
  </si>
  <si>
    <t>P/EBITDA 2017</t>
  </si>
  <si>
    <t>P/SALES 2016</t>
  </si>
  <si>
    <t>P/SALES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</si>
</sst>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Value Based on Multiples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Ref>
              <c:f>Taul1!$A$18:$A$23</c:f>
              <c:strCache>
                <c:ptCount val="6"/>
                <c:pt idx="0">
                  <c:v>P/E 2016</c:v>
                </c:pt>
                <c:pt idx="1">
                  <c:v>P/E 2017</c:v>
                </c:pt>
                <c:pt idx="2">
                  <c:v>P/EBITDA 2016</c:v>
                </c:pt>
                <c:pt idx="3">
                  <c:v>P/EBITDA 2017</c:v>
                </c:pt>
                <c:pt idx="4">
                  <c:v>P/SALES 2016</c:v>
                </c:pt>
                <c:pt idx="5">
                  <c:v>P/SALES 2017</c:v>
                </c:pt>
              </c:strCache>
            </c:strRef>
          </c:cat>
          <c:val>
            <c:numRef>
              <c:f>Taul1!$C$18:$C$23</c:f>
              <c:numCache>
                <c:formatCode>General</c:formatCode>
                <c:ptCount val="6"/>
                <c:pt idx="0">
                  <c:v>663.3333333333332</c:v>
                </c:pt>
                <c:pt idx="1">
                  <c:v>598.5882352941176</c:v>
                </c:pt>
                <c:pt idx="2">
                  <c:v>575.1525925925926</c:v>
                </c:pt>
                <c:pt idx="3">
                  <c:v>548.9113882774923</c:v>
                </c:pt>
                <c:pt idx="4">
                  <c:v>372.5333333333333</c:v>
                </c:pt>
                <c:pt idx="5">
                  <c:v>465.1768146718146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947136"/>
        <c:axId val="1976425392"/>
      </c:barChart>
      <c:catAx>
        <c:axId val="19929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76425392"/>
        <c:crosses val="autoZero"/>
        <c:auto val="1"/>
        <c:lblAlgn val="ctr"/>
        <c:lblOffset val="100"/>
        <c:noMultiLvlLbl val="0"/>
      </c:catAx>
      <c:valAx>
        <c:axId val="19764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9294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18</xdr:row>
      <xdr:rowOff>127000</xdr:rowOff>
    </xdr:from>
    <xdr:to>
      <xdr:col>14</xdr:col>
      <xdr:colOff>609600</xdr:colOff>
      <xdr:row>45</xdr:row>
      <xdr:rowOff>0</xdr:rowOff>
    </xdr:to>
    <xdr:graphicFrame macro="">
      <xdr:nvGraphicFramePr>
        <xdr:cNvPr id="4" name="Kaavi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tabSelected="1" workbookViewId="0">
      <selection activeCell="H2" sqref="H2"/>
    </sheetView>
  </sheetViews>
  <sheetFormatPr baseColWidth="10" defaultRowHeight="16" x14ac:dyDescent="0.2"/>
  <sheetData>
    <row r="2" spans="1:13" x14ac:dyDescent="0.2">
      <c r="B2" s="2">
        <v>2016</v>
      </c>
      <c r="C2" s="2"/>
      <c r="D2" s="2"/>
      <c r="E2" s="2">
        <v>2017</v>
      </c>
      <c r="F2" s="2"/>
      <c r="G2" s="2"/>
      <c r="I2" s="1">
        <v>2016</v>
      </c>
      <c r="J2">
        <v>2017</v>
      </c>
    </row>
    <row r="3" spans="1:13" x14ac:dyDescent="0.2">
      <c r="B3" t="s">
        <v>0</v>
      </c>
      <c r="C3" t="s">
        <v>1</v>
      </c>
      <c r="D3" t="s">
        <v>2</v>
      </c>
      <c r="E3" t="s">
        <v>0</v>
      </c>
      <c r="F3" t="s">
        <v>1</v>
      </c>
      <c r="G3" t="s">
        <v>2</v>
      </c>
      <c r="I3" t="s">
        <v>13</v>
      </c>
      <c r="J3" t="s">
        <v>13</v>
      </c>
    </row>
    <row r="4" spans="1:13" x14ac:dyDescent="0.2">
      <c r="A4" t="s">
        <v>3</v>
      </c>
      <c r="B4">
        <v>60</v>
      </c>
      <c r="C4">
        <v>190</v>
      </c>
      <c r="D4">
        <v>350</v>
      </c>
      <c r="E4">
        <v>70</v>
      </c>
      <c r="F4">
        <v>200</v>
      </c>
      <c r="G4">
        <v>370</v>
      </c>
      <c r="I4">
        <v>508</v>
      </c>
      <c r="J4">
        <v>549</v>
      </c>
    </row>
    <row r="5" spans="1:13" x14ac:dyDescent="0.2">
      <c r="A5" t="s">
        <v>4</v>
      </c>
      <c r="B5">
        <v>5</v>
      </c>
      <c r="C5">
        <v>25</v>
      </c>
      <c r="D5">
        <v>45</v>
      </c>
      <c r="E5">
        <v>6</v>
      </c>
      <c r="F5">
        <v>29</v>
      </c>
      <c r="G5">
        <v>47</v>
      </c>
      <c r="I5">
        <v>71</v>
      </c>
      <c r="J5">
        <v>77</v>
      </c>
    </row>
    <row r="6" spans="1:13" x14ac:dyDescent="0.2">
      <c r="A6" t="s">
        <v>5</v>
      </c>
      <c r="B6">
        <v>0.7</v>
      </c>
      <c r="C6">
        <v>0.6</v>
      </c>
      <c r="D6">
        <v>0.3</v>
      </c>
      <c r="E6">
        <v>0.85</v>
      </c>
      <c r="F6">
        <v>0.7</v>
      </c>
      <c r="G6">
        <v>0.35</v>
      </c>
      <c r="I6">
        <v>1.5</v>
      </c>
      <c r="J6">
        <v>1.6</v>
      </c>
      <c r="L6" s="3"/>
      <c r="M6" s="3"/>
    </row>
    <row r="7" spans="1:13" x14ac:dyDescent="0.2">
      <c r="A7" t="s">
        <v>6</v>
      </c>
      <c r="B7">
        <v>0.65</v>
      </c>
      <c r="C7">
        <v>0.75</v>
      </c>
      <c r="D7">
        <v>1.1000000000000001</v>
      </c>
    </row>
    <row r="9" spans="1:13" x14ac:dyDescent="0.2">
      <c r="A9" t="s">
        <v>10</v>
      </c>
      <c r="B9">
        <v>11</v>
      </c>
      <c r="C9">
        <v>9</v>
      </c>
      <c r="D9">
        <v>5</v>
      </c>
      <c r="E9">
        <v>11</v>
      </c>
      <c r="F9">
        <v>9</v>
      </c>
      <c r="G9">
        <v>5</v>
      </c>
      <c r="I9">
        <v>22.22</v>
      </c>
      <c r="J9">
        <v>22.22</v>
      </c>
    </row>
    <row r="10" spans="1:13" x14ac:dyDescent="0.2">
      <c r="A10" t="s">
        <v>9</v>
      </c>
      <c r="B10">
        <v>4</v>
      </c>
      <c r="C10">
        <v>23</v>
      </c>
      <c r="D10">
        <v>65</v>
      </c>
      <c r="E10">
        <v>4</v>
      </c>
      <c r="F10">
        <v>23</v>
      </c>
      <c r="G10">
        <v>65</v>
      </c>
      <c r="I10">
        <v>28</v>
      </c>
      <c r="J10">
        <v>28</v>
      </c>
    </row>
    <row r="11" spans="1:13" x14ac:dyDescent="0.2">
      <c r="A11" t="s">
        <v>8</v>
      </c>
      <c r="B11">
        <f>B9*B10</f>
        <v>44</v>
      </c>
      <c r="C11">
        <f t="shared" ref="C11:D11" si="0">C9*C10</f>
        <v>207</v>
      </c>
      <c r="D11">
        <f t="shared" si="0"/>
        <v>325</v>
      </c>
      <c r="E11">
        <f>E9*E10</f>
        <v>44</v>
      </c>
      <c r="F11">
        <f t="shared" ref="F11" si="1">F9*F10</f>
        <v>207</v>
      </c>
      <c r="G11">
        <f t="shared" ref="G11" si="2">G9*G10</f>
        <v>325</v>
      </c>
      <c r="I11">
        <f>I9*I10</f>
        <v>622.16</v>
      </c>
      <c r="J11">
        <f>J9*J10</f>
        <v>622.16</v>
      </c>
    </row>
    <row r="13" spans="1:13" x14ac:dyDescent="0.2">
      <c r="A13" t="s">
        <v>7</v>
      </c>
      <c r="B13">
        <f>B11/B4</f>
        <v>0.73333333333333328</v>
      </c>
      <c r="C13">
        <f t="shared" ref="C13:F13" si="3">C11/C4</f>
        <v>1.0894736842105264</v>
      </c>
      <c r="D13">
        <f t="shared" si="3"/>
        <v>0.9285714285714286</v>
      </c>
      <c r="E13">
        <f t="shared" si="3"/>
        <v>0.62857142857142856</v>
      </c>
      <c r="F13">
        <f t="shared" si="3"/>
        <v>1.0349999999999999</v>
      </c>
      <c r="G13">
        <f>G11/G4</f>
        <v>0.8783783783783784</v>
      </c>
    </row>
    <row r="14" spans="1:13" x14ac:dyDescent="0.2">
      <c r="A14" t="s">
        <v>11</v>
      </c>
      <c r="B14">
        <f>B11/B5</f>
        <v>8.8000000000000007</v>
      </c>
      <c r="C14">
        <f t="shared" ref="C14:G14" si="4">C11/C5</f>
        <v>8.2799999999999994</v>
      </c>
      <c r="D14">
        <f t="shared" si="4"/>
        <v>7.2222222222222223</v>
      </c>
      <c r="E14">
        <f t="shared" si="4"/>
        <v>7.333333333333333</v>
      </c>
      <c r="F14">
        <f t="shared" si="4"/>
        <v>7.1379310344827589</v>
      </c>
      <c r="G14">
        <f t="shared" si="4"/>
        <v>6.9148936170212769</v>
      </c>
    </row>
    <row r="15" spans="1:13" x14ac:dyDescent="0.2">
      <c r="A15" t="s">
        <v>12</v>
      </c>
      <c r="B15">
        <f>B9/B6</f>
        <v>15.714285714285715</v>
      </c>
      <c r="C15">
        <f t="shared" ref="C15:G15" si="5">C9/C6</f>
        <v>15</v>
      </c>
      <c r="D15">
        <f t="shared" si="5"/>
        <v>16.666666666666668</v>
      </c>
      <c r="E15">
        <f t="shared" si="5"/>
        <v>12.941176470588236</v>
      </c>
      <c r="F15">
        <f t="shared" si="5"/>
        <v>12.857142857142858</v>
      </c>
      <c r="G15">
        <f t="shared" si="5"/>
        <v>14.285714285714286</v>
      </c>
    </row>
    <row r="17" spans="1:3" x14ac:dyDescent="0.2">
      <c r="A17" s="1"/>
      <c r="B17" s="1"/>
    </row>
    <row r="18" spans="1:3" x14ac:dyDescent="0.2">
      <c r="A18" s="1" t="s">
        <v>14</v>
      </c>
      <c r="B18" s="1">
        <f>AVERAGE(B15:D15)</f>
        <v>15.793650793650793</v>
      </c>
      <c r="C18">
        <f>B18*I6*I10</f>
        <v>663.33333333333326</v>
      </c>
    </row>
    <row r="19" spans="1:3" x14ac:dyDescent="0.2">
      <c r="A19" s="1" t="s">
        <v>15</v>
      </c>
      <c r="B19" s="1">
        <f>AVERAGE(E15:G15)</f>
        <v>13.361344537815127</v>
      </c>
      <c r="C19">
        <f>B19*J6*J10</f>
        <v>598.58823529411768</v>
      </c>
    </row>
    <row r="20" spans="1:3" x14ac:dyDescent="0.2">
      <c r="A20" s="1" t="s">
        <v>16</v>
      </c>
      <c r="B20" s="1">
        <f>AVERAGE(B14:D14)</f>
        <v>8.1007407407407399</v>
      </c>
      <c r="C20">
        <f>B20*I5</f>
        <v>575.15259259259255</v>
      </c>
    </row>
    <row r="21" spans="1:3" x14ac:dyDescent="0.2">
      <c r="A21" s="1" t="s">
        <v>17</v>
      </c>
      <c r="B21" s="1">
        <f>AVERAGE(E14:G14)</f>
        <v>7.1287193282791224</v>
      </c>
      <c r="C21">
        <f>B21*J5</f>
        <v>548.91138827749239</v>
      </c>
    </row>
    <row r="22" spans="1:3" x14ac:dyDescent="0.2">
      <c r="A22" s="1" t="s">
        <v>18</v>
      </c>
      <c r="B22" s="1">
        <f>B13:D13</f>
        <v>0.73333333333333328</v>
      </c>
      <c r="C22">
        <f>B22*I4</f>
        <v>372.5333333333333</v>
      </c>
    </row>
    <row r="23" spans="1:3" x14ac:dyDescent="0.2">
      <c r="A23" s="1" t="s">
        <v>19</v>
      </c>
      <c r="B23" s="1">
        <f>AVERAGE(E13:G13)</f>
        <v>0.84731660231660222</v>
      </c>
      <c r="C23">
        <f>B23*J4</f>
        <v>465.17681467181461</v>
      </c>
    </row>
  </sheetData>
  <mergeCells count="2">
    <mergeCell ref="B2:D2"/>
    <mergeCell ref="E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-käyttäjä</dc:creator>
  <cp:lastModifiedBy>Microsoft Office -käyttäjä</cp:lastModifiedBy>
  <dcterms:created xsi:type="dcterms:W3CDTF">2016-11-17T17:30:23Z</dcterms:created>
  <dcterms:modified xsi:type="dcterms:W3CDTF">2016-11-28T15:48:02Z</dcterms:modified>
</cp:coreProperties>
</file>