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hidePivotFieldList="1"/>
  <xr:revisionPtr revIDLastSave="0" documentId="10_ncr:100000_{640BD79C-CD85-49DA-B1B4-DD11C5B12AF1}" xr6:coauthVersionLast="31" xr6:coauthVersionMax="31" xr10:uidLastSave="{00000000-0000-0000-0000-000000000000}"/>
  <bookViews>
    <workbookView xWindow="0" yWindow="0" windowWidth="17835" windowHeight="11565" xr2:uid="{00000000-000D-0000-FFFF-FFFF00000000}"/>
  </bookViews>
  <sheets>
    <sheet name="Specs" sheetId="1" r:id="rId1"/>
    <sheet name="Long Params" sheetId="3" r:id="rId2"/>
    <sheet name="Help" sheetId="2" r:id="rId3"/>
    <sheet name="case &quot;$opt&quot; in" sheetId="4" r:id="rId4"/>
    <sheet name="Functions Skeletons" sheetId="5" r:id="rId5"/>
  </sheets>
  <definedNames>
    <definedName name="_Hlk15399527" localSheetId="0">Specs!$D$31</definedName>
  </definedNames>
  <calcPr calcId="179017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5" i="5" l="1"/>
  <c r="AK15" i="5"/>
  <c r="AL14" i="5"/>
  <c r="AK14" i="5"/>
  <c r="AL12" i="5"/>
  <c r="AK12" i="5"/>
  <c r="AL11" i="5"/>
  <c r="AK11" i="5"/>
  <c r="AL10" i="5"/>
  <c r="AK10" i="5"/>
  <c r="AL8" i="5"/>
  <c r="AK8" i="5"/>
  <c r="AL6" i="5"/>
  <c r="AK6" i="5"/>
  <c r="AL5" i="5"/>
  <c r="AK5" i="5"/>
  <c r="A47" i="2"/>
  <c r="A48" i="2"/>
  <c r="A49" i="2"/>
  <c r="A50" i="2"/>
  <c r="A40" i="3"/>
  <c r="A39" i="3"/>
  <c r="A38" i="3"/>
  <c r="A37" i="3"/>
  <c r="I37" i="1"/>
  <c r="J37" i="1" s="1"/>
  <c r="I36" i="1"/>
  <c r="J36" i="1" s="1"/>
  <c r="A37" i="1"/>
  <c r="A36" i="1"/>
  <c r="AJ5" i="5" l="1"/>
  <c r="AJ6" i="5"/>
  <c r="AJ8" i="5"/>
  <c r="AJ10" i="5"/>
  <c r="AJ11" i="5"/>
  <c r="AJ12" i="5"/>
  <c r="AJ14" i="5"/>
  <c r="AJ15" i="5"/>
  <c r="I35" i="1"/>
  <c r="J35" i="1" s="1"/>
  <c r="A35" i="1"/>
  <c r="AI15" i="5" l="1"/>
  <c r="AI14" i="5"/>
  <c r="AI12" i="5"/>
  <c r="AI11" i="5"/>
  <c r="AI10" i="5"/>
  <c r="AI8" i="5"/>
  <c r="AI6" i="5"/>
  <c r="AI5" i="5"/>
  <c r="I34" i="1"/>
  <c r="J34" i="1" s="1"/>
  <c r="A34" i="1"/>
  <c r="AH15" i="5" l="1"/>
  <c r="AH14" i="5"/>
  <c r="AH12" i="5"/>
  <c r="AH11" i="5"/>
  <c r="AH10" i="5"/>
  <c r="AH8" i="5"/>
  <c r="AH6" i="5"/>
  <c r="AH5" i="5"/>
  <c r="I33" i="1"/>
  <c r="J33" i="1" s="1"/>
  <c r="A33" i="1"/>
  <c r="A31" i="1" l="1"/>
  <c r="A30" i="1"/>
  <c r="A29" i="1" l="1"/>
  <c r="A28" i="1"/>
  <c r="A27" i="1"/>
  <c r="A26" i="1"/>
  <c r="A25" i="1"/>
  <c r="AF15" i="5"/>
  <c r="AF14" i="5"/>
  <c r="AF12" i="5"/>
  <c r="AF11" i="5"/>
  <c r="AF10" i="5"/>
  <c r="AF8" i="5"/>
  <c r="AF6" i="5"/>
  <c r="J32" i="1"/>
  <c r="I32" i="1"/>
  <c r="A24" i="1" l="1"/>
  <c r="A23" i="1" l="1"/>
  <c r="A22" i="1"/>
  <c r="A21" i="1"/>
  <c r="A20" i="1"/>
  <c r="A19" i="1"/>
  <c r="A18" i="1"/>
  <c r="A17" i="1"/>
  <c r="A16" i="1"/>
  <c r="A15" i="1" l="1"/>
  <c r="A14" i="1"/>
  <c r="A12" i="1" l="1"/>
  <c r="A13" i="1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1" i="1"/>
  <c r="X15" i="5" l="1"/>
  <c r="X14" i="5"/>
  <c r="X12" i="5"/>
  <c r="X11" i="5"/>
  <c r="X10" i="5"/>
  <c r="X8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H5" i="5"/>
  <c r="E5" i="5"/>
  <c r="L10" i="5"/>
  <c r="M10" i="5"/>
  <c r="N10" i="5"/>
  <c r="O10" i="5"/>
  <c r="P10" i="5"/>
  <c r="Q10" i="5"/>
  <c r="R10" i="5"/>
  <c r="S10" i="5"/>
  <c r="T10" i="5"/>
  <c r="U10" i="5"/>
  <c r="V10" i="5"/>
  <c r="W10" i="5"/>
  <c r="Y10" i="5"/>
  <c r="Z10" i="5"/>
  <c r="AA10" i="5"/>
  <c r="AC10" i="5"/>
  <c r="AD10" i="5"/>
  <c r="L11" i="5"/>
  <c r="M11" i="5"/>
  <c r="N11" i="5"/>
  <c r="O11" i="5"/>
  <c r="P11" i="5"/>
  <c r="Q11" i="5"/>
  <c r="R11" i="5"/>
  <c r="S11" i="5"/>
  <c r="T11" i="5"/>
  <c r="U11" i="5"/>
  <c r="V11" i="5"/>
  <c r="W11" i="5"/>
  <c r="Y11" i="5"/>
  <c r="Z11" i="5"/>
  <c r="AA11" i="5"/>
  <c r="AB11" i="5"/>
  <c r="AC11" i="5"/>
  <c r="AD11" i="5"/>
  <c r="AE11" i="5"/>
  <c r="L12" i="5"/>
  <c r="M12" i="5"/>
  <c r="N12" i="5"/>
  <c r="O12" i="5"/>
  <c r="P12" i="5"/>
  <c r="Q12" i="5"/>
  <c r="R12" i="5"/>
  <c r="S12" i="5"/>
  <c r="T12" i="5"/>
  <c r="U12" i="5"/>
  <c r="V12" i="5"/>
  <c r="W12" i="5"/>
  <c r="Y12" i="5"/>
  <c r="Z12" i="5"/>
  <c r="AA12" i="5"/>
  <c r="AB12" i="5"/>
  <c r="AC12" i="5"/>
  <c r="AD12" i="5"/>
  <c r="AE12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B12" i="5"/>
  <c r="B11" i="5"/>
  <c r="B10" i="5"/>
  <c r="AE15" i="5"/>
  <c r="AD15" i="5"/>
  <c r="AC15" i="5"/>
  <c r="AB15" i="5"/>
  <c r="AA15" i="5"/>
  <c r="Z15" i="5"/>
  <c r="Y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E14" i="5"/>
  <c r="AD14" i="5"/>
  <c r="AC14" i="5"/>
  <c r="AB14" i="5"/>
  <c r="AA14" i="5"/>
  <c r="Z14" i="5"/>
  <c r="Y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E8" i="5"/>
  <c r="AD8" i="5"/>
  <c r="AC8" i="5"/>
  <c r="AB8" i="5"/>
  <c r="AA8" i="5"/>
  <c r="Z8" i="5"/>
  <c r="Y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15" i="5"/>
  <c r="B14" i="5"/>
  <c r="B8" i="5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46" i="2"/>
  <c r="A45" i="2"/>
  <c r="A44" i="2"/>
  <c r="A43" i="2"/>
  <c r="A42" i="2"/>
  <c r="A41" i="2"/>
  <c r="A40" i="2"/>
  <c r="A39" i="2"/>
  <c r="A38" i="2"/>
  <c r="A36" i="2"/>
  <c r="A35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I31" i="1"/>
  <c r="I30" i="1"/>
  <c r="I29" i="1"/>
  <c r="J29" i="1" s="1"/>
  <c r="I28" i="1"/>
  <c r="J28" i="1" s="1"/>
  <c r="I27" i="1"/>
  <c r="AB10" i="5" s="1"/>
  <c r="I26" i="1"/>
  <c r="I25" i="1"/>
  <c r="J25" i="1" s="1"/>
  <c r="I24" i="1"/>
  <c r="AE10" i="5" s="1"/>
  <c r="I23" i="1"/>
  <c r="I22" i="1"/>
  <c r="I21" i="1"/>
  <c r="J21" i="1" s="1"/>
  <c r="I20" i="1"/>
  <c r="J20" i="1" s="1"/>
  <c r="I19" i="1"/>
  <c r="I18" i="1"/>
  <c r="I17" i="1"/>
  <c r="J17" i="1" s="1"/>
  <c r="I16" i="1"/>
  <c r="I15" i="1"/>
  <c r="I14" i="1"/>
  <c r="I13" i="1"/>
  <c r="J13" i="1" s="1"/>
  <c r="I12" i="1"/>
  <c r="J12" i="1" s="1"/>
  <c r="I11" i="1"/>
  <c r="I10" i="1"/>
  <c r="I9" i="1"/>
  <c r="J9" i="1" s="1"/>
  <c r="I8" i="1"/>
  <c r="I6" i="1"/>
  <c r="I4" i="1"/>
  <c r="J4" i="1" s="1"/>
  <c r="J31" i="1"/>
  <c r="J30" i="1"/>
  <c r="J26" i="1"/>
  <c r="J23" i="1"/>
  <c r="J22" i="1"/>
  <c r="J19" i="1"/>
  <c r="J18" i="1"/>
  <c r="J15" i="1"/>
  <c r="J14" i="1"/>
  <c r="J11" i="1"/>
  <c r="J10" i="1"/>
  <c r="J7" i="1"/>
  <c r="J6" i="1"/>
  <c r="J5" i="1"/>
  <c r="J3" i="1"/>
  <c r="J2" i="1"/>
  <c r="A3" i="1"/>
  <c r="A4" i="1" s="1"/>
  <c r="A34" i="2" l="1"/>
  <c r="J27" i="1"/>
  <c r="A37" i="2"/>
  <c r="A5" i="1"/>
  <c r="B5" i="5"/>
  <c r="J16" i="1"/>
  <c r="J24" i="1"/>
  <c r="J8" i="1"/>
  <c r="A6" i="1" l="1"/>
  <c r="C5" i="5"/>
  <c r="A7" i="1" l="1"/>
  <c r="F5" i="5"/>
  <c r="A8" i="1" l="1"/>
  <c r="G5" i="5"/>
  <c r="A9" i="1" l="1"/>
  <c r="D5" i="5"/>
  <c r="A10" i="1" l="1"/>
  <c r="U5" i="5"/>
  <c r="R5" i="5" l="1"/>
  <c r="S5" i="5" l="1"/>
  <c r="M5" i="5" l="1"/>
  <c r="N5" i="5" l="1"/>
  <c r="O5" i="5" l="1"/>
  <c r="AC5" i="5" l="1"/>
  <c r="J5" i="5" l="1"/>
  <c r="K5" i="5" l="1"/>
  <c r="L5" i="5" l="1"/>
  <c r="P5" i="5" l="1"/>
  <c r="AD5" i="5" l="1"/>
  <c r="V5" i="5" l="1"/>
  <c r="W5" i="5" l="1"/>
  <c r="X5" i="5" l="1"/>
  <c r="AE5" i="5" l="1"/>
  <c r="I5" i="5" l="1"/>
  <c r="AA5" i="5" l="1"/>
  <c r="AB5" i="5" l="1"/>
  <c r="T5" i="5" l="1"/>
  <c r="Q5" i="5" l="1"/>
  <c r="A32" i="1" l="1"/>
  <c r="Y5" i="5"/>
  <c r="Z5" i="5" l="1"/>
  <c r="AF5" i="5"/>
</calcChain>
</file>

<file path=xl/sharedStrings.xml><?xml version="1.0" encoding="utf-8"?>
<sst xmlns="http://schemas.openxmlformats.org/spreadsheetml/2006/main" count="456" uniqueCount="141">
  <si>
    <t>Name</t>
  </si>
  <si>
    <t>Access</t>
  </si>
  <si>
    <t>Input</t>
  </si>
  <si>
    <t>Output</t>
  </si>
  <si>
    <t>Return Codes</t>
  </si>
  <si>
    <t>Check OCHelper version</t>
  </si>
  <si>
    <t>CheckOCHelperVersion</t>
  </si>
  <si>
    <t>Read</t>
  </si>
  <si>
    <r>
      <t>{</t>
    </r>
    <r>
      <rPr>
        <b/>
        <sz val="11"/>
        <color rgb="FF333333"/>
        <rFont val="Calibri"/>
        <family val="2"/>
        <scheme val="minor"/>
      </rPr>
      <t>"Version"</t>
    </r>
    <r>
      <rPr>
        <sz val="11"/>
        <color rgb="FF666666"/>
        <rFont val="Calibri"/>
        <family val="2"/>
        <scheme val="minor"/>
      </rPr>
      <t>:{</t>
    </r>
    <r>
      <rPr>
        <b/>
        <sz val="11"/>
        <color rgb="FF333333"/>
        <rFont val="Calibri"/>
        <family val="2"/>
        <scheme val="minor"/>
      </rPr>
      <t>"Detailed"</t>
    </r>
    <r>
      <rPr>
        <sz val="11"/>
        <color rgb="FF666666"/>
        <rFont val="Calibri"/>
        <family val="2"/>
        <scheme val="minor"/>
      </rPr>
      <t>:{</t>
    </r>
    <r>
      <rPr>
        <b/>
        <sz val="11"/>
        <color rgb="FF333333"/>
        <rFont val="Calibri"/>
        <family val="2"/>
        <scheme val="minor"/>
      </rPr>
      <t>"Major"</t>
    </r>
    <r>
      <rPr>
        <sz val="11"/>
        <color rgb="FF666666"/>
        <rFont val="Calibri"/>
        <family val="2"/>
        <scheme val="minor"/>
      </rPr>
      <t>:</t>
    </r>
    <r>
      <rPr>
        <sz val="11"/>
        <color rgb="FF555555"/>
        <rFont val="Calibri"/>
        <family val="2"/>
        <scheme val="minor"/>
      </rPr>
      <t>"%d"</t>
    </r>
    <r>
      <rPr>
        <sz val="11"/>
        <color rgb="FF666666"/>
        <rFont val="Calibri"/>
        <family val="2"/>
        <scheme val="minor"/>
      </rPr>
      <t xml:space="preserve">, </t>
    </r>
    <r>
      <rPr>
        <b/>
        <sz val="11"/>
        <color rgb="FF333333"/>
        <rFont val="Calibri"/>
        <family val="2"/>
        <scheme val="minor"/>
      </rPr>
      <t>"Minor"</t>
    </r>
    <r>
      <rPr>
        <sz val="11"/>
        <color rgb="FF666666"/>
        <rFont val="Calibri"/>
        <family val="2"/>
        <scheme val="minor"/>
      </rPr>
      <t>:</t>
    </r>
    <r>
      <rPr>
        <sz val="11"/>
        <color rgb="FF555555"/>
        <rFont val="Calibri"/>
        <family val="2"/>
        <scheme val="minor"/>
      </rPr>
      <t>"%d"</t>
    </r>
    <r>
      <rPr>
        <sz val="11"/>
        <color rgb="FF666666"/>
        <rFont val="Calibri"/>
        <family val="2"/>
        <scheme val="minor"/>
      </rPr>
      <t xml:space="preserve">, </t>
    </r>
    <r>
      <rPr>
        <b/>
        <sz val="11"/>
        <color rgb="FF333333"/>
        <rFont val="Calibri"/>
        <family val="2"/>
        <scheme val="minor"/>
      </rPr>
      <t>"Build"</t>
    </r>
    <r>
      <rPr>
        <sz val="11"/>
        <color rgb="FF666666"/>
        <rFont val="Calibri"/>
        <family val="2"/>
        <scheme val="minor"/>
      </rPr>
      <t>:</t>
    </r>
    <r>
      <rPr>
        <sz val="11"/>
        <color rgb="FF555555"/>
        <rFont val="Calibri"/>
        <family val="2"/>
        <scheme val="minor"/>
      </rPr>
      <t>"%d"</t>
    </r>
    <r>
      <rPr>
        <sz val="11"/>
        <color rgb="FF666666"/>
        <rFont val="Calibri"/>
        <family val="2"/>
        <scheme val="minor"/>
      </rPr>
      <t xml:space="preserve">}, </t>
    </r>
    <r>
      <rPr>
        <b/>
        <sz val="11"/>
        <color rgb="FF333333"/>
        <rFont val="Calibri"/>
        <family val="2"/>
        <scheme val="minor"/>
      </rPr>
      <t>"Full"</t>
    </r>
    <r>
      <rPr>
        <sz val="11"/>
        <color rgb="FF666666"/>
        <rFont val="Calibri"/>
        <family val="2"/>
        <scheme val="minor"/>
      </rPr>
      <t>:</t>
    </r>
    <r>
      <rPr>
        <sz val="11"/>
        <color rgb="FF555555"/>
        <rFont val="Calibri"/>
        <family val="2"/>
        <scheme val="minor"/>
      </rPr>
      <t>"%s"</t>
    </r>
    <r>
      <rPr>
        <sz val="11"/>
        <color rgb="FF666666"/>
        <rFont val="Calibri"/>
        <family val="2"/>
        <scheme val="minor"/>
      </rPr>
      <t>}}</t>
    </r>
  </si>
  <si>
    <t>Check OS version</t>
  </si>
  <si>
    <t>CheckOSVersion</t>
  </si>
  <si>
    <t>Check Docker presence</t>
  </si>
  <si>
    <t>CheckDockerPresence</t>
  </si>
  <si>
    <t>{"Presence": "%s"}</t>
  </si>
  <si>
    <t>Check Docker version</t>
  </si>
  <si>
    <t>CheckDockerVersion</t>
  </si>
  <si>
    <t>Check OC presence</t>
  </si>
  <si>
    <t>CheckOCPresence</t>
  </si>
  <si>
    <t>Check OC version</t>
  </si>
  <si>
    <t>CheckOCVersion</t>
  </si>
  <si>
    <t>Check OC health</t>
  </si>
  <si>
    <t>CheckOCHealth</t>
  </si>
  <si>
    <t>{"Health": "%s"}</t>
  </si>
  <si>
    <t>Extract OC Configuration</t>
  </si>
  <si>
    <t>ReadOCConfiguration</t>
  </si>
  <si>
    <t>%RawConfig%</t>
  </si>
  <si>
    <t>List Installed Pipelines</t>
  </si>
  <si>
    <t>ListInstalledPipelines</t>
  </si>
  <si>
    <t>[{"PipelineName": "%s", "Enabled": "%bool"}]</t>
  </si>
  <si>
    <t>List Pipeline Projects</t>
  </si>
  <si>
    <t>ListPipelineProjects</t>
  </si>
  <si>
    <t>[{"PipelineProjectName": "%s"}]</t>
  </si>
  <si>
    <t>Get Pipeline Project Filter</t>
  </si>
  <si>
    <t>GetPipelineProjectFilter</t>
  </si>
  <si>
    <t>{"ProjectName": "%s"}</t>
  </si>
  <si>
    <t>%RawFilter%</t>
  </si>
  <si>
    <t>Get Pipeline Project Transform</t>
  </si>
  <si>
    <t>GetPipelineProjectTransform</t>
  </si>
  <si>
    <t>%RawTransform%</t>
  </si>
  <si>
    <t>Install Docker</t>
  </si>
  <si>
    <t>InstallDocker</t>
  </si>
  <si>
    <t>Write</t>
  </si>
  <si>
    <t>Upgrade Docker</t>
  </si>
  <si>
    <t>UpgradeDocker</t>
  </si>
  <si>
    <t>Deploy Latest lrctl</t>
  </si>
  <si>
    <t>DeployLatestLrctl</t>
  </si>
  <si>
    <t>{"ExtraRepositories": [{"URL":"%s"}]}</t>
  </si>
  <si>
    <t>Deploy Latest lrjq</t>
  </si>
  <si>
    <t>DeployLatestLRJQ</t>
  </si>
  <si>
    <t>Deploy Latest ocpipeline</t>
  </si>
  <si>
    <t>DeployLatestOcpipeline</t>
  </si>
  <si>
    <t>Install OC</t>
  </si>
  <si>
    <t>InstallOC</t>
  </si>
  <si>
    <t>Upgrade OC</t>
  </si>
  <si>
    <t>UpgradeOC</t>
  </si>
  <si>
    <t>Restart OC</t>
  </si>
  <si>
    <t>RestartOC</t>
  </si>
  <si>
    <t>Start OC</t>
  </si>
  <si>
    <t>StartOC</t>
  </si>
  <si>
    <t>Stop OC</t>
  </si>
  <si>
    <t>StopOC</t>
  </si>
  <si>
    <t>Write OC Configuration</t>
  </si>
  <si>
    <t>WriteOCConfiguration</t>
  </si>
  <si>
    <t>Create new Pipeline project</t>
  </si>
  <si>
    <t>CreatePipelineProject</t>
  </si>
  <si>
    <t>Update Pipeline Project Filter</t>
  </si>
  <si>
    <t>UpdatePipelineProjectFilter</t>
  </si>
  <si>
    <t>Update Pipeline Project Transform</t>
  </si>
  <si>
    <t>UpdatePipelineProjectTransform</t>
  </si>
  <si>
    <t>Package Pipeline Project</t>
  </si>
  <si>
    <t>PackagePipelineProject</t>
  </si>
  <si>
    <t>Install Pipeline Package</t>
  </si>
  <si>
    <t>InstallPipelinePackage</t>
  </si>
  <si>
    <t>Test Pipeline Project Filter</t>
  </si>
  <si>
    <t>TestPipelineProjectFilter</t>
  </si>
  <si>
    <t>Execute</t>
  </si>
  <si>
    <t>Test Pipeline Project Transform</t>
  </si>
  <si>
    <t>TestPipelineProjectTransform</t>
  </si>
  <si>
    <t>#</t>
  </si>
  <si>
    <t>0: OK
1: NOK</t>
  </si>
  <si>
    <t>Parameter
(preceded by “--")</t>
  </si>
  <si>
    <t>Returns the version of the OC Helper script.</t>
  </si>
  <si>
    <t>USAGE:</t>
  </si>
  <si>
    <t>OPTIONS:</t>
  </si>
  <si>
    <t>Returns the version of the OS.</t>
  </si>
  <si>
    <t>Returns the version of Docker.</t>
  </si>
  <si>
    <t>Returns the version of the Open Collector.</t>
  </si>
  <si>
    <t>Help Length</t>
  </si>
  <si>
    <t xml:space="preserve">  --help, -h                          Display detailed help.</t>
  </si>
  <si>
    <t xml:space="preserve">  --version, -v                       Print version information.</t>
  </si>
  <si>
    <t xml:space="preserve">  --force                             Don't ask for confirmation.</t>
  </si>
  <si>
    <t xml:space="preserve">  --                                  Denotes the end of the options.  Arguments after this</t>
  </si>
  <si>
    <t xml:space="preserve">                                      will be handled as parameters even if they start with</t>
  </si>
  <si>
    <t xml:space="preserve">                                      a '-'.</t>
  </si>
  <si>
    <t>Help
(Max 55 characters)</t>
  </si>
  <si>
    <t>EXAMPLES:</t>
  </si>
  <si>
    <t xml:space="preserve">  $SCRIPT_NAME --CheckOCPresence </t>
  </si>
  <si>
    <t xml:space="preserve">  $SCRIPT_NAME --CreatePipelineProject '{"ProjectName": "MyCustomBeat"}'</t>
  </si>
  <si>
    <t xml:space="preserve">  $SCRIPT_NAME --UpdatePipelineProjectFilter '{"ProjectName": "MyCustomBeat", "NewFilter": "IyBDaGVjayBpZiBKU09OIG1hdGNoZXMgdGhlIEF6dXJlQmVhdC4KZGVmIGlzX0NvbnRvc29XZWJBcHA6CiAgLiJAbWV0YWRhdGEiLmJlYXQgPT0gIkF6dXJlQmVhdCIKOw=="}'</t>
  </si>
  <si>
    <t xml:space="preserve">  $SCRIPT_NAME --UpdatePipelineProjectTransform '{"ProjectName": "MyCustomBeat", "NewTransform": "ZGVmIHRyYW5zZm9ybToKICAub3V0cHV0LmJlYXRuYW1lCT0gIC4iQG1ldGFkYXRhIi50b3BpYwkJfAogIC5vdXRwdXQubG9naW4gCT0gIC5yZXF1ZXN0LmFjdG9yLmVtYWlsCQl8CiAgLm91dHB1dC5zaXAgCSAJPSAgLnJlcXVlc3QuYWN0b3IuaXAJCXwKICAub3V0cHV0LmFjdGlvbgk9ICAucmVxdWVzdC5tZXRob2QJCXwKICAub3V0cHV0LnJlc3BvbnNjb2RlIAk9ICAucmVxdWVzdC5yZXNwb25zZUNvZGUJfAogIC5vdXRwdXQua2lsb2J5dGVzb3V0CT0gIC5yZXF1ZXN0LnJlc3BvbnNlU2l6ZSAvIDEwMDAJfAogIC5vdXRwdXQub2JqZWN0IAk9ICAucmVxdWVzdC5lbmRwb2ludCAJCXwKICAub3V0cHV0Lm9iamVjdG5hbWUgICAgPSAgKC5yZXF1ZXN0LmVuZHBvaW50IHwgc3BsaXQoIi8iKSB8IC5bMV0/KSB8CiAgLm91dHB1dC5vYmplY3R0eXBlICAgID0gICgucmVxdWVzdC5oZWFkZXJzIHwgLltdPyB8IHNlbGVjdCgubmFtZT8gPT0gImNvbnRlbnRUeXBlIikgfCAudmFsdWU/KSB8CiAgLm91dHB1dAo7"}'</t>
  </si>
  <si>
    <t xml:space="preserve">  $SCRIPT_NAME --PackagePipelineProject '{"ProjectName": "MyCustomBeat"}'</t>
  </si>
  <si>
    <t xml:space="preserve">  $SCRIPT_NAME --InstallPipelinePackage '{"ProjectName": "MyCustomBeat"}'</t>
  </si>
  <si>
    <t>{"ExtraParameters": "%s_base64_encoded"}</t>
  </si>
  <si>
    <t>{"Result": "%s_base64_encoded", "Error": "%s_base64_encoded"}</t>
  </si>
  <si>
    <t>{"RawConfig": "%s_base64_encoded"}</t>
  </si>
  <si>
    <t>{"ProjectName": "%s", "NewFilter": "%s_base64_encoded"}</t>
  </si>
  <si>
    <t>{"ProjectName": "%s", "NewTransform": "%s_base64_encoded"}</t>
  </si>
  <si>
    <t>{"ProjectName": "%s", "LogToTest": "%s_base64_encoded"}</t>
  </si>
  <si>
    <t>readonly LONG_OPTS=(help version force \</t>
  </si>
  <si>
    <t xml:space="preserve">                   )</t>
  </si>
  <si>
    <t xml:space="preserve">  $SCRIPT_NAME [option [input data]]</t>
  </si>
  <si>
    <t>Status</t>
  </si>
  <si>
    <t>Column Labels</t>
  </si>
  <si>
    <t>#######################################</t>
  </si>
  <si>
    <t>}</t>
  </si>
  <si>
    <t xml:space="preserve">  exit 1</t>
  </si>
  <si>
    <t>Item #</t>
  </si>
  <si>
    <r>
      <t xml:space="preserve">Done - </t>
    </r>
    <r>
      <rPr>
        <sz val="8"/>
        <color theme="1"/>
        <rFont val="Calibri"/>
        <family val="2"/>
        <scheme val="minor"/>
      </rPr>
      <t>2019-07-31</t>
    </r>
  </si>
  <si>
    <r>
      <t xml:space="preserve">Done - </t>
    </r>
    <r>
      <rPr>
        <sz val="8"/>
        <color theme="1"/>
        <rFont val="Calibri"/>
        <family val="2"/>
        <scheme val="minor"/>
      </rPr>
      <t>2019-08-01</t>
    </r>
  </si>
  <si>
    <r>
      <t xml:space="preserve">Done - </t>
    </r>
    <r>
      <rPr>
        <sz val="8"/>
        <color theme="1"/>
        <rFont val="Calibri"/>
        <family val="2"/>
        <scheme val="minor"/>
      </rPr>
      <t>2019-08-05</t>
    </r>
  </si>
  <si>
    <t>Delete Pipeline project</t>
  </si>
  <si>
    <t>DeletePipelineProject</t>
  </si>
  <si>
    <t>(blank)</t>
  </si>
  <si>
    <t>{"NewFullPath": "%s", "Result": "%s_base64_encoded", "Error": "%s_base64_encoded"}</t>
  </si>
  <si>
    <r>
      <t xml:space="preserve">Done - </t>
    </r>
    <r>
      <rPr>
        <sz val="8"/>
        <color theme="1"/>
        <rFont val="Calibri"/>
        <family val="2"/>
        <scheme val="minor"/>
      </rPr>
      <t>2019-08-07</t>
    </r>
  </si>
  <si>
    <t>Check for Internet Connectivity</t>
  </si>
  <si>
    <t>CheckInternetConnectivity</t>
  </si>
  <si>
    <t>{"Result": "%s", "Detailed": [{"Domain": "%s", "Reachable": "%bool"}], "Error": "%s_base64_encoded"}</t>
  </si>
  <si>
    <r>
      <t xml:space="preserve">Done - </t>
    </r>
    <r>
      <rPr>
        <sz val="8"/>
        <color theme="1"/>
        <rFont val="Calibri"/>
        <family val="2"/>
        <scheme val="minor"/>
      </rPr>
      <t>2019-08-14</t>
    </r>
  </si>
  <si>
    <t>Self integrity check</t>
  </si>
  <si>
    <t>SelfIntegrityCheck</t>
  </si>
  <si>
    <t>{"Integrity": "%s"}</t>
  </si>
  <si>
    <t>Extract OC Logs</t>
  </si>
  <si>
    <t>ReadOCLogs</t>
  </si>
  <si>
    <t>%RawLogs%</t>
  </si>
  <si>
    <r>
      <t xml:space="preserve">Done - </t>
    </r>
    <r>
      <rPr>
        <sz val="8"/>
        <color theme="1"/>
        <rFont val="Calibri"/>
        <family val="2"/>
        <scheme val="minor"/>
      </rPr>
      <t>2019-08-16</t>
    </r>
  </si>
  <si>
    <t>Enable Installed Pipeline</t>
  </si>
  <si>
    <t>Disable Installed Pipeline</t>
  </si>
  <si>
    <t>EnableInstalledPipeline</t>
  </si>
  <si>
    <t>DisableInstalledPipeline</t>
  </si>
  <si>
    <t>{"PipelineName": "%s"}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</si>
</sst>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C0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94.049617708333" createdVersion="6" refreshedVersion="6" minRefreshableVersion="3" recordCount="37" xr:uid="{D082EE89-94DD-48A6-8264-6E146994E15D}">
  <cacheSource type="worksheet">
    <worksheetSource ref="D1:D1048576" sheet="Specs"/>
  </cacheSource>
  <cacheFields count="1">
    <cacheField name="Parameter_x000a_(preceded by “--&quot;)" numFmtId="0">
      <sharedItems containsBlank="1" count="39">
        <s v="CheckOCHelperVersion"/>
        <s v="CheckOSVersion"/>
        <s v="CheckDockerPresence"/>
        <s v="CheckDockerVersion"/>
        <s v="CheckOCPresence"/>
        <s v="CheckOCVersion"/>
        <s v="CheckOCHealth"/>
        <s v="ReadOCConfiguration"/>
        <s v="ListInstalledPipelines"/>
        <s v="ListPipelineProjects"/>
        <s v="GetPipelineProjectFilter"/>
        <s v="GetPipelineProjectTransform"/>
        <s v="InstallDocker"/>
        <s v="UpgradeDocker"/>
        <s v="DeployLatestLrctl"/>
        <s v="DeployLatestLRJQ"/>
        <s v="DeployLatestOcpipeline"/>
        <s v="InstallOC"/>
        <s v="UpgradeOC"/>
        <s v="RestartOC"/>
        <s v="StartOC"/>
        <s v="StopOC"/>
        <s v="WriteOCConfiguration"/>
        <s v="CreatePipelineProject"/>
        <s v="UpdatePipelineProjectFilter"/>
        <s v="UpdatePipelineProjectTransform"/>
        <s v="PackagePipelineProject"/>
        <s v="InstallPipelinePackage"/>
        <s v="TestPipelineProjectFilter"/>
        <s v="TestPipelineProjectTransform"/>
        <s v="DeletePipelineProject"/>
        <s v="CheckInternetConnectivity"/>
        <s v="SelfIntegrityCheck"/>
        <s v="ReadOCLogs"/>
        <s v="EnableInstalledPipeline"/>
        <s v="DisableInstalledPipeline"/>
        <m/>
        <s v="EnableInstalledPipelines" u="1"/>
        <s v="DisableInstalledPipelin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94EA9-3A11-4DE7-8A03-60977A13BCD3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1:AL2" firstHeaderRow="1" firstDataRow="2" firstDataCol="0"/>
  <pivotFields count="1">
    <pivotField name="Parameter" axis="axisCol" outline="0" showAll="0" defaultSubtotal="0">
      <items count="39">
        <item x="2"/>
        <item x="3"/>
        <item x="6"/>
        <item x="0"/>
        <item x="4"/>
        <item x="5"/>
        <item x="1"/>
        <item x="23"/>
        <item x="14"/>
        <item x="15"/>
        <item x="16"/>
        <item x="10"/>
        <item x="11"/>
        <item x="12"/>
        <item x="17"/>
        <item x="27"/>
        <item x="8"/>
        <item x="9"/>
        <item x="26"/>
        <item x="7"/>
        <item x="19"/>
        <item x="20"/>
        <item x="21"/>
        <item x="28"/>
        <item x="29"/>
        <item x="24"/>
        <item x="25"/>
        <item x="13"/>
        <item x="18"/>
        <item x="22"/>
        <item x="30"/>
        <item x="36"/>
        <item x="31"/>
        <item x="32"/>
        <item x="33"/>
        <item m="1" x="37"/>
        <item m="1" x="38"/>
        <item x="34"/>
        <item x="35"/>
      </items>
    </pivotField>
  </pivotFields>
  <rowItems count="1">
    <i/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7"/>
    </i>
    <i>
      <x v="38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21" zoomScale="85" zoomScaleNormal="85" workbookViewId="0">
      <selection activeCell="B37" sqref="B37"/>
    </sheetView>
  </sheetViews>
  <sheetFormatPr defaultRowHeight="15" x14ac:dyDescent="0.25"/>
  <cols>
    <col min="1" max="1" width="5" customWidth="1"/>
    <col min="3" max="3" width="37.85546875" customWidth="1"/>
    <col min="4" max="4" width="31.7109375" customWidth="1"/>
    <col min="5" max="5" width="12.5703125" customWidth="1"/>
    <col min="6" max="7" width="65.28515625" customWidth="1"/>
    <col min="8" max="8" width="18.140625" customWidth="1"/>
    <col min="9" max="9" width="53.42578125" customWidth="1"/>
  </cols>
  <sheetData>
    <row r="1" spans="1:10" ht="30" x14ac:dyDescent="0.25">
      <c r="A1" s="1" t="s">
        <v>78</v>
      </c>
      <c r="B1" s="1" t="s">
        <v>111</v>
      </c>
      <c r="C1" s="1" t="s">
        <v>0</v>
      </c>
      <c r="D1" s="1" t="s">
        <v>80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94</v>
      </c>
      <c r="J1" s="1" t="s">
        <v>87</v>
      </c>
    </row>
    <row r="2" spans="1:10" ht="30" x14ac:dyDescent="0.25">
      <c r="A2" s="10">
        <v>1</v>
      </c>
      <c r="B2" s="10" t="s">
        <v>117</v>
      </c>
      <c r="C2" s="2" t="s">
        <v>5</v>
      </c>
      <c r="D2" s="2" t="s">
        <v>6</v>
      </c>
      <c r="E2" s="3" t="s">
        <v>7</v>
      </c>
      <c r="F2" s="2"/>
      <c r="G2" s="4" t="s">
        <v>8</v>
      </c>
      <c r="H2" s="12" t="s">
        <v>79</v>
      </c>
      <c r="I2" s="7" t="s">
        <v>81</v>
      </c>
      <c r="J2" s="9">
        <f>LEN(I2)</f>
        <v>44</v>
      </c>
    </row>
    <row r="3" spans="1:10" ht="30" x14ac:dyDescent="0.25">
      <c r="A3" s="10">
        <f>A2+1</f>
        <v>2</v>
      </c>
      <c r="B3" s="10" t="s">
        <v>117</v>
      </c>
      <c r="C3" s="2" t="s">
        <v>9</v>
      </c>
      <c r="D3" s="2" t="s">
        <v>10</v>
      </c>
      <c r="E3" s="3" t="s">
        <v>7</v>
      </c>
      <c r="F3" s="2"/>
      <c r="G3" s="4" t="s">
        <v>8</v>
      </c>
      <c r="H3" s="13"/>
      <c r="I3" s="7" t="s">
        <v>84</v>
      </c>
      <c r="J3" s="9">
        <f t="shared" ref="J3:J33" si="0">LEN(I3)</f>
        <v>30</v>
      </c>
    </row>
    <row r="4" spans="1:10" ht="26.25" x14ac:dyDescent="0.25">
      <c r="A4" s="10">
        <f t="shared" ref="A4:A37" si="1">A3+1</f>
        <v>3</v>
      </c>
      <c r="B4" s="10" t="s">
        <v>117</v>
      </c>
      <c r="C4" s="2" t="s">
        <v>11</v>
      </c>
      <c r="D4" s="2" t="s">
        <v>12</v>
      </c>
      <c r="E4" s="3" t="s">
        <v>7</v>
      </c>
      <c r="F4" s="2"/>
      <c r="G4" s="2" t="s">
        <v>13</v>
      </c>
      <c r="H4" s="13"/>
      <c r="I4" s="7" t="str">
        <f>CONCATENATE(C4,".")</f>
        <v>Check Docker presence.</v>
      </c>
      <c r="J4" s="9">
        <f t="shared" si="0"/>
        <v>22</v>
      </c>
    </row>
    <row r="5" spans="1:10" ht="30" x14ac:dyDescent="0.25">
      <c r="A5" s="10">
        <f t="shared" si="1"/>
        <v>4</v>
      </c>
      <c r="B5" s="10" t="s">
        <v>117</v>
      </c>
      <c r="C5" s="2" t="s">
        <v>14</v>
      </c>
      <c r="D5" s="2" t="s">
        <v>15</v>
      </c>
      <c r="E5" s="3" t="s">
        <v>7</v>
      </c>
      <c r="F5" s="2"/>
      <c r="G5" s="4" t="s">
        <v>8</v>
      </c>
      <c r="H5" s="13"/>
      <c r="I5" s="7" t="s">
        <v>85</v>
      </c>
      <c r="J5" s="9">
        <f t="shared" si="0"/>
        <v>30</v>
      </c>
    </row>
    <row r="6" spans="1:10" ht="26.25" x14ac:dyDescent="0.25">
      <c r="A6" s="10">
        <f t="shared" si="1"/>
        <v>5</v>
      </c>
      <c r="B6" s="10" t="s">
        <v>117</v>
      </c>
      <c r="C6" s="2" t="s">
        <v>16</v>
      </c>
      <c r="D6" s="2" t="s">
        <v>17</v>
      </c>
      <c r="E6" s="3" t="s">
        <v>7</v>
      </c>
      <c r="F6" s="2"/>
      <c r="G6" s="2" t="s">
        <v>13</v>
      </c>
      <c r="H6" s="13"/>
      <c r="I6" s="7" t="str">
        <f>CONCATENATE(C6,".")</f>
        <v>Check OC presence.</v>
      </c>
      <c r="J6" s="9">
        <f t="shared" si="0"/>
        <v>18</v>
      </c>
    </row>
    <row r="7" spans="1:10" ht="30" x14ac:dyDescent="0.25">
      <c r="A7" s="10">
        <f t="shared" si="1"/>
        <v>6</v>
      </c>
      <c r="B7" s="10" t="s">
        <v>117</v>
      </c>
      <c r="C7" s="2" t="s">
        <v>18</v>
      </c>
      <c r="D7" s="2" t="s">
        <v>19</v>
      </c>
      <c r="E7" s="3" t="s">
        <v>7</v>
      </c>
      <c r="F7" s="2"/>
      <c r="G7" s="4" t="s">
        <v>8</v>
      </c>
      <c r="H7" s="13"/>
      <c r="I7" s="7" t="s">
        <v>86</v>
      </c>
      <c r="J7" s="9">
        <f t="shared" si="0"/>
        <v>42</v>
      </c>
    </row>
    <row r="8" spans="1:10" ht="26.25" x14ac:dyDescent="0.25">
      <c r="A8" s="10">
        <f t="shared" si="1"/>
        <v>7</v>
      </c>
      <c r="B8" s="10" t="s">
        <v>117</v>
      </c>
      <c r="C8" s="2" t="s">
        <v>20</v>
      </c>
      <c r="D8" s="2" t="s">
        <v>21</v>
      </c>
      <c r="E8" s="3" t="s">
        <v>7</v>
      </c>
      <c r="F8" s="2"/>
      <c r="G8" s="2" t="s">
        <v>22</v>
      </c>
      <c r="H8" s="13"/>
      <c r="I8" s="7" t="str">
        <f>CONCATENATE(C8,".")</f>
        <v>Check OC health.</v>
      </c>
      <c r="J8" s="9">
        <f t="shared" si="0"/>
        <v>16</v>
      </c>
    </row>
    <row r="9" spans="1:10" ht="26.25" x14ac:dyDescent="0.25">
      <c r="A9" s="10">
        <f t="shared" si="1"/>
        <v>8</v>
      </c>
      <c r="B9" s="10" t="s">
        <v>117</v>
      </c>
      <c r="C9" s="2" t="s">
        <v>23</v>
      </c>
      <c r="D9" s="2" t="s">
        <v>24</v>
      </c>
      <c r="E9" s="3" t="s">
        <v>7</v>
      </c>
      <c r="F9" s="2"/>
      <c r="G9" s="2" t="s">
        <v>25</v>
      </c>
      <c r="H9" s="13"/>
      <c r="I9" s="7" t="str">
        <f>CONCATENATE(C9,".")</f>
        <v>Extract OC Configuration.</v>
      </c>
      <c r="J9" s="9">
        <f t="shared" si="0"/>
        <v>25</v>
      </c>
    </row>
    <row r="10" spans="1:10" ht="26.25" x14ac:dyDescent="0.25">
      <c r="A10" s="10">
        <f t="shared" si="1"/>
        <v>9</v>
      </c>
      <c r="B10" s="10" t="s">
        <v>117</v>
      </c>
      <c r="C10" s="2" t="s">
        <v>26</v>
      </c>
      <c r="D10" s="2" t="s">
        <v>27</v>
      </c>
      <c r="E10" s="3" t="s">
        <v>7</v>
      </c>
      <c r="F10" s="2"/>
      <c r="G10" s="2" t="s">
        <v>28</v>
      </c>
      <c r="H10" s="13"/>
      <c r="I10" s="7" t="str">
        <f t="shared" ref="I10:I33" si="2">CONCATENATE(C10,".")</f>
        <v>List Installed Pipelines.</v>
      </c>
      <c r="J10" s="9">
        <f t="shared" si="0"/>
        <v>25</v>
      </c>
    </row>
    <row r="11" spans="1:10" ht="26.25" x14ac:dyDescent="0.25">
      <c r="A11" s="10">
        <f t="shared" si="1"/>
        <v>10</v>
      </c>
      <c r="B11" s="10" t="s">
        <v>117</v>
      </c>
      <c r="C11" s="2" t="s">
        <v>29</v>
      </c>
      <c r="D11" s="2" t="s">
        <v>30</v>
      </c>
      <c r="E11" s="3" t="s">
        <v>7</v>
      </c>
      <c r="F11" s="2"/>
      <c r="G11" s="2" t="s">
        <v>31</v>
      </c>
      <c r="H11" s="13"/>
      <c r="I11" s="7" t="str">
        <f t="shared" si="2"/>
        <v>List Pipeline Projects.</v>
      </c>
      <c r="J11" s="9">
        <f t="shared" si="0"/>
        <v>23</v>
      </c>
    </row>
    <row r="12" spans="1:10" ht="26.25" x14ac:dyDescent="0.25">
      <c r="A12" s="10">
        <f t="shared" si="1"/>
        <v>11</v>
      </c>
      <c r="B12" s="10" t="s">
        <v>117</v>
      </c>
      <c r="C12" s="2" t="s">
        <v>32</v>
      </c>
      <c r="D12" s="2" t="s">
        <v>33</v>
      </c>
      <c r="E12" s="3" t="s">
        <v>7</v>
      </c>
      <c r="F12" s="2" t="s">
        <v>34</v>
      </c>
      <c r="G12" s="2" t="s">
        <v>35</v>
      </c>
      <c r="H12" s="13"/>
      <c r="I12" s="7" t="str">
        <f t="shared" si="2"/>
        <v>Get Pipeline Project Filter.</v>
      </c>
      <c r="J12" s="9">
        <f t="shared" si="0"/>
        <v>28</v>
      </c>
    </row>
    <row r="13" spans="1:10" ht="26.25" x14ac:dyDescent="0.25">
      <c r="A13" s="10">
        <f t="shared" si="1"/>
        <v>12</v>
      </c>
      <c r="B13" s="10" t="s">
        <v>117</v>
      </c>
      <c r="C13" s="2" t="s">
        <v>36</v>
      </c>
      <c r="D13" s="2" t="s">
        <v>37</v>
      </c>
      <c r="E13" s="3" t="s">
        <v>7</v>
      </c>
      <c r="F13" s="2" t="s">
        <v>34</v>
      </c>
      <c r="G13" s="2" t="s">
        <v>38</v>
      </c>
      <c r="H13" s="13"/>
      <c r="I13" s="7" t="str">
        <f t="shared" si="2"/>
        <v>Get Pipeline Project Transform.</v>
      </c>
      <c r="J13" s="9">
        <f t="shared" si="0"/>
        <v>31</v>
      </c>
    </row>
    <row r="14" spans="1:10" ht="26.25" x14ac:dyDescent="0.25">
      <c r="A14" s="10">
        <f t="shared" si="1"/>
        <v>13</v>
      </c>
      <c r="B14" s="10" t="s">
        <v>118</v>
      </c>
      <c r="C14" s="2" t="s">
        <v>39</v>
      </c>
      <c r="D14" s="2" t="s">
        <v>40</v>
      </c>
      <c r="E14" s="5" t="s">
        <v>41</v>
      </c>
      <c r="F14" s="2" t="s">
        <v>102</v>
      </c>
      <c r="G14" s="2" t="s">
        <v>103</v>
      </c>
      <c r="H14" s="13"/>
      <c r="I14" s="7" t="str">
        <f t="shared" si="2"/>
        <v>Install Docker.</v>
      </c>
      <c r="J14" s="9">
        <f t="shared" si="0"/>
        <v>15</v>
      </c>
    </row>
    <row r="15" spans="1:10" ht="26.25" x14ac:dyDescent="0.25">
      <c r="A15" s="10">
        <f t="shared" si="1"/>
        <v>14</v>
      </c>
      <c r="B15" s="10" t="s">
        <v>118</v>
      </c>
      <c r="C15" s="2" t="s">
        <v>42</v>
      </c>
      <c r="D15" s="2" t="s">
        <v>43</v>
      </c>
      <c r="E15" s="5" t="s">
        <v>41</v>
      </c>
      <c r="F15" s="2" t="s">
        <v>102</v>
      </c>
      <c r="G15" s="2" t="s">
        <v>103</v>
      </c>
      <c r="H15" s="13"/>
      <c r="I15" s="7" t="str">
        <f t="shared" si="2"/>
        <v>Upgrade Docker.</v>
      </c>
      <c r="J15" s="9">
        <f t="shared" si="0"/>
        <v>15</v>
      </c>
    </row>
    <row r="16" spans="1:10" ht="26.25" x14ac:dyDescent="0.25">
      <c r="A16" s="10">
        <f t="shared" si="1"/>
        <v>15</v>
      </c>
      <c r="B16" s="10" t="s">
        <v>119</v>
      </c>
      <c r="C16" s="2" t="s">
        <v>44</v>
      </c>
      <c r="D16" s="2" t="s">
        <v>45</v>
      </c>
      <c r="E16" s="5" t="s">
        <v>41</v>
      </c>
      <c r="F16" s="2" t="s">
        <v>46</v>
      </c>
      <c r="G16" s="2" t="s">
        <v>103</v>
      </c>
      <c r="H16" s="13"/>
      <c r="I16" s="7" t="str">
        <f t="shared" si="2"/>
        <v>Deploy Latest lrctl.</v>
      </c>
      <c r="J16" s="9">
        <f t="shared" si="0"/>
        <v>20</v>
      </c>
    </row>
    <row r="17" spans="1:10" ht="26.25" x14ac:dyDescent="0.25">
      <c r="A17" s="10">
        <f t="shared" si="1"/>
        <v>16</v>
      </c>
      <c r="B17" s="10" t="s">
        <v>119</v>
      </c>
      <c r="C17" s="2" t="s">
        <v>47</v>
      </c>
      <c r="D17" s="2" t="s">
        <v>48</v>
      </c>
      <c r="E17" s="5" t="s">
        <v>41</v>
      </c>
      <c r="F17" s="2" t="s">
        <v>46</v>
      </c>
      <c r="G17" s="2" t="s">
        <v>103</v>
      </c>
      <c r="H17" s="13"/>
      <c r="I17" s="7" t="str">
        <f t="shared" si="2"/>
        <v>Deploy Latest lrjq.</v>
      </c>
      <c r="J17" s="9">
        <f t="shared" si="0"/>
        <v>19</v>
      </c>
    </row>
    <row r="18" spans="1:10" ht="26.25" x14ac:dyDescent="0.25">
      <c r="A18" s="10">
        <f t="shared" si="1"/>
        <v>17</v>
      </c>
      <c r="B18" s="10" t="s">
        <v>119</v>
      </c>
      <c r="C18" s="2" t="s">
        <v>49</v>
      </c>
      <c r="D18" s="2" t="s">
        <v>50</v>
      </c>
      <c r="E18" s="5" t="s">
        <v>41</v>
      </c>
      <c r="F18" s="2" t="s">
        <v>46</v>
      </c>
      <c r="G18" s="2" t="s">
        <v>103</v>
      </c>
      <c r="H18" s="13"/>
      <c r="I18" s="7" t="str">
        <f t="shared" si="2"/>
        <v>Deploy Latest ocpipeline.</v>
      </c>
      <c r="J18" s="9">
        <f t="shared" si="0"/>
        <v>25</v>
      </c>
    </row>
    <row r="19" spans="1:10" ht="26.25" x14ac:dyDescent="0.25">
      <c r="A19" s="10">
        <f t="shared" si="1"/>
        <v>18</v>
      </c>
      <c r="B19" s="10" t="s">
        <v>119</v>
      </c>
      <c r="C19" s="2" t="s">
        <v>51</v>
      </c>
      <c r="D19" s="2" t="s">
        <v>52</v>
      </c>
      <c r="E19" s="5" t="s">
        <v>41</v>
      </c>
      <c r="F19" s="2" t="s">
        <v>102</v>
      </c>
      <c r="G19" s="2" t="s">
        <v>103</v>
      </c>
      <c r="H19" s="13"/>
      <c r="I19" s="7" t="str">
        <f t="shared" si="2"/>
        <v>Install OC.</v>
      </c>
      <c r="J19" s="9">
        <f t="shared" si="0"/>
        <v>11</v>
      </c>
    </row>
    <row r="20" spans="1:10" ht="26.25" x14ac:dyDescent="0.25">
      <c r="A20" s="10">
        <f t="shared" si="1"/>
        <v>19</v>
      </c>
      <c r="B20" s="10" t="s">
        <v>119</v>
      </c>
      <c r="C20" s="2" t="s">
        <v>53</v>
      </c>
      <c r="D20" s="2" t="s">
        <v>54</v>
      </c>
      <c r="E20" s="5" t="s">
        <v>41</v>
      </c>
      <c r="F20" s="2" t="s">
        <v>102</v>
      </c>
      <c r="G20" s="2" t="s">
        <v>103</v>
      </c>
      <c r="H20" s="13"/>
      <c r="I20" s="7" t="str">
        <f t="shared" si="2"/>
        <v>Upgrade OC.</v>
      </c>
      <c r="J20" s="9">
        <f t="shared" si="0"/>
        <v>11</v>
      </c>
    </row>
    <row r="21" spans="1:10" ht="26.25" x14ac:dyDescent="0.25">
      <c r="A21" s="10">
        <f t="shared" si="1"/>
        <v>20</v>
      </c>
      <c r="B21" s="10" t="s">
        <v>119</v>
      </c>
      <c r="C21" s="2" t="s">
        <v>55</v>
      </c>
      <c r="D21" s="2" t="s">
        <v>56</v>
      </c>
      <c r="E21" s="5" t="s">
        <v>41</v>
      </c>
      <c r="F21" s="2" t="s">
        <v>102</v>
      </c>
      <c r="G21" s="2" t="s">
        <v>103</v>
      </c>
      <c r="H21" s="13"/>
      <c r="I21" s="7" t="str">
        <f t="shared" si="2"/>
        <v>Restart OC.</v>
      </c>
      <c r="J21" s="9">
        <f t="shared" si="0"/>
        <v>11</v>
      </c>
    </row>
    <row r="22" spans="1:10" ht="26.25" x14ac:dyDescent="0.25">
      <c r="A22" s="10">
        <f t="shared" si="1"/>
        <v>21</v>
      </c>
      <c r="B22" s="10" t="s">
        <v>119</v>
      </c>
      <c r="C22" s="2" t="s">
        <v>57</v>
      </c>
      <c r="D22" s="2" t="s">
        <v>58</v>
      </c>
      <c r="E22" s="5" t="s">
        <v>41</v>
      </c>
      <c r="F22" s="2" t="s">
        <v>102</v>
      </c>
      <c r="G22" s="2" t="s">
        <v>103</v>
      </c>
      <c r="H22" s="13"/>
      <c r="I22" s="7" t="str">
        <f t="shared" si="2"/>
        <v>Start OC.</v>
      </c>
      <c r="J22" s="9">
        <f t="shared" si="0"/>
        <v>9</v>
      </c>
    </row>
    <row r="23" spans="1:10" ht="26.25" x14ac:dyDescent="0.25">
      <c r="A23" s="10">
        <f t="shared" si="1"/>
        <v>22</v>
      </c>
      <c r="B23" s="10" t="s">
        <v>119</v>
      </c>
      <c r="C23" s="2" t="s">
        <v>59</v>
      </c>
      <c r="D23" s="2" t="s">
        <v>60</v>
      </c>
      <c r="E23" s="5" t="s">
        <v>41</v>
      </c>
      <c r="F23" s="2" t="s">
        <v>102</v>
      </c>
      <c r="G23" s="2" t="s">
        <v>103</v>
      </c>
      <c r="H23" s="13"/>
      <c r="I23" s="7" t="str">
        <f t="shared" si="2"/>
        <v>Stop OC.</v>
      </c>
      <c r="J23" s="9">
        <f t="shared" si="0"/>
        <v>8</v>
      </c>
    </row>
    <row r="24" spans="1:10" ht="26.25" x14ac:dyDescent="0.25">
      <c r="A24" s="10">
        <f t="shared" si="1"/>
        <v>23</v>
      </c>
      <c r="B24" s="10" t="s">
        <v>119</v>
      </c>
      <c r="C24" s="2" t="s">
        <v>61</v>
      </c>
      <c r="D24" s="2" t="s">
        <v>62</v>
      </c>
      <c r="E24" s="5" t="s">
        <v>41</v>
      </c>
      <c r="F24" s="2" t="s">
        <v>104</v>
      </c>
      <c r="G24" s="2" t="s">
        <v>103</v>
      </c>
      <c r="H24" s="13"/>
      <c r="I24" s="7" t="str">
        <f t="shared" si="2"/>
        <v>Write OC Configuration.</v>
      </c>
      <c r="J24" s="9">
        <f t="shared" si="0"/>
        <v>23</v>
      </c>
    </row>
    <row r="25" spans="1:10" ht="30" x14ac:dyDescent="0.25">
      <c r="A25" s="10">
        <f t="shared" si="1"/>
        <v>24</v>
      </c>
      <c r="B25" s="10" t="s">
        <v>119</v>
      </c>
      <c r="C25" s="2" t="s">
        <v>63</v>
      </c>
      <c r="D25" s="2" t="s">
        <v>64</v>
      </c>
      <c r="E25" s="5" t="s">
        <v>41</v>
      </c>
      <c r="F25" s="2" t="s">
        <v>34</v>
      </c>
      <c r="G25" s="2" t="s">
        <v>123</v>
      </c>
      <c r="H25" s="13"/>
      <c r="I25" s="7" t="str">
        <f t="shared" si="2"/>
        <v>Create new Pipeline project.</v>
      </c>
      <c r="J25" s="9">
        <f t="shared" si="0"/>
        <v>28</v>
      </c>
    </row>
    <row r="26" spans="1:10" ht="26.25" x14ac:dyDescent="0.25">
      <c r="A26" s="10">
        <f t="shared" si="1"/>
        <v>25</v>
      </c>
      <c r="B26" s="10" t="s">
        <v>119</v>
      </c>
      <c r="C26" s="2" t="s">
        <v>65</v>
      </c>
      <c r="D26" s="2" t="s">
        <v>66</v>
      </c>
      <c r="E26" s="5" t="s">
        <v>41</v>
      </c>
      <c r="F26" s="2" t="s">
        <v>105</v>
      </c>
      <c r="G26" s="2" t="s">
        <v>103</v>
      </c>
      <c r="H26" s="13"/>
      <c r="I26" s="7" t="str">
        <f t="shared" si="2"/>
        <v>Update Pipeline Project Filter.</v>
      </c>
      <c r="J26" s="9">
        <f t="shared" si="0"/>
        <v>31</v>
      </c>
    </row>
    <row r="27" spans="1:10" ht="26.25" x14ac:dyDescent="0.25">
      <c r="A27" s="10">
        <f t="shared" si="1"/>
        <v>26</v>
      </c>
      <c r="B27" s="10" t="s">
        <v>119</v>
      </c>
      <c r="C27" s="2" t="s">
        <v>67</v>
      </c>
      <c r="D27" s="2" t="s">
        <v>68</v>
      </c>
      <c r="E27" s="5" t="s">
        <v>41</v>
      </c>
      <c r="F27" s="2" t="s">
        <v>106</v>
      </c>
      <c r="G27" s="2" t="s">
        <v>103</v>
      </c>
      <c r="H27" s="13"/>
      <c r="I27" s="7" t="str">
        <f t="shared" si="2"/>
        <v>Update Pipeline Project Transform.</v>
      </c>
      <c r="J27" s="9">
        <f t="shared" si="0"/>
        <v>34</v>
      </c>
    </row>
    <row r="28" spans="1:10" ht="26.25" x14ac:dyDescent="0.25">
      <c r="A28" s="10">
        <f t="shared" si="1"/>
        <v>27</v>
      </c>
      <c r="B28" s="10" t="s">
        <v>119</v>
      </c>
      <c r="C28" s="2" t="s">
        <v>69</v>
      </c>
      <c r="D28" s="2" t="s">
        <v>70</v>
      </c>
      <c r="E28" s="5" t="s">
        <v>41</v>
      </c>
      <c r="F28" s="2" t="s">
        <v>34</v>
      </c>
      <c r="G28" s="2" t="s">
        <v>103</v>
      </c>
      <c r="H28" s="13"/>
      <c r="I28" s="7" t="str">
        <f t="shared" si="2"/>
        <v>Package Pipeline Project.</v>
      </c>
      <c r="J28" s="9">
        <f t="shared" si="0"/>
        <v>25</v>
      </c>
    </row>
    <row r="29" spans="1:10" ht="26.25" x14ac:dyDescent="0.25">
      <c r="A29" s="10">
        <f t="shared" si="1"/>
        <v>28</v>
      </c>
      <c r="B29" s="10" t="s">
        <v>119</v>
      </c>
      <c r="C29" s="2" t="s">
        <v>71</v>
      </c>
      <c r="D29" s="2" t="s">
        <v>72</v>
      </c>
      <c r="E29" s="5" t="s">
        <v>41</v>
      </c>
      <c r="F29" s="2" t="s">
        <v>34</v>
      </c>
      <c r="G29" s="2" t="s">
        <v>103</v>
      </c>
      <c r="H29" s="13"/>
      <c r="I29" s="7" t="str">
        <f t="shared" si="2"/>
        <v>Install Pipeline Package.</v>
      </c>
      <c r="J29" s="9">
        <f t="shared" si="0"/>
        <v>25</v>
      </c>
    </row>
    <row r="30" spans="1:10" ht="26.25" x14ac:dyDescent="0.25">
      <c r="A30" s="10">
        <f t="shared" si="1"/>
        <v>29</v>
      </c>
      <c r="B30" s="10" t="s">
        <v>124</v>
      </c>
      <c r="C30" s="2" t="s">
        <v>73</v>
      </c>
      <c r="D30" s="2" t="s">
        <v>74</v>
      </c>
      <c r="E30" s="6" t="s">
        <v>75</v>
      </c>
      <c r="F30" s="2" t="s">
        <v>107</v>
      </c>
      <c r="G30" s="2" t="s">
        <v>103</v>
      </c>
      <c r="H30" s="13"/>
      <c r="I30" s="7" t="str">
        <f t="shared" si="2"/>
        <v>Test Pipeline Project Filter.</v>
      </c>
      <c r="J30" s="9">
        <f t="shared" si="0"/>
        <v>29</v>
      </c>
    </row>
    <row r="31" spans="1:10" ht="26.25" x14ac:dyDescent="0.25">
      <c r="A31" s="10">
        <f t="shared" si="1"/>
        <v>30</v>
      </c>
      <c r="B31" s="10" t="s">
        <v>124</v>
      </c>
      <c r="C31" s="2" t="s">
        <v>76</v>
      </c>
      <c r="D31" s="2" t="s">
        <v>77</v>
      </c>
      <c r="E31" s="6" t="s">
        <v>75</v>
      </c>
      <c r="F31" s="2" t="s">
        <v>107</v>
      </c>
      <c r="G31" s="2" t="s">
        <v>103</v>
      </c>
      <c r="H31" s="13"/>
      <c r="I31" s="7" t="str">
        <f t="shared" si="2"/>
        <v>Test Pipeline Project Transform.</v>
      </c>
      <c r="J31" s="9">
        <f t="shared" si="0"/>
        <v>32</v>
      </c>
    </row>
    <row r="32" spans="1:10" ht="26.25" x14ac:dyDescent="0.25">
      <c r="A32" s="10">
        <f t="shared" si="1"/>
        <v>31</v>
      </c>
      <c r="B32" s="10" t="s">
        <v>119</v>
      </c>
      <c r="C32" s="2" t="s">
        <v>120</v>
      </c>
      <c r="D32" s="2" t="s">
        <v>121</v>
      </c>
      <c r="E32" s="5" t="s">
        <v>41</v>
      </c>
      <c r="F32" s="2" t="s">
        <v>34</v>
      </c>
      <c r="G32" s="2" t="s">
        <v>103</v>
      </c>
      <c r="H32" s="13"/>
      <c r="I32" s="7" t="str">
        <f t="shared" si="2"/>
        <v>Delete Pipeline project.</v>
      </c>
      <c r="J32" s="9">
        <f t="shared" si="0"/>
        <v>24</v>
      </c>
    </row>
    <row r="33" spans="1:10" ht="30" x14ac:dyDescent="0.25">
      <c r="A33" s="10">
        <f t="shared" si="1"/>
        <v>32</v>
      </c>
      <c r="B33" s="10" t="s">
        <v>128</v>
      </c>
      <c r="C33" s="2" t="s">
        <v>125</v>
      </c>
      <c r="D33" s="2" t="s">
        <v>126</v>
      </c>
      <c r="E33" s="3" t="s">
        <v>7</v>
      </c>
      <c r="F33" s="2"/>
      <c r="G33" s="2" t="s">
        <v>127</v>
      </c>
      <c r="H33" s="13"/>
      <c r="I33" s="7" t="str">
        <f t="shared" si="2"/>
        <v>Check for Internet Connectivity.</v>
      </c>
      <c r="J33" s="9">
        <f t="shared" si="0"/>
        <v>32</v>
      </c>
    </row>
    <row r="34" spans="1:10" ht="26.25" x14ac:dyDescent="0.25">
      <c r="A34" s="10">
        <f t="shared" si="1"/>
        <v>33</v>
      </c>
      <c r="B34" s="10" t="s">
        <v>128</v>
      </c>
      <c r="C34" s="2" t="s">
        <v>129</v>
      </c>
      <c r="D34" s="2" t="s">
        <v>130</v>
      </c>
      <c r="E34" s="3" t="s">
        <v>7</v>
      </c>
      <c r="F34" s="2"/>
      <c r="G34" s="2" t="s">
        <v>131</v>
      </c>
      <c r="H34" s="13"/>
      <c r="I34" s="7" t="str">
        <f t="shared" ref="I34" si="3">CONCATENATE(C34,".")</f>
        <v>Self integrity check.</v>
      </c>
      <c r="J34" s="9">
        <f t="shared" ref="J34" si="4">LEN(I34)</f>
        <v>21</v>
      </c>
    </row>
    <row r="35" spans="1:10" ht="26.25" x14ac:dyDescent="0.25">
      <c r="A35" s="10">
        <f t="shared" si="1"/>
        <v>34</v>
      </c>
      <c r="B35" s="10" t="s">
        <v>135</v>
      </c>
      <c r="C35" s="2" t="s">
        <v>132</v>
      </c>
      <c r="D35" s="2" t="s">
        <v>133</v>
      </c>
      <c r="E35" s="3" t="s">
        <v>7</v>
      </c>
      <c r="F35" s="2"/>
      <c r="G35" s="2" t="s">
        <v>134</v>
      </c>
      <c r="H35" s="13"/>
      <c r="I35" s="7" t="str">
        <f t="shared" ref="I35" si="5">CONCATENATE(C35,".")</f>
        <v>Extract OC Logs.</v>
      </c>
      <c r="J35" s="9">
        <f t="shared" ref="J35" si="6">LEN(I35)</f>
        <v>16</v>
      </c>
    </row>
    <row r="36" spans="1:10" ht="26.25" x14ac:dyDescent="0.25">
      <c r="A36" s="10">
        <f t="shared" si="1"/>
        <v>35</v>
      </c>
      <c r="B36" s="10" t="s">
        <v>135</v>
      </c>
      <c r="C36" s="2" t="s">
        <v>136</v>
      </c>
      <c r="D36" s="2" t="s">
        <v>138</v>
      </c>
      <c r="E36" s="5" t="s">
        <v>41</v>
      </c>
      <c r="F36" s="2" t="s">
        <v>140</v>
      </c>
      <c r="G36" s="2" t="s">
        <v>103</v>
      </c>
      <c r="H36" s="13"/>
      <c r="I36" s="7" t="str">
        <f t="shared" ref="I36:I37" si="7">CONCATENATE(C36,".")</f>
        <v>Enable Installed Pipeline.</v>
      </c>
      <c r="J36" s="9">
        <f t="shared" ref="J36:J37" si="8">LEN(I36)</f>
        <v>26</v>
      </c>
    </row>
    <row r="37" spans="1:10" ht="26.25" x14ac:dyDescent="0.25">
      <c r="A37" s="10">
        <f t="shared" si="1"/>
        <v>36</v>
      </c>
      <c r="B37" s="10" t="s">
        <v>135</v>
      </c>
      <c r="C37" s="2" t="s">
        <v>137</v>
      </c>
      <c r="D37" s="2" t="s">
        <v>139</v>
      </c>
      <c r="E37" s="5" t="s">
        <v>41</v>
      </c>
      <c r="F37" s="2" t="s">
        <v>140</v>
      </c>
      <c r="G37" s="2" t="s">
        <v>103</v>
      </c>
      <c r="H37" s="13"/>
      <c r="I37" s="7" t="str">
        <f t="shared" si="7"/>
        <v>Disable Installed Pipeline.</v>
      </c>
      <c r="J37" s="9">
        <f t="shared" si="8"/>
        <v>27</v>
      </c>
    </row>
  </sheetData>
  <mergeCells count="1">
    <mergeCell ref="H2:H37"/>
  </mergeCells>
  <conditionalFormatting sqref="J2:J33">
    <cfRule type="cellIs" dxfId="7" priority="7" operator="lessThanOrEqual">
      <formula>55</formula>
    </cfRule>
    <cfRule type="cellIs" dxfId="6" priority="8" operator="greaterThan">
      <formula>55</formula>
    </cfRule>
  </conditionalFormatting>
  <conditionalFormatting sqref="J34">
    <cfRule type="cellIs" dxfId="5" priority="5" operator="lessThanOrEqual">
      <formula>55</formula>
    </cfRule>
    <cfRule type="cellIs" dxfId="4" priority="6" operator="greaterThan">
      <formula>55</formula>
    </cfRule>
  </conditionalFormatting>
  <conditionalFormatting sqref="J35">
    <cfRule type="cellIs" dxfId="3" priority="3" operator="lessThanOrEqual">
      <formula>55</formula>
    </cfRule>
    <cfRule type="cellIs" dxfId="2" priority="4" operator="greaterThan">
      <formula>55</formula>
    </cfRule>
  </conditionalFormatting>
  <conditionalFormatting sqref="J36:J37">
    <cfRule type="cellIs" dxfId="1" priority="1" operator="lessThanOrEqual">
      <formula>55</formula>
    </cfRule>
    <cfRule type="cellIs" dxfId="0" priority="2" operator="greaterThan">
      <formula>55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DD78-4660-48DC-A982-277965633FE2}">
  <dimension ref="A1:A41"/>
  <sheetViews>
    <sheetView topLeftCell="A14" zoomScaleNormal="100" workbookViewId="0">
      <selection activeCell="A36" sqref="A36:A37"/>
    </sheetView>
  </sheetViews>
  <sheetFormatPr defaultRowHeight="15" x14ac:dyDescent="0.25"/>
  <cols>
    <col min="1" max="1" width="62.42578125" style="8" bestFit="1" customWidth="1"/>
  </cols>
  <sheetData>
    <row r="1" spans="1:1" x14ac:dyDescent="0.25">
      <c r="A1" s="8" t="s">
        <v>108</v>
      </c>
    </row>
    <row r="2" spans="1:1" x14ac:dyDescent="0.25">
      <c r="A2" s="8" t="str">
        <f>CONCATENATE("                    ",Specs!D2,IF(LEN(Specs!F2)&gt;0,":","")," \")</f>
        <v xml:space="preserve">                    CheckOCHelperVersion \</v>
      </c>
    </row>
    <row r="3" spans="1:1" x14ac:dyDescent="0.25">
      <c r="A3" s="8" t="str">
        <f>CONCATENATE("                    ",Specs!D3,IF(LEN(Specs!F3)&gt;0,":","")," \")</f>
        <v xml:space="preserve">                    CheckOSVersion \</v>
      </c>
    </row>
    <row r="4" spans="1:1" x14ac:dyDescent="0.25">
      <c r="A4" s="8" t="str">
        <f>CONCATENATE("                    ",Specs!D4,IF(LEN(Specs!F4)&gt;0,":","")," \")</f>
        <v xml:space="preserve">                    CheckDockerPresence \</v>
      </c>
    </row>
    <row r="5" spans="1:1" x14ac:dyDescent="0.25">
      <c r="A5" s="8" t="str">
        <f>CONCATENATE("                    ",Specs!D5,IF(LEN(Specs!F5)&gt;0,":","")," \")</f>
        <v xml:space="preserve">                    CheckDockerVersion \</v>
      </c>
    </row>
    <row r="6" spans="1:1" x14ac:dyDescent="0.25">
      <c r="A6" s="8" t="str">
        <f>CONCATENATE("                    ",Specs!D6,IF(LEN(Specs!F6)&gt;0,":","")," \")</f>
        <v xml:space="preserve">                    CheckOCPresence \</v>
      </c>
    </row>
    <row r="7" spans="1:1" x14ac:dyDescent="0.25">
      <c r="A7" s="8" t="str">
        <f>CONCATENATE("                    ",Specs!D7,IF(LEN(Specs!F7)&gt;0,":","")," \")</f>
        <v xml:space="preserve">                    CheckOCVersion \</v>
      </c>
    </row>
    <row r="8" spans="1:1" x14ac:dyDescent="0.25">
      <c r="A8" s="8" t="str">
        <f>CONCATENATE("                    ",Specs!D8,IF(LEN(Specs!F8)&gt;0,":","")," \")</f>
        <v xml:space="preserve">                    CheckOCHealth \</v>
      </c>
    </row>
    <row r="9" spans="1:1" x14ac:dyDescent="0.25">
      <c r="A9" s="8" t="str">
        <f>CONCATENATE("                    ",Specs!D9,IF(LEN(Specs!F9)&gt;0,":","")," \")</f>
        <v xml:space="preserve">                    ReadOCConfiguration \</v>
      </c>
    </row>
    <row r="10" spans="1:1" x14ac:dyDescent="0.25">
      <c r="A10" s="8" t="str">
        <f>CONCATENATE("                    ",Specs!D10,IF(LEN(Specs!F10)&gt;0,":","")," \")</f>
        <v xml:space="preserve">                    ListInstalledPipelines \</v>
      </c>
    </row>
    <row r="11" spans="1:1" x14ac:dyDescent="0.25">
      <c r="A11" s="8" t="str">
        <f>CONCATENATE("                    ",Specs!D11,IF(LEN(Specs!F11)&gt;0,":","")," \")</f>
        <v xml:space="preserve">                    ListPipelineProjects \</v>
      </c>
    </row>
    <row r="12" spans="1:1" x14ac:dyDescent="0.25">
      <c r="A12" s="8" t="str">
        <f>CONCATENATE("                    ",Specs!D12,IF(LEN(Specs!F12)&gt;0,":","")," \")</f>
        <v xml:space="preserve">                    GetPipelineProjectFilter: \</v>
      </c>
    </row>
    <row r="13" spans="1:1" x14ac:dyDescent="0.25">
      <c r="A13" s="8" t="str">
        <f>CONCATENATE("                    ",Specs!D13,IF(LEN(Specs!F13)&gt;0,":","")," \")</f>
        <v xml:space="preserve">                    GetPipelineProjectTransform: \</v>
      </c>
    </row>
    <row r="14" spans="1:1" x14ac:dyDescent="0.25">
      <c r="A14" s="8" t="str">
        <f>CONCATENATE("                    ",Specs!D14,IF(LEN(Specs!F14)&gt;0,":","")," \")</f>
        <v xml:space="preserve">                    InstallDocker: \</v>
      </c>
    </row>
    <row r="15" spans="1:1" x14ac:dyDescent="0.25">
      <c r="A15" s="8" t="str">
        <f>CONCATENATE("                    ",Specs!D15,IF(LEN(Specs!F15)&gt;0,":","")," \")</f>
        <v xml:space="preserve">                    UpgradeDocker: \</v>
      </c>
    </row>
    <row r="16" spans="1:1" x14ac:dyDescent="0.25">
      <c r="A16" s="8" t="str">
        <f>CONCATENATE("                    ",Specs!D16,IF(LEN(Specs!F16)&gt;0,":","")," \")</f>
        <v xml:space="preserve">                    DeployLatestLrctl: \</v>
      </c>
    </row>
    <row r="17" spans="1:1" x14ac:dyDescent="0.25">
      <c r="A17" s="8" t="str">
        <f>CONCATENATE("                    ",Specs!D17,IF(LEN(Specs!F17)&gt;0,":","")," \")</f>
        <v xml:space="preserve">                    DeployLatestLRJQ: \</v>
      </c>
    </row>
    <row r="18" spans="1:1" x14ac:dyDescent="0.25">
      <c r="A18" s="8" t="str">
        <f>CONCATENATE("                    ",Specs!D18,IF(LEN(Specs!F18)&gt;0,":","")," \")</f>
        <v xml:space="preserve">                    DeployLatestOcpipeline: \</v>
      </c>
    </row>
    <row r="19" spans="1:1" x14ac:dyDescent="0.25">
      <c r="A19" s="8" t="str">
        <f>CONCATENATE("                    ",Specs!D19,IF(LEN(Specs!F19)&gt;0,":","")," \")</f>
        <v xml:space="preserve">                    InstallOC: \</v>
      </c>
    </row>
    <row r="20" spans="1:1" x14ac:dyDescent="0.25">
      <c r="A20" s="8" t="str">
        <f>CONCATENATE("                    ",Specs!D20,IF(LEN(Specs!F20)&gt;0,":","")," \")</f>
        <v xml:space="preserve">                    UpgradeOC: \</v>
      </c>
    </row>
    <row r="21" spans="1:1" x14ac:dyDescent="0.25">
      <c r="A21" s="8" t="str">
        <f>CONCATENATE("                    ",Specs!D21,IF(LEN(Specs!F21)&gt;0,":","")," \")</f>
        <v xml:space="preserve">                    RestartOC: \</v>
      </c>
    </row>
    <row r="22" spans="1:1" x14ac:dyDescent="0.25">
      <c r="A22" s="8" t="str">
        <f>CONCATENATE("                    ",Specs!D22,IF(LEN(Specs!F22)&gt;0,":","")," \")</f>
        <v xml:space="preserve">                    StartOC: \</v>
      </c>
    </row>
    <row r="23" spans="1:1" x14ac:dyDescent="0.25">
      <c r="A23" s="8" t="str">
        <f>CONCATENATE("                    ",Specs!D23,IF(LEN(Specs!F23)&gt;0,":","")," \")</f>
        <v xml:space="preserve">                    StopOC: \</v>
      </c>
    </row>
    <row r="24" spans="1:1" x14ac:dyDescent="0.25">
      <c r="A24" s="8" t="str">
        <f>CONCATENATE("                    ",Specs!D24,IF(LEN(Specs!F24)&gt;0,":","")," \")</f>
        <v xml:space="preserve">                    WriteOCConfiguration: \</v>
      </c>
    </row>
    <row r="25" spans="1:1" x14ac:dyDescent="0.25">
      <c r="A25" s="8" t="str">
        <f>CONCATENATE("                    ",Specs!D25,IF(LEN(Specs!F25)&gt;0,":","")," \")</f>
        <v xml:space="preserve">                    CreatePipelineProject: \</v>
      </c>
    </row>
    <row r="26" spans="1:1" x14ac:dyDescent="0.25">
      <c r="A26" s="8" t="str">
        <f>CONCATENATE("                    ",Specs!D26,IF(LEN(Specs!F26)&gt;0,":","")," \")</f>
        <v xml:space="preserve">                    UpdatePipelineProjectFilter: \</v>
      </c>
    </row>
    <row r="27" spans="1:1" x14ac:dyDescent="0.25">
      <c r="A27" s="8" t="str">
        <f>CONCATENATE("                    ",Specs!D27,IF(LEN(Specs!F27)&gt;0,":","")," \")</f>
        <v xml:space="preserve">                    UpdatePipelineProjectTransform: \</v>
      </c>
    </row>
    <row r="28" spans="1:1" x14ac:dyDescent="0.25">
      <c r="A28" s="8" t="str">
        <f>CONCATENATE("                    ",Specs!D28,IF(LEN(Specs!F28)&gt;0,":","")," \")</f>
        <v xml:space="preserve">                    PackagePipelineProject: \</v>
      </c>
    </row>
    <row r="29" spans="1:1" x14ac:dyDescent="0.25">
      <c r="A29" s="8" t="str">
        <f>CONCATENATE("                    ",Specs!D29,IF(LEN(Specs!F29)&gt;0,":","")," \")</f>
        <v xml:space="preserve">                    InstallPipelinePackage: \</v>
      </c>
    </row>
    <row r="30" spans="1:1" x14ac:dyDescent="0.25">
      <c r="A30" s="8" t="str">
        <f>CONCATENATE("                    ",Specs!D30,IF(LEN(Specs!F30)&gt;0,":","")," \")</f>
        <v xml:space="preserve">                    TestPipelineProjectFilter: \</v>
      </c>
    </row>
    <row r="31" spans="1:1" x14ac:dyDescent="0.25">
      <c r="A31" s="8" t="str">
        <f>CONCATENATE("                    ",Specs!D31,IF(LEN(Specs!F31)&gt;0,":","")," \")</f>
        <v xml:space="preserve">                    TestPipelineProjectTransform: \</v>
      </c>
    </row>
    <row r="32" spans="1:1" x14ac:dyDescent="0.25">
      <c r="A32" s="8" t="str">
        <f>CONCATENATE("                    ",Specs!D32,IF(LEN(Specs!F32)&gt;0,":","")," \")</f>
        <v xml:space="preserve">                    DeletePipelineProject: \</v>
      </c>
    </row>
    <row r="33" spans="1:1" x14ac:dyDescent="0.25">
      <c r="A33" s="8" t="str">
        <f>CONCATENATE("                    ",Specs!D33,IF(LEN(Specs!F33)&gt;0,":","")," \")</f>
        <v xml:space="preserve">                    CheckInternetConnectivity \</v>
      </c>
    </row>
    <row r="34" spans="1:1" x14ac:dyDescent="0.25">
      <c r="A34" s="8" t="str">
        <f>CONCATENATE("                    ",Specs!D34,IF(LEN(Specs!F34)&gt;0,":","")," \")</f>
        <v xml:space="preserve">                    SelfIntegrityCheck \</v>
      </c>
    </row>
    <row r="35" spans="1:1" x14ac:dyDescent="0.25">
      <c r="A35" s="8" t="str">
        <f>CONCATENATE("                    ",Specs!D35,IF(LEN(Specs!F35)&gt;0,":","")," \")</f>
        <v xml:space="preserve">                    ReadOCLogs \</v>
      </c>
    </row>
    <row r="36" spans="1:1" x14ac:dyDescent="0.25">
      <c r="A36" s="8" t="str">
        <f>CONCATENATE("                    ",Specs!D36,IF(LEN(Specs!F36)&gt;0,":","")," \")</f>
        <v xml:space="preserve">                    EnableInstalledPipeline: \</v>
      </c>
    </row>
    <row r="37" spans="1:1" x14ac:dyDescent="0.25">
      <c r="A37" s="8" t="str">
        <f>CONCATENATE("                    ",Specs!D37,IF(LEN(Specs!F37)&gt;0,":","")," \")</f>
        <v xml:space="preserve">                    DisableInstalledPipeline: \</v>
      </c>
    </row>
    <row r="38" spans="1:1" x14ac:dyDescent="0.25">
      <c r="A38" s="8" t="str">
        <f>CONCATENATE("                    ",Specs!D38,IF(LEN(Specs!F38)&gt;0,":","")," \")</f>
        <v xml:space="preserve">                     \</v>
      </c>
    </row>
    <row r="39" spans="1:1" x14ac:dyDescent="0.25">
      <c r="A39" s="8" t="str">
        <f>CONCATENATE("                    ",Specs!D39,IF(LEN(Specs!F39)&gt;0,":","")," \")</f>
        <v xml:space="preserve">                     \</v>
      </c>
    </row>
    <row r="40" spans="1:1" x14ac:dyDescent="0.25">
      <c r="A40" s="8" t="str">
        <f>CONCATENATE("                    ",Specs!D40,IF(LEN(Specs!F40)&gt;0,":","")," \")</f>
        <v xml:space="preserve">                     \</v>
      </c>
    </row>
    <row r="41" spans="1:1" x14ac:dyDescent="0.25">
      <c r="A41" s="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2A37-D70A-4849-A5D8-FD161018D901}">
  <dimension ref="A2:A63"/>
  <sheetViews>
    <sheetView zoomScale="130" zoomScaleNormal="130" workbookViewId="0">
      <selection activeCell="B1" sqref="B1:B1048576"/>
    </sheetView>
  </sheetViews>
  <sheetFormatPr defaultRowHeight="15" x14ac:dyDescent="0.25"/>
  <cols>
    <col min="1" max="1" width="104.28515625" style="8" customWidth="1"/>
  </cols>
  <sheetData>
    <row r="2" spans="1:1" x14ac:dyDescent="0.25">
      <c r="A2" s="8" t="s">
        <v>82</v>
      </c>
    </row>
    <row r="3" spans="1:1" x14ac:dyDescent="0.25">
      <c r="A3" s="8" t="s">
        <v>110</v>
      </c>
    </row>
    <row r="5" spans="1:1" x14ac:dyDescent="0.25">
      <c r="A5" s="8" t="s">
        <v>83</v>
      </c>
    </row>
    <row r="6" spans="1:1" x14ac:dyDescent="0.25">
      <c r="A6" s="8" t="s">
        <v>88</v>
      </c>
    </row>
    <row r="7" spans="1:1" x14ac:dyDescent="0.25">
      <c r="A7" s="8" t="s">
        <v>89</v>
      </c>
    </row>
    <row r="8" spans="1:1" x14ac:dyDescent="0.25">
      <c r="A8" s="8" t="s">
        <v>90</v>
      </c>
    </row>
    <row r="9" spans="1:1" x14ac:dyDescent="0.25">
      <c r="A9" s="8" t="s">
        <v>91</v>
      </c>
    </row>
    <row r="10" spans="1:1" x14ac:dyDescent="0.25">
      <c r="A10" s="8" t="s">
        <v>92</v>
      </c>
    </row>
    <row r="11" spans="1:1" x14ac:dyDescent="0.25">
      <c r="A11" s="8" t="s">
        <v>93</v>
      </c>
    </row>
    <row r="12" spans="1:1" x14ac:dyDescent="0.25">
      <c r="A12" s="8" t="str">
        <f>CONCATENATE("  --",Specs!D2,REPT(" ",34-LEN(Specs!D2)),Specs!I2,IF(LEN(Specs!F2)&gt;0,CONCATENATE(" Input format: ",Specs!F2),""))</f>
        <v xml:space="preserve">  --CheckOCHelperVersion              Returns the version of the OC Helper script.</v>
      </c>
    </row>
    <row r="13" spans="1:1" x14ac:dyDescent="0.25">
      <c r="A13" s="8" t="str">
        <f>CONCATENATE("  --",Specs!D3,REPT(" ",34-LEN(Specs!D3)),Specs!I3,IF(LEN(Specs!F3)&gt;0,CONCATENATE(" Input format: ",Specs!F3),""))</f>
        <v xml:space="preserve">  --CheckOSVersion                    Returns the version of the OS.</v>
      </c>
    </row>
    <row r="14" spans="1:1" x14ac:dyDescent="0.25">
      <c r="A14" s="8" t="str">
        <f>CONCATENATE("  --",Specs!D4,REPT(" ",34-LEN(Specs!D4)),Specs!I4,IF(LEN(Specs!F4)&gt;0,CONCATENATE(" Input format: ",Specs!F4),""))</f>
        <v xml:space="preserve">  --CheckDockerPresence               Check Docker presence.</v>
      </c>
    </row>
    <row r="15" spans="1:1" x14ac:dyDescent="0.25">
      <c r="A15" s="8" t="str">
        <f>CONCATENATE("  --",Specs!D5,REPT(" ",34-LEN(Specs!D5)),Specs!I5,IF(LEN(Specs!F5)&gt;0,CONCATENATE(" Input format: ",Specs!F5),""))</f>
        <v xml:space="preserve">  --CheckDockerVersion                Returns the version of Docker.</v>
      </c>
    </row>
    <row r="16" spans="1:1" x14ac:dyDescent="0.25">
      <c r="A16" s="8" t="str">
        <f>CONCATENATE("  --",Specs!D6,REPT(" ",34-LEN(Specs!D6)),Specs!I6,IF(LEN(Specs!F6)&gt;0,CONCATENATE(" Input format: ",Specs!F6),""))</f>
        <v xml:space="preserve">  --CheckOCPresence                   Check OC presence.</v>
      </c>
    </row>
    <row r="17" spans="1:1" x14ac:dyDescent="0.25">
      <c r="A17" s="8" t="str">
        <f>CONCATENATE("  --",Specs!D7,REPT(" ",34-LEN(Specs!D7)),Specs!I7,IF(LEN(Specs!F7)&gt;0,CONCATENATE(" Input format: ",Specs!F7),""))</f>
        <v xml:space="preserve">  --CheckOCVersion                    Returns the version of the Open Collector.</v>
      </c>
    </row>
    <row r="18" spans="1:1" x14ac:dyDescent="0.25">
      <c r="A18" s="8" t="str">
        <f>CONCATENATE("  --",Specs!D8,REPT(" ",34-LEN(Specs!D8)),Specs!I8,IF(LEN(Specs!F8)&gt;0,CONCATENATE(" Input format: ",Specs!F8),""))</f>
        <v xml:space="preserve">  --CheckOCHealth                     Check OC health.</v>
      </c>
    </row>
    <row r="19" spans="1:1" x14ac:dyDescent="0.25">
      <c r="A19" s="8" t="str">
        <f>CONCATENATE("  --",Specs!D9,REPT(" ",34-LEN(Specs!D9)),Specs!I9,IF(LEN(Specs!F9)&gt;0,CONCATENATE(" Input format: ",Specs!F9),""))</f>
        <v xml:space="preserve">  --ReadOCConfiguration               Extract OC Configuration.</v>
      </c>
    </row>
    <row r="20" spans="1:1" x14ac:dyDescent="0.25">
      <c r="A20" s="8" t="str">
        <f>CONCATENATE("  --",Specs!D10,REPT(" ",34-LEN(Specs!D10)),Specs!I10,IF(LEN(Specs!F10)&gt;0,CONCATENATE(" Input format: ",Specs!F10),""))</f>
        <v xml:space="preserve">  --ListInstalledPipelines            List Installed Pipelines.</v>
      </c>
    </row>
    <row r="21" spans="1:1" x14ac:dyDescent="0.25">
      <c r="A21" s="8" t="str">
        <f>CONCATENATE("  --",Specs!D11,REPT(" ",34-LEN(Specs!D11)),Specs!I11,IF(LEN(Specs!F11)&gt;0,CONCATENATE(" Input format: ",Specs!F11),""))</f>
        <v xml:space="preserve">  --ListPipelineProjects              List Pipeline Projects.</v>
      </c>
    </row>
    <row r="22" spans="1:1" x14ac:dyDescent="0.25">
      <c r="A22" s="8" t="str">
        <f>CONCATENATE("  --",Specs!D12,REPT(" ",34-LEN(Specs!D12)),Specs!I12,IF(LEN(Specs!F12)&gt;0,CONCATENATE(" Input format: ",Specs!F12),""))</f>
        <v xml:space="preserve">  --GetPipelineProjectFilter          Get Pipeline Project Filter. Input format: {"ProjectName": "%s"}</v>
      </c>
    </row>
    <row r="23" spans="1:1" x14ac:dyDescent="0.25">
      <c r="A23" s="8" t="str">
        <f>CONCATENATE("  --",Specs!D13,REPT(" ",34-LEN(Specs!D13)),Specs!I13,IF(LEN(Specs!F13)&gt;0,CONCATENATE(" Input format: ",Specs!F13),""))</f>
        <v xml:space="preserve">  --GetPipelineProjectTransform       Get Pipeline Project Transform. Input format: {"ProjectName": "%s"}</v>
      </c>
    </row>
    <row r="24" spans="1:1" x14ac:dyDescent="0.25">
      <c r="A24" s="8" t="str">
        <f>CONCATENATE("  --",Specs!D14,REPT(" ",34-LEN(Specs!D14)),Specs!I14,IF(LEN(Specs!F14)&gt;0,CONCATENATE(" Input format: ",Specs!F14),""))</f>
        <v xml:space="preserve">  --InstallDocker                     Install Docker. Input format: {"ExtraParameters": "%s_base64_encoded"}</v>
      </c>
    </row>
    <row r="25" spans="1:1" x14ac:dyDescent="0.25">
      <c r="A25" s="8" t="str">
        <f>CONCATENATE("  --",Specs!D15,REPT(" ",34-LEN(Specs!D15)),Specs!I15,IF(LEN(Specs!F15)&gt;0,CONCATENATE(" Input format: ",Specs!F15),""))</f>
        <v xml:space="preserve">  --UpgradeDocker                     Upgrade Docker. Input format: {"ExtraParameters": "%s_base64_encoded"}</v>
      </c>
    </row>
    <row r="26" spans="1:1" x14ac:dyDescent="0.25">
      <c r="A26" s="8" t="str">
        <f>CONCATENATE("  --",Specs!D16,REPT(" ",34-LEN(Specs!D16)),Specs!I16,IF(LEN(Specs!F16)&gt;0,CONCATENATE(" Input format: ",Specs!F16),""))</f>
        <v xml:space="preserve">  --DeployLatestLrctl                 Deploy Latest lrctl. Input format: {"ExtraRepositories": [{"URL":"%s"}]}</v>
      </c>
    </row>
    <row r="27" spans="1:1" x14ac:dyDescent="0.25">
      <c r="A27" s="8" t="str">
        <f>CONCATENATE("  --",Specs!D17,REPT(" ",34-LEN(Specs!D17)),Specs!I17,IF(LEN(Specs!F17)&gt;0,CONCATENATE(" Input format: ",Specs!F17),""))</f>
        <v xml:space="preserve">  --DeployLatestLRJQ                  Deploy Latest lrjq. Input format: {"ExtraRepositories": [{"URL":"%s"}]}</v>
      </c>
    </row>
    <row r="28" spans="1:1" x14ac:dyDescent="0.25">
      <c r="A28" s="8" t="str">
        <f>CONCATENATE("  --",Specs!D18,REPT(" ",34-LEN(Specs!D18)),Specs!I18,IF(LEN(Specs!F18)&gt;0,CONCATENATE(" Input format: ",Specs!F18),""))</f>
        <v xml:space="preserve">  --DeployLatestOcpipeline            Deploy Latest ocpipeline. Input format: {"ExtraRepositories": [{"URL":"%s"}]}</v>
      </c>
    </row>
    <row r="29" spans="1:1" x14ac:dyDescent="0.25">
      <c r="A29" s="8" t="str">
        <f>CONCATENATE("  --",Specs!D19,REPT(" ",34-LEN(Specs!D19)),Specs!I19,IF(LEN(Specs!F19)&gt;0,CONCATENATE(" Input format: ",Specs!F19),""))</f>
        <v xml:space="preserve">  --InstallOC                         Install OC. Input format: {"ExtraParameters": "%s_base64_encoded"}</v>
      </c>
    </row>
    <row r="30" spans="1:1" x14ac:dyDescent="0.25">
      <c r="A30" s="8" t="str">
        <f>CONCATENATE("  --",Specs!D20,REPT(" ",34-LEN(Specs!D20)),Specs!I20,IF(LEN(Specs!F20)&gt;0,CONCATENATE(" Input format: ",Specs!F20),""))</f>
        <v xml:space="preserve">  --UpgradeOC                         Upgrade OC. Input format: {"ExtraParameters": "%s_base64_encoded"}</v>
      </c>
    </row>
    <row r="31" spans="1:1" x14ac:dyDescent="0.25">
      <c r="A31" s="8" t="str">
        <f>CONCATENATE("  --",Specs!D21,REPT(" ",34-LEN(Specs!D21)),Specs!I21,IF(LEN(Specs!F21)&gt;0,CONCATENATE(" Input format: ",Specs!F21),""))</f>
        <v xml:space="preserve">  --RestartOC                         Restart OC. Input format: {"ExtraParameters": "%s_base64_encoded"}</v>
      </c>
    </row>
    <row r="32" spans="1:1" x14ac:dyDescent="0.25">
      <c r="A32" s="8" t="str">
        <f>CONCATENATE("  --",Specs!D22,REPT(" ",34-LEN(Specs!D22)),Specs!I22,IF(LEN(Specs!F22)&gt;0,CONCATENATE(" Input format: ",Specs!F22),""))</f>
        <v xml:space="preserve">  --StartOC                           Start OC. Input format: {"ExtraParameters": "%s_base64_encoded"}</v>
      </c>
    </row>
    <row r="33" spans="1:1" x14ac:dyDescent="0.25">
      <c r="A33" s="8" t="str">
        <f>CONCATENATE("  --",Specs!D23,REPT(" ",34-LEN(Specs!D23)),Specs!I23,IF(LEN(Specs!F23)&gt;0,CONCATENATE(" Input format: ",Specs!F23),""))</f>
        <v xml:space="preserve">  --StopOC                            Stop OC. Input format: {"ExtraParameters": "%s_base64_encoded"}</v>
      </c>
    </row>
    <row r="34" spans="1:1" x14ac:dyDescent="0.25">
      <c r="A34" s="8" t="str">
        <f>CONCATENATE("  --",Specs!D24,REPT(" ",34-LEN(Specs!D24)),Specs!I24,IF(LEN(Specs!F24)&gt;0,CONCATENATE(" Input format: ",Specs!F24),""))</f>
        <v xml:space="preserve">  --WriteOCConfiguration              Write OC Configuration. Input format: {"RawConfig": "%s_base64_encoded"}</v>
      </c>
    </row>
    <row r="35" spans="1:1" x14ac:dyDescent="0.25">
      <c r="A35" s="8" t="str">
        <f>CONCATENATE("  --",Specs!D25,REPT(" ",34-LEN(Specs!D25)),Specs!I25,IF(LEN(Specs!F25)&gt;0,CONCATENATE(" Input format: ",Specs!F25),""))</f>
        <v xml:space="preserve">  --CreatePipelineProject             Create new Pipeline project. Input format: {"ProjectName": "%s"}</v>
      </c>
    </row>
    <row r="36" spans="1:1" x14ac:dyDescent="0.25">
      <c r="A36" s="8" t="str">
        <f>CONCATENATE("  --",Specs!D26,REPT(" ",34-LEN(Specs!D26)),Specs!I26,IF(LEN(Specs!F26)&gt;0,CONCATENATE(" Input format: ",Specs!F26),""))</f>
        <v xml:space="preserve">  --UpdatePipelineProjectFilter       Update Pipeline Project Filter. Input format: {"ProjectName": "%s", "NewFilter": "%s_base64_encoded"}</v>
      </c>
    </row>
    <row r="37" spans="1:1" x14ac:dyDescent="0.25">
      <c r="A37" s="8" t="str">
        <f>CONCATENATE("  --",Specs!D27,REPT(" ",34-LEN(Specs!D27)),Specs!I27,IF(LEN(Specs!F27)&gt;0,CONCATENATE(" Input format: ",Specs!F27),""))</f>
        <v xml:space="preserve">  --UpdatePipelineProjectTransform    Update Pipeline Project Transform. Input format: {"ProjectName": "%s", "NewTransform": "%s_base64_encoded"}</v>
      </c>
    </row>
    <row r="38" spans="1:1" x14ac:dyDescent="0.25">
      <c r="A38" s="8" t="str">
        <f>CONCATENATE("  --",Specs!D28,REPT(" ",34-LEN(Specs!D28)),Specs!I28,IF(LEN(Specs!F28)&gt;0,CONCATENATE(" Input format: ",Specs!F28),""))</f>
        <v xml:space="preserve">  --PackagePipelineProject            Package Pipeline Project. Input format: {"ProjectName": "%s"}</v>
      </c>
    </row>
    <row r="39" spans="1:1" x14ac:dyDescent="0.25">
      <c r="A39" s="8" t="str">
        <f>CONCATENATE("  --",Specs!D29,REPT(" ",34-LEN(Specs!D29)),Specs!I29,IF(LEN(Specs!F29)&gt;0,CONCATENATE(" Input format: ",Specs!F29),""))</f>
        <v xml:space="preserve">  --InstallPipelinePackage            Install Pipeline Package. Input format: {"ProjectName": "%s"}</v>
      </c>
    </row>
    <row r="40" spans="1:1" x14ac:dyDescent="0.25">
      <c r="A40" s="8" t="str">
        <f>CONCATENATE("  --",Specs!D30,REPT(" ",34-LEN(Specs!D30)),Specs!I30,IF(LEN(Specs!F30)&gt;0,CONCATENATE(" Input format: ",Specs!F30),""))</f>
        <v xml:space="preserve">  --TestPipelineProjectFilter         Test Pipeline Project Filter. Input format: {"ProjectName": "%s", "LogToTest": "%s_base64_encoded"}</v>
      </c>
    </row>
    <row r="41" spans="1:1" x14ac:dyDescent="0.25">
      <c r="A41" s="8" t="str">
        <f>CONCATENATE("  --",Specs!D31,REPT(" ",34-LEN(Specs!D31)),Specs!I31,IF(LEN(Specs!F31)&gt;0,CONCATENATE(" Input format: ",Specs!F31),""))</f>
        <v xml:space="preserve">  --TestPipelineProjectTransform      Test Pipeline Project Transform. Input format: {"ProjectName": "%s", "LogToTest": "%s_base64_encoded"}</v>
      </c>
    </row>
    <row r="42" spans="1:1" x14ac:dyDescent="0.25">
      <c r="A42" s="8" t="str">
        <f>CONCATENATE("  --",Specs!D32,REPT(" ",34-LEN(Specs!D32)),Specs!I32,IF(LEN(Specs!F32)&gt;0,CONCATENATE(" Input format: ",Specs!F32),""))</f>
        <v xml:space="preserve">  --DeletePipelineProject             Delete Pipeline project. Input format: {"ProjectName": "%s"}</v>
      </c>
    </row>
    <row r="43" spans="1:1" x14ac:dyDescent="0.25">
      <c r="A43" s="8" t="str">
        <f>CONCATENATE("  --",Specs!D33,REPT(" ",34-LEN(Specs!D33)),Specs!I33,IF(LEN(Specs!F33)&gt;0,CONCATENATE(" Input format: ",Specs!F33),""))</f>
        <v xml:space="preserve">  --CheckInternetConnectivity         Check for Internet Connectivity.</v>
      </c>
    </row>
    <row r="44" spans="1:1" x14ac:dyDescent="0.25">
      <c r="A44" s="8" t="str">
        <f>CONCATENATE("  --",Specs!D34,REPT(" ",34-LEN(Specs!D34)),Specs!I34,IF(LEN(Specs!F34)&gt;0,CONCATENATE(" Input format: ",Specs!F34),""))</f>
        <v xml:space="preserve">  --SelfIntegrityCheck                Self integrity check.</v>
      </c>
    </row>
    <row r="45" spans="1:1" x14ac:dyDescent="0.25">
      <c r="A45" s="8" t="str">
        <f>CONCATENATE("  --",Specs!D35,REPT(" ",34-LEN(Specs!D35)),Specs!I35,IF(LEN(Specs!F35)&gt;0,CONCATENATE(" Input format: ",Specs!F35),""))</f>
        <v xml:space="preserve">  --ReadOCLogs                        Extract OC Logs.</v>
      </c>
    </row>
    <row r="46" spans="1:1" x14ac:dyDescent="0.25">
      <c r="A46" s="8" t="str">
        <f>CONCATENATE("  --",Specs!D36,REPT(" ",34-LEN(Specs!D36)),Specs!I36,IF(LEN(Specs!F36)&gt;0,CONCATENATE(" Input format: ",Specs!F36),""))</f>
        <v xml:space="preserve">  --EnableInstalledPipeline           Enable Installed Pipeline. Input format: {"PipelineName": "%s"}</v>
      </c>
    </row>
    <row r="47" spans="1:1" x14ac:dyDescent="0.25">
      <c r="A47" s="8" t="str">
        <f>CONCATENATE("  --",Specs!D37,REPT(" ",34-LEN(Specs!D37)),Specs!I37,IF(LEN(Specs!F37)&gt;0,CONCATENATE(" Input format: ",Specs!F37),""))</f>
        <v xml:space="preserve">  --DisableInstalledPipeline          Disable Installed Pipeline. Input format: {"PipelineName": "%s"}</v>
      </c>
    </row>
    <row r="48" spans="1:1" x14ac:dyDescent="0.25">
      <c r="A48" s="8" t="str">
        <f>CONCATENATE("  --",Specs!D38,REPT(" ",34-LEN(Specs!D38)),Specs!I38,IF(LEN(Specs!F38)&gt;0,CONCATENATE(" Input format: ",Specs!F38),""))</f>
        <v xml:space="preserve">  --                                  </v>
      </c>
    </row>
    <row r="49" spans="1:1" x14ac:dyDescent="0.25">
      <c r="A49" s="8" t="str">
        <f>CONCATENATE("  --",Specs!D39,REPT(" ",34-LEN(Specs!D39)),Specs!I39,IF(LEN(Specs!F39)&gt;0,CONCATENATE(" Input format: ",Specs!F39),""))</f>
        <v xml:space="preserve">  --                                  </v>
      </c>
    </row>
    <row r="50" spans="1:1" x14ac:dyDescent="0.25">
      <c r="A50" s="8" t="str">
        <f>CONCATENATE("  --",Specs!D40,REPT(" ",34-LEN(Specs!D40)),Specs!I40,IF(LEN(Specs!F40)&gt;0,CONCATENATE(" Input format: ",Specs!F40),""))</f>
        <v xml:space="preserve">  --                                  </v>
      </c>
    </row>
    <row r="52" spans="1:1" x14ac:dyDescent="0.25">
      <c r="A52" s="8" t="s">
        <v>95</v>
      </c>
    </row>
    <row r="53" spans="1:1" x14ac:dyDescent="0.25">
      <c r="A53" s="8" t="s">
        <v>96</v>
      </c>
    </row>
    <row r="55" spans="1:1" x14ac:dyDescent="0.25">
      <c r="A55" s="8" t="s">
        <v>97</v>
      </c>
    </row>
    <row r="57" spans="1:1" x14ac:dyDescent="0.25">
      <c r="A57" s="8" t="s">
        <v>98</v>
      </c>
    </row>
    <row r="59" spans="1:1" x14ac:dyDescent="0.25">
      <c r="A59" s="8" t="s">
        <v>99</v>
      </c>
    </row>
    <row r="61" spans="1:1" x14ac:dyDescent="0.25">
      <c r="A61" s="8" t="s">
        <v>100</v>
      </c>
    </row>
    <row r="63" spans="1:1" x14ac:dyDescent="0.25">
      <c r="A63" s="8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CFF2-D374-4893-A492-C099FADFEE29}">
  <dimension ref="A1:A47"/>
  <sheetViews>
    <sheetView topLeftCell="A19" zoomScale="175" zoomScaleNormal="175" workbookViewId="0">
      <selection activeCell="A35" sqref="A35:A36"/>
    </sheetView>
  </sheetViews>
  <sheetFormatPr defaultRowHeight="15" x14ac:dyDescent="0.25"/>
  <cols>
    <col min="1" max="1" width="105" style="8" customWidth="1"/>
  </cols>
  <sheetData>
    <row r="1" spans="1:1" x14ac:dyDescent="0.25">
      <c r="A1" s="8" t="str">
        <f>CONCATENATE("      ",Specs!D2,") ",REPT(" ",34-LEN(Specs!D2)),Specs!D2,IF(LEN(Specs!F2)&gt;0," ""$OPTARG""","")," ;;")</f>
        <v xml:space="preserve">      CheckOCHelperVersion)               CheckOCHelperVersion ;;</v>
      </c>
    </row>
    <row r="2" spans="1:1" x14ac:dyDescent="0.25">
      <c r="A2" s="8" t="str">
        <f>CONCATENATE("      ",Specs!D3,") ",REPT(" ",34-LEN(Specs!D3)),Specs!D3,IF(LEN(Specs!F3)&gt;0," ""$OPTARG""","")," ;;")</f>
        <v xml:space="preserve">      CheckOSVersion)                     CheckOSVersion ;;</v>
      </c>
    </row>
    <row r="3" spans="1:1" x14ac:dyDescent="0.25">
      <c r="A3" s="8" t="str">
        <f>CONCATENATE("      ",Specs!D4,") ",REPT(" ",34-LEN(Specs!D4)),Specs!D4,IF(LEN(Specs!F4)&gt;0," ""$OPTARG""","")," ;;")</f>
        <v xml:space="preserve">      CheckDockerPresence)                CheckDockerPresence ;;</v>
      </c>
    </row>
    <row r="4" spans="1:1" x14ac:dyDescent="0.25">
      <c r="A4" s="8" t="str">
        <f>CONCATENATE("      ",Specs!D5,") ",REPT(" ",34-LEN(Specs!D5)),Specs!D5,IF(LEN(Specs!F5)&gt;0," ""$OPTARG""","")," ;;")</f>
        <v xml:space="preserve">      CheckDockerVersion)                 CheckDockerVersion ;;</v>
      </c>
    </row>
    <row r="5" spans="1:1" x14ac:dyDescent="0.25">
      <c r="A5" s="8" t="str">
        <f>CONCATENATE("      ",Specs!D6,") ",REPT(" ",34-LEN(Specs!D6)),Specs!D6,IF(LEN(Specs!F6)&gt;0," ""$OPTARG""","")," ;;")</f>
        <v xml:space="preserve">      CheckOCPresence)                    CheckOCPresence ;;</v>
      </c>
    </row>
    <row r="6" spans="1:1" x14ac:dyDescent="0.25">
      <c r="A6" s="8" t="str">
        <f>CONCATENATE("      ",Specs!D7,") ",REPT(" ",34-LEN(Specs!D7)),Specs!D7,IF(LEN(Specs!F7)&gt;0," ""$OPTARG""","")," ;;")</f>
        <v xml:space="preserve">      CheckOCVersion)                     CheckOCVersion ;;</v>
      </c>
    </row>
    <row r="7" spans="1:1" x14ac:dyDescent="0.25">
      <c r="A7" s="8" t="str">
        <f>CONCATENATE("      ",Specs!D8,") ",REPT(" ",34-LEN(Specs!D8)),Specs!D8,IF(LEN(Specs!F8)&gt;0," ""$OPTARG""","")," ;;")</f>
        <v xml:space="preserve">      CheckOCHealth)                      CheckOCHealth ;;</v>
      </c>
    </row>
    <row r="8" spans="1:1" x14ac:dyDescent="0.25">
      <c r="A8" s="8" t="str">
        <f>CONCATENATE("      ",Specs!D9,") ",REPT(" ",34-LEN(Specs!D9)),Specs!D9,IF(LEN(Specs!F9)&gt;0," ""$OPTARG""","")," ;;")</f>
        <v xml:space="preserve">      ReadOCConfiguration)                ReadOCConfiguration ;;</v>
      </c>
    </row>
    <row r="9" spans="1:1" x14ac:dyDescent="0.25">
      <c r="A9" s="8" t="str">
        <f>CONCATENATE("      ",Specs!D10,") ",REPT(" ",34-LEN(Specs!D10)),Specs!D10,IF(LEN(Specs!F10)&gt;0," ""$OPTARG""","")," ;;")</f>
        <v xml:space="preserve">      ListInstalledPipelines)             ListInstalledPipelines ;;</v>
      </c>
    </row>
    <row r="10" spans="1:1" x14ac:dyDescent="0.25">
      <c r="A10" s="8" t="str">
        <f>CONCATENATE("      ",Specs!D11,") ",REPT(" ",34-LEN(Specs!D11)),Specs!D11,IF(LEN(Specs!F11)&gt;0," ""$OPTARG""","")," ;;")</f>
        <v xml:space="preserve">      ListPipelineProjects)               ListPipelineProjects ;;</v>
      </c>
    </row>
    <row r="11" spans="1:1" x14ac:dyDescent="0.25">
      <c r="A11" s="8" t="str">
        <f>CONCATENATE("      ",Specs!D12,") ",REPT(" ",34-LEN(Specs!D12)),Specs!D12,IF(LEN(Specs!F12)&gt;0," ""$OPTARG""","")," ;;")</f>
        <v xml:space="preserve">      GetPipelineProjectFilter)           GetPipelineProjectFilter "$OPTARG" ;;</v>
      </c>
    </row>
    <row r="12" spans="1:1" x14ac:dyDescent="0.25">
      <c r="A12" s="8" t="str">
        <f>CONCATENATE("      ",Specs!D13,") ",REPT(" ",34-LEN(Specs!D13)),Specs!D13,IF(LEN(Specs!F13)&gt;0," ""$OPTARG""","")," ;;")</f>
        <v xml:space="preserve">      GetPipelineProjectTransform)        GetPipelineProjectTransform "$OPTARG" ;;</v>
      </c>
    </row>
    <row r="13" spans="1:1" x14ac:dyDescent="0.25">
      <c r="A13" s="8" t="str">
        <f>CONCATENATE("      ",Specs!D14,") ",REPT(" ",34-LEN(Specs!D14)),Specs!D14,IF(LEN(Specs!F14)&gt;0," ""$OPTARG""","")," ;;")</f>
        <v xml:space="preserve">      InstallDocker)                      InstallDocker "$OPTARG" ;;</v>
      </c>
    </row>
    <row r="14" spans="1:1" x14ac:dyDescent="0.25">
      <c r="A14" s="8" t="str">
        <f>CONCATENATE("      ",Specs!D15,") ",REPT(" ",34-LEN(Specs!D15)),Specs!D15,IF(LEN(Specs!F15)&gt;0," ""$OPTARG""","")," ;;")</f>
        <v xml:space="preserve">      UpgradeDocker)                      UpgradeDocker "$OPTARG" ;;</v>
      </c>
    </row>
    <row r="15" spans="1:1" x14ac:dyDescent="0.25">
      <c r="A15" s="8" t="str">
        <f>CONCATENATE("      ",Specs!D16,") ",REPT(" ",34-LEN(Specs!D16)),Specs!D16,IF(LEN(Specs!F16)&gt;0," ""$OPTARG""","")," ;;")</f>
        <v xml:space="preserve">      DeployLatestLrctl)                  DeployLatestLrctl "$OPTARG" ;;</v>
      </c>
    </row>
    <row r="16" spans="1:1" x14ac:dyDescent="0.25">
      <c r="A16" s="8" t="str">
        <f>CONCATENATE("      ",Specs!D17,") ",REPT(" ",34-LEN(Specs!D17)),Specs!D17,IF(LEN(Specs!F17)&gt;0," ""$OPTARG""","")," ;;")</f>
        <v xml:space="preserve">      DeployLatestLRJQ)                   DeployLatestLRJQ "$OPTARG" ;;</v>
      </c>
    </row>
    <row r="17" spans="1:1" x14ac:dyDescent="0.25">
      <c r="A17" s="8" t="str">
        <f>CONCATENATE("      ",Specs!D18,") ",REPT(" ",34-LEN(Specs!D18)),Specs!D18,IF(LEN(Specs!F18)&gt;0," ""$OPTARG""","")," ;;")</f>
        <v xml:space="preserve">      DeployLatestOcpipeline)             DeployLatestOcpipeline "$OPTARG" ;;</v>
      </c>
    </row>
    <row r="18" spans="1:1" x14ac:dyDescent="0.25">
      <c r="A18" s="8" t="str">
        <f>CONCATENATE("      ",Specs!D19,") ",REPT(" ",34-LEN(Specs!D19)),Specs!D19,IF(LEN(Specs!F19)&gt;0," ""$OPTARG""","")," ;;")</f>
        <v xml:space="preserve">      InstallOC)                          InstallOC "$OPTARG" ;;</v>
      </c>
    </row>
    <row r="19" spans="1:1" x14ac:dyDescent="0.25">
      <c r="A19" s="8" t="str">
        <f>CONCATENATE("      ",Specs!D20,") ",REPT(" ",34-LEN(Specs!D20)),Specs!D20,IF(LEN(Specs!F20)&gt;0," ""$OPTARG""","")," ;;")</f>
        <v xml:space="preserve">      UpgradeOC)                          UpgradeOC "$OPTARG" ;;</v>
      </c>
    </row>
    <row r="20" spans="1:1" x14ac:dyDescent="0.25">
      <c r="A20" s="8" t="str">
        <f>CONCATENATE("      ",Specs!D21,") ",REPT(" ",34-LEN(Specs!D21)),Specs!D21,IF(LEN(Specs!F21)&gt;0," ""$OPTARG""","")," ;;")</f>
        <v xml:space="preserve">      RestartOC)                          RestartOC "$OPTARG" ;;</v>
      </c>
    </row>
    <row r="21" spans="1:1" x14ac:dyDescent="0.25">
      <c r="A21" s="8" t="str">
        <f>CONCATENATE("      ",Specs!D22,") ",REPT(" ",34-LEN(Specs!D22)),Specs!D22,IF(LEN(Specs!F22)&gt;0," ""$OPTARG""","")," ;;")</f>
        <v xml:space="preserve">      StartOC)                            StartOC "$OPTARG" ;;</v>
      </c>
    </row>
    <row r="22" spans="1:1" x14ac:dyDescent="0.25">
      <c r="A22" s="8" t="str">
        <f>CONCATENATE("      ",Specs!D23,") ",REPT(" ",34-LEN(Specs!D23)),Specs!D23,IF(LEN(Specs!F23)&gt;0," ""$OPTARG""","")," ;;")</f>
        <v xml:space="preserve">      StopOC)                             StopOC "$OPTARG" ;;</v>
      </c>
    </row>
    <row r="23" spans="1:1" x14ac:dyDescent="0.25">
      <c r="A23" s="8" t="str">
        <f>CONCATENATE("      ",Specs!D24,") ",REPT(" ",34-LEN(Specs!D24)),Specs!D24,IF(LEN(Specs!F24)&gt;0," ""$OPTARG""","")," ;;")</f>
        <v xml:space="preserve">      WriteOCConfiguration)               WriteOCConfiguration "$OPTARG" ;;</v>
      </c>
    </row>
    <row r="24" spans="1:1" x14ac:dyDescent="0.25">
      <c r="A24" s="8" t="str">
        <f>CONCATENATE("      ",Specs!D25,") ",REPT(" ",34-LEN(Specs!D25)),Specs!D25,IF(LEN(Specs!F25)&gt;0," ""$OPTARG""","")," ;;")</f>
        <v xml:space="preserve">      CreatePipelineProject)              CreatePipelineProject "$OPTARG" ;;</v>
      </c>
    </row>
    <row r="25" spans="1:1" x14ac:dyDescent="0.25">
      <c r="A25" s="8" t="str">
        <f>CONCATENATE("      ",Specs!D26,") ",REPT(" ",34-LEN(Specs!D26)),Specs!D26,IF(LEN(Specs!F26)&gt;0," ""$OPTARG""","")," ;;")</f>
        <v xml:space="preserve">      UpdatePipelineProjectFilter)        UpdatePipelineProjectFilter "$OPTARG" ;;</v>
      </c>
    </row>
    <row r="26" spans="1:1" x14ac:dyDescent="0.25">
      <c r="A26" s="8" t="str">
        <f>CONCATENATE("      ",Specs!D27,") ",REPT(" ",34-LEN(Specs!D27)),Specs!D27,IF(LEN(Specs!F27)&gt;0," ""$OPTARG""","")," ;;")</f>
        <v xml:space="preserve">      UpdatePipelineProjectTransform)     UpdatePipelineProjectTransform "$OPTARG" ;;</v>
      </c>
    </row>
    <row r="27" spans="1:1" x14ac:dyDescent="0.25">
      <c r="A27" s="8" t="str">
        <f>CONCATENATE("      ",Specs!D28,") ",REPT(" ",34-LEN(Specs!D28)),Specs!D28,IF(LEN(Specs!F28)&gt;0," ""$OPTARG""","")," ;;")</f>
        <v xml:space="preserve">      PackagePipelineProject)             PackagePipelineProject "$OPTARG" ;;</v>
      </c>
    </row>
    <row r="28" spans="1:1" x14ac:dyDescent="0.25">
      <c r="A28" s="8" t="str">
        <f>CONCATENATE("      ",Specs!D29,") ",REPT(" ",34-LEN(Specs!D29)),Specs!D29,IF(LEN(Specs!F29)&gt;0," ""$OPTARG""","")," ;;")</f>
        <v xml:space="preserve">      InstallPipelinePackage)             InstallPipelinePackage "$OPTARG" ;;</v>
      </c>
    </row>
    <row r="29" spans="1:1" x14ac:dyDescent="0.25">
      <c r="A29" s="8" t="str">
        <f>CONCATENATE("      ",Specs!D30,") ",REPT(" ",34-LEN(Specs!D30)),Specs!D30,IF(LEN(Specs!F30)&gt;0," ""$OPTARG""","")," ;;")</f>
        <v xml:space="preserve">      TestPipelineProjectFilter)          TestPipelineProjectFilter "$OPTARG" ;;</v>
      </c>
    </row>
    <row r="30" spans="1:1" x14ac:dyDescent="0.25">
      <c r="A30" s="8" t="str">
        <f>CONCATENATE("      ",Specs!D31,") ",REPT(" ",34-LEN(Specs!D31)),Specs!D31,IF(LEN(Specs!F31)&gt;0," ""$OPTARG""","")," ;;")</f>
        <v xml:space="preserve">      TestPipelineProjectTransform)       TestPipelineProjectTransform "$OPTARG" ;;</v>
      </c>
    </row>
    <row r="31" spans="1:1" x14ac:dyDescent="0.25">
      <c r="A31" s="8" t="str">
        <f>CONCATENATE("      ",Specs!D32,") ",REPT(" ",34-LEN(Specs!D32)),Specs!D32,IF(LEN(Specs!F32)&gt;0," ""$OPTARG""","")," ;;")</f>
        <v xml:space="preserve">      DeletePipelineProject)              DeletePipelineProject "$OPTARG" ;;</v>
      </c>
    </row>
    <row r="32" spans="1:1" x14ac:dyDescent="0.25">
      <c r="A32" s="8" t="str">
        <f>CONCATENATE("      ",Specs!D33,") ",REPT(" ",34-LEN(Specs!D33)),Specs!D33,IF(LEN(Specs!F33)&gt;0," ""$OPTARG""","")," ;;")</f>
        <v xml:space="preserve">      CheckInternetConnectivity)          CheckInternetConnectivity ;;</v>
      </c>
    </row>
    <row r="33" spans="1:1" x14ac:dyDescent="0.25">
      <c r="A33" s="8" t="str">
        <f>CONCATENATE("      ",Specs!D34,") ",REPT(" ",34-LEN(Specs!D34)),Specs!D34,IF(LEN(Specs!F34)&gt;0," ""$OPTARG""","")," ;;")</f>
        <v xml:space="preserve">      SelfIntegrityCheck)                 SelfIntegrityCheck ;;</v>
      </c>
    </row>
    <row r="34" spans="1:1" x14ac:dyDescent="0.25">
      <c r="A34" s="8" t="str">
        <f>CONCATENATE("      ",Specs!D35,") ",REPT(" ",34-LEN(Specs!D35)),Specs!D35,IF(LEN(Specs!F35)&gt;0," ""$OPTARG""","")," ;;")</f>
        <v xml:space="preserve">      ReadOCLogs)                         ReadOCLogs ;;</v>
      </c>
    </row>
    <row r="35" spans="1:1" x14ac:dyDescent="0.25">
      <c r="A35" s="8" t="str">
        <f>CONCATENATE("      ",Specs!D36,") ",REPT(" ",34-LEN(Specs!D36)),Specs!D36,IF(LEN(Specs!F36)&gt;0," ""$OPTARG""","")," ;;")</f>
        <v xml:space="preserve">      EnableInstalledPipeline)            EnableInstalledPipeline "$OPTARG" ;;</v>
      </c>
    </row>
    <row r="36" spans="1:1" x14ac:dyDescent="0.25">
      <c r="A36" s="8" t="str">
        <f>CONCATENATE("      ",Specs!D37,") ",REPT(" ",34-LEN(Specs!D37)),Specs!D37,IF(LEN(Specs!F37)&gt;0," ""$OPTARG""","")," ;;")</f>
        <v xml:space="preserve">      DisableInstalledPipeline)           DisableInstalledPipeline "$OPTARG" ;;</v>
      </c>
    </row>
    <row r="37" spans="1:1" x14ac:dyDescent="0.25">
      <c r="A37" s="8" t="str">
        <f>CONCATENATE("      ",Specs!D38,") ",REPT(" ",34-LEN(Specs!D38)),Specs!D38,IF(LEN(Specs!F38)&gt;0," ""$OPTARG""","")," ;;")</f>
        <v xml:space="preserve">      )                                    ;;</v>
      </c>
    </row>
    <row r="38" spans="1:1" x14ac:dyDescent="0.25">
      <c r="A38" s="8" t="str">
        <f>CONCATENATE("      ",Specs!D39,") ",REPT(" ",34-LEN(Specs!D39)),Specs!D39,IF(LEN(Specs!F39)&gt;0," ""$OPTARG""","")," ;;")</f>
        <v xml:space="preserve">      )                                    ;;</v>
      </c>
    </row>
    <row r="39" spans="1:1" x14ac:dyDescent="0.25">
      <c r="A39" s="8" t="str">
        <f>CONCATENATE("      ",Specs!D40,") ",REPT(" ",34-LEN(Specs!D40)),Specs!D40,IF(LEN(Specs!F40)&gt;0," ""$OPTARG""","")," ;;")</f>
        <v xml:space="preserve">      )                                    ;;</v>
      </c>
    </row>
    <row r="40" spans="1:1" x14ac:dyDescent="0.25">
      <c r="A40" s="8" t="str">
        <f>CONCATENATE("      ",Specs!D41,") ",REPT(" ",34-LEN(Specs!D41)),Specs!D41,IF(LEN(Specs!F41)&gt;0," ""$OPTARG""","")," ;;")</f>
        <v xml:space="preserve">      )                                    ;;</v>
      </c>
    </row>
    <row r="41" spans="1:1" x14ac:dyDescent="0.25">
      <c r="A41" s="8" t="str">
        <f>CONCATENATE("      ",Specs!D42,") ",REPT(" ",34-LEN(Specs!D42)),Specs!D42,IF(LEN(Specs!F42)&gt;0," ""$OPTARG""","")," ;;")</f>
        <v xml:space="preserve">      )                                    ;;</v>
      </c>
    </row>
    <row r="42" spans="1:1" x14ac:dyDescent="0.25">
      <c r="A42" s="8" t="str">
        <f>CONCATENATE("      ",Specs!D43,") ",REPT(" ",34-LEN(Specs!D43)),Specs!D43,IF(LEN(Specs!F43)&gt;0," ""$OPTARG""","")," ;;")</f>
        <v xml:space="preserve">      )                                    ;;</v>
      </c>
    </row>
    <row r="43" spans="1:1" x14ac:dyDescent="0.25">
      <c r="A43" s="8" t="str">
        <f>CONCATENATE("      ",Specs!D44,") ",REPT(" ",34-LEN(Specs!D44)),Specs!D44,IF(LEN(Specs!F44)&gt;0," ""$OPTARG""","")," ;;")</f>
        <v xml:space="preserve">      )                                    ;;</v>
      </c>
    </row>
    <row r="44" spans="1:1" x14ac:dyDescent="0.25">
      <c r="A44" s="8" t="str">
        <f>CONCATENATE("      ",Specs!D45,") ",REPT(" ",34-LEN(Specs!D45)),Specs!D45,IF(LEN(Specs!F45)&gt;0," ""$OPTARG""","")," ;;")</f>
        <v xml:space="preserve">      )                                    ;;</v>
      </c>
    </row>
    <row r="45" spans="1:1" x14ac:dyDescent="0.25">
      <c r="A45" s="8" t="str">
        <f>CONCATENATE("      ",Specs!D46,") ",REPT(" ",34-LEN(Specs!D46)),Specs!D46,IF(LEN(Specs!F46)&gt;0," ""$OPTARG""","")," ;;")</f>
        <v xml:space="preserve">      )                                    ;;</v>
      </c>
    </row>
    <row r="46" spans="1:1" x14ac:dyDescent="0.25">
      <c r="A46" s="8" t="str">
        <f>CONCATENATE("      ",Specs!D47,") ",REPT(" ",34-LEN(Specs!D47)),Specs!D47,IF(LEN(Specs!F47)&gt;0," ""$OPTARG""","")," ;;")</f>
        <v xml:space="preserve">      )                                    ;;</v>
      </c>
    </row>
    <row r="47" spans="1:1" x14ac:dyDescent="0.25">
      <c r="A47" s="8" t="str">
        <f>CONCATENATE("      ",Specs!D48,") ",REPT(" ",34-LEN(Specs!D48)),Specs!D48,IF(LEN(Specs!F48)&gt;0," ""$OPTARG""","")," ;;")</f>
        <v xml:space="preserve">      )                                    ;;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16EB-AB23-451C-B380-50425DB94138}">
  <dimension ref="A1:AL20"/>
  <sheetViews>
    <sheetView topLeftCell="AF1" zoomScale="160" zoomScaleNormal="160" workbookViewId="0">
      <selection activeCell="AL7" sqref="AL7:AL13"/>
    </sheetView>
  </sheetViews>
  <sheetFormatPr defaultRowHeight="15" x14ac:dyDescent="0.25"/>
  <cols>
    <col min="2" max="2" width="20.85546875" bestFit="1" customWidth="1"/>
    <col min="3" max="3" width="19.5703125" bestFit="1" customWidth="1"/>
    <col min="4" max="4" width="14.85546875" bestFit="1" customWidth="1"/>
    <col min="5" max="5" width="22.140625" bestFit="1" customWidth="1"/>
    <col min="6" max="6" width="17.28515625" bestFit="1" customWidth="1"/>
    <col min="7" max="7" width="15.85546875" bestFit="1" customWidth="1"/>
    <col min="8" max="8" width="15.7109375" bestFit="1" customWidth="1"/>
    <col min="9" max="9" width="20.85546875" bestFit="1" customWidth="1"/>
    <col min="10" max="10" width="16.42578125" bestFit="1" customWidth="1"/>
    <col min="11" max="11" width="16.85546875" bestFit="1" customWidth="1"/>
    <col min="12" max="12" width="22.7109375" bestFit="1" customWidth="1"/>
    <col min="13" max="13" width="23.140625" bestFit="1" customWidth="1"/>
    <col min="14" max="14" width="27.5703125" bestFit="1" customWidth="1"/>
    <col min="15" max="15" width="12.5703125" bestFit="1" customWidth="1"/>
    <col min="16" max="16" width="9" bestFit="1" customWidth="1"/>
    <col min="17" max="17" width="21.42578125" bestFit="1" customWidth="1"/>
    <col min="18" max="18" width="20.28515625" bestFit="1" customWidth="1"/>
    <col min="19" max="19" width="18.85546875" bestFit="1" customWidth="1"/>
    <col min="20" max="20" width="22.28515625" bestFit="1" customWidth="1"/>
    <col min="21" max="21" width="20.42578125" bestFit="1" customWidth="1"/>
    <col min="22" max="22" width="9.85546875" bestFit="1" customWidth="1"/>
    <col min="23" max="23" width="7.7109375" bestFit="1" customWidth="1"/>
    <col min="24" max="24" width="7.5703125" bestFit="1" customWidth="1"/>
    <col min="25" max="25" width="23.5703125" bestFit="1" customWidth="1"/>
    <col min="26" max="26" width="28" bestFit="1" customWidth="1"/>
    <col min="27" max="27" width="26.5703125" bestFit="1" customWidth="1"/>
    <col min="28" max="28" width="31" bestFit="1" customWidth="1"/>
    <col min="29" max="29" width="14.85546875" bestFit="1" customWidth="1"/>
    <col min="30" max="30" width="11.140625" bestFit="1" customWidth="1"/>
    <col min="31" max="31" width="21.140625" bestFit="1" customWidth="1"/>
    <col min="32" max="32" width="21" bestFit="1" customWidth="1"/>
    <col min="33" max="33" width="7.28515625" bestFit="1" customWidth="1"/>
    <col min="34" max="34" width="25.140625" bestFit="1" customWidth="1"/>
    <col min="35" max="35" width="17.5703125" bestFit="1" customWidth="1"/>
    <col min="36" max="36" width="11.85546875" bestFit="1" customWidth="1"/>
    <col min="37" max="37" width="22.5703125" bestFit="1" customWidth="1"/>
    <col min="38" max="38" width="23.140625" bestFit="1" customWidth="1"/>
  </cols>
  <sheetData>
    <row r="1" spans="1:38" x14ac:dyDescent="0.25">
      <c r="B1" s="11" t="s">
        <v>112</v>
      </c>
    </row>
    <row r="2" spans="1:38" x14ac:dyDescent="0.25">
      <c r="B2" t="s">
        <v>12</v>
      </c>
      <c r="C2" t="s">
        <v>15</v>
      </c>
      <c r="D2" t="s">
        <v>21</v>
      </c>
      <c r="E2" t="s">
        <v>6</v>
      </c>
      <c r="F2" t="s">
        <v>17</v>
      </c>
      <c r="G2" t="s">
        <v>19</v>
      </c>
      <c r="H2" t="s">
        <v>10</v>
      </c>
      <c r="I2" t="s">
        <v>64</v>
      </c>
      <c r="J2" t="s">
        <v>45</v>
      </c>
      <c r="K2" t="s">
        <v>48</v>
      </c>
      <c r="L2" t="s">
        <v>50</v>
      </c>
      <c r="M2" t="s">
        <v>33</v>
      </c>
      <c r="N2" t="s">
        <v>37</v>
      </c>
      <c r="O2" t="s">
        <v>40</v>
      </c>
      <c r="P2" t="s">
        <v>52</v>
      </c>
      <c r="Q2" t="s">
        <v>72</v>
      </c>
      <c r="R2" t="s">
        <v>27</v>
      </c>
      <c r="S2" t="s">
        <v>30</v>
      </c>
      <c r="T2" t="s">
        <v>70</v>
      </c>
      <c r="U2" t="s">
        <v>24</v>
      </c>
      <c r="V2" t="s">
        <v>56</v>
      </c>
      <c r="W2" t="s">
        <v>58</v>
      </c>
      <c r="X2" t="s">
        <v>60</v>
      </c>
      <c r="Y2" t="s">
        <v>74</v>
      </c>
      <c r="Z2" t="s">
        <v>77</v>
      </c>
      <c r="AA2" t="s">
        <v>66</v>
      </c>
      <c r="AB2" t="s">
        <v>68</v>
      </c>
      <c r="AC2" t="s">
        <v>43</v>
      </c>
      <c r="AD2" t="s">
        <v>54</v>
      </c>
      <c r="AE2" t="s">
        <v>62</v>
      </c>
      <c r="AF2" t="s">
        <v>121</v>
      </c>
      <c r="AG2" t="s">
        <v>122</v>
      </c>
      <c r="AH2" t="s">
        <v>126</v>
      </c>
      <c r="AI2" t="s">
        <v>130</v>
      </c>
      <c r="AJ2" t="s">
        <v>133</v>
      </c>
      <c r="AK2" t="s">
        <v>138</v>
      </c>
      <c r="AL2" t="s">
        <v>139</v>
      </c>
    </row>
    <row r="5" spans="1:38" s="8" customFormat="1" x14ac:dyDescent="0.25">
      <c r="A5" s="8" t="s">
        <v>116</v>
      </c>
      <c r="B5" s="8">
        <f>INDEX(Specs!$1:$1048576,MATCH(B2,Specs!$D:$D,0),1)</f>
        <v>3</v>
      </c>
      <c r="C5" s="8">
        <f>INDEX(Specs!$1:$1048576,MATCH(C2,Specs!$D:$D,0),1)</f>
        <v>4</v>
      </c>
      <c r="D5" s="8">
        <f>INDEX(Specs!$1:$1048576,MATCH(D2,Specs!$D:$D,0),1)</f>
        <v>7</v>
      </c>
      <c r="E5" s="8">
        <f>INDEX(Specs!$1:$1048576,MATCH(E2,Specs!$D:$D,0),1)</f>
        <v>1</v>
      </c>
      <c r="F5" s="8">
        <f>INDEX(Specs!$1:$1048576,MATCH(F2,Specs!$D:$D,0),1)</f>
        <v>5</v>
      </c>
      <c r="G5" s="8">
        <f>INDEX(Specs!$1:$1048576,MATCH(G2,Specs!$D:$D,0),1)</f>
        <v>6</v>
      </c>
      <c r="H5" s="8">
        <f>INDEX(Specs!$1:$1048576,MATCH(H2,Specs!$D:$D,0),1)</f>
        <v>2</v>
      </c>
      <c r="I5" s="8">
        <f>INDEX(Specs!$1:$1048576,MATCH(I2,Specs!$D:$D,0),1)</f>
        <v>24</v>
      </c>
      <c r="J5" s="8">
        <f>INDEX(Specs!$1:$1048576,MATCH(J2,Specs!$D:$D,0),1)</f>
        <v>15</v>
      </c>
      <c r="K5" s="8">
        <f>INDEX(Specs!$1:$1048576,MATCH(K2,Specs!$D:$D,0),1)</f>
        <v>16</v>
      </c>
      <c r="L5" s="8">
        <f>INDEX(Specs!$1:$1048576,MATCH(L2,Specs!$D:$D,0),1)</f>
        <v>17</v>
      </c>
      <c r="M5" s="8">
        <f>INDEX(Specs!$1:$1048576,MATCH(M2,Specs!$D:$D,0),1)</f>
        <v>11</v>
      </c>
      <c r="N5" s="8">
        <f>INDEX(Specs!$1:$1048576,MATCH(N2,Specs!$D:$D,0),1)</f>
        <v>12</v>
      </c>
      <c r="O5" s="8">
        <f>INDEX(Specs!$1:$1048576,MATCH(O2,Specs!$D:$D,0),1)</f>
        <v>13</v>
      </c>
      <c r="P5" s="8">
        <f>INDEX(Specs!$1:$1048576,MATCH(P2,Specs!$D:$D,0),1)</f>
        <v>18</v>
      </c>
      <c r="Q5" s="8">
        <f>INDEX(Specs!$1:$1048576,MATCH(Q2,Specs!$D:$D,0),1)</f>
        <v>28</v>
      </c>
      <c r="R5" s="8">
        <f>INDEX(Specs!$1:$1048576,MATCH(R2,Specs!$D:$D,0),1)</f>
        <v>9</v>
      </c>
      <c r="S5" s="8">
        <f>INDEX(Specs!$1:$1048576,MATCH(S2,Specs!$D:$D,0),1)</f>
        <v>10</v>
      </c>
      <c r="T5" s="8">
        <f>INDEX(Specs!$1:$1048576,MATCH(T2,Specs!$D:$D,0),1)</f>
        <v>27</v>
      </c>
      <c r="U5" s="8">
        <f>INDEX(Specs!$1:$1048576,MATCH(U2,Specs!$D:$D,0),1)</f>
        <v>8</v>
      </c>
      <c r="V5" s="8">
        <f>INDEX(Specs!$1:$1048576,MATCH(V2,Specs!$D:$D,0),1)</f>
        <v>20</v>
      </c>
      <c r="W5" s="8">
        <f>INDEX(Specs!$1:$1048576,MATCH(W2,Specs!$D:$D,0),1)</f>
        <v>21</v>
      </c>
      <c r="X5" s="8">
        <f>INDEX(Specs!$1:$1048576,MATCH(X2,Specs!$D:$D,0),1)</f>
        <v>22</v>
      </c>
      <c r="Y5" s="8">
        <f>INDEX(Specs!$1:$1048576,MATCH(Y2,Specs!$D:$D,0),1)</f>
        <v>29</v>
      </c>
      <c r="Z5" s="8">
        <f>INDEX(Specs!$1:$1048576,MATCH(Z2,Specs!$D:$D,0),1)</f>
        <v>30</v>
      </c>
      <c r="AA5" s="8">
        <f>INDEX(Specs!$1:$1048576,MATCH(AA2,Specs!$D:$D,0),1)</f>
        <v>25</v>
      </c>
      <c r="AB5" s="8">
        <f>INDEX(Specs!$1:$1048576,MATCH(AB2,Specs!$D:$D,0),1)</f>
        <v>26</v>
      </c>
      <c r="AC5" s="8">
        <f>INDEX(Specs!$1:$1048576,MATCH(AC2,Specs!$D:$D,0),1)</f>
        <v>14</v>
      </c>
      <c r="AD5" s="8">
        <f>INDEX(Specs!$1:$1048576,MATCH(AD2,Specs!$D:$D,0),1)</f>
        <v>19</v>
      </c>
      <c r="AE5" s="8">
        <f>INDEX(Specs!$1:$1048576,MATCH(AE2,Specs!$D:$D,0),1)</f>
        <v>23</v>
      </c>
      <c r="AF5" s="8">
        <f>INDEX(Specs!$1:$1048576,MATCH(AF2,Specs!$D:$D,0),1)</f>
        <v>31</v>
      </c>
      <c r="AH5" s="8">
        <f>INDEX(Specs!$1:$1048576,MATCH(AH2,Specs!$D:$D,0),1)</f>
        <v>32</v>
      </c>
      <c r="AI5" s="8">
        <f>INDEX(Specs!$1:$1048576,MATCH(AI2,Specs!$D:$D,0),1)</f>
        <v>33</v>
      </c>
      <c r="AJ5" s="8">
        <f>INDEX(Specs!$1:$1048576,MATCH(AJ2,Specs!$D:$D,0),1)</f>
        <v>34</v>
      </c>
      <c r="AK5" s="8">
        <f>INDEX(Specs!$1:$1048576,MATCH(AK2,Specs!$D:$D,0),1)</f>
        <v>35</v>
      </c>
      <c r="AL5" s="8">
        <f>INDEX(Specs!$1:$1048576,MATCH(AL2,Specs!$D:$D,0),1)</f>
        <v>36</v>
      </c>
    </row>
    <row r="6" spans="1:38" s="8" customFormat="1" x14ac:dyDescent="0.25">
      <c r="A6" s="8" t="s">
        <v>111</v>
      </c>
      <c r="B6" s="8" t="str">
        <f>INDEX(Specs!$1:$1048576,MATCH(B2,Specs!$D:$D,0),2)</f>
        <v>Done - 2019-07-31</v>
      </c>
      <c r="C6" s="8" t="str">
        <f>INDEX(Specs!$1:$1048576,MATCH(C2,Specs!$D:$D,0),2)</f>
        <v>Done - 2019-07-31</v>
      </c>
      <c r="D6" s="8" t="str">
        <f>INDEX(Specs!$1:$1048576,MATCH(D2,Specs!$D:$D,0),2)</f>
        <v>Done - 2019-07-31</v>
      </c>
      <c r="E6" s="8" t="str">
        <f>INDEX(Specs!$1:$1048576,MATCH(E2,Specs!$D:$D,0),2)</f>
        <v>Done - 2019-07-31</v>
      </c>
      <c r="F6" s="8" t="str">
        <f>INDEX(Specs!$1:$1048576,MATCH(F2,Specs!$D:$D,0),2)</f>
        <v>Done - 2019-07-31</v>
      </c>
      <c r="G6" s="8" t="str">
        <f>INDEX(Specs!$1:$1048576,MATCH(G2,Specs!$D:$D,0),2)</f>
        <v>Done - 2019-07-31</v>
      </c>
      <c r="H6" s="8" t="str">
        <f>INDEX(Specs!$1:$1048576,MATCH(H2,Specs!$D:$D,0),2)</f>
        <v>Done - 2019-07-31</v>
      </c>
      <c r="I6" s="8" t="str">
        <f>INDEX(Specs!$1:$1048576,MATCH(I2,Specs!$D:$D,0),2)</f>
        <v>Done - 2019-08-05</v>
      </c>
      <c r="J6" s="8" t="str">
        <f>INDEX(Specs!$1:$1048576,MATCH(J2,Specs!$D:$D,0),2)</f>
        <v>Done - 2019-08-05</v>
      </c>
      <c r="K6" s="8" t="str">
        <f>INDEX(Specs!$1:$1048576,MATCH(K2,Specs!$D:$D,0),2)</f>
        <v>Done - 2019-08-05</v>
      </c>
      <c r="L6" s="8" t="str">
        <f>INDEX(Specs!$1:$1048576,MATCH(L2,Specs!$D:$D,0),2)</f>
        <v>Done - 2019-08-05</v>
      </c>
      <c r="M6" s="8" t="str">
        <f>INDEX(Specs!$1:$1048576,MATCH(M2,Specs!$D:$D,0),2)</f>
        <v>Done - 2019-07-31</v>
      </c>
      <c r="N6" s="8" t="str">
        <f>INDEX(Specs!$1:$1048576,MATCH(N2,Specs!$D:$D,0),2)</f>
        <v>Done - 2019-07-31</v>
      </c>
      <c r="O6" s="8" t="str">
        <f>INDEX(Specs!$1:$1048576,MATCH(O2,Specs!$D:$D,0),2)</f>
        <v>Done - 2019-08-01</v>
      </c>
      <c r="P6" s="8" t="str">
        <f>INDEX(Specs!$1:$1048576,MATCH(P2,Specs!$D:$D,0),2)</f>
        <v>Done - 2019-08-05</v>
      </c>
      <c r="Q6" s="8" t="str">
        <f>INDEX(Specs!$1:$1048576,MATCH(Q2,Specs!$D:$D,0),2)</f>
        <v>Done - 2019-08-05</v>
      </c>
      <c r="R6" s="8" t="str">
        <f>INDEX(Specs!$1:$1048576,MATCH(R2,Specs!$D:$D,0),2)</f>
        <v>Done - 2019-07-31</v>
      </c>
      <c r="S6" s="8" t="str">
        <f>INDEX(Specs!$1:$1048576,MATCH(S2,Specs!$D:$D,0),2)</f>
        <v>Done - 2019-07-31</v>
      </c>
      <c r="T6" s="8" t="str">
        <f>INDEX(Specs!$1:$1048576,MATCH(T2,Specs!$D:$D,0),2)</f>
        <v>Done - 2019-08-05</v>
      </c>
      <c r="U6" s="8" t="str">
        <f>INDEX(Specs!$1:$1048576,MATCH(U2,Specs!$D:$D,0),2)</f>
        <v>Done - 2019-07-31</v>
      </c>
      <c r="V6" s="8" t="str">
        <f>INDEX(Specs!$1:$1048576,MATCH(V2,Specs!$D:$D,0),2)</f>
        <v>Done - 2019-08-05</v>
      </c>
      <c r="W6" s="8" t="str">
        <f>INDEX(Specs!$1:$1048576,MATCH(W2,Specs!$D:$D,0),2)</f>
        <v>Done - 2019-08-05</v>
      </c>
      <c r="X6" s="8" t="str">
        <f>INDEX(Specs!$1:$1048576,MATCH(X2,Specs!$D:$D,0),2)</f>
        <v>Done - 2019-08-05</v>
      </c>
      <c r="Y6" s="8" t="str">
        <f>INDEX(Specs!$1:$1048576,MATCH(Y2,Specs!$D:$D,0),2)</f>
        <v>Done - 2019-08-07</v>
      </c>
      <c r="Z6" s="8" t="str">
        <f>INDEX(Specs!$1:$1048576,MATCH(Z2,Specs!$D:$D,0),2)</f>
        <v>Done - 2019-08-07</v>
      </c>
      <c r="AA6" s="8" t="str">
        <f>INDEX(Specs!$1:$1048576,MATCH(AA2,Specs!$D:$D,0),2)</f>
        <v>Done - 2019-08-05</v>
      </c>
      <c r="AB6" s="8" t="str">
        <f>INDEX(Specs!$1:$1048576,MATCH(AB2,Specs!$D:$D,0),2)</f>
        <v>Done - 2019-08-05</v>
      </c>
      <c r="AC6" s="8" t="str">
        <f>INDEX(Specs!$1:$1048576,MATCH(AC2,Specs!$D:$D,0),2)</f>
        <v>Done - 2019-08-01</v>
      </c>
      <c r="AD6" s="8" t="str">
        <f>INDEX(Specs!$1:$1048576,MATCH(AD2,Specs!$D:$D,0),2)</f>
        <v>Done - 2019-08-05</v>
      </c>
      <c r="AE6" s="8" t="str">
        <f>INDEX(Specs!$1:$1048576,MATCH(AE2,Specs!$D:$D,0),2)</f>
        <v>Done - 2019-08-05</v>
      </c>
      <c r="AF6" s="8" t="str">
        <f>INDEX(Specs!$1:$1048576,MATCH(AF2,Specs!$D:$D,0),2)</f>
        <v>Done - 2019-08-05</v>
      </c>
      <c r="AH6" s="8" t="str">
        <f>INDEX(Specs!$1:$1048576,MATCH(AH2,Specs!$D:$D,0),2)</f>
        <v>Done - 2019-08-14</v>
      </c>
      <c r="AI6" s="8" t="str">
        <f>INDEX(Specs!$1:$1048576,MATCH(AI2,Specs!$D:$D,0),2)</f>
        <v>Done - 2019-08-14</v>
      </c>
      <c r="AJ6" s="8" t="str">
        <f>INDEX(Specs!$1:$1048576,MATCH(AJ2,Specs!$D:$D,0),2)</f>
        <v>Done - 2019-08-16</v>
      </c>
      <c r="AK6" s="8" t="str">
        <f>INDEX(Specs!$1:$1048576,MATCH(AK2,Specs!$D:$D,0),2)</f>
        <v>Done - 2019-08-16</v>
      </c>
      <c r="AL6" s="8" t="str">
        <f>INDEX(Specs!$1:$1048576,MATCH(AL2,Specs!$D:$D,0),2)</f>
        <v>Done - 2019-08-16</v>
      </c>
    </row>
    <row r="7" spans="1:38" s="8" customFormat="1" x14ac:dyDescent="0.25">
      <c r="B7" s="8" t="s">
        <v>113</v>
      </c>
      <c r="C7" s="8" t="s">
        <v>113</v>
      </c>
      <c r="D7" s="8" t="s">
        <v>113</v>
      </c>
      <c r="E7" s="8" t="s">
        <v>113</v>
      </c>
      <c r="F7" s="8" t="s">
        <v>113</v>
      </c>
      <c r="G7" s="8" t="s">
        <v>113</v>
      </c>
      <c r="H7" s="8" t="s">
        <v>113</v>
      </c>
      <c r="I7" s="8" t="s">
        <v>113</v>
      </c>
      <c r="J7" s="8" t="s">
        <v>113</v>
      </c>
      <c r="K7" s="8" t="s">
        <v>113</v>
      </c>
      <c r="L7" s="8" t="s">
        <v>113</v>
      </c>
      <c r="M7" s="8" t="s">
        <v>113</v>
      </c>
      <c r="N7" s="8" t="s">
        <v>113</v>
      </c>
      <c r="O7" s="8" t="s">
        <v>113</v>
      </c>
      <c r="P7" s="8" t="s">
        <v>113</v>
      </c>
      <c r="Q7" s="8" t="s">
        <v>113</v>
      </c>
      <c r="R7" s="8" t="s">
        <v>113</v>
      </c>
      <c r="S7" s="8" t="s">
        <v>113</v>
      </c>
      <c r="T7" s="8" t="s">
        <v>113</v>
      </c>
      <c r="U7" s="8" t="s">
        <v>113</v>
      </c>
      <c r="V7" s="8" t="s">
        <v>113</v>
      </c>
      <c r="W7" s="8" t="s">
        <v>113</v>
      </c>
      <c r="X7" s="8" t="s">
        <v>113</v>
      </c>
      <c r="Y7" s="8" t="s">
        <v>113</v>
      </c>
      <c r="Z7" s="8" t="s">
        <v>113</v>
      </c>
      <c r="AA7" s="8" t="s">
        <v>113</v>
      </c>
      <c r="AB7" s="8" t="s">
        <v>113</v>
      </c>
      <c r="AC7" s="8" t="s">
        <v>113</v>
      </c>
      <c r="AD7" s="8" t="s">
        <v>113</v>
      </c>
      <c r="AE7" s="8" t="s">
        <v>113</v>
      </c>
      <c r="AF7" s="8" t="s">
        <v>113</v>
      </c>
      <c r="AH7" s="8" t="s">
        <v>113</v>
      </c>
      <c r="AI7" s="8" t="s">
        <v>113</v>
      </c>
      <c r="AJ7" s="8" t="s">
        <v>113</v>
      </c>
      <c r="AK7" s="8" t="s">
        <v>113</v>
      </c>
      <c r="AL7" s="8" t="s">
        <v>113</v>
      </c>
    </row>
    <row r="8" spans="1:38" s="8" customFormat="1" x14ac:dyDescent="0.25">
      <c r="B8" s="8" t="str">
        <f>CONCATENATE("# ",B2)</f>
        <v># CheckDockerPresence</v>
      </c>
      <c r="C8" s="8" t="str">
        <f t="shared" ref="C8:AE8" si="0">CONCATENATE("# ",C2)</f>
        <v># CheckDockerVersion</v>
      </c>
      <c r="D8" s="8" t="str">
        <f t="shared" si="0"/>
        <v># CheckOCHealth</v>
      </c>
      <c r="E8" s="8" t="str">
        <f t="shared" si="0"/>
        <v># CheckOCHelperVersion</v>
      </c>
      <c r="F8" s="8" t="str">
        <f t="shared" si="0"/>
        <v># CheckOCPresence</v>
      </c>
      <c r="G8" s="8" t="str">
        <f t="shared" si="0"/>
        <v># CheckOCVersion</v>
      </c>
      <c r="H8" s="8" t="str">
        <f t="shared" si="0"/>
        <v># CheckOSVersion</v>
      </c>
      <c r="I8" s="8" t="str">
        <f t="shared" si="0"/>
        <v># CreatePipelineProject</v>
      </c>
      <c r="J8" s="8" t="str">
        <f t="shared" si="0"/>
        <v># DeployLatestLrctl</v>
      </c>
      <c r="K8" s="8" t="str">
        <f t="shared" si="0"/>
        <v># DeployLatestLRJQ</v>
      </c>
      <c r="L8" s="8" t="str">
        <f t="shared" si="0"/>
        <v># DeployLatestOcpipeline</v>
      </c>
      <c r="M8" s="8" t="str">
        <f t="shared" si="0"/>
        <v># GetPipelineProjectFilter</v>
      </c>
      <c r="N8" s="8" t="str">
        <f t="shared" si="0"/>
        <v># GetPipelineProjectTransform</v>
      </c>
      <c r="O8" s="8" t="str">
        <f t="shared" si="0"/>
        <v># InstallDocker</v>
      </c>
      <c r="P8" s="8" t="str">
        <f t="shared" si="0"/>
        <v># InstallOC</v>
      </c>
      <c r="Q8" s="8" t="str">
        <f t="shared" si="0"/>
        <v># InstallPipelinePackage</v>
      </c>
      <c r="R8" s="8" t="str">
        <f t="shared" si="0"/>
        <v># ListInstalledPipelines</v>
      </c>
      <c r="S8" s="8" t="str">
        <f t="shared" si="0"/>
        <v># ListPipelineProjects</v>
      </c>
      <c r="T8" s="8" t="str">
        <f t="shared" si="0"/>
        <v># PackagePipelineProject</v>
      </c>
      <c r="U8" s="8" t="str">
        <f t="shared" si="0"/>
        <v># ReadOCConfiguration</v>
      </c>
      <c r="V8" s="8" t="str">
        <f t="shared" si="0"/>
        <v># RestartOC</v>
      </c>
      <c r="W8" s="8" t="str">
        <f t="shared" si="0"/>
        <v># StartOC</v>
      </c>
      <c r="X8" s="8" t="str">
        <f t="shared" ref="X8" si="1">CONCATENATE("# ",X2)</f>
        <v># StopOC</v>
      </c>
      <c r="Y8" s="8" t="str">
        <f t="shared" si="0"/>
        <v># TestPipelineProjectFilter</v>
      </c>
      <c r="Z8" s="8" t="str">
        <f t="shared" si="0"/>
        <v># TestPipelineProjectTransform</v>
      </c>
      <c r="AA8" s="8" t="str">
        <f t="shared" si="0"/>
        <v># UpdatePipelineProjectFilter</v>
      </c>
      <c r="AB8" s="8" t="str">
        <f t="shared" si="0"/>
        <v># UpdatePipelineProjectTransform</v>
      </c>
      <c r="AC8" s="8" t="str">
        <f t="shared" si="0"/>
        <v># UpgradeDocker</v>
      </c>
      <c r="AD8" s="8" t="str">
        <f t="shared" si="0"/>
        <v># UpgradeOC</v>
      </c>
      <c r="AE8" s="8" t="str">
        <f t="shared" si="0"/>
        <v># WriteOCConfiguration</v>
      </c>
      <c r="AF8" s="8" t="str">
        <f t="shared" ref="AF8:AH8" si="2">CONCATENATE("# ",AF2)</f>
        <v># DeletePipelineProject</v>
      </c>
      <c r="AH8" s="8" t="str">
        <f t="shared" si="2"/>
        <v># CheckInternetConnectivity</v>
      </c>
      <c r="AI8" s="8" t="str">
        <f t="shared" ref="AI8:AJ8" si="3">CONCATENATE("# ",AI2)</f>
        <v># SelfIntegrityCheck</v>
      </c>
      <c r="AJ8" s="8" t="str">
        <f t="shared" si="3"/>
        <v># ReadOCLogs</v>
      </c>
      <c r="AK8" s="8" t="str">
        <f t="shared" ref="AK8:AL8" si="4">CONCATENATE("# ",AK2)</f>
        <v># EnableInstalledPipeline</v>
      </c>
      <c r="AL8" s="8" t="str">
        <f t="shared" si="4"/>
        <v># DisableInstalledPipeline</v>
      </c>
    </row>
    <row r="9" spans="1:38" s="8" customFormat="1" x14ac:dyDescent="0.25">
      <c r="B9" s="8" t="s">
        <v>78</v>
      </c>
      <c r="C9" s="8" t="s">
        <v>78</v>
      </c>
      <c r="D9" s="8" t="s">
        <v>78</v>
      </c>
      <c r="E9" s="8" t="s">
        <v>78</v>
      </c>
      <c r="F9" s="8" t="s">
        <v>78</v>
      </c>
      <c r="G9" s="8" t="s">
        <v>78</v>
      </c>
      <c r="H9" s="8" t="s">
        <v>78</v>
      </c>
      <c r="I9" s="8" t="s">
        <v>78</v>
      </c>
      <c r="J9" s="8" t="s">
        <v>78</v>
      </c>
      <c r="K9" s="8" t="s">
        <v>78</v>
      </c>
      <c r="L9" s="8" t="s">
        <v>78</v>
      </c>
      <c r="M9" s="8" t="s">
        <v>78</v>
      </c>
      <c r="N9" s="8" t="s">
        <v>78</v>
      </c>
      <c r="O9" s="8" t="s">
        <v>78</v>
      </c>
      <c r="P9" s="8" t="s">
        <v>78</v>
      </c>
      <c r="Q9" s="8" t="s">
        <v>78</v>
      </c>
      <c r="R9" s="8" t="s">
        <v>78</v>
      </c>
      <c r="S9" s="8" t="s">
        <v>78</v>
      </c>
      <c r="T9" s="8" t="s">
        <v>78</v>
      </c>
      <c r="U9" s="8" t="s">
        <v>78</v>
      </c>
      <c r="V9" s="8" t="s">
        <v>78</v>
      </c>
      <c r="W9" s="8" t="s">
        <v>78</v>
      </c>
      <c r="X9" s="8" t="s">
        <v>78</v>
      </c>
      <c r="Y9" s="8" t="s">
        <v>78</v>
      </c>
      <c r="Z9" s="8" t="s">
        <v>78</v>
      </c>
      <c r="AA9" s="8" t="s">
        <v>78</v>
      </c>
      <c r="AB9" s="8" t="s">
        <v>78</v>
      </c>
      <c r="AC9" s="8" t="s">
        <v>78</v>
      </c>
      <c r="AD9" s="8" t="s">
        <v>78</v>
      </c>
      <c r="AE9" s="8" t="s">
        <v>78</v>
      </c>
      <c r="AF9" s="8" t="s">
        <v>78</v>
      </c>
      <c r="AH9" s="8" t="s">
        <v>78</v>
      </c>
      <c r="AI9" s="8" t="s">
        <v>78</v>
      </c>
      <c r="AJ9" s="8" t="s">
        <v>78</v>
      </c>
      <c r="AK9" s="8" t="s">
        <v>78</v>
      </c>
      <c r="AL9" s="8" t="s">
        <v>78</v>
      </c>
    </row>
    <row r="10" spans="1:38" s="8" customFormat="1" x14ac:dyDescent="0.25">
      <c r="B10" s="8" t="str">
        <f>CONCATENATE("# Goal: ",VLOOKUP(B2,Specs!$D:$J,6,FALSE))</f>
        <v># Goal: Check Docker presence.</v>
      </c>
      <c r="C10" s="8" t="str">
        <f>CONCATENATE("# Goal: ",VLOOKUP(C2,Specs!$D:$J,6,FALSE))</f>
        <v># Goal: Returns the version of Docker.</v>
      </c>
      <c r="D10" s="8" t="str">
        <f>CONCATENATE("# Goal: ",VLOOKUP(D2,Specs!$D:$J,6,FALSE))</f>
        <v># Goal: Check OC health.</v>
      </c>
      <c r="E10" s="8" t="str">
        <f>CONCATENATE("# Goal: ",VLOOKUP(E2,Specs!$D:$J,6,FALSE))</f>
        <v># Goal: Returns the version of the OC Helper script.</v>
      </c>
      <c r="F10" s="8" t="str">
        <f>CONCATENATE("# Goal: ",VLOOKUP(F2,Specs!$D:$J,6,FALSE))</f>
        <v># Goal: Check OC presence.</v>
      </c>
      <c r="G10" s="8" t="str">
        <f>CONCATENATE("# Goal: ",VLOOKUP(G2,Specs!$D:$J,6,FALSE))</f>
        <v># Goal: Returns the version of the Open Collector.</v>
      </c>
      <c r="H10" s="8" t="str">
        <f>CONCATENATE("# Goal: ",VLOOKUP(H2,Specs!$D:$J,6,FALSE))</f>
        <v># Goal: Returns the version of the OS.</v>
      </c>
      <c r="I10" s="8" t="str">
        <f>CONCATENATE("# Goal: ",VLOOKUP(I2,Specs!$D:$J,6,FALSE))</f>
        <v># Goal: Create new Pipeline project.</v>
      </c>
      <c r="J10" s="8" t="str">
        <f>CONCATENATE("# Goal: ",VLOOKUP(J2,Specs!$D:$J,6,FALSE))</f>
        <v># Goal: Deploy Latest lrctl.</v>
      </c>
      <c r="K10" s="8" t="str">
        <f>CONCATENATE("# Goal: ",VLOOKUP(K2,Specs!$D:$J,6,FALSE))</f>
        <v># Goal: Deploy Latest lrjq.</v>
      </c>
      <c r="L10" s="8" t="str">
        <f>CONCATENATE("# Goal: ",VLOOKUP(L2,Specs!$D:$J,6,FALSE))</f>
        <v># Goal: Deploy Latest ocpipeline.</v>
      </c>
      <c r="M10" s="8" t="str">
        <f>CONCATENATE("# Goal: ",VLOOKUP(M2,Specs!$D:$J,6,FALSE))</f>
        <v># Goal: Get Pipeline Project Filter.</v>
      </c>
      <c r="N10" s="8" t="str">
        <f>CONCATENATE("# Goal: ",VLOOKUP(N2,Specs!$D:$J,6,FALSE))</f>
        <v># Goal: Get Pipeline Project Transform.</v>
      </c>
      <c r="O10" s="8" t="str">
        <f>CONCATENATE("# Goal: ",VLOOKUP(O2,Specs!$D:$J,6,FALSE))</f>
        <v># Goal: Install Docker.</v>
      </c>
      <c r="P10" s="8" t="str">
        <f>CONCATENATE("# Goal: ",VLOOKUP(P2,Specs!$D:$J,6,FALSE))</f>
        <v># Goal: Install OC.</v>
      </c>
      <c r="Q10" s="8" t="str">
        <f>CONCATENATE("# Goal: ",VLOOKUP(Q2,Specs!$D:$J,6,FALSE))</f>
        <v># Goal: Install Pipeline Package.</v>
      </c>
      <c r="R10" s="8" t="str">
        <f>CONCATENATE("# Goal: ",VLOOKUP(R2,Specs!$D:$J,6,FALSE))</f>
        <v># Goal: List Installed Pipelines.</v>
      </c>
      <c r="S10" s="8" t="str">
        <f>CONCATENATE("# Goal: ",VLOOKUP(S2,Specs!$D:$J,6,FALSE))</f>
        <v># Goal: List Pipeline Projects.</v>
      </c>
      <c r="T10" s="8" t="str">
        <f>CONCATENATE("# Goal: ",VLOOKUP(T2,Specs!$D:$J,6,FALSE))</f>
        <v># Goal: Package Pipeline Project.</v>
      </c>
      <c r="U10" s="8" t="str">
        <f>CONCATENATE("# Goal: ",VLOOKUP(U2,Specs!$D:$J,6,FALSE))</f>
        <v># Goal: Extract OC Configuration.</v>
      </c>
      <c r="V10" s="8" t="str">
        <f>CONCATENATE("# Goal: ",VLOOKUP(V2,Specs!$D:$J,6,FALSE))</f>
        <v># Goal: Restart OC.</v>
      </c>
      <c r="W10" s="8" t="str">
        <f>CONCATENATE("# Goal: ",VLOOKUP(W2,Specs!$D:$J,6,FALSE))</f>
        <v># Goal: Start OC.</v>
      </c>
      <c r="X10" s="8" t="str">
        <f>CONCATENATE("# Goal: ",VLOOKUP(X2,Specs!$D:$J,6,FALSE))</f>
        <v># Goal: Stop OC.</v>
      </c>
      <c r="Y10" s="8" t="str">
        <f>CONCATENATE("# Goal: ",VLOOKUP(Y2,Specs!$D:$J,6,FALSE))</f>
        <v># Goal: Test Pipeline Project Filter.</v>
      </c>
      <c r="Z10" s="8" t="str">
        <f>CONCATENATE("# Goal: ",VLOOKUP(Z2,Specs!$D:$J,6,FALSE))</f>
        <v># Goal: Test Pipeline Project Transform.</v>
      </c>
      <c r="AA10" s="8" t="str">
        <f>CONCATENATE("# Goal: ",VLOOKUP(AA2,Specs!$D:$J,6,FALSE))</f>
        <v># Goal: Update Pipeline Project Filter.</v>
      </c>
      <c r="AB10" s="8" t="str">
        <f>CONCATENATE("# Goal: ",VLOOKUP(AB2,Specs!$D:$J,6,FALSE))</f>
        <v># Goal: Update Pipeline Project Transform.</v>
      </c>
      <c r="AC10" s="8" t="str">
        <f>CONCATENATE("# Goal: ",VLOOKUP(AC2,Specs!$D:$J,6,FALSE))</f>
        <v># Goal: Upgrade Docker.</v>
      </c>
      <c r="AD10" s="8" t="str">
        <f>CONCATENATE("# Goal: ",VLOOKUP(AD2,Specs!$D:$J,6,FALSE))</f>
        <v># Goal: Upgrade OC.</v>
      </c>
      <c r="AE10" s="8" t="str">
        <f>CONCATENATE("# Goal: ",VLOOKUP(AE2,Specs!$D:$J,6,FALSE))</f>
        <v># Goal: Write OC Configuration.</v>
      </c>
      <c r="AF10" s="8" t="str">
        <f>CONCATENATE("# Goal: ",VLOOKUP(AF2,Specs!$D:$J,6,FALSE))</f>
        <v># Goal: Delete Pipeline project.</v>
      </c>
      <c r="AH10" s="8" t="str">
        <f>CONCATENATE("# Goal: ",VLOOKUP(AH2,Specs!$D:$J,6,FALSE))</f>
        <v># Goal: Check for Internet Connectivity.</v>
      </c>
      <c r="AI10" s="8" t="str">
        <f>CONCATENATE("# Goal: ",VLOOKUP(AI2,Specs!$D:$J,6,FALSE))</f>
        <v># Goal: Self integrity check.</v>
      </c>
      <c r="AJ10" s="8" t="str">
        <f>CONCATENATE("# Goal: ",VLOOKUP(AJ2,Specs!$D:$J,6,FALSE))</f>
        <v># Goal: Extract OC Logs.</v>
      </c>
      <c r="AK10" s="8" t="str">
        <f>CONCATENATE("# Goal: ",VLOOKUP(AK2,Specs!$D:$J,6,FALSE))</f>
        <v># Goal: Enable Installed Pipeline.</v>
      </c>
      <c r="AL10" s="8" t="str">
        <f>CONCATENATE("# Goal: ",VLOOKUP(AL2,Specs!$D:$J,6,FALSE))</f>
        <v># Goal: Disable Installed Pipeline.</v>
      </c>
    </row>
    <row r="11" spans="1:38" s="8" customFormat="1" x14ac:dyDescent="0.25">
      <c r="B11" s="8" t="str">
        <f>CONCATENATE("# Input: ",VLOOKUP(B2,Specs!$D:$J,3,FALSE))</f>
        <v xml:space="preserve"># Input: </v>
      </c>
      <c r="C11" s="8" t="str">
        <f>CONCATENATE("# Input: ",VLOOKUP(C2,Specs!$D:$J,3,FALSE))</f>
        <v xml:space="preserve"># Input: </v>
      </c>
      <c r="D11" s="8" t="str">
        <f>CONCATENATE("# Input: ",VLOOKUP(D2,Specs!$D:$J,3,FALSE))</f>
        <v xml:space="preserve"># Input: </v>
      </c>
      <c r="E11" s="8" t="str">
        <f>CONCATENATE("# Input: ",VLOOKUP(E2,Specs!$D:$J,3,FALSE))</f>
        <v xml:space="preserve"># Input: </v>
      </c>
      <c r="F11" s="8" t="str">
        <f>CONCATENATE("# Input: ",VLOOKUP(F2,Specs!$D:$J,3,FALSE))</f>
        <v xml:space="preserve"># Input: </v>
      </c>
      <c r="G11" s="8" t="str">
        <f>CONCATENATE("# Input: ",VLOOKUP(G2,Specs!$D:$J,3,FALSE))</f>
        <v xml:space="preserve"># Input: </v>
      </c>
      <c r="H11" s="8" t="str">
        <f>CONCATENATE("# Input: ",VLOOKUP(H2,Specs!$D:$J,3,FALSE))</f>
        <v xml:space="preserve"># Input: </v>
      </c>
      <c r="I11" s="8" t="str">
        <f>CONCATENATE("# Input: ",VLOOKUP(I2,Specs!$D:$J,3,FALSE))</f>
        <v># Input: {"ProjectName": "%s"}</v>
      </c>
      <c r="J11" s="8" t="str">
        <f>CONCATENATE("# Input: ",VLOOKUP(J2,Specs!$D:$J,3,FALSE))</f>
        <v># Input: {"ExtraRepositories": [{"URL":"%s"}]}</v>
      </c>
      <c r="K11" s="8" t="str">
        <f>CONCATENATE("# Input: ",VLOOKUP(K2,Specs!$D:$J,3,FALSE))</f>
        <v># Input: {"ExtraRepositories": [{"URL":"%s"}]}</v>
      </c>
      <c r="L11" s="8" t="str">
        <f>CONCATENATE("# Input: ",VLOOKUP(L2,Specs!$D:$J,3,FALSE))</f>
        <v># Input: {"ExtraRepositories": [{"URL":"%s"}]}</v>
      </c>
      <c r="M11" s="8" t="str">
        <f>CONCATENATE("# Input: ",VLOOKUP(M2,Specs!$D:$J,3,FALSE))</f>
        <v># Input: {"ProjectName": "%s"}</v>
      </c>
      <c r="N11" s="8" t="str">
        <f>CONCATENATE("# Input: ",VLOOKUP(N2,Specs!$D:$J,3,FALSE))</f>
        <v># Input: {"ProjectName": "%s"}</v>
      </c>
      <c r="O11" s="8" t="str">
        <f>CONCATENATE("# Input: ",VLOOKUP(O2,Specs!$D:$J,3,FALSE))</f>
        <v># Input: {"ExtraParameters": "%s_base64_encoded"}</v>
      </c>
      <c r="P11" s="8" t="str">
        <f>CONCATENATE("# Input: ",VLOOKUP(P2,Specs!$D:$J,3,FALSE))</f>
        <v># Input: {"ExtraParameters": "%s_base64_encoded"}</v>
      </c>
      <c r="Q11" s="8" t="str">
        <f>CONCATENATE("# Input: ",VLOOKUP(Q2,Specs!$D:$J,3,FALSE))</f>
        <v># Input: {"ProjectName": "%s"}</v>
      </c>
      <c r="R11" s="8" t="str">
        <f>CONCATENATE("# Input: ",VLOOKUP(R2,Specs!$D:$J,3,FALSE))</f>
        <v xml:space="preserve"># Input: </v>
      </c>
      <c r="S11" s="8" t="str">
        <f>CONCATENATE("# Input: ",VLOOKUP(S2,Specs!$D:$J,3,FALSE))</f>
        <v xml:space="preserve"># Input: </v>
      </c>
      <c r="T11" s="8" t="str">
        <f>CONCATENATE("# Input: ",VLOOKUP(T2,Specs!$D:$J,3,FALSE))</f>
        <v># Input: {"ProjectName": "%s"}</v>
      </c>
      <c r="U11" s="8" t="str">
        <f>CONCATENATE("# Input: ",VLOOKUP(U2,Specs!$D:$J,3,FALSE))</f>
        <v xml:space="preserve"># Input: </v>
      </c>
      <c r="V11" s="8" t="str">
        <f>CONCATENATE("# Input: ",VLOOKUP(V2,Specs!$D:$J,3,FALSE))</f>
        <v># Input: {"ExtraParameters": "%s_base64_encoded"}</v>
      </c>
      <c r="W11" s="8" t="str">
        <f>CONCATENATE("# Input: ",VLOOKUP(W2,Specs!$D:$J,3,FALSE))</f>
        <v># Input: {"ExtraParameters": "%s_base64_encoded"}</v>
      </c>
      <c r="X11" s="8" t="str">
        <f>CONCATENATE("# Input: ",VLOOKUP(X2,Specs!$D:$J,3,FALSE))</f>
        <v># Input: {"ExtraParameters": "%s_base64_encoded"}</v>
      </c>
      <c r="Y11" s="8" t="str">
        <f>CONCATENATE("# Input: ",VLOOKUP(Y2,Specs!$D:$J,3,FALSE))</f>
        <v># Input: {"ProjectName": "%s", "LogToTest": "%s_base64_encoded"}</v>
      </c>
      <c r="Z11" s="8" t="str">
        <f>CONCATENATE("# Input: ",VLOOKUP(Z2,Specs!$D:$J,3,FALSE))</f>
        <v># Input: {"ProjectName": "%s", "LogToTest": "%s_base64_encoded"}</v>
      </c>
      <c r="AA11" s="8" t="str">
        <f>CONCATENATE("# Input: ",VLOOKUP(AA2,Specs!$D:$J,3,FALSE))</f>
        <v># Input: {"ProjectName": "%s", "NewFilter": "%s_base64_encoded"}</v>
      </c>
      <c r="AB11" s="8" t="str">
        <f>CONCATENATE("# Input: ",VLOOKUP(AB2,Specs!$D:$J,3,FALSE))</f>
        <v># Input: {"ProjectName": "%s", "NewTransform": "%s_base64_encoded"}</v>
      </c>
      <c r="AC11" s="8" t="str">
        <f>CONCATENATE("# Input: ",VLOOKUP(AC2,Specs!$D:$J,3,FALSE))</f>
        <v># Input: {"ExtraParameters": "%s_base64_encoded"}</v>
      </c>
      <c r="AD11" s="8" t="str">
        <f>CONCATENATE("# Input: ",VLOOKUP(AD2,Specs!$D:$J,3,FALSE))</f>
        <v># Input: {"ExtraParameters": "%s_base64_encoded"}</v>
      </c>
      <c r="AE11" s="8" t="str">
        <f>CONCATENATE("# Input: ",VLOOKUP(AE2,Specs!$D:$J,3,FALSE))</f>
        <v># Input: {"RawConfig": "%s_base64_encoded"}</v>
      </c>
      <c r="AF11" s="8" t="str">
        <f>CONCATENATE("# Input: ",VLOOKUP(AF2,Specs!$D:$J,3,FALSE))</f>
        <v># Input: {"ProjectName": "%s"}</v>
      </c>
      <c r="AH11" s="8" t="str">
        <f>CONCATENATE("# Input: ",VLOOKUP(AH2,Specs!$D:$J,3,FALSE))</f>
        <v xml:space="preserve"># Input: </v>
      </c>
      <c r="AI11" s="8" t="str">
        <f>CONCATENATE("# Input: ",VLOOKUP(AI2,Specs!$D:$J,3,FALSE))</f>
        <v xml:space="preserve"># Input: </v>
      </c>
      <c r="AJ11" s="8" t="str">
        <f>CONCATENATE("# Input: ",VLOOKUP(AJ2,Specs!$D:$J,3,FALSE))</f>
        <v xml:space="preserve"># Input: </v>
      </c>
      <c r="AK11" s="8" t="str">
        <f>CONCATENATE("# Input: ",VLOOKUP(AK2,Specs!$D:$J,3,FALSE))</f>
        <v># Input: {"PipelineName": "%s"}</v>
      </c>
      <c r="AL11" s="8" t="str">
        <f>CONCATENATE("# Input: ",VLOOKUP(AL2,Specs!$D:$J,3,FALSE))</f>
        <v># Input: {"PipelineName": "%s"}</v>
      </c>
    </row>
    <row r="12" spans="1:38" s="8" customFormat="1" x14ac:dyDescent="0.25">
      <c r="B12" s="8" t="str">
        <f>CONCATENATE("# Output: ",VLOOKUP(B2,Specs!$D:$J,4,FALSE))</f>
        <v># Output: {"Presence": "%s"}</v>
      </c>
      <c r="C12" s="8" t="str">
        <f>CONCATENATE("# Output: ",VLOOKUP(C2,Specs!$D:$J,4,FALSE))</f>
        <v># Output: {"Version":{"Detailed":{"Major":"%d", "Minor":"%d", "Build":"%d"}, "Full":"%s"}}</v>
      </c>
      <c r="D12" s="8" t="str">
        <f>CONCATENATE("# Output: ",VLOOKUP(D2,Specs!$D:$J,4,FALSE))</f>
        <v># Output: {"Health": "%s"}</v>
      </c>
      <c r="E12" s="8" t="str">
        <f>CONCATENATE("# Output: ",VLOOKUP(E2,Specs!$D:$J,4,FALSE))</f>
        <v># Output: {"Version":{"Detailed":{"Major":"%d", "Minor":"%d", "Build":"%d"}, "Full":"%s"}}</v>
      </c>
      <c r="F12" s="8" t="str">
        <f>CONCATENATE("# Output: ",VLOOKUP(F2,Specs!$D:$J,4,FALSE))</f>
        <v># Output: {"Presence": "%s"}</v>
      </c>
      <c r="G12" s="8" t="str">
        <f>CONCATENATE("# Output: ",VLOOKUP(G2,Specs!$D:$J,4,FALSE))</f>
        <v># Output: {"Version":{"Detailed":{"Major":"%d", "Minor":"%d", "Build":"%d"}, "Full":"%s"}}</v>
      </c>
      <c r="H12" s="8" t="str">
        <f>CONCATENATE("# Output: ",VLOOKUP(H2,Specs!$D:$J,4,FALSE))</f>
        <v># Output: {"Version":{"Detailed":{"Major":"%d", "Minor":"%d", "Build":"%d"}, "Full":"%s"}}</v>
      </c>
      <c r="I12" s="8" t="str">
        <f>CONCATENATE("# Output: ",VLOOKUP(I2,Specs!$D:$J,4,FALSE))</f>
        <v># Output: {"NewFullPath": "%s", "Result": "%s_base64_encoded", "Error": "%s_base64_encoded"}</v>
      </c>
      <c r="J12" s="8" t="str">
        <f>CONCATENATE("# Output: ",VLOOKUP(J2,Specs!$D:$J,4,FALSE))</f>
        <v># Output: {"Result": "%s_base64_encoded", "Error": "%s_base64_encoded"}</v>
      </c>
      <c r="K12" s="8" t="str">
        <f>CONCATENATE("# Output: ",VLOOKUP(K2,Specs!$D:$J,4,FALSE))</f>
        <v># Output: {"Result": "%s_base64_encoded", "Error": "%s_base64_encoded"}</v>
      </c>
      <c r="L12" s="8" t="str">
        <f>CONCATENATE("# Output: ",VLOOKUP(L2,Specs!$D:$J,4,FALSE))</f>
        <v># Output: {"Result": "%s_base64_encoded", "Error": "%s_base64_encoded"}</v>
      </c>
      <c r="M12" s="8" t="str">
        <f>CONCATENATE("# Output: ",VLOOKUP(M2,Specs!$D:$J,4,FALSE))</f>
        <v># Output: %RawFilter%</v>
      </c>
      <c r="N12" s="8" t="str">
        <f>CONCATENATE("# Output: ",VLOOKUP(N2,Specs!$D:$J,4,FALSE))</f>
        <v># Output: %RawTransform%</v>
      </c>
      <c r="O12" s="8" t="str">
        <f>CONCATENATE("# Output: ",VLOOKUP(O2,Specs!$D:$J,4,FALSE))</f>
        <v># Output: {"Result": "%s_base64_encoded", "Error": "%s_base64_encoded"}</v>
      </c>
      <c r="P12" s="8" t="str">
        <f>CONCATENATE("# Output: ",VLOOKUP(P2,Specs!$D:$J,4,FALSE))</f>
        <v># Output: {"Result": "%s_base64_encoded", "Error": "%s_base64_encoded"}</v>
      </c>
      <c r="Q12" s="8" t="str">
        <f>CONCATENATE("# Output: ",VLOOKUP(Q2,Specs!$D:$J,4,FALSE))</f>
        <v># Output: {"Result": "%s_base64_encoded", "Error": "%s_base64_encoded"}</v>
      </c>
      <c r="R12" s="8" t="str">
        <f>CONCATENATE("# Output: ",VLOOKUP(R2,Specs!$D:$J,4,FALSE))</f>
        <v># Output: [{"PipelineName": "%s", "Enabled": "%bool"}]</v>
      </c>
      <c r="S12" s="8" t="str">
        <f>CONCATENATE("# Output: ",VLOOKUP(S2,Specs!$D:$J,4,FALSE))</f>
        <v># Output: [{"PipelineProjectName": "%s"}]</v>
      </c>
      <c r="T12" s="8" t="str">
        <f>CONCATENATE("# Output: ",VLOOKUP(T2,Specs!$D:$J,4,FALSE))</f>
        <v># Output: {"Result": "%s_base64_encoded", "Error": "%s_base64_encoded"}</v>
      </c>
      <c r="U12" s="8" t="str">
        <f>CONCATENATE("# Output: ",VLOOKUP(U2,Specs!$D:$J,4,FALSE))</f>
        <v># Output: %RawConfig%</v>
      </c>
      <c r="V12" s="8" t="str">
        <f>CONCATENATE("# Output: ",VLOOKUP(V2,Specs!$D:$J,4,FALSE))</f>
        <v># Output: {"Result": "%s_base64_encoded", "Error": "%s_base64_encoded"}</v>
      </c>
      <c r="W12" s="8" t="str">
        <f>CONCATENATE("# Output: ",VLOOKUP(W2,Specs!$D:$J,4,FALSE))</f>
        <v># Output: {"Result": "%s_base64_encoded", "Error": "%s_base64_encoded"}</v>
      </c>
      <c r="X12" s="8" t="str">
        <f>CONCATENATE("# Output: ",VLOOKUP(X2,Specs!$D:$J,4,FALSE))</f>
        <v># Output: {"Result": "%s_base64_encoded", "Error": "%s_base64_encoded"}</v>
      </c>
      <c r="Y12" s="8" t="str">
        <f>CONCATENATE("# Output: ",VLOOKUP(Y2,Specs!$D:$J,4,FALSE))</f>
        <v># Output: {"Result": "%s_base64_encoded", "Error": "%s_base64_encoded"}</v>
      </c>
      <c r="Z12" s="8" t="str">
        <f>CONCATENATE("# Output: ",VLOOKUP(Z2,Specs!$D:$J,4,FALSE))</f>
        <v># Output: {"Result": "%s_base64_encoded", "Error": "%s_base64_encoded"}</v>
      </c>
      <c r="AA12" s="8" t="str">
        <f>CONCATENATE("# Output: ",VLOOKUP(AA2,Specs!$D:$J,4,FALSE))</f>
        <v># Output: {"Result": "%s_base64_encoded", "Error": "%s_base64_encoded"}</v>
      </c>
      <c r="AB12" s="8" t="str">
        <f>CONCATENATE("# Output: ",VLOOKUP(AB2,Specs!$D:$J,4,FALSE))</f>
        <v># Output: {"Result": "%s_base64_encoded", "Error": "%s_base64_encoded"}</v>
      </c>
      <c r="AC12" s="8" t="str">
        <f>CONCATENATE("# Output: ",VLOOKUP(AC2,Specs!$D:$J,4,FALSE))</f>
        <v># Output: {"Result": "%s_base64_encoded", "Error": "%s_base64_encoded"}</v>
      </c>
      <c r="AD12" s="8" t="str">
        <f>CONCATENATE("# Output: ",VLOOKUP(AD2,Specs!$D:$J,4,FALSE))</f>
        <v># Output: {"Result": "%s_base64_encoded", "Error": "%s_base64_encoded"}</v>
      </c>
      <c r="AE12" s="8" t="str">
        <f>CONCATENATE("# Output: ",VLOOKUP(AE2,Specs!$D:$J,4,FALSE))</f>
        <v># Output: {"Result": "%s_base64_encoded", "Error": "%s_base64_encoded"}</v>
      </c>
      <c r="AF12" s="8" t="str">
        <f>CONCATENATE("# Output: ",VLOOKUP(AF2,Specs!$D:$J,4,FALSE))</f>
        <v># Output: {"Result": "%s_base64_encoded", "Error": "%s_base64_encoded"}</v>
      </c>
      <c r="AH12" s="8" t="str">
        <f>CONCATENATE("# Output: ",VLOOKUP(AH2,Specs!$D:$J,4,FALSE))</f>
        <v># Output: {"Result": "%s", "Detailed": [{"Domain": "%s", "Reachable": "%bool"}], "Error": "%s_base64_encoded"}</v>
      </c>
      <c r="AI12" s="8" t="str">
        <f>CONCATENATE("# Output: ",VLOOKUP(AI2,Specs!$D:$J,4,FALSE))</f>
        <v># Output: {"Integrity": "%s"}</v>
      </c>
      <c r="AJ12" s="8" t="str">
        <f>CONCATENATE("# Output: ",VLOOKUP(AJ2,Specs!$D:$J,4,FALSE))</f>
        <v># Output: %RawLogs%</v>
      </c>
      <c r="AK12" s="8" t="str">
        <f>CONCATENATE("# Output: ",VLOOKUP(AK2,Specs!$D:$J,4,FALSE))</f>
        <v># Output: {"Result": "%s_base64_encoded", "Error": "%s_base64_encoded"}</v>
      </c>
      <c r="AL12" s="8" t="str">
        <f>CONCATENATE("# Output: ",VLOOKUP(AL2,Specs!$D:$J,4,FALSE))</f>
        <v># Output: {"Result": "%s_base64_encoded", "Error": "%s_base64_encoded"}</v>
      </c>
    </row>
    <row r="13" spans="1:38" s="8" customFormat="1" x14ac:dyDescent="0.25">
      <c r="B13" s="8" t="s">
        <v>113</v>
      </c>
      <c r="C13" s="8" t="s">
        <v>113</v>
      </c>
      <c r="D13" s="8" t="s">
        <v>113</v>
      </c>
      <c r="E13" s="8" t="s">
        <v>113</v>
      </c>
      <c r="F13" s="8" t="s">
        <v>113</v>
      </c>
      <c r="G13" s="8" t="s">
        <v>113</v>
      </c>
      <c r="H13" s="8" t="s">
        <v>113</v>
      </c>
      <c r="I13" s="8" t="s">
        <v>113</v>
      </c>
      <c r="J13" s="8" t="s">
        <v>113</v>
      </c>
      <c r="K13" s="8" t="s">
        <v>113</v>
      </c>
      <c r="L13" s="8" t="s">
        <v>113</v>
      </c>
      <c r="M13" s="8" t="s">
        <v>113</v>
      </c>
      <c r="N13" s="8" t="s">
        <v>113</v>
      </c>
      <c r="O13" s="8" t="s">
        <v>113</v>
      </c>
      <c r="P13" s="8" t="s">
        <v>113</v>
      </c>
      <c r="Q13" s="8" t="s">
        <v>113</v>
      </c>
      <c r="R13" s="8" t="s">
        <v>113</v>
      </c>
      <c r="S13" s="8" t="s">
        <v>113</v>
      </c>
      <c r="T13" s="8" t="s">
        <v>113</v>
      </c>
      <c r="U13" s="8" t="s">
        <v>113</v>
      </c>
      <c r="V13" s="8" t="s">
        <v>113</v>
      </c>
      <c r="W13" s="8" t="s">
        <v>113</v>
      </c>
      <c r="X13" s="8" t="s">
        <v>113</v>
      </c>
      <c r="Y13" s="8" t="s">
        <v>113</v>
      </c>
      <c r="Z13" s="8" t="s">
        <v>113</v>
      </c>
      <c r="AA13" s="8" t="s">
        <v>113</v>
      </c>
      <c r="AB13" s="8" t="s">
        <v>113</v>
      </c>
      <c r="AC13" s="8" t="s">
        <v>113</v>
      </c>
      <c r="AD13" s="8" t="s">
        <v>113</v>
      </c>
      <c r="AE13" s="8" t="s">
        <v>113</v>
      </c>
      <c r="AF13" s="8" t="s">
        <v>113</v>
      </c>
      <c r="AH13" s="8" t="s">
        <v>113</v>
      </c>
      <c r="AI13" s="8" t="s">
        <v>113</v>
      </c>
      <c r="AJ13" s="8" t="s">
        <v>113</v>
      </c>
      <c r="AK13" s="8" t="s">
        <v>113</v>
      </c>
      <c r="AL13" s="8" t="s">
        <v>113</v>
      </c>
    </row>
    <row r="14" spans="1:38" s="8" customFormat="1" x14ac:dyDescent="0.25">
      <c r="B14" s="8" t="str">
        <f>CONCATENATE("function ",B2,"() {")</f>
        <v>function CheckDockerPresence() {</v>
      </c>
      <c r="C14" s="8" t="str">
        <f t="shared" ref="C14:AE14" si="5">CONCATENATE("function ",C2,"() {")</f>
        <v>function CheckDockerVersion() {</v>
      </c>
      <c r="D14" s="8" t="str">
        <f t="shared" si="5"/>
        <v>function CheckOCHealth() {</v>
      </c>
      <c r="E14" s="8" t="str">
        <f t="shared" si="5"/>
        <v>function CheckOCHelperVersion() {</v>
      </c>
      <c r="F14" s="8" t="str">
        <f t="shared" si="5"/>
        <v>function CheckOCPresence() {</v>
      </c>
      <c r="G14" s="8" t="str">
        <f t="shared" si="5"/>
        <v>function CheckOCVersion() {</v>
      </c>
      <c r="H14" s="8" t="str">
        <f t="shared" si="5"/>
        <v>function CheckOSVersion() {</v>
      </c>
      <c r="I14" s="8" t="str">
        <f t="shared" si="5"/>
        <v>function CreatePipelineProject() {</v>
      </c>
      <c r="J14" s="8" t="str">
        <f t="shared" si="5"/>
        <v>function DeployLatestLrctl() {</v>
      </c>
      <c r="K14" s="8" t="str">
        <f t="shared" si="5"/>
        <v>function DeployLatestLRJQ() {</v>
      </c>
      <c r="L14" s="8" t="str">
        <f t="shared" si="5"/>
        <v>function DeployLatestOcpipeline() {</v>
      </c>
      <c r="M14" s="8" t="str">
        <f t="shared" si="5"/>
        <v>function GetPipelineProjectFilter() {</v>
      </c>
      <c r="N14" s="8" t="str">
        <f t="shared" si="5"/>
        <v>function GetPipelineProjectTransform() {</v>
      </c>
      <c r="O14" s="8" t="str">
        <f t="shared" si="5"/>
        <v>function InstallDocker() {</v>
      </c>
      <c r="P14" s="8" t="str">
        <f t="shared" si="5"/>
        <v>function InstallOC() {</v>
      </c>
      <c r="Q14" s="8" t="str">
        <f t="shared" si="5"/>
        <v>function InstallPipelinePackage() {</v>
      </c>
      <c r="R14" s="8" t="str">
        <f t="shared" si="5"/>
        <v>function ListInstalledPipelines() {</v>
      </c>
      <c r="S14" s="8" t="str">
        <f t="shared" si="5"/>
        <v>function ListPipelineProjects() {</v>
      </c>
      <c r="T14" s="8" t="str">
        <f t="shared" si="5"/>
        <v>function PackagePipelineProject() {</v>
      </c>
      <c r="U14" s="8" t="str">
        <f t="shared" si="5"/>
        <v>function ReadOCConfiguration() {</v>
      </c>
      <c r="V14" s="8" t="str">
        <f t="shared" si="5"/>
        <v>function RestartOC() {</v>
      </c>
      <c r="W14" s="8" t="str">
        <f t="shared" si="5"/>
        <v>function StartOC() {</v>
      </c>
      <c r="X14" s="8" t="str">
        <f t="shared" ref="X14" si="6">CONCATENATE("function ",X2,"() {")</f>
        <v>function StopOC() {</v>
      </c>
      <c r="Y14" s="8" t="str">
        <f t="shared" si="5"/>
        <v>function TestPipelineProjectFilter() {</v>
      </c>
      <c r="Z14" s="8" t="str">
        <f t="shared" si="5"/>
        <v>function TestPipelineProjectTransform() {</v>
      </c>
      <c r="AA14" s="8" t="str">
        <f t="shared" si="5"/>
        <v>function UpdatePipelineProjectFilter() {</v>
      </c>
      <c r="AB14" s="8" t="str">
        <f t="shared" si="5"/>
        <v>function UpdatePipelineProjectTransform() {</v>
      </c>
      <c r="AC14" s="8" t="str">
        <f t="shared" si="5"/>
        <v>function UpgradeDocker() {</v>
      </c>
      <c r="AD14" s="8" t="str">
        <f t="shared" si="5"/>
        <v>function UpgradeOC() {</v>
      </c>
      <c r="AE14" s="8" t="str">
        <f t="shared" si="5"/>
        <v>function WriteOCConfiguration() {</v>
      </c>
      <c r="AF14" s="8" t="str">
        <f t="shared" ref="AF14:AH14" si="7">CONCATENATE("function ",AF2,"() {")</f>
        <v>function DeletePipelineProject() {</v>
      </c>
      <c r="AH14" s="8" t="str">
        <f t="shared" si="7"/>
        <v>function CheckInternetConnectivity() {</v>
      </c>
      <c r="AI14" s="8" t="str">
        <f t="shared" ref="AI14:AJ14" si="8">CONCATENATE("function ",AI2,"() {")</f>
        <v>function SelfIntegrityCheck() {</v>
      </c>
      <c r="AJ14" s="8" t="str">
        <f t="shared" si="8"/>
        <v>function ReadOCLogs() {</v>
      </c>
      <c r="AK14" s="8" t="str">
        <f t="shared" ref="AK14:AL14" si="9">CONCATENATE("function ",AK2,"() {")</f>
        <v>function EnableInstalledPipeline() {</v>
      </c>
      <c r="AL14" s="8" t="str">
        <f t="shared" si="9"/>
        <v>function DisableInstalledPipeline() {</v>
      </c>
    </row>
    <row r="15" spans="1:38" s="8" customFormat="1" x14ac:dyDescent="0.25">
      <c r="B15" s="8" t="str">
        <f>CONCATENATE("  err ""Function not implemented yet: ",B2,"""")</f>
        <v xml:space="preserve">  err "Function not implemented yet: CheckDockerPresence"</v>
      </c>
      <c r="C15" s="8" t="str">
        <f t="shared" ref="C15:AE15" si="10">CONCATENATE("  err ""Function not implemented yet: ",C2,"""")</f>
        <v xml:space="preserve">  err "Function not implemented yet: CheckDockerVersion"</v>
      </c>
      <c r="D15" s="8" t="str">
        <f t="shared" si="10"/>
        <v xml:space="preserve">  err "Function not implemented yet: CheckOCHealth"</v>
      </c>
      <c r="E15" s="8" t="str">
        <f t="shared" si="10"/>
        <v xml:space="preserve">  err "Function not implemented yet: CheckOCHelperVersion"</v>
      </c>
      <c r="F15" s="8" t="str">
        <f t="shared" si="10"/>
        <v xml:space="preserve">  err "Function not implemented yet: CheckOCPresence"</v>
      </c>
      <c r="G15" s="8" t="str">
        <f t="shared" si="10"/>
        <v xml:space="preserve">  err "Function not implemented yet: CheckOCVersion"</v>
      </c>
      <c r="H15" s="8" t="str">
        <f t="shared" si="10"/>
        <v xml:space="preserve">  err "Function not implemented yet: CheckOSVersion"</v>
      </c>
      <c r="I15" s="8" t="str">
        <f t="shared" si="10"/>
        <v xml:space="preserve">  err "Function not implemented yet: CreatePipelineProject"</v>
      </c>
      <c r="J15" s="8" t="str">
        <f t="shared" si="10"/>
        <v xml:space="preserve">  err "Function not implemented yet: DeployLatestLrctl"</v>
      </c>
      <c r="K15" s="8" t="str">
        <f t="shared" si="10"/>
        <v xml:space="preserve">  err "Function not implemented yet: DeployLatestLRJQ"</v>
      </c>
      <c r="L15" s="8" t="str">
        <f t="shared" si="10"/>
        <v xml:space="preserve">  err "Function not implemented yet: DeployLatestOcpipeline"</v>
      </c>
      <c r="M15" s="8" t="str">
        <f t="shared" si="10"/>
        <v xml:space="preserve">  err "Function not implemented yet: GetPipelineProjectFilter"</v>
      </c>
      <c r="N15" s="8" t="str">
        <f t="shared" si="10"/>
        <v xml:space="preserve">  err "Function not implemented yet: GetPipelineProjectTransform"</v>
      </c>
      <c r="O15" s="8" t="str">
        <f t="shared" si="10"/>
        <v xml:space="preserve">  err "Function not implemented yet: InstallDocker"</v>
      </c>
      <c r="P15" s="8" t="str">
        <f t="shared" si="10"/>
        <v xml:space="preserve">  err "Function not implemented yet: InstallOC"</v>
      </c>
      <c r="Q15" s="8" t="str">
        <f t="shared" si="10"/>
        <v xml:space="preserve">  err "Function not implemented yet: InstallPipelinePackage"</v>
      </c>
      <c r="R15" s="8" t="str">
        <f t="shared" si="10"/>
        <v xml:space="preserve">  err "Function not implemented yet: ListInstalledPipelines"</v>
      </c>
      <c r="S15" s="8" t="str">
        <f t="shared" si="10"/>
        <v xml:space="preserve">  err "Function not implemented yet: ListPipelineProjects"</v>
      </c>
      <c r="T15" s="8" t="str">
        <f t="shared" si="10"/>
        <v xml:space="preserve">  err "Function not implemented yet: PackagePipelineProject"</v>
      </c>
      <c r="U15" s="8" t="str">
        <f t="shared" si="10"/>
        <v xml:space="preserve">  err "Function not implemented yet: ReadOCConfiguration"</v>
      </c>
      <c r="V15" s="8" t="str">
        <f t="shared" si="10"/>
        <v xml:space="preserve">  err "Function not implemented yet: RestartOC"</v>
      </c>
      <c r="W15" s="8" t="str">
        <f t="shared" si="10"/>
        <v xml:space="preserve">  err "Function not implemented yet: StartOC"</v>
      </c>
      <c r="X15" s="8" t="str">
        <f t="shared" ref="X15" si="11">CONCATENATE("  err ""Function not implemented yet: ",X2,"""")</f>
        <v xml:space="preserve">  err "Function not implemented yet: StopOC"</v>
      </c>
      <c r="Y15" s="8" t="str">
        <f t="shared" si="10"/>
        <v xml:space="preserve">  err "Function not implemented yet: TestPipelineProjectFilter"</v>
      </c>
      <c r="Z15" s="8" t="str">
        <f t="shared" si="10"/>
        <v xml:space="preserve">  err "Function not implemented yet: TestPipelineProjectTransform"</v>
      </c>
      <c r="AA15" s="8" t="str">
        <f t="shared" si="10"/>
        <v xml:space="preserve">  err "Function not implemented yet: UpdatePipelineProjectFilter"</v>
      </c>
      <c r="AB15" s="8" t="str">
        <f t="shared" si="10"/>
        <v xml:space="preserve">  err "Function not implemented yet: UpdatePipelineProjectTransform"</v>
      </c>
      <c r="AC15" s="8" t="str">
        <f t="shared" si="10"/>
        <v xml:space="preserve">  err "Function not implemented yet: UpgradeDocker"</v>
      </c>
      <c r="AD15" s="8" t="str">
        <f t="shared" si="10"/>
        <v xml:space="preserve">  err "Function not implemented yet: UpgradeOC"</v>
      </c>
      <c r="AE15" s="8" t="str">
        <f t="shared" si="10"/>
        <v xml:space="preserve">  err "Function not implemented yet: WriteOCConfiguration"</v>
      </c>
      <c r="AF15" s="8" t="str">
        <f t="shared" ref="AF15:AH15" si="12">CONCATENATE("  err ""Function not implemented yet: ",AF2,"""")</f>
        <v xml:space="preserve">  err "Function not implemented yet: DeletePipelineProject"</v>
      </c>
      <c r="AH15" s="8" t="str">
        <f t="shared" si="12"/>
        <v xml:space="preserve">  err "Function not implemented yet: CheckInternetConnectivity"</v>
      </c>
      <c r="AI15" s="8" t="str">
        <f t="shared" ref="AI15:AJ15" si="13">CONCATENATE("  err ""Function not implemented yet: ",AI2,"""")</f>
        <v xml:space="preserve">  err "Function not implemented yet: SelfIntegrityCheck"</v>
      </c>
      <c r="AJ15" s="8" t="str">
        <f t="shared" si="13"/>
        <v xml:space="preserve">  err "Function not implemented yet: ReadOCLogs"</v>
      </c>
      <c r="AK15" s="8" t="str">
        <f t="shared" ref="AK15:AL15" si="14">CONCATENATE("  err ""Function not implemented yet: ",AK2,"""")</f>
        <v xml:space="preserve">  err "Function not implemented yet: EnableInstalledPipeline"</v>
      </c>
      <c r="AL15" s="8" t="str">
        <f t="shared" si="14"/>
        <v xml:space="preserve">  err "Function not implemented yet: DisableInstalledPipeline"</v>
      </c>
    </row>
    <row r="16" spans="1:38" s="8" customFormat="1" x14ac:dyDescent="0.25">
      <c r="B16" s="8" t="s">
        <v>115</v>
      </c>
      <c r="C16" s="8" t="s">
        <v>115</v>
      </c>
      <c r="D16" s="8" t="s">
        <v>115</v>
      </c>
      <c r="E16" s="8" t="s">
        <v>115</v>
      </c>
      <c r="F16" s="8" t="s">
        <v>115</v>
      </c>
      <c r="G16" s="8" t="s">
        <v>115</v>
      </c>
      <c r="H16" s="8" t="s">
        <v>115</v>
      </c>
      <c r="I16" s="8" t="s">
        <v>115</v>
      </c>
      <c r="J16" s="8" t="s">
        <v>115</v>
      </c>
      <c r="K16" s="8" t="s">
        <v>115</v>
      </c>
      <c r="L16" s="8" t="s">
        <v>115</v>
      </c>
      <c r="M16" s="8" t="s">
        <v>115</v>
      </c>
      <c r="N16" s="8" t="s">
        <v>115</v>
      </c>
      <c r="O16" s="8" t="s">
        <v>115</v>
      </c>
      <c r="P16" s="8" t="s">
        <v>115</v>
      </c>
      <c r="Q16" s="8" t="s">
        <v>115</v>
      </c>
      <c r="R16" s="8" t="s">
        <v>115</v>
      </c>
      <c r="S16" s="8" t="s">
        <v>115</v>
      </c>
      <c r="T16" s="8" t="s">
        <v>115</v>
      </c>
      <c r="U16" s="8" t="s">
        <v>115</v>
      </c>
      <c r="V16" s="8" t="s">
        <v>115</v>
      </c>
      <c r="W16" s="8" t="s">
        <v>115</v>
      </c>
      <c r="X16" s="8" t="s">
        <v>115</v>
      </c>
      <c r="Y16" s="8" t="s">
        <v>115</v>
      </c>
      <c r="Z16" s="8" t="s">
        <v>115</v>
      </c>
      <c r="AA16" s="8" t="s">
        <v>115</v>
      </c>
      <c r="AB16" s="8" t="s">
        <v>115</v>
      </c>
      <c r="AC16" s="8" t="s">
        <v>115</v>
      </c>
      <c r="AD16" s="8" t="s">
        <v>115</v>
      </c>
      <c r="AE16" s="8" t="s">
        <v>115</v>
      </c>
      <c r="AF16" s="8" t="s">
        <v>115</v>
      </c>
      <c r="AH16" s="8" t="s">
        <v>115</v>
      </c>
      <c r="AI16" s="8" t="s">
        <v>115</v>
      </c>
      <c r="AJ16" s="8" t="s">
        <v>115</v>
      </c>
      <c r="AK16" s="8" t="s">
        <v>115</v>
      </c>
      <c r="AL16" s="8" t="s">
        <v>115</v>
      </c>
    </row>
    <row r="17" spans="2:38" s="8" customFormat="1" x14ac:dyDescent="0.25">
      <c r="B17" s="8" t="s">
        <v>114</v>
      </c>
      <c r="C17" s="8" t="s">
        <v>114</v>
      </c>
      <c r="D17" s="8" t="s">
        <v>114</v>
      </c>
      <c r="E17" s="8" t="s">
        <v>114</v>
      </c>
      <c r="F17" s="8" t="s">
        <v>114</v>
      </c>
      <c r="G17" s="8" t="s">
        <v>114</v>
      </c>
      <c r="H17" s="8" t="s">
        <v>114</v>
      </c>
      <c r="I17" s="8" t="s">
        <v>114</v>
      </c>
      <c r="J17" s="8" t="s">
        <v>114</v>
      </c>
      <c r="K17" s="8" t="s">
        <v>114</v>
      </c>
      <c r="L17" s="8" t="s">
        <v>114</v>
      </c>
      <c r="M17" s="8" t="s">
        <v>114</v>
      </c>
      <c r="N17" s="8" t="s">
        <v>114</v>
      </c>
      <c r="O17" s="8" t="s">
        <v>114</v>
      </c>
      <c r="P17" s="8" t="s">
        <v>114</v>
      </c>
      <c r="Q17" s="8" t="s">
        <v>114</v>
      </c>
      <c r="R17" s="8" t="s">
        <v>114</v>
      </c>
      <c r="S17" s="8" t="s">
        <v>114</v>
      </c>
      <c r="T17" s="8" t="s">
        <v>114</v>
      </c>
      <c r="U17" s="8" t="s">
        <v>114</v>
      </c>
      <c r="V17" s="8" t="s">
        <v>114</v>
      </c>
      <c r="W17" s="8" t="s">
        <v>114</v>
      </c>
      <c r="X17" s="8" t="s">
        <v>114</v>
      </c>
      <c r="Y17" s="8" t="s">
        <v>114</v>
      </c>
      <c r="Z17" s="8" t="s">
        <v>114</v>
      </c>
      <c r="AA17" s="8" t="s">
        <v>114</v>
      </c>
      <c r="AB17" s="8" t="s">
        <v>114</v>
      </c>
      <c r="AC17" s="8" t="s">
        <v>114</v>
      </c>
      <c r="AD17" s="8" t="s">
        <v>114</v>
      </c>
      <c r="AE17" s="8" t="s">
        <v>114</v>
      </c>
      <c r="AF17" s="8" t="s">
        <v>114</v>
      </c>
      <c r="AH17" s="8" t="s">
        <v>114</v>
      </c>
      <c r="AI17" s="8" t="s">
        <v>114</v>
      </c>
      <c r="AJ17" s="8" t="s">
        <v>114</v>
      </c>
      <c r="AK17" s="8" t="s">
        <v>114</v>
      </c>
      <c r="AL17" s="8" t="s">
        <v>114</v>
      </c>
    </row>
    <row r="18" spans="2:38" s="8" customFormat="1" x14ac:dyDescent="0.25"/>
    <row r="19" spans="2:38" s="8" customFormat="1" x14ac:dyDescent="0.25"/>
    <row r="20" spans="2:38" s="8" customFormat="1" x14ac:dyDescent="0.25"/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Specs</vt:lpstr>
      <vt:lpstr>Long Params</vt:lpstr>
      <vt:lpstr>Help</vt:lpstr>
      <vt:lpstr>case "$opt" in</vt:lpstr>
      <vt:lpstr>Functions Skeletons</vt:lpstr>
      <vt:lpstr>Specs!_Hlk15399527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2019-08-17T00:28:17Z</dcterms:modified>
</cp:coreProperties>
</file>