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uhle Sibanda\Documents\Nestle\Nestle Nespray\"/>
    </mc:Choice>
  </mc:AlternateContent>
  <xr:revisionPtr revIDLastSave="0" documentId="13_ncr:1_{D8CEE900-8206-40DC-B27E-0418C5E147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2 - 200 Stores" sheetId="6" r:id="rId1"/>
    <sheet name="CE 1 -50%" sheetId="7" r:id="rId2"/>
    <sheet name="CE2 - 50%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8" l="1"/>
  <c r="G31" i="7"/>
  <c r="G31" i="6"/>
  <c r="G30" i="7"/>
  <c r="G30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F29" i="8" s="1"/>
  <c r="G29" i="8" s="1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2" i="8" l="1"/>
  <c r="F29" i="7"/>
  <c r="G29" i="7" s="1"/>
  <c r="G26" i="6"/>
  <c r="G32" i="7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7" i="6"/>
  <c r="G28" i="6"/>
  <c r="G8" i="6" l="1"/>
  <c r="F29" i="6" l="1"/>
  <c r="G29" i="6" l="1"/>
  <c r="G30" i="6" s="1"/>
  <c r="G32" i="6" l="1"/>
</calcChain>
</file>

<file path=xl/sharedStrings.xml><?xml version="1.0" encoding="utf-8"?>
<sst xmlns="http://schemas.openxmlformats.org/spreadsheetml/2006/main" count="117" uniqueCount="39">
  <si>
    <t># of Periods</t>
  </si>
  <si>
    <t>CLIENT: Nestle</t>
  </si>
  <si>
    <t>DESCRIPTION</t>
  </si>
  <si>
    <t xml:space="preserve">Periods </t>
  </si>
  <si>
    <t># of Platforms</t>
  </si>
  <si>
    <t>Qty</t>
  </si>
  <si>
    <t>Rate</t>
  </si>
  <si>
    <t>AMOUNT</t>
  </si>
  <si>
    <t>Development &amp; Rewards Program</t>
  </si>
  <si>
    <t>SUB TOTAL</t>
  </si>
  <si>
    <t>VAT 15%</t>
  </si>
  <si>
    <t>GRAND TOTAL</t>
  </si>
  <si>
    <t>Reporting</t>
  </si>
  <si>
    <t>Winner Draw Automation</t>
  </si>
  <si>
    <t>Database Development</t>
  </si>
  <si>
    <t>Backend Development</t>
  </si>
  <si>
    <t>15% Management Fee - Account Manager</t>
  </si>
  <si>
    <t>USSD Hosting</t>
  </si>
  <si>
    <t>USSD Activation</t>
  </si>
  <si>
    <t>USSD Impressions</t>
  </si>
  <si>
    <t>Nespray Back 2 School USSD Line and Rewards Costing</t>
  </si>
  <si>
    <t xml:space="preserve">CONTACT PERSON: Nothando Dlamini </t>
  </si>
  <si>
    <t>CAMPAIGN: Nespray Back 2 School USSD Line and Rewards Costing</t>
  </si>
  <si>
    <t>Concept Fee</t>
  </si>
  <si>
    <t>Tablet Rental: In-store Activation</t>
  </si>
  <si>
    <t>Courier: Branded Nestle Nespray Cups, Back-packs and Pencil Cases</t>
  </si>
  <si>
    <t>Monthly Prizes: R1500 Experience Voucher</t>
  </si>
  <si>
    <t>Campaign Date: 26 Dec  2019 - 21 Feb 2020</t>
  </si>
  <si>
    <t>Applications ( App in each store: 1 promoter per store 4 visits ( going in twice per week in  200 stores)</t>
  </si>
  <si>
    <t>Promoter In-store Tables</t>
  </si>
  <si>
    <t>SMS Send out Fee(the admin fee for the system)</t>
  </si>
  <si>
    <t xml:space="preserve">Mass SMS(fee for sending out SMS's to winners and back-up winners) </t>
  </si>
  <si>
    <t>Prize Fufilment: Calls to winners to get their ID Copies and Details</t>
  </si>
  <si>
    <t>Prize Fufilment: Distribution of rewards to winners</t>
  </si>
  <si>
    <t>Prize Fufilment: Management of the Experience Reward(venue bookings and follow-ups)</t>
  </si>
  <si>
    <t xml:space="preserve">DATE: 31 October 2019 </t>
  </si>
  <si>
    <t>Weekly Prizes: Imagination Packs(Weekly winner draws - 79 winners per week)</t>
  </si>
  <si>
    <t xml:space="preserve">Grand Prizes: R10 000 towards </t>
  </si>
  <si>
    <t xml:space="preserve">In-store Promoter Mobi-Site on all Tablets(once-off)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</si>
</sst>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\ #,##0.00"/>
    <numFmt numFmtId="165" formatCode="[$R-1C09]\ #,##0.00"/>
    <numFmt numFmtId="166" formatCode="&quot;R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3" fillId="0" borderId="4" xfId="0" applyFont="1" applyBorder="1" applyAlignment="1">
      <alignment horizontal="center"/>
    </xf>
    <xf numFmtId="165" fontId="4" fillId="2" borderId="4" xfId="1" applyNumberFormat="1" applyFont="1" applyFill="1" applyBorder="1"/>
    <xf numFmtId="165" fontId="5" fillId="0" borderId="4" xfId="1" applyNumberFormat="1" applyFont="1" applyBorder="1"/>
    <xf numFmtId="165" fontId="5" fillId="0" borderId="22" xfId="1" applyNumberFormat="1" applyFont="1" applyBorder="1"/>
    <xf numFmtId="0" fontId="3" fillId="3" borderId="4" xfId="0" applyFont="1" applyFill="1" applyBorder="1" applyAlignment="1">
      <alignment horizontal="center"/>
    </xf>
    <xf numFmtId="0" fontId="5" fillId="3" borderId="16" xfId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center" vertical="center"/>
    </xf>
    <xf numFmtId="164" fontId="5" fillId="3" borderId="17" xfId="1" applyNumberFormat="1" applyFont="1" applyFill="1" applyBorder="1" applyAlignment="1">
      <alignment horizontal="center" vertical="center"/>
    </xf>
    <xf numFmtId="164" fontId="5" fillId="3" borderId="18" xfId="1" applyNumberFormat="1" applyFont="1" applyFill="1" applyBorder="1" applyAlignment="1">
      <alignment horizontal="center" vertical="center"/>
    </xf>
    <xf numFmtId="0" fontId="7" fillId="0" borderId="0" xfId="0" applyFont="1"/>
    <xf numFmtId="0" fontId="6" fillId="2" borderId="19" xfId="1" applyFont="1" applyFill="1" applyBorder="1"/>
    <xf numFmtId="0" fontId="6" fillId="2" borderId="0" xfId="1" applyFont="1" applyFill="1"/>
    <xf numFmtId="0" fontId="6" fillId="2" borderId="0" xfId="1" applyFont="1" applyFill="1" applyAlignment="1">
      <alignment vertical="center"/>
    </xf>
    <xf numFmtId="0" fontId="6" fillId="2" borderId="20" xfId="1" applyFont="1" applyFill="1" applyBorder="1"/>
    <xf numFmtId="0" fontId="6" fillId="2" borderId="21" xfId="1" applyFont="1" applyFill="1" applyBorder="1"/>
    <xf numFmtId="0" fontId="6" fillId="2" borderId="21" xfId="1" applyFont="1" applyFill="1" applyBorder="1" applyAlignment="1">
      <alignment vertical="center"/>
    </xf>
    <xf numFmtId="0" fontId="8" fillId="0" borderId="5" xfId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center" vertical="center"/>
    </xf>
    <xf numFmtId="166" fontId="8" fillId="0" borderId="6" xfId="1" applyNumberFormat="1" applyFont="1" applyFill="1" applyBorder="1" applyAlignment="1">
      <alignment horizontal="center" vertical="center"/>
    </xf>
    <xf numFmtId="166" fontId="8" fillId="0" borderId="23" xfId="1" applyNumberFormat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left" vertical="center"/>
    </xf>
    <xf numFmtId="0" fontId="8" fillId="0" borderId="11" xfId="1" applyFont="1" applyFill="1" applyBorder="1" applyAlignment="1">
      <alignment horizontal="center" vertical="center"/>
    </xf>
    <xf numFmtId="166" fontId="8" fillId="0" borderId="11" xfId="1" applyNumberFormat="1" applyFont="1" applyFill="1" applyBorder="1" applyAlignment="1">
      <alignment horizontal="center" vertical="center"/>
    </xf>
    <xf numFmtId="166" fontId="8" fillId="0" borderId="12" xfId="1" applyNumberFormat="1" applyFont="1" applyFill="1" applyBorder="1" applyAlignment="1">
      <alignment horizontal="center" vertical="center"/>
    </xf>
    <xf numFmtId="0" fontId="8" fillId="0" borderId="10" xfId="0" applyFont="1" applyFill="1" applyBorder="1"/>
    <xf numFmtId="0" fontId="8" fillId="0" borderId="11" xfId="0" applyFont="1" applyFill="1" applyBorder="1" applyAlignment="1">
      <alignment horizontal="center" vertical="center"/>
    </xf>
    <xf numFmtId="164" fontId="8" fillId="0" borderId="11" xfId="1" applyNumberFormat="1" applyFont="1" applyFill="1" applyBorder="1" applyAlignment="1">
      <alignment horizontal="center" vertical="center"/>
    </xf>
    <xf numFmtId="0" fontId="8" fillId="0" borderId="13" xfId="0" applyFont="1" applyFill="1" applyBorder="1"/>
    <xf numFmtId="0" fontId="8" fillId="0" borderId="14" xfId="0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164" fontId="8" fillId="0" borderId="14" xfId="1" applyNumberFormat="1" applyFont="1" applyFill="1" applyBorder="1" applyAlignment="1">
      <alignment horizontal="center" vertical="center"/>
    </xf>
    <xf numFmtId="166" fontId="8" fillId="0" borderId="15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left" wrapText="1"/>
    </xf>
    <xf numFmtId="0" fontId="4" fillId="2" borderId="6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center" wrapText="1"/>
    </xf>
    <xf numFmtId="0" fontId="4" fillId="2" borderId="8" xfId="1" applyFont="1" applyFill="1" applyBorder="1" applyAlignment="1">
      <alignment horizontal="center" wrapText="1"/>
    </xf>
    <xf numFmtId="0" fontId="4" fillId="2" borderId="9" xfId="1" applyFont="1" applyFill="1" applyBorder="1" applyAlignment="1">
      <alignment horizontal="center" wrapText="1"/>
    </xf>
    <xf numFmtId="0" fontId="4" fillId="2" borderId="10" xfId="1" applyFont="1" applyFill="1" applyBorder="1" applyAlignment="1">
      <alignment horizontal="left" wrapText="1"/>
    </xf>
    <xf numFmtId="0" fontId="4" fillId="2" borderId="11" xfId="1" applyFont="1" applyFill="1" applyBorder="1" applyAlignment="1">
      <alignment horizontal="left" wrapText="1"/>
    </xf>
    <xf numFmtId="0" fontId="4" fillId="2" borderId="12" xfId="1" applyFont="1" applyFill="1" applyBorder="1" applyAlignment="1">
      <alignment horizontal="left" wrapText="1"/>
    </xf>
    <xf numFmtId="0" fontId="4" fillId="2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left"/>
    </xf>
    <xf numFmtId="0" fontId="4" fillId="2" borderId="12" xfId="1" applyFont="1" applyFill="1" applyBorder="1" applyAlignment="1">
      <alignment horizontal="left"/>
    </xf>
    <xf numFmtId="0" fontId="4" fillId="2" borderId="13" xfId="1" applyFont="1" applyFill="1" applyBorder="1" applyAlignment="1">
      <alignment horizontal="left" wrapText="1"/>
    </xf>
    <xf numFmtId="0" fontId="4" fillId="2" borderId="14" xfId="1" applyFont="1" applyFill="1" applyBorder="1" applyAlignment="1">
      <alignment horizontal="left" wrapText="1"/>
    </xf>
    <xf numFmtId="0" fontId="4" fillId="2" borderId="15" xfId="1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C4BB-AF8E-4C35-BB25-3851C5519519}">
  <dimension ref="B1:H32"/>
  <sheetViews>
    <sheetView showGridLines="0" tabSelected="1" zoomScale="86" zoomScaleNormal="86" workbookViewId="0">
      <selection activeCell="G32" sqref="G32"/>
    </sheetView>
  </sheetViews>
  <sheetFormatPr defaultColWidth="8.88671875" defaultRowHeight="13.8" x14ac:dyDescent="0.3"/>
  <cols>
    <col min="1" max="1" width="8.88671875" style="10"/>
    <col min="2" max="2" width="111.6640625" style="10" customWidth="1"/>
    <col min="3" max="3" width="9.44140625" style="10" customWidth="1"/>
    <col min="4" max="4" width="14.88671875" style="10" bestFit="1" customWidth="1"/>
    <col min="5" max="5" width="9" style="10" customWidth="1"/>
    <col min="6" max="6" width="13.33203125" style="10" bestFit="1" customWidth="1"/>
    <col min="7" max="7" width="15.109375" style="10" bestFit="1" customWidth="1"/>
    <col min="8" max="8" width="12.5546875" style="10" bestFit="1" customWidth="1"/>
    <col min="9" max="16384" width="8.88671875" style="10"/>
  </cols>
  <sheetData>
    <row r="1" spans="2:8" ht="18.600000000000001" thickBot="1" x14ac:dyDescent="0.4">
      <c r="B1" s="36" t="s">
        <v>20</v>
      </c>
      <c r="C1" s="37"/>
      <c r="D1" s="37"/>
      <c r="E1" s="37"/>
      <c r="F1" s="37"/>
      <c r="G1" s="38"/>
      <c r="H1" s="5" t="s">
        <v>0</v>
      </c>
    </row>
    <row r="2" spans="2:8" ht="16.2" thickBot="1" x14ac:dyDescent="0.35">
      <c r="B2" s="39" t="s">
        <v>1</v>
      </c>
      <c r="C2" s="40"/>
      <c r="D2" s="41" t="s">
        <v>35</v>
      </c>
      <c r="E2" s="42"/>
      <c r="F2" s="42"/>
      <c r="G2" s="43"/>
      <c r="H2" s="1">
        <v>3</v>
      </c>
    </row>
    <row r="3" spans="2:8" ht="15.6" x14ac:dyDescent="0.3">
      <c r="B3" s="44" t="s">
        <v>21</v>
      </c>
      <c r="C3" s="45"/>
      <c r="D3" s="45"/>
      <c r="E3" s="45"/>
      <c r="F3" s="45"/>
      <c r="G3" s="46"/>
    </row>
    <row r="4" spans="2:8" ht="15.6" x14ac:dyDescent="0.3">
      <c r="B4" s="47" t="s">
        <v>22</v>
      </c>
      <c r="C4" s="48"/>
      <c r="D4" s="48"/>
      <c r="E4" s="48"/>
      <c r="F4" s="48"/>
      <c r="G4" s="49"/>
    </row>
    <row r="5" spans="2:8" ht="16.2" thickBot="1" x14ac:dyDescent="0.35">
      <c r="B5" s="50" t="s">
        <v>27</v>
      </c>
      <c r="C5" s="51"/>
      <c r="D5" s="51"/>
      <c r="E5" s="51"/>
      <c r="F5" s="51"/>
      <c r="G5" s="52"/>
    </row>
    <row r="6" spans="2:8" ht="16.2" thickBot="1" x14ac:dyDescent="0.35">
      <c r="B6" s="6" t="s">
        <v>2</v>
      </c>
      <c r="C6" s="7" t="s">
        <v>3</v>
      </c>
      <c r="D6" s="7" t="s">
        <v>4</v>
      </c>
      <c r="E6" s="7" t="s">
        <v>5</v>
      </c>
      <c r="F6" s="8" t="s">
        <v>6</v>
      </c>
      <c r="G6" s="9" t="s">
        <v>7</v>
      </c>
    </row>
    <row r="7" spans="2:8" ht="16.2" thickBot="1" x14ac:dyDescent="0.35">
      <c r="B7" s="33" t="s">
        <v>8</v>
      </c>
      <c r="C7" s="34"/>
      <c r="D7" s="34"/>
      <c r="E7" s="34"/>
      <c r="F7" s="34"/>
      <c r="G7" s="35"/>
    </row>
    <row r="8" spans="2:8" ht="14.4" x14ac:dyDescent="0.3">
      <c r="B8" s="17" t="s">
        <v>37</v>
      </c>
      <c r="C8" s="18">
        <v>1</v>
      </c>
      <c r="D8" s="18">
        <v>1</v>
      </c>
      <c r="E8" s="18">
        <v>16</v>
      </c>
      <c r="F8" s="19">
        <v>10000</v>
      </c>
      <c r="G8" s="20">
        <f>SUM(C8*D8*E8*F8)</f>
        <v>160000</v>
      </c>
    </row>
    <row r="9" spans="2:8" ht="14.4" x14ac:dyDescent="0.3">
      <c r="B9" s="21" t="s">
        <v>26</v>
      </c>
      <c r="C9" s="22">
        <v>1</v>
      </c>
      <c r="D9" s="22">
        <v>1</v>
      </c>
      <c r="E9" s="22">
        <v>16</v>
      </c>
      <c r="F9" s="23">
        <v>1500</v>
      </c>
      <c r="G9" s="24">
        <f t="shared" ref="G9:G29" si="0">SUM(C9*D9*E9*F9)</f>
        <v>24000</v>
      </c>
    </row>
    <row r="10" spans="2:8" ht="14.4" x14ac:dyDescent="0.3">
      <c r="B10" s="25" t="s">
        <v>36</v>
      </c>
      <c r="C10" s="26">
        <v>1</v>
      </c>
      <c r="D10" s="26">
        <v>1</v>
      </c>
      <c r="E10" s="22">
        <v>632</v>
      </c>
      <c r="F10" s="27">
        <v>500</v>
      </c>
      <c r="G10" s="24">
        <f t="shared" si="0"/>
        <v>316000</v>
      </c>
    </row>
    <row r="11" spans="2:8" ht="14.4" x14ac:dyDescent="0.3">
      <c r="B11" s="25" t="s">
        <v>32</v>
      </c>
      <c r="C11" s="26">
        <v>1</v>
      </c>
      <c r="D11" s="26">
        <v>1</v>
      </c>
      <c r="E11" s="22">
        <v>1</v>
      </c>
      <c r="F11" s="27">
        <v>5500</v>
      </c>
      <c r="G11" s="24">
        <f t="shared" si="0"/>
        <v>5500</v>
      </c>
      <c r="H11" s="10">
        <v>374191</v>
      </c>
    </row>
    <row r="12" spans="2:8" ht="14.4" x14ac:dyDescent="0.3">
      <c r="B12" s="25" t="s">
        <v>33</v>
      </c>
      <c r="C12" s="26">
        <v>1</v>
      </c>
      <c r="D12" s="26">
        <v>1</v>
      </c>
      <c r="E12" s="22">
        <v>1</v>
      </c>
      <c r="F12" s="27">
        <v>5000</v>
      </c>
      <c r="G12" s="24">
        <f t="shared" si="0"/>
        <v>5000</v>
      </c>
    </row>
    <row r="13" spans="2:8" ht="14.4" x14ac:dyDescent="0.3">
      <c r="B13" s="25" t="s">
        <v>34</v>
      </c>
      <c r="C13" s="26">
        <v>1</v>
      </c>
      <c r="D13" s="26">
        <v>1</v>
      </c>
      <c r="E13" s="22">
        <v>1</v>
      </c>
      <c r="F13" s="27">
        <v>5000</v>
      </c>
      <c r="G13" s="24">
        <f t="shared" si="0"/>
        <v>5000</v>
      </c>
    </row>
    <row r="14" spans="2:8" ht="14.4" x14ac:dyDescent="0.3">
      <c r="B14" s="25" t="s">
        <v>13</v>
      </c>
      <c r="C14" s="26">
        <v>1</v>
      </c>
      <c r="D14" s="26">
        <v>1</v>
      </c>
      <c r="E14" s="22">
        <v>1</v>
      </c>
      <c r="F14" s="27">
        <v>3500</v>
      </c>
      <c r="G14" s="24">
        <f t="shared" si="0"/>
        <v>3500</v>
      </c>
    </row>
    <row r="15" spans="2:8" ht="14.4" x14ac:dyDescent="0.3">
      <c r="B15" s="25" t="s">
        <v>17</v>
      </c>
      <c r="C15" s="26">
        <v>3</v>
      </c>
      <c r="D15" s="26">
        <v>1</v>
      </c>
      <c r="E15" s="22">
        <v>1</v>
      </c>
      <c r="F15" s="27">
        <v>6500</v>
      </c>
      <c r="G15" s="24">
        <f t="shared" si="0"/>
        <v>19500</v>
      </c>
    </row>
    <row r="16" spans="2:8" ht="14.4" x14ac:dyDescent="0.3">
      <c r="B16" s="25" t="s">
        <v>18</v>
      </c>
      <c r="C16" s="26">
        <v>1</v>
      </c>
      <c r="D16" s="26">
        <v>1</v>
      </c>
      <c r="E16" s="22">
        <v>1</v>
      </c>
      <c r="F16" s="27">
        <v>10000</v>
      </c>
      <c r="G16" s="24">
        <f t="shared" si="0"/>
        <v>10000</v>
      </c>
    </row>
    <row r="17" spans="2:7" ht="14.4" x14ac:dyDescent="0.3">
      <c r="B17" s="25" t="s">
        <v>19</v>
      </c>
      <c r="C17" s="26">
        <v>1</v>
      </c>
      <c r="D17" s="26">
        <v>1</v>
      </c>
      <c r="E17" s="22">
        <v>40000</v>
      </c>
      <c r="F17" s="27">
        <v>0.25</v>
      </c>
      <c r="G17" s="24">
        <f t="shared" si="0"/>
        <v>10000</v>
      </c>
    </row>
    <row r="18" spans="2:7" ht="14.4" x14ac:dyDescent="0.3">
      <c r="B18" s="25" t="s">
        <v>14</v>
      </c>
      <c r="C18" s="26">
        <v>1</v>
      </c>
      <c r="D18" s="26">
        <v>1</v>
      </c>
      <c r="E18" s="22">
        <v>20</v>
      </c>
      <c r="F18" s="27">
        <v>950</v>
      </c>
      <c r="G18" s="24">
        <f t="shared" si="0"/>
        <v>19000</v>
      </c>
    </row>
    <row r="19" spans="2:7" ht="14.4" x14ac:dyDescent="0.3">
      <c r="B19" s="25" t="s">
        <v>15</v>
      </c>
      <c r="C19" s="26">
        <v>1</v>
      </c>
      <c r="D19" s="26">
        <v>1</v>
      </c>
      <c r="E19" s="22">
        <v>24</v>
      </c>
      <c r="F19" s="27">
        <v>950</v>
      </c>
      <c r="G19" s="24">
        <f t="shared" si="0"/>
        <v>22800</v>
      </c>
    </row>
    <row r="20" spans="2:7" ht="14.4" x14ac:dyDescent="0.3">
      <c r="B20" s="25" t="s">
        <v>30</v>
      </c>
      <c r="C20" s="26">
        <v>1</v>
      </c>
      <c r="D20" s="26">
        <v>1</v>
      </c>
      <c r="E20" s="22">
        <v>1</v>
      </c>
      <c r="F20" s="27">
        <v>950</v>
      </c>
      <c r="G20" s="24">
        <f t="shared" si="0"/>
        <v>950</v>
      </c>
    </row>
    <row r="21" spans="2:7" ht="14.4" x14ac:dyDescent="0.3">
      <c r="B21" s="25" t="s">
        <v>31</v>
      </c>
      <c r="C21" s="26">
        <v>1</v>
      </c>
      <c r="D21" s="26">
        <v>1</v>
      </c>
      <c r="E21" s="22">
        <v>1200</v>
      </c>
      <c r="F21" s="27">
        <v>0.25</v>
      </c>
      <c r="G21" s="24">
        <f t="shared" si="0"/>
        <v>300</v>
      </c>
    </row>
    <row r="22" spans="2:7" ht="14.4" x14ac:dyDescent="0.3">
      <c r="B22" s="25" t="s">
        <v>12</v>
      </c>
      <c r="C22" s="26">
        <v>2</v>
      </c>
      <c r="D22" s="26">
        <v>1</v>
      </c>
      <c r="E22" s="22">
        <v>1</v>
      </c>
      <c r="F22" s="27">
        <v>2500</v>
      </c>
      <c r="G22" s="24">
        <f t="shared" si="0"/>
        <v>5000</v>
      </c>
    </row>
    <row r="23" spans="2:7" ht="14.4" x14ac:dyDescent="0.3">
      <c r="B23" s="25" t="s">
        <v>23</v>
      </c>
      <c r="C23" s="22">
        <v>1</v>
      </c>
      <c r="D23" s="26">
        <v>1</v>
      </c>
      <c r="E23" s="22">
        <v>1</v>
      </c>
      <c r="F23" s="27">
        <v>27500</v>
      </c>
      <c r="G23" s="24">
        <f t="shared" si="0"/>
        <v>27500</v>
      </c>
    </row>
    <row r="24" spans="2:7" ht="14.4" x14ac:dyDescent="0.3">
      <c r="B24" s="25" t="s">
        <v>28</v>
      </c>
      <c r="C24" s="22">
        <v>1</v>
      </c>
      <c r="D24" s="26">
        <v>1</v>
      </c>
      <c r="E24" s="22">
        <v>800</v>
      </c>
      <c r="F24" s="27">
        <v>300</v>
      </c>
      <c r="G24" s="24">
        <f t="shared" si="0"/>
        <v>240000</v>
      </c>
    </row>
    <row r="25" spans="2:7" ht="14.4" x14ac:dyDescent="0.3">
      <c r="B25" s="25" t="s">
        <v>24</v>
      </c>
      <c r="C25" s="22">
        <v>1</v>
      </c>
      <c r="D25" s="26">
        <v>1</v>
      </c>
      <c r="E25" s="22">
        <v>50</v>
      </c>
      <c r="F25" s="27">
        <v>2800</v>
      </c>
      <c r="G25" s="24">
        <f t="shared" si="0"/>
        <v>140000</v>
      </c>
    </row>
    <row r="26" spans="2:7" ht="14.4" x14ac:dyDescent="0.3">
      <c r="B26" s="25" t="s">
        <v>29</v>
      </c>
      <c r="C26" s="22">
        <v>1</v>
      </c>
      <c r="D26" s="26">
        <v>1</v>
      </c>
      <c r="E26" s="22">
        <v>20</v>
      </c>
      <c r="F26" s="27">
        <v>1800</v>
      </c>
      <c r="G26" s="24">
        <f t="shared" si="0"/>
        <v>36000</v>
      </c>
    </row>
    <row r="27" spans="2:7" ht="14.4" x14ac:dyDescent="0.3">
      <c r="B27" s="25" t="s">
        <v>25</v>
      </c>
      <c r="C27" s="22">
        <v>1</v>
      </c>
      <c r="D27" s="26">
        <v>1</v>
      </c>
      <c r="E27" s="22">
        <v>1</v>
      </c>
      <c r="F27" s="27">
        <v>25000</v>
      </c>
      <c r="G27" s="24">
        <f t="shared" si="0"/>
        <v>25000</v>
      </c>
    </row>
    <row r="28" spans="2:7" ht="14.4" x14ac:dyDescent="0.3">
      <c r="B28" s="25" t="s">
        <v>38</v>
      </c>
      <c r="C28" s="22">
        <v>1</v>
      </c>
      <c r="D28" s="26">
        <v>1</v>
      </c>
      <c r="E28" s="22">
        <v>1</v>
      </c>
      <c r="F28" s="27">
        <v>10500</v>
      </c>
      <c r="G28" s="24">
        <f t="shared" si="0"/>
        <v>10500</v>
      </c>
    </row>
    <row r="29" spans="2:7" ht="15" thickBot="1" x14ac:dyDescent="0.35">
      <c r="B29" s="28" t="s">
        <v>16</v>
      </c>
      <c r="C29" s="29">
        <v>1</v>
      </c>
      <c r="D29" s="29">
        <v>1</v>
      </c>
      <c r="E29" s="30">
        <v>1</v>
      </c>
      <c r="F29" s="31">
        <f>SUM(G8:G28)*15%</f>
        <v>162832.5</v>
      </c>
      <c r="G29" s="32">
        <f t="shared" si="0"/>
        <v>162832.5</v>
      </c>
    </row>
    <row r="30" spans="2:7" ht="16.2" thickBot="1" x14ac:dyDescent="0.35">
      <c r="B30" s="11" t="s">
        <v>9</v>
      </c>
      <c r="C30" s="12"/>
      <c r="D30" s="12"/>
      <c r="E30" s="13"/>
      <c r="F30" s="12"/>
      <c r="G30" s="4">
        <f>SUM(G8:G29)</f>
        <v>1248382.5</v>
      </c>
    </row>
    <row r="31" spans="2:7" ht="16.2" thickBot="1" x14ac:dyDescent="0.35">
      <c r="B31" s="11" t="s">
        <v>10</v>
      </c>
      <c r="C31" s="12"/>
      <c r="D31" s="12"/>
      <c r="E31" s="13"/>
      <c r="F31" s="12"/>
      <c r="G31" s="2">
        <f>SUM(G10:G29)*15%</f>
        <v>159657.375</v>
      </c>
    </row>
    <row r="32" spans="2:7" ht="16.2" thickBot="1" x14ac:dyDescent="0.35">
      <c r="B32" s="14" t="s">
        <v>11</v>
      </c>
      <c r="C32" s="15"/>
      <c r="D32" s="15"/>
      <c r="E32" s="16"/>
      <c r="F32" s="15"/>
      <c r="G32" s="3">
        <f>SUM(G30:G31)</f>
        <v>1408039.875</v>
      </c>
    </row>
  </sheetData>
  <mergeCells count="7">
    <mergeCell ref="B7:G7"/>
    <mergeCell ref="B1:G1"/>
    <mergeCell ref="B2:C2"/>
    <mergeCell ref="D2:G2"/>
    <mergeCell ref="B3:G3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4226-436E-4438-8FF7-B39238D53A55}">
  <sheetPr>
    <pageSetUpPr fitToPage="1"/>
  </sheetPr>
  <dimension ref="B1:H32"/>
  <sheetViews>
    <sheetView showGridLines="0" topLeftCell="A10" workbookViewId="0">
      <selection activeCell="B13" sqref="B13"/>
    </sheetView>
  </sheetViews>
  <sheetFormatPr defaultColWidth="8.88671875" defaultRowHeight="13.8" x14ac:dyDescent="0.3"/>
  <cols>
    <col min="1" max="1" width="8.88671875" style="10"/>
    <col min="2" max="2" width="111.6640625" style="10" customWidth="1"/>
    <col min="3" max="3" width="9.44140625" style="10" customWidth="1"/>
    <col min="4" max="4" width="14.88671875" style="10" bestFit="1" customWidth="1"/>
    <col min="5" max="5" width="9" style="10" customWidth="1"/>
    <col min="6" max="6" width="13.33203125" style="10" bestFit="1" customWidth="1"/>
    <col min="7" max="7" width="15.109375" style="10" bestFit="1" customWidth="1"/>
    <col min="8" max="8" width="12.5546875" style="10" bestFit="1" customWidth="1"/>
    <col min="9" max="16384" width="8.88671875" style="10"/>
  </cols>
  <sheetData>
    <row r="1" spans="2:8" ht="18.600000000000001" thickBot="1" x14ac:dyDescent="0.4">
      <c r="B1" s="36" t="s">
        <v>20</v>
      </c>
      <c r="C1" s="37"/>
      <c r="D1" s="37"/>
      <c r="E1" s="37"/>
      <c r="F1" s="37"/>
      <c r="G1" s="38"/>
      <c r="H1" s="5" t="s">
        <v>0</v>
      </c>
    </row>
    <row r="2" spans="2:8" ht="16.2" thickBot="1" x14ac:dyDescent="0.35">
      <c r="B2" s="39" t="s">
        <v>1</v>
      </c>
      <c r="C2" s="40"/>
      <c r="D2" s="41" t="s">
        <v>35</v>
      </c>
      <c r="E2" s="42"/>
      <c r="F2" s="42"/>
      <c r="G2" s="43"/>
      <c r="H2" s="1">
        <v>3</v>
      </c>
    </row>
    <row r="3" spans="2:8" ht="15.6" x14ac:dyDescent="0.3">
      <c r="B3" s="44" t="s">
        <v>21</v>
      </c>
      <c r="C3" s="45"/>
      <c r="D3" s="45"/>
      <c r="E3" s="45"/>
      <c r="F3" s="45"/>
      <c r="G3" s="46"/>
    </row>
    <row r="4" spans="2:8" ht="15.6" x14ac:dyDescent="0.3">
      <c r="B4" s="47" t="s">
        <v>22</v>
      </c>
      <c r="C4" s="48"/>
      <c r="D4" s="48"/>
      <c r="E4" s="48"/>
      <c r="F4" s="48"/>
      <c r="G4" s="49"/>
    </row>
    <row r="5" spans="2:8" ht="16.2" thickBot="1" x14ac:dyDescent="0.35">
      <c r="B5" s="50" t="s">
        <v>27</v>
      </c>
      <c r="C5" s="51"/>
      <c r="D5" s="51"/>
      <c r="E5" s="51"/>
      <c r="F5" s="51"/>
      <c r="G5" s="52"/>
    </row>
    <row r="6" spans="2:8" ht="16.2" thickBot="1" x14ac:dyDescent="0.35">
      <c r="B6" s="6" t="s">
        <v>2</v>
      </c>
      <c r="C6" s="7" t="s">
        <v>3</v>
      </c>
      <c r="D6" s="7" t="s">
        <v>4</v>
      </c>
      <c r="E6" s="7" t="s">
        <v>5</v>
      </c>
      <c r="F6" s="8" t="s">
        <v>6</v>
      </c>
      <c r="G6" s="9" t="s">
        <v>7</v>
      </c>
    </row>
    <row r="7" spans="2:8" ht="16.2" thickBot="1" x14ac:dyDescent="0.35">
      <c r="B7" s="33" t="s">
        <v>8</v>
      </c>
      <c r="C7" s="34"/>
      <c r="D7" s="34"/>
      <c r="E7" s="34"/>
      <c r="F7" s="34"/>
      <c r="G7" s="35"/>
    </row>
    <row r="8" spans="2:8" ht="14.4" x14ac:dyDescent="0.3">
      <c r="B8" s="17" t="s">
        <v>37</v>
      </c>
      <c r="C8" s="18">
        <v>1</v>
      </c>
      <c r="D8" s="18">
        <v>1</v>
      </c>
      <c r="E8" s="18">
        <v>8</v>
      </c>
      <c r="F8" s="19">
        <v>10000</v>
      </c>
      <c r="G8" s="20">
        <f>SUM(C8*D8*E8*F8)</f>
        <v>80000</v>
      </c>
    </row>
    <row r="9" spans="2:8" ht="14.4" x14ac:dyDescent="0.3">
      <c r="B9" s="21" t="s">
        <v>26</v>
      </c>
      <c r="C9" s="22">
        <v>1</v>
      </c>
      <c r="D9" s="22">
        <v>1</v>
      </c>
      <c r="E9" s="22">
        <v>8</v>
      </c>
      <c r="F9" s="23">
        <v>1500</v>
      </c>
      <c r="G9" s="24">
        <f t="shared" ref="G9:G28" si="0">SUM(C9*D9*E9*F9)</f>
        <v>12000</v>
      </c>
    </row>
    <row r="10" spans="2:8" ht="14.4" x14ac:dyDescent="0.3">
      <c r="B10" s="25" t="s">
        <v>36</v>
      </c>
      <c r="C10" s="26">
        <v>1</v>
      </c>
      <c r="D10" s="26">
        <v>1</v>
      </c>
      <c r="E10" s="22">
        <v>316</v>
      </c>
      <c r="F10" s="27">
        <v>500</v>
      </c>
      <c r="G10" s="24">
        <f t="shared" si="0"/>
        <v>158000</v>
      </c>
    </row>
    <row r="11" spans="2:8" ht="14.4" x14ac:dyDescent="0.3">
      <c r="B11" s="25" t="s">
        <v>32</v>
      </c>
      <c r="C11" s="26">
        <v>1</v>
      </c>
      <c r="D11" s="26">
        <v>1</v>
      </c>
      <c r="E11" s="22">
        <v>1</v>
      </c>
      <c r="F11" s="27">
        <v>2750</v>
      </c>
      <c r="G11" s="24">
        <f t="shared" si="0"/>
        <v>2750</v>
      </c>
    </row>
    <row r="12" spans="2:8" ht="14.4" x14ac:dyDescent="0.3">
      <c r="B12" s="25" t="s">
        <v>33</v>
      </c>
      <c r="C12" s="26">
        <v>1</v>
      </c>
      <c r="D12" s="26">
        <v>1</v>
      </c>
      <c r="E12" s="22">
        <v>1</v>
      </c>
      <c r="F12" s="27">
        <v>2500</v>
      </c>
      <c r="G12" s="24">
        <f t="shared" si="0"/>
        <v>2500</v>
      </c>
    </row>
    <row r="13" spans="2:8" ht="14.4" x14ac:dyDescent="0.3">
      <c r="B13" s="25" t="s">
        <v>34</v>
      </c>
      <c r="C13" s="26">
        <v>1</v>
      </c>
      <c r="D13" s="26">
        <v>1</v>
      </c>
      <c r="E13" s="22">
        <v>1</v>
      </c>
      <c r="F13" s="27">
        <v>2500</v>
      </c>
      <c r="G13" s="24">
        <f t="shared" si="0"/>
        <v>2500</v>
      </c>
    </row>
    <row r="14" spans="2:8" ht="14.4" x14ac:dyDescent="0.3">
      <c r="B14" s="25" t="s">
        <v>13</v>
      </c>
      <c r="C14" s="26">
        <v>1</v>
      </c>
      <c r="D14" s="26">
        <v>1</v>
      </c>
      <c r="E14" s="22">
        <v>1</v>
      </c>
      <c r="F14" s="27">
        <v>1750</v>
      </c>
      <c r="G14" s="24">
        <f t="shared" si="0"/>
        <v>1750</v>
      </c>
    </row>
    <row r="15" spans="2:8" ht="14.4" x14ac:dyDescent="0.3">
      <c r="B15" s="25" t="s">
        <v>17</v>
      </c>
      <c r="C15" s="26">
        <v>3</v>
      </c>
      <c r="D15" s="26">
        <v>1</v>
      </c>
      <c r="E15" s="22">
        <v>1</v>
      </c>
      <c r="F15" s="27">
        <v>3250</v>
      </c>
      <c r="G15" s="24">
        <f t="shared" si="0"/>
        <v>9750</v>
      </c>
    </row>
    <row r="16" spans="2:8" ht="14.4" x14ac:dyDescent="0.3">
      <c r="B16" s="25" t="s">
        <v>18</v>
      </c>
      <c r="C16" s="26">
        <v>1</v>
      </c>
      <c r="D16" s="26">
        <v>1</v>
      </c>
      <c r="E16" s="22">
        <v>1</v>
      </c>
      <c r="F16" s="27">
        <v>5000</v>
      </c>
      <c r="G16" s="24">
        <f t="shared" si="0"/>
        <v>5000</v>
      </c>
    </row>
    <row r="17" spans="2:7" ht="14.4" x14ac:dyDescent="0.3">
      <c r="B17" s="25" t="s">
        <v>19</v>
      </c>
      <c r="C17" s="26">
        <v>1</v>
      </c>
      <c r="D17" s="26">
        <v>1</v>
      </c>
      <c r="E17" s="22">
        <v>20000</v>
      </c>
      <c r="F17" s="27">
        <v>0.25</v>
      </c>
      <c r="G17" s="24">
        <f t="shared" si="0"/>
        <v>5000</v>
      </c>
    </row>
    <row r="18" spans="2:7" ht="14.4" x14ac:dyDescent="0.3">
      <c r="B18" s="25" t="s">
        <v>14</v>
      </c>
      <c r="C18" s="26">
        <v>1</v>
      </c>
      <c r="D18" s="26">
        <v>1</v>
      </c>
      <c r="E18" s="22">
        <v>10</v>
      </c>
      <c r="F18" s="27">
        <v>950</v>
      </c>
      <c r="G18" s="24">
        <f t="shared" si="0"/>
        <v>9500</v>
      </c>
    </row>
    <row r="19" spans="2:7" ht="14.4" x14ac:dyDescent="0.3">
      <c r="B19" s="25" t="s">
        <v>15</v>
      </c>
      <c r="C19" s="26">
        <v>1</v>
      </c>
      <c r="D19" s="26">
        <v>1</v>
      </c>
      <c r="E19" s="22">
        <v>12</v>
      </c>
      <c r="F19" s="27">
        <v>950</v>
      </c>
      <c r="G19" s="24">
        <f t="shared" si="0"/>
        <v>11400</v>
      </c>
    </row>
    <row r="20" spans="2:7" ht="14.4" x14ac:dyDescent="0.3">
      <c r="B20" s="25" t="s">
        <v>30</v>
      </c>
      <c r="C20" s="26">
        <v>1</v>
      </c>
      <c r="D20" s="26">
        <v>1</v>
      </c>
      <c r="E20" s="22">
        <v>1</v>
      </c>
      <c r="F20" s="27">
        <v>475</v>
      </c>
      <c r="G20" s="24">
        <f t="shared" si="0"/>
        <v>475</v>
      </c>
    </row>
    <row r="21" spans="2:7" ht="14.4" x14ac:dyDescent="0.3">
      <c r="B21" s="25" t="s">
        <v>31</v>
      </c>
      <c r="C21" s="26">
        <v>1</v>
      </c>
      <c r="D21" s="26">
        <v>1</v>
      </c>
      <c r="E21" s="22">
        <v>600</v>
      </c>
      <c r="F21" s="27">
        <v>0.25</v>
      </c>
      <c r="G21" s="24">
        <f t="shared" si="0"/>
        <v>150</v>
      </c>
    </row>
    <row r="22" spans="2:7" ht="14.4" x14ac:dyDescent="0.3">
      <c r="B22" s="25" t="s">
        <v>12</v>
      </c>
      <c r="C22" s="26">
        <v>2</v>
      </c>
      <c r="D22" s="26">
        <v>1</v>
      </c>
      <c r="E22" s="22">
        <v>1</v>
      </c>
      <c r="F22" s="27">
        <v>1250</v>
      </c>
      <c r="G22" s="24">
        <f t="shared" si="0"/>
        <v>2500</v>
      </c>
    </row>
    <row r="23" spans="2:7" ht="14.4" x14ac:dyDescent="0.3">
      <c r="B23" s="25" t="s">
        <v>23</v>
      </c>
      <c r="C23" s="22">
        <v>1</v>
      </c>
      <c r="D23" s="26">
        <v>1</v>
      </c>
      <c r="E23" s="22">
        <v>1</v>
      </c>
      <c r="F23" s="27">
        <v>13750</v>
      </c>
      <c r="G23" s="24">
        <f t="shared" si="0"/>
        <v>13750</v>
      </c>
    </row>
    <row r="24" spans="2:7" ht="14.4" x14ac:dyDescent="0.3">
      <c r="B24" s="25" t="s">
        <v>28</v>
      </c>
      <c r="C24" s="22">
        <v>1</v>
      </c>
      <c r="D24" s="26">
        <v>1</v>
      </c>
      <c r="E24" s="22">
        <v>400</v>
      </c>
      <c r="F24" s="27">
        <v>300</v>
      </c>
      <c r="G24" s="24">
        <f t="shared" si="0"/>
        <v>120000</v>
      </c>
    </row>
    <row r="25" spans="2:7" ht="14.4" x14ac:dyDescent="0.3">
      <c r="B25" s="25" t="s">
        <v>24</v>
      </c>
      <c r="C25" s="22">
        <v>1</v>
      </c>
      <c r="D25" s="26">
        <v>1</v>
      </c>
      <c r="E25" s="22">
        <v>25</v>
      </c>
      <c r="F25" s="27">
        <v>2800</v>
      </c>
      <c r="G25" s="24">
        <f t="shared" si="0"/>
        <v>70000</v>
      </c>
    </row>
    <row r="26" spans="2:7" ht="14.4" x14ac:dyDescent="0.3">
      <c r="B26" s="25" t="s">
        <v>29</v>
      </c>
      <c r="C26" s="22">
        <v>1</v>
      </c>
      <c r="D26" s="26">
        <v>1</v>
      </c>
      <c r="E26" s="22">
        <v>10</v>
      </c>
      <c r="F26" s="27">
        <v>1800</v>
      </c>
      <c r="G26" s="24">
        <f t="shared" si="0"/>
        <v>18000</v>
      </c>
    </row>
    <row r="27" spans="2:7" ht="14.4" x14ac:dyDescent="0.3">
      <c r="B27" s="25" t="s">
        <v>25</v>
      </c>
      <c r="C27" s="22">
        <v>1</v>
      </c>
      <c r="D27" s="26">
        <v>1</v>
      </c>
      <c r="E27" s="22">
        <v>1</v>
      </c>
      <c r="F27" s="27">
        <v>12500</v>
      </c>
      <c r="G27" s="24">
        <f t="shared" si="0"/>
        <v>12500</v>
      </c>
    </row>
    <row r="28" spans="2:7" ht="14.4" x14ac:dyDescent="0.3">
      <c r="B28" s="25" t="s">
        <v>38</v>
      </c>
      <c r="C28" s="22">
        <v>1</v>
      </c>
      <c r="D28" s="26">
        <v>1</v>
      </c>
      <c r="E28" s="22">
        <v>1</v>
      </c>
      <c r="F28" s="27">
        <v>5250</v>
      </c>
      <c r="G28" s="24">
        <f t="shared" si="0"/>
        <v>5250</v>
      </c>
    </row>
    <row r="29" spans="2:7" ht="15" thickBot="1" x14ac:dyDescent="0.35">
      <c r="B29" s="28" t="s">
        <v>16</v>
      </c>
      <c r="C29" s="29">
        <v>1</v>
      </c>
      <c r="D29" s="29">
        <v>1</v>
      </c>
      <c r="E29" s="30">
        <v>1</v>
      </c>
      <c r="F29" s="31">
        <f>SUM(G8:G28)*15%</f>
        <v>81416.25</v>
      </c>
      <c r="G29" s="32">
        <f>SUM(C29*D29*E29*F29)</f>
        <v>81416.25</v>
      </c>
    </row>
    <row r="30" spans="2:7" ht="16.2" thickBot="1" x14ac:dyDescent="0.35">
      <c r="B30" s="11" t="s">
        <v>9</v>
      </c>
      <c r="C30" s="12"/>
      <c r="D30" s="12"/>
      <c r="E30" s="13"/>
      <c r="F30" s="12"/>
      <c r="G30" s="4">
        <f>SUM(G8:G29)</f>
        <v>624191.25</v>
      </c>
    </row>
    <row r="31" spans="2:7" ht="16.2" thickBot="1" x14ac:dyDescent="0.35">
      <c r="B31" s="11" t="s">
        <v>10</v>
      </c>
      <c r="C31" s="12"/>
      <c r="D31" s="12"/>
      <c r="E31" s="13"/>
      <c r="F31" s="12"/>
      <c r="G31" s="2">
        <f>SUM(G10:G29)*15%</f>
        <v>79828.6875</v>
      </c>
    </row>
    <row r="32" spans="2:7" ht="16.2" thickBot="1" x14ac:dyDescent="0.35">
      <c r="B32" s="14" t="s">
        <v>11</v>
      </c>
      <c r="C32" s="15"/>
      <c r="D32" s="15"/>
      <c r="E32" s="16"/>
      <c r="F32" s="15"/>
      <c r="G32" s="3">
        <f>SUM(G30:G31)</f>
        <v>704019.9375</v>
      </c>
    </row>
  </sheetData>
  <mergeCells count="7">
    <mergeCell ref="B7:G7"/>
    <mergeCell ref="B1:G1"/>
    <mergeCell ref="B2:C2"/>
    <mergeCell ref="D2:G2"/>
    <mergeCell ref="B3:G3"/>
    <mergeCell ref="B4:G4"/>
    <mergeCell ref="B5:G5"/>
  </mergeCells>
  <pageMargins left="0.7" right="0.7" top="0.75" bottom="0.75" header="0.3" footer="0.3"/>
  <pageSetup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39D3-6BF3-45A3-BFF5-05EB07B0C2E6}">
  <dimension ref="B1:H32"/>
  <sheetViews>
    <sheetView showGridLines="0" topLeftCell="A7" workbookViewId="0">
      <selection activeCell="B27" sqref="B27"/>
    </sheetView>
  </sheetViews>
  <sheetFormatPr defaultColWidth="8.88671875" defaultRowHeight="13.8" x14ac:dyDescent="0.3"/>
  <cols>
    <col min="1" max="1" width="8.88671875" style="10"/>
    <col min="2" max="2" width="111.6640625" style="10" customWidth="1"/>
    <col min="3" max="3" width="9.44140625" style="10" customWidth="1"/>
    <col min="4" max="4" width="14.88671875" style="10" bestFit="1" customWidth="1"/>
    <col min="5" max="5" width="9" style="10" customWidth="1"/>
    <col min="6" max="6" width="13.33203125" style="10" bestFit="1" customWidth="1"/>
    <col min="7" max="7" width="15.109375" style="10" bestFit="1" customWidth="1"/>
    <col min="8" max="8" width="12.5546875" style="10" bestFit="1" customWidth="1"/>
    <col min="9" max="16384" width="8.88671875" style="10"/>
  </cols>
  <sheetData>
    <row r="1" spans="2:8" ht="18.600000000000001" thickBot="1" x14ac:dyDescent="0.4">
      <c r="B1" s="36" t="s">
        <v>20</v>
      </c>
      <c r="C1" s="37"/>
      <c r="D1" s="37"/>
      <c r="E1" s="37"/>
      <c r="F1" s="37"/>
      <c r="G1" s="38"/>
      <c r="H1" s="5" t="s">
        <v>0</v>
      </c>
    </row>
    <row r="2" spans="2:8" ht="16.2" thickBot="1" x14ac:dyDescent="0.35">
      <c r="B2" s="39" t="s">
        <v>1</v>
      </c>
      <c r="C2" s="40"/>
      <c r="D2" s="41" t="s">
        <v>35</v>
      </c>
      <c r="E2" s="42"/>
      <c r="F2" s="42"/>
      <c r="G2" s="43"/>
      <c r="H2" s="1">
        <v>3</v>
      </c>
    </row>
    <row r="3" spans="2:8" ht="15.6" x14ac:dyDescent="0.3">
      <c r="B3" s="44" t="s">
        <v>21</v>
      </c>
      <c r="C3" s="45"/>
      <c r="D3" s="45"/>
      <c r="E3" s="45"/>
      <c r="F3" s="45"/>
      <c r="G3" s="46"/>
    </row>
    <row r="4" spans="2:8" ht="15.6" x14ac:dyDescent="0.3">
      <c r="B4" s="47" t="s">
        <v>22</v>
      </c>
      <c r="C4" s="48"/>
      <c r="D4" s="48"/>
      <c r="E4" s="48"/>
      <c r="F4" s="48"/>
      <c r="G4" s="49"/>
    </row>
    <row r="5" spans="2:8" ht="16.2" thickBot="1" x14ac:dyDescent="0.35">
      <c r="B5" s="50" t="s">
        <v>27</v>
      </c>
      <c r="C5" s="51"/>
      <c r="D5" s="51"/>
      <c r="E5" s="51"/>
      <c r="F5" s="51"/>
      <c r="G5" s="52"/>
    </row>
    <row r="6" spans="2:8" ht="16.2" thickBot="1" x14ac:dyDescent="0.35">
      <c r="B6" s="6" t="s">
        <v>2</v>
      </c>
      <c r="C6" s="7" t="s">
        <v>3</v>
      </c>
      <c r="D6" s="7" t="s">
        <v>4</v>
      </c>
      <c r="E6" s="7" t="s">
        <v>5</v>
      </c>
      <c r="F6" s="8" t="s">
        <v>6</v>
      </c>
      <c r="G6" s="9" t="s">
        <v>7</v>
      </c>
    </row>
    <row r="7" spans="2:8" ht="16.2" thickBot="1" x14ac:dyDescent="0.35">
      <c r="B7" s="33" t="s">
        <v>8</v>
      </c>
      <c r="C7" s="34"/>
      <c r="D7" s="34"/>
      <c r="E7" s="34"/>
      <c r="F7" s="34"/>
      <c r="G7" s="35"/>
    </row>
    <row r="8" spans="2:8" ht="14.4" x14ac:dyDescent="0.3">
      <c r="B8" s="17" t="s">
        <v>37</v>
      </c>
      <c r="C8" s="18">
        <v>1</v>
      </c>
      <c r="D8" s="18">
        <v>1</v>
      </c>
      <c r="E8" s="18">
        <v>8</v>
      </c>
      <c r="F8" s="19">
        <v>10000</v>
      </c>
      <c r="G8" s="20">
        <f>SUM(C8*D8*E8*F8)</f>
        <v>80000</v>
      </c>
    </row>
    <row r="9" spans="2:8" ht="14.4" x14ac:dyDescent="0.3">
      <c r="B9" s="21" t="s">
        <v>26</v>
      </c>
      <c r="C9" s="22">
        <v>1</v>
      </c>
      <c r="D9" s="22">
        <v>1</v>
      </c>
      <c r="E9" s="22">
        <v>8</v>
      </c>
      <c r="F9" s="23">
        <v>1500</v>
      </c>
      <c r="G9" s="24">
        <f t="shared" ref="G9:G28" si="0">SUM(C9*D9*E9*F9)</f>
        <v>12000</v>
      </c>
    </row>
    <row r="10" spans="2:8" ht="14.4" x14ac:dyDescent="0.3">
      <c r="B10" s="25" t="s">
        <v>36</v>
      </c>
      <c r="C10" s="26">
        <v>1</v>
      </c>
      <c r="D10" s="26">
        <v>1</v>
      </c>
      <c r="E10" s="22">
        <v>316</v>
      </c>
      <c r="F10" s="27">
        <v>500</v>
      </c>
      <c r="G10" s="24">
        <f t="shared" si="0"/>
        <v>158000</v>
      </c>
    </row>
    <row r="11" spans="2:8" ht="14.4" x14ac:dyDescent="0.3">
      <c r="B11" s="25" t="s">
        <v>32</v>
      </c>
      <c r="C11" s="26">
        <v>1</v>
      </c>
      <c r="D11" s="26">
        <v>1</v>
      </c>
      <c r="E11" s="22">
        <v>1</v>
      </c>
      <c r="F11" s="27">
        <v>2750</v>
      </c>
      <c r="G11" s="24">
        <f t="shared" si="0"/>
        <v>2750</v>
      </c>
    </row>
    <row r="12" spans="2:8" ht="14.4" x14ac:dyDescent="0.3">
      <c r="B12" s="25" t="s">
        <v>33</v>
      </c>
      <c r="C12" s="26">
        <v>1</v>
      </c>
      <c r="D12" s="26">
        <v>1</v>
      </c>
      <c r="E12" s="22">
        <v>1</v>
      </c>
      <c r="F12" s="27">
        <v>2500</v>
      </c>
      <c r="G12" s="24">
        <f t="shared" si="0"/>
        <v>2500</v>
      </c>
    </row>
    <row r="13" spans="2:8" ht="14.4" x14ac:dyDescent="0.3">
      <c r="B13" s="25" t="s">
        <v>34</v>
      </c>
      <c r="C13" s="26">
        <v>1</v>
      </c>
      <c r="D13" s="26">
        <v>1</v>
      </c>
      <c r="E13" s="22">
        <v>1</v>
      </c>
      <c r="F13" s="27">
        <v>2500</v>
      </c>
      <c r="G13" s="24">
        <f t="shared" si="0"/>
        <v>2500</v>
      </c>
    </row>
    <row r="14" spans="2:8" ht="14.4" x14ac:dyDescent="0.3">
      <c r="B14" s="25" t="s">
        <v>13</v>
      </c>
      <c r="C14" s="26">
        <v>1</v>
      </c>
      <c r="D14" s="26">
        <v>1</v>
      </c>
      <c r="E14" s="22">
        <v>1</v>
      </c>
      <c r="F14" s="27">
        <v>1750</v>
      </c>
      <c r="G14" s="24">
        <f t="shared" si="0"/>
        <v>1750</v>
      </c>
    </row>
    <row r="15" spans="2:8" ht="14.4" x14ac:dyDescent="0.3">
      <c r="B15" s="25" t="s">
        <v>17</v>
      </c>
      <c r="C15" s="26">
        <v>3</v>
      </c>
      <c r="D15" s="26">
        <v>1</v>
      </c>
      <c r="E15" s="22">
        <v>1</v>
      </c>
      <c r="F15" s="27">
        <v>3250</v>
      </c>
      <c r="G15" s="24">
        <f t="shared" si="0"/>
        <v>9750</v>
      </c>
    </row>
    <row r="16" spans="2:8" ht="14.4" x14ac:dyDescent="0.3">
      <c r="B16" s="25" t="s">
        <v>18</v>
      </c>
      <c r="C16" s="26">
        <v>1</v>
      </c>
      <c r="D16" s="26">
        <v>1</v>
      </c>
      <c r="E16" s="22">
        <v>1</v>
      </c>
      <c r="F16" s="27">
        <v>5000</v>
      </c>
      <c r="G16" s="24">
        <f t="shared" si="0"/>
        <v>5000</v>
      </c>
    </row>
    <row r="17" spans="2:7" ht="14.4" x14ac:dyDescent="0.3">
      <c r="B17" s="25" t="s">
        <v>19</v>
      </c>
      <c r="C17" s="26">
        <v>1</v>
      </c>
      <c r="D17" s="26">
        <v>1</v>
      </c>
      <c r="E17" s="22">
        <v>20000</v>
      </c>
      <c r="F17" s="27">
        <v>0.25</v>
      </c>
      <c r="G17" s="24">
        <f t="shared" si="0"/>
        <v>5000</v>
      </c>
    </row>
    <row r="18" spans="2:7" ht="14.4" x14ac:dyDescent="0.3">
      <c r="B18" s="25" t="s">
        <v>14</v>
      </c>
      <c r="C18" s="26">
        <v>1</v>
      </c>
      <c r="D18" s="26">
        <v>1</v>
      </c>
      <c r="E18" s="22">
        <v>10</v>
      </c>
      <c r="F18" s="27">
        <v>950</v>
      </c>
      <c r="G18" s="24">
        <f t="shared" si="0"/>
        <v>9500</v>
      </c>
    </row>
    <row r="19" spans="2:7" ht="14.4" x14ac:dyDescent="0.3">
      <c r="B19" s="25" t="s">
        <v>15</v>
      </c>
      <c r="C19" s="26">
        <v>1</v>
      </c>
      <c r="D19" s="26">
        <v>1</v>
      </c>
      <c r="E19" s="22">
        <v>12</v>
      </c>
      <c r="F19" s="27">
        <v>950</v>
      </c>
      <c r="G19" s="24">
        <f t="shared" si="0"/>
        <v>11400</v>
      </c>
    </row>
    <row r="20" spans="2:7" ht="14.4" x14ac:dyDescent="0.3">
      <c r="B20" s="25" t="s">
        <v>30</v>
      </c>
      <c r="C20" s="26">
        <v>1</v>
      </c>
      <c r="D20" s="26">
        <v>1</v>
      </c>
      <c r="E20" s="22">
        <v>1</v>
      </c>
      <c r="F20" s="27">
        <v>475</v>
      </c>
      <c r="G20" s="24">
        <f t="shared" si="0"/>
        <v>475</v>
      </c>
    </row>
    <row r="21" spans="2:7" ht="14.4" x14ac:dyDescent="0.3">
      <c r="B21" s="25" t="s">
        <v>31</v>
      </c>
      <c r="C21" s="26">
        <v>1</v>
      </c>
      <c r="D21" s="26">
        <v>1</v>
      </c>
      <c r="E21" s="22">
        <v>600</v>
      </c>
      <c r="F21" s="27">
        <v>0.25</v>
      </c>
      <c r="G21" s="24">
        <f t="shared" si="0"/>
        <v>150</v>
      </c>
    </row>
    <row r="22" spans="2:7" ht="14.4" x14ac:dyDescent="0.3">
      <c r="B22" s="25" t="s">
        <v>12</v>
      </c>
      <c r="C22" s="26">
        <v>2</v>
      </c>
      <c r="D22" s="26">
        <v>1</v>
      </c>
      <c r="E22" s="22">
        <v>1</v>
      </c>
      <c r="F22" s="27">
        <v>1250</v>
      </c>
      <c r="G22" s="24">
        <f t="shared" si="0"/>
        <v>2500</v>
      </c>
    </row>
    <row r="23" spans="2:7" ht="14.4" x14ac:dyDescent="0.3">
      <c r="B23" s="25" t="s">
        <v>23</v>
      </c>
      <c r="C23" s="22">
        <v>1</v>
      </c>
      <c r="D23" s="26">
        <v>1</v>
      </c>
      <c r="E23" s="22">
        <v>1</v>
      </c>
      <c r="F23" s="27">
        <v>13750</v>
      </c>
      <c r="G23" s="24">
        <f t="shared" si="0"/>
        <v>13750</v>
      </c>
    </row>
    <row r="24" spans="2:7" ht="14.4" x14ac:dyDescent="0.3">
      <c r="B24" s="25" t="s">
        <v>28</v>
      </c>
      <c r="C24" s="22">
        <v>1</v>
      </c>
      <c r="D24" s="26">
        <v>1</v>
      </c>
      <c r="E24" s="22">
        <v>400</v>
      </c>
      <c r="F24" s="27">
        <v>300</v>
      </c>
      <c r="G24" s="24">
        <f t="shared" si="0"/>
        <v>120000</v>
      </c>
    </row>
    <row r="25" spans="2:7" ht="14.4" x14ac:dyDescent="0.3">
      <c r="B25" s="25" t="s">
        <v>24</v>
      </c>
      <c r="C25" s="22">
        <v>1</v>
      </c>
      <c r="D25" s="26">
        <v>1</v>
      </c>
      <c r="E25" s="22">
        <v>25</v>
      </c>
      <c r="F25" s="27">
        <v>2800</v>
      </c>
      <c r="G25" s="24">
        <f t="shared" si="0"/>
        <v>70000</v>
      </c>
    </row>
    <row r="26" spans="2:7" ht="14.4" x14ac:dyDescent="0.3">
      <c r="B26" s="25" t="s">
        <v>29</v>
      </c>
      <c r="C26" s="22">
        <v>1</v>
      </c>
      <c r="D26" s="26">
        <v>1</v>
      </c>
      <c r="E26" s="22">
        <v>10</v>
      </c>
      <c r="F26" s="27">
        <v>1800</v>
      </c>
      <c r="G26" s="24">
        <f t="shared" si="0"/>
        <v>18000</v>
      </c>
    </row>
    <row r="27" spans="2:7" ht="14.4" x14ac:dyDescent="0.3">
      <c r="B27" s="25" t="s">
        <v>25</v>
      </c>
      <c r="C27" s="22">
        <v>1</v>
      </c>
      <c r="D27" s="26">
        <v>1</v>
      </c>
      <c r="E27" s="22">
        <v>1</v>
      </c>
      <c r="F27" s="27">
        <v>12500</v>
      </c>
      <c r="G27" s="24">
        <f t="shared" si="0"/>
        <v>12500</v>
      </c>
    </row>
    <row r="28" spans="2:7" ht="14.4" x14ac:dyDescent="0.3">
      <c r="B28" s="25" t="s">
        <v>38</v>
      </c>
      <c r="C28" s="22">
        <v>1</v>
      </c>
      <c r="D28" s="26">
        <v>1</v>
      </c>
      <c r="E28" s="22">
        <v>1</v>
      </c>
      <c r="F28" s="27">
        <v>5250</v>
      </c>
      <c r="G28" s="24">
        <f t="shared" si="0"/>
        <v>5250</v>
      </c>
    </row>
    <row r="29" spans="2:7" ht="15" thickBot="1" x14ac:dyDescent="0.35">
      <c r="B29" s="28" t="s">
        <v>16</v>
      </c>
      <c r="C29" s="29">
        <v>1</v>
      </c>
      <c r="D29" s="29">
        <v>1</v>
      </c>
      <c r="E29" s="30">
        <v>1</v>
      </c>
      <c r="F29" s="31">
        <f>SUM(G8:G28)*15%</f>
        <v>81416.25</v>
      </c>
      <c r="G29" s="32">
        <f>SUM(C29*D29*E29*F29)</f>
        <v>81416.25</v>
      </c>
    </row>
    <row r="30" spans="2:7" ht="16.2" thickBot="1" x14ac:dyDescent="0.35">
      <c r="B30" s="11" t="s">
        <v>9</v>
      </c>
      <c r="C30" s="12"/>
      <c r="D30" s="12"/>
      <c r="E30" s="13"/>
      <c r="F30" s="12"/>
      <c r="G30" s="4">
        <f>SUM(G8:G29)</f>
        <v>624191.25</v>
      </c>
    </row>
    <row r="31" spans="2:7" ht="16.2" thickBot="1" x14ac:dyDescent="0.35">
      <c r="B31" s="11" t="s">
        <v>10</v>
      </c>
      <c r="C31" s="12"/>
      <c r="D31" s="12"/>
      <c r="E31" s="13"/>
      <c r="F31" s="12"/>
      <c r="G31" s="2">
        <f>SUM(G10:G29)*15%</f>
        <v>79828.6875</v>
      </c>
    </row>
    <row r="32" spans="2:7" ht="16.2" thickBot="1" x14ac:dyDescent="0.35">
      <c r="B32" s="14" t="s">
        <v>11</v>
      </c>
      <c r="C32" s="15"/>
      <c r="D32" s="15"/>
      <c r="E32" s="16"/>
      <c r="F32" s="15"/>
      <c r="G32" s="3">
        <f>SUM(G30:G31)</f>
        <v>704019.9375</v>
      </c>
    </row>
  </sheetData>
  <mergeCells count="7">
    <mergeCell ref="B7:G7"/>
    <mergeCell ref="B1:G1"/>
    <mergeCell ref="B2:C2"/>
    <mergeCell ref="D2:G2"/>
    <mergeCell ref="B3:G3"/>
    <mergeCell ref="B4:G4"/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CE2 - 200 Stores</vt:lpstr>
      <vt:lpstr>CE 1 -50%</vt:lpstr>
      <vt:lpstr>CE2 - 50%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Mbali</dc:creator>
  <cp:lastModifiedBy>Nobuhle Sibanda</cp:lastModifiedBy>
  <cp:lastPrinted>2019-11-12T13:39:52Z</cp:lastPrinted>
  <dcterms:created xsi:type="dcterms:W3CDTF">2018-06-26T12:21:54Z</dcterms:created>
  <dcterms:modified xsi:type="dcterms:W3CDTF">2019-11-12T14:55:51Z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Nothando.Dlamini@za.nestle.com</vt:lpwstr>
  </property>
  <property fmtid="{D5CDD505-2E9C-101B-9397-08002B2CF9AE}" pid="5" name="MSIP_Label_1ada0a2f-b917-4d51-b0d0-d418a10c8b23_SetDate">
    <vt:lpwstr>2019-09-20T08:01:18.8560015Z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6fc5b78c-d4c8-4656-956f-0011ceb071d3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