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namedSheetViews/namedSheetView1.xml" ContentType="application/vnd.ms-excel.namedsheetviews+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mc:AlternateContent xmlns:mc="http://schemas.openxmlformats.org/markup-compatibility/2006">
    <mc:Choice Requires="x15">
      <x15ac:absPath xmlns:x15ac="http://schemas.microsoft.com/office/spreadsheetml/2010/11/ac" url="https://makeyourasiacom.sharepoint.com/sites/Makeyourasia.com-MYAOffersS20-21/Shared Documents/MYA Offers S25-26/09. Operation files/Main Travel Database/"/>
    </mc:Choice>
  </mc:AlternateContent>
  <xr:revisionPtr revIDLastSave="4018" documentId="8_{DDD147F8-78FA-0F41-BBAF-37FC50CA20DD}" xr6:coauthVersionLast="47" xr6:coauthVersionMax="47" xr10:uidLastSave="{F3E57A9E-C011-45C6-98DC-7038CD5B6C86}"/>
  <bookViews>
    <workbookView xWindow="-120" yWindow="-120" windowWidth="29040" windowHeight="15720" xr2:uid="{6E317806-98B5-414F-982E-61D42A478352}"/>
  </bookViews>
  <sheets>
    <sheet name="Feedback_Database" sheetId="1" r:id="rId1"/>
    <sheet name="Data info" sheetId="2" state="hidden" r:id="rId2"/>
    <sheet name="Main_Database" sheetId="4" state="hidden" r:id="rId3"/>
  </sheets>
  <definedNames>
    <definedName name="ATC_Attraction">'Data info'!$G$2:$G$200</definedName>
    <definedName name="CRS_Cruise">'Data info'!$H$2:$H$200</definedName>
    <definedName name="DRM_Driver_of_motorbike">'Data info'!$J$3:$J$200</definedName>
    <definedName name="DRV_Driver_of_vehicle">'Data info'!$I$2:$I$200</definedName>
    <definedName name="ExternalData_1" localSheetId="2" hidden="1">Main_Database!$A$1:$R$1236</definedName>
    <definedName name="FNB_Restaurant">'Data info'!$Q$2:$Q$200</definedName>
    <definedName name="GDE_Guide">'Data info'!$K$2:$K$200</definedName>
    <definedName name="HMS_Homestay">'Data info'!$L$2:$L$200</definedName>
    <definedName name="HST_Hostess">'Data info'!$M$2:$M$200</definedName>
    <definedName name="HTL_Hotel">'Data info'!$N$2:$N$1000</definedName>
    <definedName name="INT_Interpreter">'Data info'!$O$2:$O$200</definedName>
    <definedName name="Listofdeduction">#REF!</definedName>
    <definedName name="PRT_Partner_DMC">'Data info'!$P$2:$P$28</definedName>
    <definedName name="RST_Resort">'Data info'!$R$2:$R$200</definedName>
    <definedName name="SRV_Service">'Data info'!$S$2:$S$200</definedName>
    <definedName name="TRS_Transport_Company">'Data info'!$T$2:$T$200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36" i="1" l="1"/>
  <c r="A637" i="1"/>
  <c r="A638" i="1"/>
  <c r="A639" i="1"/>
  <c r="A640" i="1"/>
  <c r="A641" i="1"/>
  <c r="A642" i="1"/>
  <c r="A643" i="1"/>
  <c r="A644" i="1"/>
  <c r="A645" i="1"/>
  <c r="A646" i="1"/>
  <c r="A647" i="1"/>
  <c r="A648" i="1"/>
  <c r="A649" i="1"/>
  <c r="A650" i="1"/>
  <c r="A651" i="1"/>
  <c r="A652" i="1"/>
  <c r="A635" i="1"/>
  <c r="A347" i="1"/>
  <c r="A575" i="1"/>
  <c r="A576" i="1"/>
  <c r="A577" i="1"/>
  <c r="A578" i="1"/>
  <c r="A579" i="1"/>
  <c r="A580" i="1"/>
  <c r="A581" i="1"/>
  <c r="A582" i="1"/>
  <c r="A443" i="1"/>
  <c r="A1314" i="1" l="1"/>
  <c r="A1315" i="1"/>
  <c r="A1316" i="1"/>
  <c r="A1317" i="1"/>
  <c r="A1318" i="1"/>
  <c r="A1319" i="1"/>
  <c r="A1301" i="1"/>
  <c r="A1302" i="1"/>
  <c r="A1303" i="1"/>
  <c r="A1304" i="1"/>
  <c r="A278" i="1" l="1"/>
  <c r="A108" i="1"/>
  <c r="A89" i="1"/>
  <c r="A354" i="1"/>
  <c r="A151" i="1"/>
  <c r="A137" i="1"/>
  <c r="A139" i="1"/>
  <c r="A69" i="1"/>
  <c r="A329" i="1"/>
  <c r="A341" i="1"/>
  <c r="A144" i="1"/>
  <c r="A285" i="1"/>
  <c r="A52" i="1" l="1"/>
  <c r="A314" i="1"/>
  <c r="A292" i="1"/>
  <c r="A286" i="1"/>
  <c r="A284" i="1"/>
  <c r="A101" i="1"/>
  <c r="A150" i="1"/>
  <c r="A121" i="1"/>
  <c r="A302" i="1"/>
  <c r="A106" i="1"/>
  <c r="A107" i="1"/>
  <c r="A299" i="1"/>
  <c r="A138" i="1"/>
  <c r="A374" i="1"/>
  <c r="A368" i="1"/>
  <c r="A332" i="1"/>
  <c r="A51" i="1"/>
  <c r="A376" i="1"/>
  <c r="A367" i="1"/>
  <c r="A298" i="1"/>
  <c r="A134" i="1"/>
  <c r="A135" i="1"/>
  <c r="A340" i="1"/>
  <c r="A1222" i="1"/>
  <c r="A1223" i="1"/>
  <c r="A129" i="1"/>
  <c r="A31" i="1"/>
  <c r="A44" i="1"/>
  <c r="A377" i="1" l="1"/>
  <c r="A442" i="1"/>
  <c r="A1298" i="1"/>
  <c r="A1299" i="1"/>
  <c r="A1300" i="1"/>
  <c r="A1297" i="1"/>
  <c r="A1292" i="1"/>
  <c r="A1293" i="1"/>
  <c r="A1294" i="1"/>
  <c r="A1295" i="1"/>
  <c r="A1296" i="1"/>
  <c r="A312" i="1"/>
  <c r="A366" i="1"/>
  <c r="A1219" i="1"/>
  <c r="A1220" i="1"/>
  <c r="A1221" i="1"/>
  <c r="A92" i="1" l="1"/>
  <c r="A346" i="1"/>
  <c r="A279" i="1"/>
  <c r="A1204" i="1"/>
  <c r="A1205" i="1"/>
  <c r="A1206" i="1"/>
  <c r="A1207" i="1"/>
  <c r="A1208" i="1"/>
  <c r="A1209" i="1"/>
  <c r="A1210" i="1"/>
  <c r="A1211" i="1"/>
  <c r="A1212" i="1"/>
  <c r="A1213" i="1"/>
  <c r="A1214" i="1"/>
  <c r="A1215" i="1"/>
  <c r="A1216" i="1"/>
  <c r="A1188" i="1"/>
  <c r="A1189" i="1"/>
  <c r="A1190" i="1"/>
  <c r="A1191" i="1"/>
  <c r="A1192" i="1"/>
  <c r="A1193" i="1"/>
  <c r="A1194" i="1"/>
  <c r="A1195" i="1"/>
  <c r="A1196" i="1"/>
  <c r="A1197" i="1"/>
  <c r="A1198" i="1"/>
  <c r="A1199" i="1"/>
  <c r="A1200" i="1"/>
  <c r="A1201" i="1"/>
  <c r="A1202" i="1"/>
  <c r="A1203" i="1"/>
  <c r="A1171" i="1"/>
  <c r="A1170" i="1"/>
  <c r="A277" i="1"/>
  <c r="A276" i="1"/>
  <c r="A275" i="1"/>
  <c r="A274" i="1"/>
  <c r="A273" i="1"/>
  <c r="A272" i="1"/>
  <c r="A271" i="1"/>
  <c r="A270" i="1"/>
  <c r="A269" i="1"/>
  <c r="A268" i="1"/>
  <c r="A267" i="1"/>
  <c r="A266" i="1"/>
  <c r="A265" i="1"/>
  <c r="A1172" i="1"/>
  <c r="A1173" i="1"/>
  <c r="A1174" i="1"/>
  <c r="A1175" i="1"/>
  <c r="A1176" i="1"/>
  <c r="A1177" i="1"/>
  <c r="A1178" i="1"/>
  <c r="A1179" i="1"/>
  <c r="A1180" i="1"/>
  <c r="A1181" i="1"/>
  <c r="A1182" i="1"/>
  <c r="A1183" i="1"/>
  <c r="A1184" i="1"/>
  <c r="A1185" i="1"/>
  <c r="A1186" i="1"/>
  <c r="A304" i="1"/>
  <c r="A123" i="1"/>
  <c r="A363" i="1"/>
  <c r="A316" i="1"/>
  <c r="A315" i="1"/>
  <c r="A306" i="1"/>
  <c r="A307" i="1"/>
  <c r="A155" i="1"/>
  <c r="A375" i="1"/>
  <c r="A287" i="1"/>
  <c r="A288" i="1"/>
  <c r="A140" i="1"/>
  <c r="A54" i="1"/>
  <c r="A55" i="1"/>
  <c r="A53" i="1"/>
  <c r="A322" i="1"/>
  <c r="A2" i="1"/>
  <c r="A20" i="1"/>
  <c r="A47" i="1"/>
  <c r="A15" i="1"/>
  <c r="A634" i="1"/>
  <c r="A45" i="1"/>
  <c r="A17" i="1"/>
  <c r="A36" i="1"/>
  <c r="A40" i="1"/>
  <c r="A32" i="1"/>
  <c r="A48" i="1"/>
  <c r="A46" i="1"/>
  <c r="A3" i="1"/>
  <c r="A21" i="1"/>
  <c r="A22" i="1"/>
  <c r="A4" i="1"/>
  <c r="A14" i="1"/>
  <c r="A12" i="1"/>
  <c r="A13" i="1"/>
  <c r="A42" i="1"/>
  <c r="A131" i="1"/>
  <c r="A154" i="1"/>
  <c r="A309" i="1"/>
  <c r="A95" i="1"/>
  <c r="A145" i="1"/>
  <c r="A330" i="1"/>
  <c r="A148" i="1"/>
  <c r="A290" i="1"/>
  <c r="A291" i="1"/>
  <c r="A308" i="1"/>
  <c r="A338" i="1"/>
  <c r="A141" i="1"/>
  <c r="A310" i="1"/>
  <c r="A143" i="1"/>
  <c r="A345" i="1"/>
  <c r="A91" i="1"/>
  <c r="A142" i="1"/>
  <c r="A147" i="1"/>
  <c r="A296" i="1"/>
  <c r="A364" i="1"/>
  <c r="A146" i="1"/>
  <c r="A82" i="1"/>
  <c r="A1291" i="1"/>
  <c r="A1290" i="1"/>
  <c r="A1289" i="1"/>
  <c r="A1288" i="1"/>
  <c r="A1287" i="1"/>
  <c r="A1286" i="1"/>
  <c r="A1285" i="1"/>
  <c r="A156" i="1"/>
  <c r="A355" i="1"/>
  <c r="A152" i="1"/>
  <c r="A264" i="1"/>
  <c r="A263" i="1"/>
  <c r="A262" i="1"/>
  <c r="A261" i="1"/>
  <c r="A260" i="1"/>
  <c r="A259" i="1"/>
  <c r="A258" i="1"/>
  <c r="A257" i="1"/>
  <c r="A256" i="1"/>
  <c r="A255" i="1"/>
  <c r="A254" i="1"/>
  <c r="A253" i="1"/>
  <c r="A252" i="1"/>
  <c r="A251" i="1"/>
  <c r="A372" i="1"/>
  <c r="A112" i="1"/>
  <c r="A335" i="1"/>
  <c r="A114" i="1"/>
  <c r="A113" i="1"/>
  <c r="A359" i="1"/>
  <c r="A371" i="1"/>
  <c r="A369" i="1"/>
  <c r="A104" i="1"/>
  <c r="A333" i="1"/>
  <c r="A334" i="1"/>
  <c r="A78" i="1"/>
  <c r="A79" i="1"/>
  <c r="A103" i="1"/>
  <c r="A362" i="1"/>
  <c r="A126" i="1"/>
  <c r="A118" i="1"/>
  <c r="A117" i="1"/>
  <c r="A331" i="1"/>
  <c r="A88" i="1"/>
  <c r="A87" i="1"/>
  <c r="A1217" i="1"/>
  <c r="A1218" i="1"/>
  <c r="A81" i="1" l="1"/>
  <c r="A80" i="1"/>
  <c r="A83" i="1"/>
  <c r="A336" i="1"/>
  <c r="A337" i="1"/>
  <c r="A127" i="1"/>
  <c r="A85" i="1"/>
  <c r="A373" i="1"/>
  <c r="A84" i="1"/>
  <c r="A365" i="1"/>
  <c r="A86" i="1"/>
  <c r="A339" i="1"/>
  <c r="A105" i="1"/>
  <c r="A116" i="1"/>
  <c r="A115" i="1"/>
  <c r="A349" i="1"/>
  <c r="A100" i="1"/>
  <c r="A73" i="1"/>
  <c r="A77" i="1"/>
  <c r="A76" i="1"/>
  <c r="A102" i="1"/>
  <c r="A111" i="1"/>
  <c r="A74" i="1"/>
  <c r="A75" i="1"/>
  <c r="A353" i="1"/>
  <c r="A110" i="1"/>
  <c r="A352" i="1"/>
  <c r="A94" i="1"/>
  <c r="A1187" i="1"/>
  <c r="A249" i="1"/>
  <c r="A250" i="1"/>
  <c r="A585" i="1"/>
  <c r="A549" i="1"/>
  <c r="A584" i="1"/>
  <c r="A420" i="1"/>
  <c r="A421" i="1"/>
  <c r="A419" i="1"/>
  <c r="A422" i="1"/>
  <c r="A382" i="1"/>
  <c r="A603" i="1"/>
  <c r="A604" i="1"/>
  <c r="A592" i="1"/>
  <c r="A613" i="1"/>
  <c r="A609" i="1"/>
  <c r="A488" i="1"/>
  <c r="A594" i="1"/>
  <c r="A621" i="1"/>
  <c r="A611" i="1"/>
  <c r="A497" i="1"/>
  <c r="A586" i="1"/>
  <c r="A619" i="1"/>
  <c r="A617" i="1"/>
  <c r="A615" i="1"/>
  <c r="A590" i="1"/>
  <c r="A588" i="1"/>
  <c r="A607" i="1"/>
  <c r="A597" i="1"/>
  <c r="A599" i="1"/>
  <c r="A601" i="1"/>
  <c r="A550" i="1"/>
  <c r="A552" i="1"/>
  <c r="A553" i="1"/>
  <c r="A551" i="1"/>
  <c r="A381" i="1"/>
  <c r="A383" i="1"/>
  <c r="A380" i="1"/>
  <c r="A387" i="1"/>
  <c r="A384" i="1"/>
  <c r="A378" i="1"/>
  <c r="A570" i="1"/>
  <c r="A565" i="1"/>
  <c r="A569" i="1"/>
  <c r="A568" i="1"/>
  <c r="A564" i="1"/>
  <c r="A562" i="1"/>
  <c r="A559" i="1"/>
  <c r="A566" i="1"/>
  <c r="A563" i="1"/>
  <c r="A561" i="1"/>
  <c r="A560" i="1"/>
  <c r="A572" i="1"/>
  <c r="A573" i="1"/>
  <c r="A567" i="1"/>
  <c r="A571" i="1"/>
  <c r="A404" i="1"/>
  <c r="A413" i="1"/>
  <c r="A411" i="1"/>
  <c r="A414" i="1"/>
  <c r="A412" i="1"/>
  <c r="A415" i="1"/>
  <c r="A440" i="1"/>
  <c r="A441" i="1"/>
  <c r="A470" i="1"/>
  <c r="A469" i="1"/>
  <c r="A468" i="1"/>
  <c r="A427" i="1"/>
  <c r="A428" i="1"/>
  <c r="A430" i="1"/>
  <c r="A431" i="1"/>
  <c r="A437" i="1"/>
  <c r="A438" i="1"/>
  <c r="A433" i="1"/>
  <c r="A434" i="1"/>
  <c r="A435" i="1"/>
  <c r="A432" i="1"/>
  <c r="A439" i="1"/>
  <c r="A436" i="1"/>
  <c r="A429" i="1"/>
  <c r="A406" i="1"/>
  <c r="A405" i="1"/>
  <c r="A408" i="1"/>
  <c r="A409" i="1"/>
  <c r="A410" i="1"/>
  <c r="A490" i="1"/>
  <c r="A489" i="1"/>
  <c r="A407" i="1"/>
  <c r="A574" i="1"/>
  <c r="A533" i="1"/>
  <c r="A538" i="1"/>
  <c r="A541" i="1"/>
  <c r="A532" i="1"/>
  <c r="A542" i="1"/>
  <c r="A531" i="1"/>
  <c r="A534" i="1"/>
  <c r="A535" i="1"/>
  <c r="A536" i="1"/>
  <c r="A537" i="1"/>
  <c r="A539" i="1"/>
  <c r="A540" i="1"/>
  <c r="A425" i="1"/>
  <c r="A423" i="1"/>
  <c r="A424" i="1"/>
  <c r="A426" i="1"/>
  <c r="A416" i="1"/>
  <c r="A417" i="1"/>
  <c r="A485" i="1"/>
  <c r="A486" i="1"/>
  <c r="A487" i="1"/>
  <c r="A614" i="1"/>
  <c r="A616" i="1"/>
  <c r="A620" i="1"/>
  <c r="A605" i="1"/>
  <c r="A593" i="1"/>
  <c r="A595" i="1"/>
  <c r="A589" i="1"/>
  <c r="A587" i="1"/>
  <c r="A591" i="1"/>
  <c r="A598" i="1"/>
  <c r="A600" i="1"/>
  <c r="A602" i="1"/>
  <c r="A612" i="1"/>
  <c r="A610" i="1"/>
  <c r="A608" i="1"/>
  <c r="A622" i="1"/>
  <c r="A618" i="1"/>
  <c r="A543" i="1"/>
  <c r="A544" i="1"/>
  <c r="A545" i="1"/>
  <c r="A546" i="1"/>
  <c r="A547" i="1"/>
  <c r="A528" i="1"/>
  <c r="A522" i="1"/>
  <c r="A517" i="1"/>
  <c r="A519" i="1"/>
  <c r="A527" i="1"/>
  <c r="A596" i="1"/>
  <c r="A606" i="1"/>
  <c r="A402" i="1"/>
  <c r="A403" i="1"/>
  <c r="A389" i="1"/>
  <c r="A397" i="1"/>
  <c r="A396" i="1"/>
  <c r="A394" i="1"/>
  <c r="A393" i="1"/>
  <c r="A391" i="1"/>
  <c r="A395" i="1"/>
  <c r="A454" i="1"/>
  <c r="A453" i="1"/>
  <c r="A452" i="1"/>
  <c r="A451" i="1"/>
  <c r="A450" i="1"/>
  <c r="A463" i="1"/>
  <c r="A462" i="1"/>
  <c r="A461" i="1"/>
  <c r="A460" i="1"/>
  <c r="A448" i="1"/>
  <c r="A390" i="1"/>
  <c r="A388" i="1"/>
  <c r="A401" i="1"/>
  <c r="A399" i="1"/>
  <c r="A398" i="1"/>
  <c r="A392" i="1"/>
  <c r="A400" i="1"/>
  <c r="A482" i="1"/>
  <c r="A483" i="1"/>
  <c r="A472" i="1"/>
  <c r="A477" i="1"/>
  <c r="A481" i="1"/>
  <c r="A479" i="1"/>
  <c r="A478" i="1"/>
  <c r="A476" i="1"/>
  <c r="A480" i="1"/>
  <c r="A475" i="1"/>
  <c r="A474" i="1"/>
  <c r="A473" i="1"/>
  <c r="A471" i="1"/>
  <c r="A444" i="1"/>
  <c r="A445" i="1"/>
  <c r="A464" i="1"/>
  <c r="A465" i="1"/>
  <c r="A466" i="1"/>
  <c r="A467" i="1"/>
  <c r="A449" i="1"/>
  <c r="A459" i="1"/>
  <c r="A458" i="1"/>
  <c r="A457" i="1"/>
  <c r="A456" i="1"/>
  <c r="A455" i="1"/>
  <c r="A446" i="1"/>
  <c r="A447" i="1"/>
  <c r="A529" i="1"/>
  <c r="A514" i="1"/>
  <c r="A526" i="1"/>
  <c r="A516" i="1"/>
  <c r="A523" i="1"/>
  <c r="A525" i="1"/>
  <c r="A524" i="1"/>
  <c r="A518" i="1"/>
  <c r="A515" i="1"/>
  <c r="A520" i="1"/>
  <c r="A521" i="1"/>
  <c r="A379" i="1"/>
  <c r="A385" i="1"/>
  <c r="A386" i="1"/>
  <c r="A498" i="1"/>
  <c r="A510" i="1"/>
  <c r="A491" i="1"/>
  <c r="A511" i="1"/>
  <c r="A512" i="1"/>
  <c r="A494" i="1"/>
  <c r="A513" i="1"/>
  <c r="A509" i="1"/>
  <c r="A505" i="1"/>
  <c r="A508" i="1"/>
  <c r="A506" i="1"/>
  <c r="A499" i="1"/>
  <c r="A504" i="1"/>
  <c r="A502" i="1"/>
  <c r="A507" i="1"/>
  <c r="A503" i="1"/>
  <c r="A495" i="1"/>
  <c r="A496" i="1"/>
  <c r="A493" i="1"/>
  <c r="A500" i="1"/>
  <c r="A492" i="1"/>
  <c r="A501" i="1"/>
  <c r="A557" i="1"/>
  <c r="A558" i="1"/>
  <c r="A556" i="1"/>
  <c r="A555" i="1"/>
  <c r="A548" i="1"/>
  <c r="A554" i="1"/>
  <c r="A484" i="1"/>
  <c r="A418" i="1"/>
  <c r="A583" i="1"/>
  <c r="A289" i="1"/>
  <c r="A530" i="1"/>
  <c r="A293" i="1"/>
  <c r="A70" i="1"/>
  <c r="A351" i="1"/>
  <c r="A128" i="1"/>
  <c r="A325" i="1"/>
  <c r="A93" i="1"/>
  <c r="A120" i="1"/>
  <c r="A348" i="1"/>
  <c r="A313" i="1"/>
  <c r="A282" i="1"/>
  <c r="A281" i="1"/>
  <c r="A157" i="1"/>
  <c r="A72" i="1"/>
  <c r="A71" i="1"/>
  <c r="A323" i="1"/>
  <c r="A56" i="1"/>
  <c r="A57" i="1"/>
  <c r="A58" i="1"/>
  <c r="A59" i="1"/>
  <c r="A60" i="1"/>
  <c r="A61" i="1"/>
  <c r="A62" i="1"/>
  <c r="A63" i="1"/>
  <c r="A64" i="1"/>
  <c r="A65" i="1"/>
  <c r="A66" i="1"/>
  <c r="A67" i="1"/>
  <c r="A342" i="1"/>
  <c r="A124" i="1"/>
  <c r="A356" i="1"/>
  <c r="A159" i="1"/>
  <c r="A160" i="1"/>
  <c r="A161" i="1"/>
  <c r="A162" i="1"/>
  <c r="A163" i="1"/>
  <c r="A164" i="1"/>
  <c r="A165" i="1"/>
  <c r="A166" i="1"/>
  <c r="A167" i="1"/>
  <c r="A168" i="1"/>
  <c r="A169" i="1"/>
  <c r="A170" i="1"/>
  <c r="A171" i="1"/>
  <c r="A172" i="1"/>
  <c r="A173" i="1"/>
  <c r="A358" i="1"/>
  <c r="A370" i="1"/>
  <c r="A174" i="1"/>
  <c r="A175" i="1"/>
  <c r="A176" i="1"/>
  <c r="A177" i="1"/>
  <c r="A125" i="1"/>
  <c r="A158" i="1"/>
  <c r="A324" i="1"/>
  <c r="A301" i="1"/>
  <c r="A68" i="1"/>
  <c r="A311" i="1"/>
  <c r="A350" i="1"/>
  <c r="A328" i="1"/>
  <c r="A283" i="1"/>
  <c r="A280" i="1"/>
  <c r="A300" i="1"/>
  <c r="A96" i="1"/>
  <c r="A357" i="1"/>
  <c r="A326" i="1"/>
  <c r="A327" i="1"/>
  <c r="A99"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37" i="1"/>
  <c r="A49" i="1"/>
  <c r="A9" i="1"/>
  <c r="A25" i="1"/>
  <c r="A26" i="1"/>
  <c r="A27" i="1"/>
  <c r="A28" i="1"/>
  <c r="A19" i="1"/>
  <c r="A33" i="1"/>
  <c r="A34" i="1"/>
  <c r="A35" i="1"/>
  <c r="A10" i="1"/>
  <c r="A11" i="1"/>
  <c r="A18" i="1"/>
  <c r="A8" i="1"/>
  <c r="A50" i="1"/>
  <c r="A38" i="1"/>
  <c r="A39" i="1"/>
  <c r="A41" i="1"/>
  <c r="A43" i="1"/>
  <c r="A29" i="1"/>
  <c r="A30" i="1"/>
  <c r="A16" i="1"/>
  <c r="A24" i="1"/>
  <c r="A23" i="1"/>
  <c r="A5" i="1"/>
  <c r="A6" i="1"/>
  <c r="A7" i="1"/>
  <c r="A633" i="1"/>
  <c r="A632" i="1"/>
  <c r="A631" i="1"/>
  <c r="A630" i="1"/>
  <c r="A629" i="1"/>
  <c r="A628" i="1"/>
  <c r="A627" i="1"/>
  <c r="A626" i="1"/>
  <c r="A625" i="1"/>
  <c r="A624" i="1"/>
  <c r="A623"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754" i="1"/>
  <c r="A755" i="1"/>
  <c r="A756" i="1"/>
  <c r="A757" i="1"/>
  <c r="A758" i="1"/>
  <c r="A759" i="1"/>
  <c r="A760" i="1"/>
  <c r="A761" i="1"/>
  <c r="A762" i="1"/>
  <c r="A763" i="1"/>
  <c r="A764" i="1"/>
  <c r="A765" i="1"/>
  <c r="A766" i="1"/>
  <c r="A767" i="1"/>
  <c r="A768" i="1"/>
  <c r="A769" i="1"/>
  <c r="A770" i="1"/>
  <c r="A771" i="1"/>
  <c r="A772" i="1"/>
  <c r="A773" i="1"/>
  <c r="A774" i="1"/>
  <c r="A775" i="1"/>
  <c r="A776" i="1"/>
  <c r="A777" i="1"/>
  <c r="A778" i="1"/>
  <c r="A779" i="1"/>
  <c r="A780" i="1"/>
  <c r="A781" i="1"/>
  <c r="A782" i="1"/>
  <c r="A783" i="1"/>
  <c r="A784" i="1"/>
  <c r="A785" i="1"/>
  <c r="A786" i="1"/>
  <c r="A787" i="1"/>
  <c r="A788" i="1"/>
  <c r="A789" i="1"/>
  <c r="A790" i="1"/>
  <c r="A791" i="1"/>
  <c r="A792" i="1"/>
  <c r="A793" i="1"/>
  <c r="A794" i="1"/>
  <c r="A795" i="1"/>
  <c r="A796" i="1"/>
  <c r="A797" i="1"/>
  <c r="A798" i="1"/>
  <c r="A799" i="1"/>
  <c r="A800" i="1"/>
  <c r="A801" i="1"/>
  <c r="A802" i="1"/>
  <c r="A803" i="1"/>
  <c r="A804" i="1"/>
  <c r="A805" i="1"/>
  <c r="A806" i="1"/>
  <c r="A807" i="1"/>
  <c r="A808" i="1"/>
  <c r="A809" i="1"/>
  <c r="A810" i="1"/>
  <c r="A811" i="1"/>
  <c r="A812" i="1"/>
  <c r="A813" i="1"/>
  <c r="A814" i="1"/>
  <c r="A815" i="1"/>
  <c r="A816" i="1"/>
  <c r="A817" i="1"/>
  <c r="A818" i="1"/>
  <c r="A819" i="1"/>
  <c r="A820" i="1"/>
  <c r="A821" i="1"/>
  <c r="A822" i="1"/>
  <c r="A823" i="1"/>
  <c r="A824" i="1"/>
  <c r="A825" i="1"/>
  <c r="A826" i="1"/>
  <c r="A827" i="1"/>
  <c r="A828" i="1"/>
  <c r="A829" i="1"/>
  <c r="A830" i="1"/>
  <c r="A831" i="1"/>
  <c r="A832" i="1"/>
  <c r="A833" i="1"/>
  <c r="A834" i="1"/>
  <c r="A835" i="1"/>
  <c r="A836" i="1"/>
  <c r="A837" i="1"/>
  <c r="A838" i="1"/>
  <c r="A839" i="1"/>
  <c r="A840" i="1"/>
  <c r="A841" i="1"/>
  <c r="A842" i="1"/>
  <c r="A843" i="1"/>
  <c r="A844" i="1"/>
  <c r="A845" i="1"/>
  <c r="A846" i="1"/>
  <c r="A847" i="1"/>
  <c r="A848" i="1"/>
  <c r="A849" i="1"/>
  <c r="A850" i="1"/>
  <c r="A851" i="1"/>
  <c r="A852" i="1"/>
  <c r="A853" i="1"/>
  <c r="A854" i="1"/>
  <c r="A855" i="1"/>
  <c r="A856" i="1"/>
  <c r="A857" i="1"/>
  <c r="A858" i="1"/>
  <c r="A859" i="1"/>
  <c r="A860" i="1"/>
  <c r="A861" i="1"/>
  <c r="A862" i="1"/>
  <c r="A863" i="1"/>
  <c r="A864" i="1"/>
  <c r="A865" i="1"/>
  <c r="A866" i="1"/>
  <c r="A867" i="1"/>
  <c r="A868" i="1"/>
  <c r="A869" i="1"/>
  <c r="A870" i="1"/>
  <c r="A871" i="1"/>
  <c r="A872" i="1"/>
  <c r="A873" i="1"/>
  <c r="A874" i="1"/>
  <c r="A875" i="1"/>
  <c r="A876" i="1"/>
  <c r="A877" i="1"/>
  <c r="A878" i="1"/>
  <c r="A879" i="1"/>
  <c r="A880" i="1"/>
  <c r="A881" i="1"/>
  <c r="A882" i="1"/>
  <c r="A883" i="1"/>
  <c r="A884" i="1"/>
  <c r="A885" i="1"/>
  <c r="A886" i="1"/>
  <c r="A887" i="1"/>
  <c r="A888" i="1"/>
  <c r="A889" i="1"/>
  <c r="A890" i="1"/>
  <c r="A891" i="1"/>
  <c r="A892" i="1"/>
  <c r="A893" i="1"/>
  <c r="A894" i="1"/>
  <c r="A895" i="1"/>
  <c r="A896" i="1"/>
  <c r="A897" i="1"/>
  <c r="A898" i="1"/>
  <c r="A899" i="1"/>
  <c r="A900" i="1"/>
  <c r="A901" i="1"/>
  <c r="A902" i="1"/>
  <c r="A903" i="1"/>
  <c r="A904" i="1"/>
  <c r="A905" i="1"/>
  <c r="A906" i="1"/>
  <c r="A907" i="1"/>
  <c r="A908" i="1"/>
  <c r="A909" i="1"/>
  <c r="A910" i="1"/>
  <c r="A911" i="1"/>
  <c r="A912" i="1"/>
  <c r="A913" i="1"/>
  <c r="A914" i="1"/>
  <c r="A915" i="1"/>
  <c r="A916" i="1"/>
  <c r="A917" i="1"/>
  <c r="A918" i="1"/>
  <c r="A919" i="1"/>
  <c r="A920" i="1"/>
  <c r="A921" i="1"/>
  <c r="A922" i="1"/>
  <c r="A923" i="1"/>
  <c r="A924" i="1"/>
  <c r="A925" i="1"/>
  <c r="A926" i="1"/>
  <c r="A927" i="1"/>
  <c r="A928" i="1"/>
  <c r="A929" i="1"/>
  <c r="A930" i="1"/>
  <c r="A931" i="1"/>
  <c r="A932" i="1"/>
  <c r="A933" i="1"/>
  <c r="A934" i="1"/>
  <c r="A935" i="1"/>
  <c r="A936" i="1"/>
  <c r="A937" i="1"/>
  <c r="A938" i="1"/>
  <c r="A939" i="1"/>
  <c r="A940" i="1"/>
  <c r="A941" i="1"/>
  <c r="A942" i="1"/>
  <c r="A943" i="1"/>
  <c r="A944" i="1"/>
  <c r="A945" i="1"/>
  <c r="A946" i="1"/>
  <c r="A947" i="1"/>
  <c r="A948" i="1"/>
  <c r="A949" i="1"/>
  <c r="A950" i="1"/>
  <c r="A951" i="1"/>
  <c r="A952" i="1"/>
  <c r="A953" i="1"/>
  <c r="A954" i="1"/>
  <c r="A955" i="1"/>
  <c r="A956" i="1"/>
  <c r="A957" i="1"/>
  <c r="A958" i="1"/>
  <c r="A959" i="1"/>
  <c r="A960" i="1"/>
  <c r="A961" i="1"/>
  <c r="A962" i="1"/>
  <c r="A963" i="1"/>
  <c r="A964" i="1"/>
  <c r="A965" i="1"/>
  <c r="A966" i="1"/>
  <c r="A967" i="1"/>
  <c r="A968" i="1"/>
  <c r="A969" i="1"/>
  <c r="A970" i="1"/>
  <c r="A971" i="1"/>
  <c r="A972" i="1"/>
  <c r="A973" i="1"/>
  <c r="A974" i="1"/>
  <c r="A975" i="1"/>
  <c r="A976" i="1"/>
  <c r="A977" i="1"/>
  <c r="A978" i="1"/>
  <c r="A979" i="1"/>
  <c r="A980" i="1"/>
  <c r="A981" i="1"/>
  <c r="A982" i="1"/>
  <c r="A983" i="1"/>
  <c r="A984" i="1"/>
  <c r="A985" i="1"/>
  <c r="A986" i="1"/>
  <c r="A987" i="1"/>
  <c r="A988" i="1"/>
  <c r="A989" i="1"/>
  <c r="A990" i="1"/>
  <c r="A991" i="1"/>
  <c r="A992" i="1"/>
  <c r="A993" i="1"/>
  <c r="A994" i="1"/>
  <c r="A995" i="1"/>
  <c r="A996" i="1"/>
  <c r="A997" i="1"/>
  <c r="A998" i="1"/>
  <c r="A999" i="1"/>
  <c r="A1000" i="1"/>
  <c r="A1001" i="1"/>
  <c r="A1002" i="1"/>
  <c r="A1003" i="1"/>
  <c r="A1004" i="1"/>
  <c r="A1005" i="1"/>
  <c r="A1006" i="1"/>
  <c r="A1007" i="1"/>
  <c r="A1008" i="1"/>
  <c r="A1009" i="1"/>
  <c r="A1010" i="1"/>
  <c r="A1011" i="1"/>
  <c r="A1012" i="1"/>
  <c r="A1013" i="1"/>
  <c r="A1014" i="1"/>
  <c r="A1015" i="1"/>
  <c r="A1016" i="1"/>
  <c r="A1017" i="1"/>
  <c r="A1018" i="1"/>
  <c r="A1019" i="1"/>
  <c r="A1020" i="1"/>
  <c r="A1021" i="1"/>
  <c r="A1022" i="1"/>
  <c r="A1023" i="1"/>
  <c r="A1024" i="1"/>
  <c r="A1025" i="1"/>
  <c r="A1026" i="1"/>
  <c r="A1027" i="1"/>
  <c r="A1028" i="1"/>
  <c r="A1029" i="1"/>
  <c r="A1030" i="1"/>
  <c r="A1031" i="1"/>
  <c r="A1032" i="1"/>
  <c r="A1033" i="1"/>
  <c r="A1034" i="1"/>
  <c r="A1035" i="1"/>
  <c r="A1036" i="1"/>
  <c r="A1037" i="1"/>
  <c r="A1038" i="1"/>
  <c r="A1039" i="1"/>
  <c r="A1040" i="1"/>
  <c r="A1041" i="1"/>
  <c r="A1042" i="1"/>
  <c r="A1043" i="1"/>
  <c r="A1044" i="1"/>
  <c r="A1045" i="1"/>
  <c r="A1046" i="1"/>
  <c r="A1047" i="1"/>
  <c r="A1048" i="1"/>
  <c r="A1049" i="1"/>
  <c r="A1050" i="1"/>
  <c r="A1051" i="1"/>
  <c r="A1052" i="1"/>
  <c r="A1053" i="1"/>
  <c r="A1054" i="1"/>
  <c r="A1055" i="1"/>
  <c r="A1056" i="1"/>
  <c r="A1057" i="1"/>
  <c r="A1058" i="1"/>
  <c r="A1059" i="1"/>
  <c r="A1060" i="1"/>
  <c r="A1061" i="1"/>
  <c r="A1062" i="1"/>
  <c r="A1063" i="1"/>
  <c r="A1064" i="1"/>
  <c r="A1065" i="1"/>
  <c r="A1066" i="1"/>
  <c r="A1067" i="1"/>
  <c r="A1068" i="1"/>
  <c r="A1069" i="1"/>
  <c r="A1070" i="1"/>
  <c r="A1071" i="1"/>
  <c r="A1072" i="1"/>
  <c r="A1073" i="1"/>
  <c r="A1074" i="1"/>
  <c r="A1075" i="1"/>
  <c r="A1076" i="1"/>
  <c r="A1077" i="1"/>
  <c r="A1078" i="1"/>
  <c r="A1079" i="1"/>
  <c r="A1080" i="1"/>
  <c r="A1081" i="1"/>
  <c r="A1082" i="1"/>
  <c r="A1083" i="1"/>
  <c r="A1084" i="1"/>
  <c r="A1085" i="1"/>
  <c r="A1086" i="1"/>
  <c r="A1087" i="1"/>
  <c r="A1088" i="1"/>
  <c r="A1089" i="1"/>
  <c r="A1090" i="1"/>
  <c r="A1091" i="1"/>
  <c r="A1092" i="1"/>
  <c r="A1093" i="1"/>
  <c r="A1094" i="1"/>
  <c r="A1095" i="1"/>
  <c r="A1096" i="1"/>
  <c r="A1097" i="1"/>
  <c r="A1098" i="1"/>
  <c r="A1099" i="1"/>
  <c r="A1100" i="1"/>
  <c r="A1101" i="1"/>
  <c r="A1102" i="1"/>
  <c r="A1103" i="1"/>
  <c r="A1104" i="1"/>
  <c r="A1105" i="1"/>
  <c r="A1106" i="1"/>
  <c r="A1107" i="1"/>
  <c r="A1108" i="1"/>
  <c r="A1109" i="1"/>
  <c r="A1110" i="1"/>
  <c r="A1111" i="1"/>
  <c r="A1112" i="1"/>
  <c r="A1113" i="1"/>
  <c r="A1114" i="1"/>
  <c r="A1115" i="1"/>
  <c r="A1116" i="1"/>
  <c r="A1117" i="1"/>
  <c r="A1118" i="1"/>
  <c r="A1119" i="1"/>
  <c r="A1120" i="1"/>
  <c r="A1121" i="1"/>
  <c r="A1122" i="1"/>
  <c r="A1123" i="1"/>
  <c r="A1124" i="1"/>
  <c r="A1125" i="1"/>
  <c r="A1126" i="1"/>
  <c r="A1127" i="1"/>
  <c r="A1128" i="1"/>
  <c r="A1129" i="1"/>
  <c r="A1130" i="1"/>
  <c r="A1131" i="1"/>
  <c r="A1132" i="1"/>
  <c r="A1133" i="1"/>
  <c r="A1134" i="1"/>
  <c r="A1135" i="1"/>
  <c r="A1136" i="1"/>
  <c r="A1137" i="1"/>
  <c r="A1138" i="1"/>
  <c r="A1139" i="1"/>
  <c r="A1140" i="1"/>
  <c r="A1141" i="1"/>
  <c r="A1142" i="1"/>
  <c r="A1143" i="1"/>
  <c r="A1144" i="1"/>
  <c r="A1145" i="1"/>
  <c r="A1146" i="1"/>
  <c r="A1147" i="1"/>
  <c r="A1148" i="1"/>
  <c r="A1149" i="1"/>
  <c r="A1150" i="1"/>
  <c r="A1151" i="1"/>
  <c r="A1152" i="1"/>
  <c r="A1153" i="1"/>
  <c r="A1154" i="1"/>
  <c r="A1155" i="1"/>
  <c r="A1156" i="1"/>
  <c r="A1157" i="1"/>
  <c r="A1158" i="1"/>
  <c r="A1159" i="1"/>
  <c r="A1160" i="1"/>
  <c r="A1161" i="1"/>
  <c r="A1162" i="1"/>
  <c r="A1163" i="1"/>
  <c r="A1164" i="1"/>
  <c r="A1165" i="1"/>
  <c r="A1166" i="1"/>
  <c r="A1167" i="1"/>
  <c r="A1168" i="1"/>
  <c r="A1169" i="1"/>
  <c r="S2" i="2" l="1" a="1"/>
  <c r="S2" i="2" s="1"/>
  <c r="J2" i="2" a="1"/>
  <c r="J2" i="2" s="1"/>
  <c r="C14" i="2"/>
  <c r="C15" i="2"/>
  <c r="Q2" i="2" l="1" a="1"/>
  <c r="Q2" i="2" s="1"/>
  <c r="T2" i="2" a="1"/>
  <c r="T2" i="2" s="1"/>
  <c r="R2" i="2" a="1"/>
  <c r="R2" i="2" s="1"/>
  <c r="P2" i="2" a="1"/>
  <c r="P2" i="2" s="1"/>
  <c r="O2" i="2" a="1"/>
  <c r="O2" i="2" s="1"/>
  <c r="N2" i="2" a="1"/>
  <c r="N2" i="2" s="1"/>
  <c r="M2" i="2" a="1"/>
  <c r="M2" i="2" s="1"/>
  <c r="L2" i="2" a="1"/>
  <c r="L2" i="2" s="1"/>
  <c r="K2" i="2" a="1"/>
  <c r="K2" i="2" s="1"/>
  <c r="I2" i="2" a="1"/>
  <c r="I2" i="2" s="1"/>
  <c r="G2" i="2" a="1"/>
  <c r="G2" i="2" s="1"/>
  <c r="H2" i="2" a="1"/>
  <c r="H2" i="2" s="1"/>
  <c r="C2" i="2" l="1"/>
  <c r="C3" i="2"/>
  <c r="C4" i="2"/>
  <c r="C5" i="2"/>
  <c r="C6" i="2"/>
  <c r="C7" i="2"/>
  <c r="C8" i="2"/>
  <c r="C9" i="2"/>
  <c r="C10" i="2"/>
  <c r="C11" i="2"/>
  <c r="C12" i="2"/>
  <c r="C1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DB3A3DA-518D-A243-82C5-B1364ED1C6C0}" keepAlive="1" name="Query - Main_Database" description="Connection to the 'Main_Database' query in the workbook." type="5" refreshedVersion="8" background="1" refreshOnLoad="1" saveData="1">
    <dbPr connection="Provider=Microsoft.Mashup.OleDb.1;Data Source=$Workbook$;Location=Main_Database;Extended Properties=&quot;&quot;" command="SELECT * FROM [Main_Database]"/>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<sst xmlns="http://schemas.openxmlformats.org/spreadsheetml/2006/main" count="8180" uniqueCount="3128">
  <si>
    <t>Partner ID</t>
  </si>
  <si>
    <t>Partner Type</t>
  </si>
  <si>
    <t>Partner Name</t>
  </si>
  <si>
    <t>Date</t>
  </si>
  <si>
    <t>Group Number</t>
  </si>
  <si>
    <t>Feedback Type</t>
  </si>
  <si>
    <t>Feedback Message</t>
  </si>
  <si>
    <t>What was done?</t>
  </si>
  <si>
    <t>HTL_Hotel</t>
  </si>
  <si>
    <t>L1382</t>
  </si>
  <si>
    <t>Good</t>
  </si>
  <si>
    <t>All Good</t>
  </si>
  <si>
    <t>L1950</t>
  </si>
  <si>
    <t>the security guard became nicer, as the parking lot 24/24 near by was closed forever and he allowed my bike overnight in the basement. So if TL go with group now you can try to park your bike there.</t>
  </si>
  <si>
    <t>GDE_Guide</t>
  </si>
  <si>
    <t>Wendy Guide Singapore</t>
  </si>
  <si>
    <t>L2384</t>
  </si>
  <si>
    <t>Opinion as great local guide, good for our services</t>
  </si>
  <si>
    <t>L2188</t>
  </si>
  <si>
    <t>She is lovely and always so professional</t>
  </si>
  <si>
    <t>Mi Rochor</t>
  </si>
  <si>
    <t>Neutral</t>
  </si>
  <si>
    <t>very clean and modern rooms. Only 15sqm which was sufficient with double bed, but little space for TWN. Breakfast ok, but nothing special and it was pretty crowded as restaurant also had small area. Very nice and large pool, and very efficient lifts, no waiting. Hotel is right next to Little India, close to Kampong Glam and Bugis. More central location would be better</t>
  </si>
  <si>
    <t>FNB_Restaurant</t>
  </si>
  <si>
    <t>Red House Seafood Nanyang Clarke Quay</t>
  </si>
  <si>
    <t>tasty food. At Red House the staff was pretty strict about closing time after lunch (14:30) and was rushing guests with the bills a bit too much.</t>
  </si>
  <si>
    <t>Bla Bla Bla</t>
  </si>
  <si>
    <t>RST_Resort</t>
  </si>
  <si>
    <t>Merusaka Nusa Dua</t>
  </si>
  <si>
    <t>L2083</t>
  </si>
  <si>
    <t>Bad</t>
  </si>
  <si>
    <t>the hotel too crowded and busy, describing the atmosphere as chaotic. The restaurants were seen as messy, and the food did not meet expectations. One guest described it as resembling a mass-tourism resort, more suitable for those who enjoy large, busy environments. They compared the experience to mid-range Turkish resorts, noting poor-quality food and even plastic glasses being used</t>
  </si>
  <si>
    <t>Shortcut</t>
  </si>
  <si>
    <t>Type of Partner</t>
  </si>
  <si>
    <t>DropdownHelper</t>
  </si>
  <si>
    <t>Countries</t>
  </si>
  <si>
    <t>ATC</t>
  </si>
  <si>
    <t>CRS</t>
  </si>
  <si>
    <t>DRV</t>
  </si>
  <si>
    <t>DRM</t>
  </si>
  <si>
    <t>GDE</t>
  </si>
  <si>
    <t>HMS</t>
  </si>
  <si>
    <t>HST</t>
  </si>
  <si>
    <t>HTL</t>
  </si>
  <si>
    <t>INT</t>
  </si>
  <si>
    <t>PRT</t>
  </si>
  <si>
    <t>FNB</t>
  </si>
  <si>
    <t>RST</t>
  </si>
  <si>
    <t>SRV</t>
  </si>
  <si>
    <t>TRS</t>
  </si>
  <si>
    <t>ATC_Attraction</t>
  </si>
  <si>
    <t>Cambodia  </t>
  </si>
  <si>
    <t>CRS_Cruise</t>
  </si>
  <si>
    <t>Indonesia  </t>
  </si>
  <si>
    <t>DRM_Driver of motobike</t>
  </si>
  <si>
    <t>Laos  </t>
  </si>
  <si>
    <t>DRV_Driver of vehicle</t>
  </si>
  <si>
    <t>Malaysia  </t>
  </si>
  <si>
    <t>Philippines  </t>
  </si>
  <si>
    <t>Poland</t>
  </si>
  <si>
    <t>HMS_Homestay</t>
  </si>
  <si>
    <t>Singapore  </t>
  </si>
  <si>
    <t>HST_Hostess</t>
  </si>
  <si>
    <t>Thailand  </t>
  </si>
  <si>
    <t>Vietnam  </t>
  </si>
  <si>
    <t>INT_Interpreter</t>
  </si>
  <si>
    <t>SRV_Service</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</si>
  <si>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</si>
  <si>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</si>
  <si>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</si>
  <si>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</si>
  <si>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</si>
  <si>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</si>
  <si>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</si>
  <si>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</si>
  <si>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</si>
  <si>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</si>
  <si>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</si>
  <si>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</si>
  <si>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</si>
  <si>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</si>
  <si>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</si>
  <si>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</si>
  <si>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</si>
  <si>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</si>
  <si>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Country</t>
  </si>
  <si>
    <t>Location</t>
  </si>
  <si>
    <t>Contact Person</t>
  </si>
  <si>
    <t>Address</t>
  </si>
  <si>
    <t>Status</t>
  </si>
  <si>
    <t>Date Added</t>
  </si>
  <si>
    <t>Date updated</t>
  </si>
  <si>
    <t>By who?</t>
  </si>
  <si>
    <t>Bank Account Number</t>
  </si>
  <si>
    <t>Account Name</t>
  </si>
  <si>
    <t>Bank name</t>
  </si>
  <si>
    <t>Province - Branch</t>
  </si>
  <si>
    <t/>
  </si>
  <si>
    <t>ATC-01</t>
  </si>
  <si>
    <t>Hanoi train street</t>
  </si>
  <si>
    <t>Ha Noi</t>
  </si>
  <si>
    <t>ATC-02</t>
  </si>
  <si>
    <t xml:space="preserve">SG Motorbike tour </t>
  </si>
  <si>
    <t>Ho Chi Minh City</t>
  </si>
  <si>
    <t>ATC-03</t>
  </si>
  <si>
    <t>Chau Doc</t>
  </si>
  <si>
    <t>ATC-04</t>
  </si>
  <si>
    <t>Mua Cave</t>
  </si>
  <si>
    <t>Ninh Binh</t>
  </si>
  <si>
    <t>ATC-05</t>
  </si>
  <si>
    <t>Bich Dong Pagoda</t>
  </si>
  <si>
    <t>ATC-06</t>
  </si>
  <si>
    <t>Borneo Cultures Museum</t>
  </si>
  <si>
    <t>Kuching</t>
  </si>
  <si>
    <t>ATC-07</t>
  </si>
  <si>
    <t xml:space="preserve">Klias Wetlands </t>
  </si>
  <si>
    <t>Kota Kinabalu</t>
  </si>
  <si>
    <t>ATC-08</t>
  </si>
  <si>
    <t>Kiulu White Water Rafting Centre</t>
  </si>
  <si>
    <t>ATC-09</t>
  </si>
  <si>
    <t xml:space="preserve">Mari Mari cultural village </t>
  </si>
  <si>
    <t>ATC-10</t>
  </si>
  <si>
    <t>Batu Caves</t>
  </si>
  <si>
    <t>Kuala Lumpur</t>
  </si>
  <si>
    <t>ATC-11</t>
  </si>
  <si>
    <t>Taman Negara National Park</t>
  </si>
  <si>
    <t>Pahang</t>
  </si>
  <si>
    <t>ATC-12</t>
  </si>
  <si>
    <t>Monkey Beach</t>
  </si>
  <si>
    <t>ATC-13</t>
  </si>
  <si>
    <t>Kinabalu Park</t>
  </si>
  <si>
    <t>ATC-14</t>
  </si>
  <si>
    <t>Bali Pulina coffee plantation</t>
  </si>
  <si>
    <t>Bali</t>
  </si>
  <si>
    <t>ATC-15</t>
  </si>
  <si>
    <t>Alas Harum Bali</t>
  </si>
  <si>
    <t>ATC-16</t>
  </si>
  <si>
    <t>Tirta Empul Temple</t>
  </si>
  <si>
    <t>ATC-17</t>
  </si>
  <si>
    <t>Virgin Beach</t>
  </si>
  <si>
    <t>ATC-18</t>
  </si>
  <si>
    <t>Tegenungan Waterfall</t>
  </si>
  <si>
    <t>ATC-19</t>
  </si>
  <si>
    <t>Monkey Forest</t>
  </si>
  <si>
    <t>ATC-20</t>
  </si>
  <si>
    <t>Ulun Danu Beratan Temple</t>
  </si>
  <si>
    <t>ATC-21</t>
  </si>
  <si>
    <t>Sakti Garden Ubud</t>
  </si>
  <si>
    <t>ATC-22</t>
  </si>
  <si>
    <t>Kawah Ijen Volcano trek</t>
  </si>
  <si>
    <t>Java</t>
  </si>
  <si>
    <t>ATC-23</t>
  </si>
  <si>
    <t>Kecak Dance Performance</t>
  </si>
  <si>
    <t>ATC-24</t>
  </si>
  <si>
    <t>Kuang Si waterfall</t>
  </si>
  <si>
    <t>Luang Prabang</t>
  </si>
  <si>
    <t>ATC-25</t>
  </si>
  <si>
    <t>Pak Ou caves</t>
  </si>
  <si>
    <t>ATC-26</t>
  </si>
  <si>
    <t>Songlao sunset cruise</t>
  </si>
  <si>
    <t>ATC-27</t>
  </si>
  <si>
    <t>Tonle Sap floating villages</t>
  </si>
  <si>
    <t>Siem Reap</t>
  </si>
  <si>
    <t>ATC-28</t>
  </si>
  <si>
    <t>ATC-29</t>
  </si>
  <si>
    <t>Apopo Visitor Center</t>
  </si>
  <si>
    <t>ATC-30</t>
  </si>
  <si>
    <t>Phare Circus</t>
  </si>
  <si>
    <t>ATC-31</t>
  </si>
  <si>
    <t>Mulu National Park</t>
  </si>
  <si>
    <t>Sarawak</t>
  </si>
  <si>
    <t>ATC-32</t>
  </si>
  <si>
    <t>Bako National Park</t>
  </si>
  <si>
    <t>ATC-33</t>
  </si>
  <si>
    <t>Semenggoh Wildlife Centre</t>
  </si>
  <si>
    <t>ATC-34</t>
  </si>
  <si>
    <t>Shangri-La Boracay</t>
  </si>
  <si>
    <t>Boracay</t>
  </si>
  <si>
    <t>ATC-35</t>
  </si>
  <si>
    <t>Tirta Gangga</t>
  </si>
  <si>
    <t>ATC-36</t>
  </si>
  <si>
    <t xml:space="preserve">Lempuyang Temple </t>
  </si>
  <si>
    <t>CRS-01</t>
  </si>
  <si>
    <t>Aqua of the Seas Cruise</t>
  </si>
  <si>
    <t>5*</t>
  </si>
  <si>
    <t>Ha Long</t>
  </si>
  <si>
    <t>Ms.Giang- 0973385888</t>
  </si>
  <si>
    <t>Ofice: 2nd Floor, 156 Chan Duy Hung Street, Trung Hoa Ward, Cau Giay District, Hanoi City</t>
  </si>
  <si>
    <t>113631196688</t>
  </si>
  <si>
    <t>Chi nhanh Hai Phong - Cong ty TNHH Du lich va thuong mai ETG Viet Nam</t>
  </si>
  <si>
    <t>Vietinbank</t>
  </si>
  <si>
    <t>Quang Ninh - Bai Chay</t>
  </si>
  <si>
    <t>CRS-02</t>
  </si>
  <si>
    <t>Aspira Cruise</t>
  </si>
  <si>
    <t>Mr. Johnny - 0368399693</t>
  </si>
  <si>
    <t>Office : Suite 1202, HH1B Building, Linh Dam, Hoang Mai, Ha Noi</t>
  </si>
  <si>
    <t>suspended</t>
  </si>
  <si>
    <t>5200066666</t>
  </si>
  <si>
    <t>CONG TY CO PHAN DU LICH CARNIVAL HA LONG</t>
  </si>
  <si>
    <t xml:space="preserve">VIETCOMBANK </t>
  </si>
  <si>
    <t>Quang Ninh</t>
  </si>
  <si>
    <t>CRS-03</t>
  </si>
  <si>
    <t>Calypso Cruise</t>
  </si>
  <si>
    <t>4*</t>
  </si>
  <si>
    <t>Ms Mai Linh - 84 919283088</t>
  </si>
  <si>
    <t>0011004109002</t>
  </si>
  <si>
    <t>CONG TY CO PHAN NHUNG CANH BUOM PHUONG DONG</t>
  </si>
  <si>
    <t>Hanoi</t>
  </si>
  <si>
    <t>CRS-04</t>
  </si>
  <si>
    <t>Capella Cruise</t>
  </si>
  <si>
    <t>Unit 2010-A2, 20th Floor, Hanoi Aqua Central, Yen Phu str, Truc Bach, Ba Dinh dist, Hanoi city</t>
  </si>
  <si>
    <t>0291138888888</t>
  </si>
  <si>
    <t>Cong ty Co Phan Dau Tu Viet Star Cruise</t>
  </si>
  <si>
    <t>Vietnam Military Commercial Joint Stock Bank</t>
  </si>
  <si>
    <t>Bac Ninh Branch</t>
  </si>
  <si>
    <t>CRS-05</t>
  </si>
  <si>
    <t>Dora Cruise</t>
  </si>
  <si>
    <t>Level 3, Hai An Group building, No.25, Lane 1 Lam Ha street, Long Bien, Hanoi.</t>
  </si>
  <si>
    <t>1922666888</t>
  </si>
  <si>
    <t>Cong ty TNHH Dau tu phat trien Quoc te Hai An</t>
  </si>
  <si>
    <t>ACB</t>
  </si>
  <si>
    <t>PGD Bai Chay</t>
  </si>
  <si>
    <t>CRS-06</t>
  </si>
  <si>
    <t>Elite of the Seas Cruise</t>
  </si>
  <si>
    <t>3rd Floor, PaxSky Building, 70 Hoa Ma Street, Hai Ba Trung District, Hanoi, Vietnam</t>
  </si>
  <si>
    <t xml:space="preserve">0701183838383 </t>
  </si>
  <si>
    <t>CTY DAI DUONG XANH</t>
  </si>
  <si>
    <t>MB Bank</t>
  </si>
  <si>
    <t>Ha Noi - Dien Bien Phu</t>
  </si>
  <si>
    <t>CRS-07</t>
  </si>
  <si>
    <t>Era Cruise</t>
  </si>
  <si>
    <t>Ms. Tam - 0982051987</t>
  </si>
  <si>
    <t>No. 110 Tue Tinh St.,
Hai Ba Trung Dist, Hanoi.</t>
  </si>
  <si>
    <t>26121888888</t>
  </si>
  <si>
    <t>CONG TY CO PHAN THUONG MAI VA DAU TU DU THUYEN QUOC TE HTC</t>
  </si>
  <si>
    <t>Hanoi - Thang Long</t>
  </si>
  <si>
    <t>CRS-08</t>
  </si>
  <si>
    <t xml:space="preserve">La Casta Cruise </t>
  </si>
  <si>
    <t>Ms. Huong - 0965.672.066</t>
  </si>
  <si>
    <t>Room 401, 47 Le Van Huu Street (Floor 4th), Hai Ba Trung District, Hanoi</t>
  </si>
  <si>
    <t>0141001333888</t>
  </si>
  <si>
    <t>CN CONG TY TNHH DUONG HAI TAI HAI PHONG</t>
  </si>
  <si>
    <t>Vietcombank</t>
  </si>
  <si>
    <t>CRS-09</t>
  </si>
  <si>
    <t xml:space="preserve">Orchid Classic Cruise </t>
  </si>
  <si>
    <t>Ms. Phuong - 0902012069</t>
  </si>
  <si>
    <t>22/45/200 Au Co Str., Tay Ho Dist., Hanoi, Vietnam</t>
  </si>
  <si>
    <t>0141008888666</t>
  </si>
  <si>
    <t>CONG TY CP DU THUYEN PELICAN HA LONG CAT BA</t>
  </si>
  <si>
    <t>Vietcomabank</t>
  </si>
  <si>
    <t>CRS-10</t>
  </si>
  <si>
    <t>La Regina Royal Cruise</t>
  </si>
  <si>
    <t>Ms Huyen - 0943 870 207</t>
  </si>
  <si>
    <t>5th floor, 38 Tran Xuan Soan Str, Hai Ba Trung Dist, Hanoi</t>
  </si>
  <si>
    <t>44010000836886</t>
  </si>
  <si>
    <t>CONG TY TNHH SEN HOANG GIA</t>
  </si>
  <si>
    <t>BIDV</t>
  </si>
  <si>
    <t>CRS-11</t>
  </si>
  <si>
    <t>Scarlet Pearl Cruise</t>
  </si>
  <si>
    <t>3th Flr, 262 Ba Trieu Str, Ha Ba Trung Dist, Hanoi, Vietnam</t>
  </si>
  <si>
    <t>6011102220009</t>
  </si>
  <si>
    <t>Cong ty TNHH Scarlet Pearl</t>
  </si>
  <si>
    <t>Quang Ninh - Quang Ninh</t>
  </si>
  <si>
    <t>CRS-12</t>
  </si>
  <si>
    <t>Swan Cruise</t>
  </si>
  <si>
    <t>44 Ham Tu Quan, 1st Floor at Bach Dang building, Hoan Kiem District, Hanoi City</t>
  </si>
  <si>
    <t>0141000890898</t>
  </si>
  <si>
    <t>CONG TY CO PHAN DU LICH VINH THIEN NGA</t>
  </si>
  <si>
    <t xml:space="preserve">VIETCOMBANK 
</t>
  </si>
  <si>
    <t>VCB QUANG NINH -TRU SO CN</t>
  </si>
  <si>
    <t>CRS-13</t>
  </si>
  <si>
    <t>Amanda Luxury Cruise</t>
  </si>
  <si>
    <t> 0984 933 887</t>
  </si>
  <si>
    <t>366 Bạch Đằng, Chương Dương, Hoàn Kiếm, Hà Nội</t>
  </si>
  <si>
    <t>CRS-14</t>
  </si>
  <si>
    <t>Majesty Prime Cruise</t>
  </si>
  <si>
    <t>Suite 302, The One Bulding,
No.2 Chuong Duong Do Str, Hoan Kiem Dist, Hanoi Cty, Vietnam.</t>
  </si>
  <si>
    <t>CRS-15</t>
  </si>
  <si>
    <t>Orchid Trendy Cruise</t>
  </si>
  <si>
    <t>CRS-16</t>
  </si>
  <si>
    <t>Paradise Elegance Cruise</t>
  </si>
  <si>
    <t>+84 24 3941 6666</t>
  </si>
  <si>
    <t>Phòng 903, Tầng 9, Tòa nhà Gelex, Số 52 Phố Lê Đại Hành, Quận Hai Bà Trưng, Hà Nội, Việt Nam</t>
  </si>
  <si>
    <t>CRS-17</t>
  </si>
  <si>
    <t>Stellar of the seas Cruise</t>
  </si>
  <si>
    <t>CRS-18</t>
  </si>
  <si>
    <t>Aqua Elegance Cruise</t>
  </si>
  <si>
    <t>Tầng 2, 156 Trần Duy Hưng, Q. Cầu Giấy, Hà Nội</t>
  </si>
  <si>
    <t>CRS-19</t>
  </si>
  <si>
    <t>Genesis Regal Cruise</t>
  </si>
  <si>
    <t>No.19 Tuan Chau International Marina</t>
  </si>
  <si>
    <t>CRS-20</t>
  </si>
  <si>
    <t>Le Journey Elegance</t>
  </si>
  <si>
    <t>No. 366, Bach Dang Str., Hoan Kiem Dist., Ha Noi</t>
  </si>
  <si>
    <t>CRS-21</t>
  </si>
  <si>
    <t>Le Theatre Cruise</t>
  </si>
  <si>
    <t>No. 3 Tran Khanh Du, Phan Chu Trinh Ward, Hoan Kiem District, Hanoi</t>
  </si>
  <si>
    <t>CRS-22</t>
  </si>
  <si>
    <t>Rosy Cruises</t>
  </si>
  <si>
    <t>23 Hang Voi Street, Ha Noi city, Viet Nam.</t>
  </si>
  <si>
    <t>CRS-23</t>
  </si>
  <si>
    <t>Sapphire Cruises</t>
  </si>
  <si>
    <t>9 HangHuong, HoanKiem, HangMa, HoanKiem, Hanoi, Vietnam</t>
  </si>
  <si>
    <t>CRS-24</t>
  </si>
  <si>
    <t>Starlight Cruise</t>
  </si>
  <si>
    <t>84-243 926 4009</t>
  </si>
  <si>
    <t>11A Cao Ba Quat street, Dien Bien quarter, Ba Dinh District, Hanoi City, Viet Nam</t>
  </si>
  <si>
    <t>CRS-25</t>
  </si>
  <si>
    <t>Garden Bay Legend Cruise</t>
  </si>
  <si>
    <t>49 Lo Su street ,Hoan Kiem Dis,Hanoi City, Vietnam</t>
  </si>
  <si>
    <t>CRS-26</t>
  </si>
  <si>
    <t>Lavender Elegance Cruise</t>
  </si>
  <si>
    <t>CRS-27</t>
  </si>
  <si>
    <t>Royal Palace Cruise</t>
  </si>
  <si>
    <t>024 3926 2328/ 091 331 7474</t>
  </si>
  <si>
    <t>9 Hang Huong, Hoan Kiem</t>
  </si>
  <si>
    <t>CRS-28</t>
  </si>
  <si>
    <t>Oriental Sails</t>
  </si>
  <si>
    <t>3*</t>
  </si>
  <si>
    <t>CRS-29</t>
  </si>
  <si>
    <t>Athena Luxury Cruise</t>
  </si>
  <si>
    <t>3rd Floor, 25A Phan Dinh Phung Street, Quan Thanh Ward, Ba Dinh District, Hanoi, Vietnam.</t>
  </si>
  <si>
    <t>CRS-30</t>
  </si>
  <si>
    <t>Athena Royal Cruise</t>
  </si>
  <si>
    <t>02439 276 999 </t>
  </si>
  <si>
    <t> No 12-14, 171 Thinh Quang Alley, Dong Da Distr., Hanoi, Vietnam</t>
  </si>
  <si>
    <t>CRS-31</t>
  </si>
  <si>
    <t>M'Gloria Cruise</t>
  </si>
  <si>
    <t>Lot 36B - Tuan Chau Marina, Halong , Quang Ninh</t>
  </si>
  <si>
    <t>CRS-33</t>
  </si>
  <si>
    <t>Ambassador Signature Cruise</t>
  </si>
  <si>
    <t>2F, Hanoi Tower, 49 Hai Ba Trung Street, Hoan Kiem District, Hanoi, Vietnam</t>
  </si>
  <si>
    <t>CRS-34</t>
  </si>
  <si>
    <t>Emperor Cruise</t>
  </si>
  <si>
    <t>456 Lạc Long Quân, Xuân La, Tây Hồ, Hà Nội</t>
  </si>
  <si>
    <t>CRS-35</t>
  </si>
  <si>
    <t xml:space="preserve">Grand Pioneers Halong Bay Cruises </t>
  </si>
  <si>
    <t>3rd Floor, Pan Pacific No.1 Thanh Nien, Ba Dinh District, Hanoi</t>
  </si>
  <si>
    <t>CRS-36</t>
  </si>
  <si>
    <t>Hera Grand Luxury Cruise</t>
  </si>
  <si>
    <t>366 Bach Dang Str., Hoan Kiem Dist., Hanoi Capital, Vietnam.</t>
  </si>
  <si>
    <t>CRS-37</t>
  </si>
  <si>
    <t>Hermes Cruise</t>
  </si>
  <si>
    <t>3rd Floor, 7/12A Ly Nam De Street, Hoan Kiem, Hanoi</t>
  </si>
  <si>
    <t>CRS-38</t>
  </si>
  <si>
    <t>Indochina Sails</t>
  </si>
  <si>
    <t>1A4, Dam Trau, Hai Ba Trung District, Hanoi, Vietnam</t>
  </si>
  <si>
    <t>CRS-39</t>
  </si>
  <si>
    <t>La Casta Regal Cruise</t>
  </si>
  <si>
    <t>No. 47-49 Le Van Huu, Hai Ba Trung Dist., Hanoi</t>
  </si>
  <si>
    <t>CRS-40</t>
  </si>
  <si>
    <t>La Regina Classic</t>
  </si>
  <si>
    <t>CRS-41</t>
  </si>
  <si>
    <t>La Regina Grand</t>
  </si>
  <si>
    <t>CRS-42</t>
  </si>
  <si>
    <t>La Regina Legend</t>
  </si>
  <si>
    <t>CRS-43</t>
  </si>
  <si>
    <t>Mon Cheri Cruises</t>
  </si>
  <si>
    <t>5th floor, No 16 Thi Sach Street, Pham Dinh Ho ward, Hai Ba Trung Dist, Hanoi City</t>
  </si>
  <si>
    <t>CRS-44</t>
  </si>
  <si>
    <t>Orchid Premium Cruise</t>
  </si>
  <si>
    <t>Asia Sky Building, 73 Ly Nam De Str, Hoan Kiem Dist., Hanoi, Vietnam.</t>
  </si>
  <si>
    <t>CRS-45</t>
  </si>
  <si>
    <t>Paradise Grand Cruise</t>
  </si>
  <si>
    <t>Phòng 903, Tầng 9, Tòa nhà Gelex, Số 52 Phố Lê Đại Hành, Quận Hai Bà Trưng, Hà Nội</t>
  </si>
  <si>
    <t>CRS-46</t>
  </si>
  <si>
    <t>Paradise Peak Cruise</t>
  </si>
  <si>
    <t>CRS-47</t>
  </si>
  <si>
    <t>Paradise Sails</t>
  </si>
  <si>
    <t>CRS-48</t>
  </si>
  <si>
    <t>Peony Cruises</t>
  </si>
  <si>
    <t>CRS-49</t>
  </si>
  <si>
    <t>Rita Cruises</t>
  </si>
  <si>
    <t>CRS-50</t>
  </si>
  <si>
    <t>Signature Ha Long Cruise</t>
  </si>
  <si>
    <t>CRS-51</t>
  </si>
  <si>
    <t>Victory Star Cruise</t>
  </si>
  <si>
    <t>CRS-52</t>
  </si>
  <si>
    <t>Garden Bay Classic</t>
  </si>
  <si>
    <t>CRS-53</t>
  </si>
  <si>
    <t>Sena Cruise</t>
  </si>
  <si>
    <t>CRS-54</t>
  </si>
  <si>
    <t>Unicharm Cruise</t>
  </si>
  <si>
    <t>CRS-55</t>
  </si>
  <si>
    <t>Venezia Cruises</t>
  </si>
  <si>
    <t>CRS-56</t>
  </si>
  <si>
    <t>Nostalgia</t>
  </si>
  <si>
    <t>CRS-57</t>
  </si>
  <si>
    <t>Catherine Cruises</t>
  </si>
  <si>
    <t>CRS-58</t>
  </si>
  <si>
    <t>Doris Cruises</t>
  </si>
  <si>
    <t>CRS-59</t>
  </si>
  <si>
    <t>Erina Cruise</t>
  </si>
  <si>
    <t>CRS-60</t>
  </si>
  <si>
    <t xml:space="preserve">5* </t>
  </si>
  <si>
    <t>CRS-61</t>
  </si>
  <si>
    <t>Sunlight Boutique Cruise</t>
  </si>
  <si>
    <t>CRS-62</t>
  </si>
  <si>
    <t>Sunlight Cruise</t>
  </si>
  <si>
    <t>CRS-63</t>
  </si>
  <si>
    <t>Victory Cruise</t>
  </si>
  <si>
    <t>CRS-64</t>
  </si>
  <si>
    <t>Genesis Luxury Regal</t>
  </si>
  <si>
    <t>CRS-65</t>
  </si>
  <si>
    <t>Golden Cruise 9999</t>
  </si>
  <si>
    <t>FNB-01</t>
  </si>
  <si>
    <t>5ku Station Thai Van Lung</t>
  </si>
  <si>
    <t>Local BBQ</t>
  </si>
  <si>
    <t>318918666</t>
  </si>
  <si>
    <t>CONG TY TNHH TRAM 5.K.U</t>
  </si>
  <si>
    <t>Ho Chi Minh - Thu Duc</t>
  </si>
  <si>
    <t>FNB-02</t>
  </si>
  <si>
    <t>Seafood/Chinese Restaurant</t>
  </si>
  <si>
    <t>3C River Valley Road 01-02/03, The Cannery, Singapore 179022</t>
  </si>
  <si>
    <t>Closing time after lunch very strict
12:00-14:30
17:00-22:00</t>
  </si>
  <si>
    <t>FNB-03</t>
  </si>
  <si>
    <t>Chu Ba BBQ Ho Thi Ky</t>
  </si>
  <si>
    <t>Local Seafood</t>
  </si>
  <si>
    <t>0906902755</t>
  </si>
  <si>
    <t>Nguyen Thi Kim Giau</t>
  </si>
  <si>
    <t>Hoi An</t>
  </si>
  <si>
    <t>FNB-04</t>
  </si>
  <si>
    <t>Barbecue Garden SG</t>
  </si>
  <si>
    <t>BBQ Restaurant</t>
  </si>
  <si>
    <t>FNB-05</t>
  </si>
  <si>
    <t>Hoa Tuc - Hai Ba Trung branch</t>
  </si>
  <si>
    <t>Colonial Restaurant</t>
  </si>
  <si>
    <t>Mr. Cư - 0899921240</t>
  </si>
  <si>
    <t>0371000406476</t>
  </si>
  <si>
    <t>CONG TY TNHH HOA TUC</t>
  </si>
  <si>
    <t>VIETCOMBANK</t>
  </si>
  <si>
    <t>Ho Chi Minh - Tan Dinh Branch</t>
  </si>
  <si>
    <t>FNB-06</t>
  </si>
  <si>
    <t>Hoa Tuc - Ngo Thoi Nhiem branch</t>
  </si>
  <si>
    <t>1050706868</t>
  </si>
  <si>
    <t>FNB-07</t>
  </si>
  <si>
    <t>The Trieu Institute</t>
  </si>
  <si>
    <t>Restaurant &amp; Cocktails Bar</t>
  </si>
  <si>
    <t>1020797792</t>
  </si>
  <si>
    <t>CONG TY CO PHAN TRIEU HOSPITALITY</t>
  </si>
  <si>
    <t>VCB</t>
  </si>
  <si>
    <t>FNB-08</t>
  </si>
  <si>
    <t>Mekong Reststop</t>
  </si>
  <si>
    <t>Vietnamese Restaurant</t>
  </si>
  <si>
    <t>Tien Giang</t>
  </si>
  <si>
    <t>Hotline: 0933 334 445</t>
  </si>
  <si>
    <t xml:space="preserve">24434697 </t>
  </si>
  <si>
    <t>HA MINH KHE</t>
  </si>
  <si>
    <t xml:space="preserve">ACB </t>
  </si>
  <si>
    <t>Tien Giang - My Tho</t>
  </si>
  <si>
    <t>FNB-09</t>
  </si>
  <si>
    <t>Cooking Class Cu Chi</t>
  </si>
  <si>
    <t>107/7 Trân Van Cham , Ap 3, Phuoc Vinh An ,cu chi ,hcm</t>
  </si>
  <si>
    <t>060083758700</t>
  </si>
  <si>
    <t>CONG TY TNHH DVDL WESTEN ASIAN</t>
  </si>
  <si>
    <t xml:space="preserve">Sacombank </t>
  </si>
  <si>
    <t xml:space="preserve">Ho Chi Minh - Cu Chi </t>
  </si>
  <si>
    <t>FNB-10</t>
  </si>
  <si>
    <t>Nen Light Restaurant</t>
  </si>
  <si>
    <t>Fine Dining</t>
  </si>
  <si>
    <t>19026853862088</t>
  </si>
  <si>
    <t>Le Hoang Huy</t>
  </si>
  <si>
    <t>Techcombank</t>
  </si>
  <si>
    <t>Thanh Khe</t>
  </si>
  <si>
    <t>FNB-11</t>
  </si>
  <si>
    <t>Pho 1$</t>
  </si>
  <si>
    <t>Local Vietnamese Restaurant</t>
  </si>
  <si>
    <t>69803666868</t>
  </si>
  <si>
    <t>Tran Thi Thanh</t>
  </si>
  <si>
    <t>MB bank</t>
  </si>
  <si>
    <t>FNB-12</t>
  </si>
  <si>
    <t xml:space="preserve">Quan Bui Central </t>
  </si>
  <si>
    <t>1B Ngo Van Nam</t>
  </si>
  <si>
    <t>3102778807</t>
  </si>
  <si>
    <t>Ho Chi Minh branch</t>
  </si>
  <si>
    <t>FNB-13</t>
  </si>
  <si>
    <t>The Deck Saigon</t>
  </si>
  <si>
    <t>189814029</t>
  </si>
  <si>
    <t xml:space="preserve">CTY TNHH MTV NHA HANG TREN SONG </t>
  </si>
  <si>
    <t>Chi nhanh Quan 2</t>
  </si>
  <si>
    <t>FNB-14</t>
  </si>
  <si>
    <t xml:space="preserve">Café de l’Opera - Caravelle Sai Gon </t>
  </si>
  <si>
    <t>Cafe</t>
  </si>
  <si>
    <t xml:space="preserve">Ms. Lý +84 327 529 549 </t>
  </si>
  <si>
    <t>FNB-15</t>
  </si>
  <si>
    <t>The Straits Kitchen &amp; Bar</t>
  </si>
  <si>
    <t>5* Hotel Restaurant</t>
  </si>
  <si>
    <t>0906 677 923</t>
  </si>
  <si>
    <t>FNB-16</t>
  </si>
  <si>
    <t>Bun Cha Dac Kim - Hang Manh branch</t>
  </si>
  <si>
    <t>FNB-17</t>
  </si>
  <si>
    <t>Cau Go Vietnamese Cuisine</t>
  </si>
  <si>
    <t>FNB-18</t>
  </si>
  <si>
    <t xml:space="preserve">Bia Hoi Lan Chin </t>
  </si>
  <si>
    <t>FNB-19</t>
  </si>
  <si>
    <t>Spice Garden Tam Coc</t>
  </si>
  <si>
    <t>FNB-20</t>
  </si>
  <si>
    <t>Cai Mam Hoi Vu</t>
  </si>
  <si>
    <t>Quite small space, adapted from an old house, big groups might have to sit in separate rooms</t>
  </si>
  <si>
    <t>FNB-21</t>
  </si>
  <si>
    <t xml:space="preserve">Am Thuc Mong Sapa </t>
  </si>
  <si>
    <t>Sapa</t>
  </si>
  <si>
    <t>Open Space with big tables</t>
  </si>
  <si>
    <t>FNB-22</t>
  </si>
  <si>
    <t>O Bun Cha Ha Noi</t>
  </si>
  <si>
    <t>Served in a pretty way, but the restaurant is quite small</t>
  </si>
  <si>
    <t>FNB-23</t>
  </si>
  <si>
    <t>Viet Rice Essence</t>
  </si>
  <si>
    <t>Very helpful and ready to arrange extra services, such as traditional music, etc.</t>
  </si>
  <si>
    <t>FNB-24</t>
  </si>
  <si>
    <t>Buffet Sen Tay Ho</t>
  </si>
  <si>
    <t>Vietnamese Buffet</t>
  </si>
  <si>
    <t>FNB-25</t>
  </si>
  <si>
    <t>Koto Van Mieu</t>
  </si>
  <si>
    <t>FNB-26</t>
  </si>
  <si>
    <t>Truong An Ninh Binh</t>
  </si>
  <si>
    <t>FNB-27</t>
  </si>
  <si>
    <t xml:space="preserve">Luk Lak </t>
  </si>
  <si>
    <t>FNB-28</t>
  </si>
  <si>
    <t xml:space="preserve">Hanoi Garden </t>
  </si>
  <si>
    <t>FNB-29</t>
  </si>
  <si>
    <t xml:space="preserve">Giang Restaurant </t>
  </si>
  <si>
    <t>FNB-30</t>
  </si>
  <si>
    <t>Cai Mam - Dao Duy Tu Branch</t>
  </si>
  <si>
    <t>FNB-31</t>
  </si>
  <si>
    <t>Pho Cuon 31 - Ngu Xa</t>
  </si>
  <si>
    <t>FNB-75</t>
  </si>
  <si>
    <t>Pho Cuon Huong Mai - Ngu Xa Branch</t>
  </si>
  <si>
    <t>FNB-32</t>
  </si>
  <si>
    <t>Morning Glory Signature</t>
  </si>
  <si>
    <t>FNB-33</t>
  </si>
  <si>
    <t>Dao Tien restaurant</t>
  </si>
  <si>
    <t>FNB-34</t>
  </si>
  <si>
    <t>Y Thao Garden</t>
  </si>
  <si>
    <t>Hue</t>
  </si>
  <si>
    <t>FNB-35</t>
  </si>
  <si>
    <t>Anh Trang Quan</t>
  </si>
  <si>
    <t>FNB-36</t>
  </si>
  <si>
    <t>Little Faifo</t>
  </si>
  <si>
    <t>FNB-37</t>
  </si>
  <si>
    <t>Khong Gian Xua Hue</t>
  </si>
  <si>
    <t>FNB-38</t>
  </si>
  <si>
    <t xml:space="preserve">Vy's Market </t>
  </si>
  <si>
    <t>FNB-39</t>
  </si>
  <si>
    <t>Quan Hanh Hue</t>
  </si>
  <si>
    <t>FNB-40</t>
  </si>
  <si>
    <t>Vu Di teahouse</t>
  </si>
  <si>
    <t>Teahouse</t>
  </si>
  <si>
    <t>FNB-41</t>
  </si>
  <si>
    <t>Quan Bui - Le Thanh Ton Branch</t>
  </si>
  <si>
    <t>FNB-42</t>
  </si>
  <si>
    <t>Crocodile Land Rest Stop</t>
  </si>
  <si>
    <t>Long Xuyen</t>
  </si>
  <si>
    <t>FNB-43</t>
  </si>
  <si>
    <t>Nhat Nguyet Coffee - D5 Branch</t>
  </si>
  <si>
    <t>FNB-44</t>
  </si>
  <si>
    <t>Sao Hom Restaurant</t>
  </si>
  <si>
    <t>Can Tho</t>
  </si>
  <si>
    <t>FNB-45</t>
  </si>
  <si>
    <t>Quan An Bac Hien</t>
  </si>
  <si>
    <t>FNB-46</t>
  </si>
  <si>
    <t>Hoang Tam Vinhome</t>
  </si>
  <si>
    <t>FNB-47</t>
  </si>
  <si>
    <t>Rice Field restaurant</t>
  </si>
  <si>
    <t>FNB-48</t>
  </si>
  <si>
    <t>Pho Thanh Nam</t>
  </si>
  <si>
    <t>FNB-49</t>
  </si>
  <si>
    <t>Borneo Delight</t>
  </si>
  <si>
    <t>FNB-50</t>
  </si>
  <si>
    <t>FNB-51</t>
  </si>
  <si>
    <t>Atlantic Nyonya HQ</t>
  </si>
  <si>
    <t>Nyonya Restaurant</t>
  </si>
  <si>
    <t>Malacca</t>
  </si>
  <si>
    <t>FNB-76</t>
  </si>
  <si>
    <t>Atlantic Nyonya Cuisine by Aunty Ruby</t>
  </si>
  <si>
    <t>FNB-52</t>
  </si>
  <si>
    <t>Bijan Bar &amp; Restaurant</t>
  </si>
  <si>
    <t>Malay Restaurant</t>
  </si>
  <si>
    <t>FNB-53</t>
  </si>
  <si>
    <t xml:space="preserve">Envi Skydining </t>
  </si>
  <si>
    <t>FNB-54</t>
  </si>
  <si>
    <t>Restoran Nyonya Cantik</t>
  </si>
  <si>
    <t>FNB-55</t>
  </si>
  <si>
    <t>Greenkubu Tegalalang</t>
  </si>
  <si>
    <t>Indonesian Restaurant</t>
  </si>
  <si>
    <t>FNB-56</t>
  </si>
  <si>
    <t>Maha Gangga Valley</t>
  </si>
  <si>
    <t>FNB-57</t>
  </si>
  <si>
    <t>Grand Puncak Sari</t>
  </si>
  <si>
    <t>Indonesian Buffet</t>
  </si>
  <si>
    <t>FNB-58</t>
  </si>
  <si>
    <t>Singing Cooks and Waiters Atbp.</t>
  </si>
  <si>
    <t>Filipino Restaurant</t>
  </si>
  <si>
    <t>Manila</t>
  </si>
  <si>
    <t>FNB-59</t>
  </si>
  <si>
    <t>Fullmoon buffet</t>
  </si>
  <si>
    <t>FNB-60</t>
  </si>
  <si>
    <t>Manivanh - Pak ou Caves</t>
  </si>
  <si>
    <t>FNB-61</t>
  </si>
  <si>
    <t>Manda De Lao</t>
  </si>
  <si>
    <t>FNB-62</t>
  </si>
  <si>
    <t>Living Land Farm</t>
  </si>
  <si>
    <t>FNB-63</t>
  </si>
  <si>
    <t>Bamboo tree</t>
  </si>
  <si>
    <t>FNB-64</t>
  </si>
  <si>
    <t>Apsara Theatre</t>
  </si>
  <si>
    <t>Cambodian Restaurant</t>
  </si>
  <si>
    <t>FNB-65</t>
  </si>
  <si>
    <t xml:space="preserve">Malis </t>
  </si>
  <si>
    <t>FNB-66</t>
  </si>
  <si>
    <t>The Sugar Palm</t>
  </si>
  <si>
    <t>FNB-67</t>
  </si>
  <si>
    <t>Changkran Khmer</t>
  </si>
  <si>
    <t>FNB-68</t>
  </si>
  <si>
    <t>Khmer Kitchen</t>
  </si>
  <si>
    <t>FNB-69</t>
  </si>
  <si>
    <t>Khe Food Garden</t>
  </si>
  <si>
    <t>CLOSED FOREVER</t>
  </si>
  <si>
    <t>CLOSED</t>
  </si>
  <si>
    <t>FNB-70</t>
  </si>
  <si>
    <t>SH Garden Dong Khoi</t>
  </si>
  <si>
    <t>FNB-71</t>
  </si>
  <si>
    <t>Indian restaurant in Little India</t>
  </si>
  <si>
    <t>FNB-72</t>
  </si>
  <si>
    <t>Aras KL Tower</t>
  </si>
  <si>
    <t>FNB-73</t>
  </si>
  <si>
    <t>Nhà hàng du lịch anh Giang - Delta from Ms. Kieu lunch</t>
  </si>
  <si>
    <t>FNB-74</t>
  </si>
  <si>
    <t>Bangkok</t>
  </si>
  <si>
    <t>GDE-01</t>
  </si>
  <si>
    <t>Bui Chung Hieu</t>
  </si>
  <si>
    <t>0765 660 703</t>
  </si>
  <si>
    <t>00710836302</t>
  </si>
  <si>
    <t>BUI CHUNG HIEU</t>
  </si>
  <si>
    <t>TP Bank</t>
  </si>
  <si>
    <t>GDE-02</t>
  </si>
  <si>
    <t>0769670710</t>
  </si>
  <si>
    <t xml:space="preserve">0531002467836 </t>
  </si>
  <si>
    <t xml:space="preserve"> VO HOANG THANH HAI</t>
  </si>
  <si>
    <t>HCM - Binh Thanh Branch</t>
  </si>
  <si>
    <t>GDE-03</t>
  </si>
  <si>
    <t>Dao Duc Duy Khuong</t>
  </si>
  <si>
    <t>19028226304021</t>
  </si>
  <si>
    <t xml:space="preserve">HCM - HCM </t>
  </si>
  <si>
    <t>GDE-05</t>
  </si>
  <si>
    <t>Duong Thai Binh</t>
  </si>
  <si>
    <t>0844442826</t>
  </si>
  <si>
    <t>9695827</t>
  </si>
  <si>
    <t>DUONG THAI BINH</t>
  </si>
  <si>
    <t>HCM Branch - PGD Bau Cat</t>
  </si>
  <si>
    <t>GDE-06</t>
  </si>
  <si>
    <t>Huynh Linh Thi</t>
  </si>
  <si>
    <t>0857847715</t>
  </si>
  <si>
    <t>1014405739</t>
  </si>
  <si>
    <t>HUYNH LINH THI</t>
  </si>
  <si>
    <t>GDE-07</t>
  </si>
  <si>
    <t>Le Lam</t>
  </si>
  <si>
    <t>0906119519</t>
  </si>
  <si>
    <t>0251002698895</t>
  </si>
  <si>
    <t>LE LAM</t>
  </si>
  <si>
    <t>HCM - Binh Tay Branch</t>
  </si>
  <si>
    <t>GDE-08</t>
  </si>
  <si>
    <t>Nguyen Duc Kien</t>
  </si>
  <si>
    <t xml:space="preserve"> 0902934895</t>
  </si>
  <si>
    <t>9902934895</t>
  </si>
  <si>
    <t>NGUYEN DUC KIEN</t>
  </si>
  <si>
    <t>HCM branch - Hung Vuong</t>
  </si>
  <si>
    <t>GDE-09</t>
  </si>
  <si>
    <t>Nguyen Huu Gia Huy</t>
  </si>
  <si>
    <t>0964923978</t>
  </si>
  <si>
    <t>0441000711247</t>
  </si>
  <si>
    <t>GDE-10</t>
  </si>
  <si>
    <t>Nguyen Ngoc Han</t>
  </si>
  <si>
    <t>0363077799</t>
  </si>
  <si>
    <t xml:space="preserve">03819160101
</t>
  </si>
  <si>
    <t>NGUYEN NGOC HAN</t>
  </si>
  <si>
    <t xml:space="preserve">Tp bank </t>
  </si>
  <si>
    <t xml:space="preserve"> Tien Giang Branch</t>
  </si>
  <si>
    <t>GDE-100</t>
  </si>
  <si>
    <t xml:space="preserve">Putu Agus - Gairah Travel </t>
  </si>
  <si>
    <t>GDE-101</t>
  </si>
  <si>
    <t xml:space="preserve">Makara - Robert </t>
  </si>
  <si>
    <t>GDE-102</t>
  </si>
  <si>
    <t xml:space="preserve">Yee Wang - Robert </t>
  </si>
  <si>
    <t>GDE-103</t>
  </si>
  <si>
    <t>GDE-104</t>
  </si>
  <si>
    <t>Sak</t>
  </si>
  <si>
    <t>GDE-105</t>
  </si>
  <si>
    <t>Xcape Resort guide - Taman Negara</t>
  </si>
  <si>
    <t>GDE-11</t>
  </si>
  <si>
    <t>Nguyen Quang Huy</t>
  </si>
  <si>
    <t>0988779252</t>
  </si>
  <si>
    <t>17710000415213</t>
  </si>
  <si>
    <t>NGUYEN QUANG HUY</t>
  </si>
  <si>
    <t xml:space="preserve">HCM - Truong Son Branch </t>
  </si>
  <si>
    <t>GDE-12</t>
  </si>
  <si>
    <t>Nguyen Thanh Nam</t>
  </si>
  <si>
    <t>0961366473</t>
  </si>
  <si>
    <t>0881000457274</t>
  </si>
  <si>
    <t>NGUYEN THANH NAM</t>
  </si>
  <si>
    <t>GDE-13</t>
  </si>
  <si>
    <t>Nguyen Thi My Duyen</t>
  </si>
  <si>
    <t xml:space="preserve">0909701036 </t>
  </si>
  <si>
    <t xml:space="preserve">0909701036 
</t>
  </si>
  <si>
    <t xml:space="preserve">NGUYEN THI MY DUYEN </t>
  </si>
  <si>
    <t>MBBank</t>
  </si>
  <si>
    <t>GDE-14</t>
  </si>
  <si>
    <t>Nguyen Van Hai (Gymer)</t>
  </si>
  <si>
    <t>0876788679</t>
  </si>
  <si>
    <t>19036922324013</t>
  </si>
  <si>
    <t>NGUYEN VAN HAI</t>
  </si>
  <si>
    <t xml:space="preserve">Techcombank </t>
  </si>
  <si>
    <t>HCM - District 4 branch</t>
  </si>
  <si>
    <t>GDE-15</t>
  </si>
  <si>
    <t>Phan Tran Dieu Mai</t>
  </si>
  <si>
    <t>0903598260</t>
  </si>
  <si>
    <t>00000065613</t>
  </si>
  <si>
    <t>Cao Thang Branch</t>
  </si>
  <si>
    <t>GDE-16</t>
  </si>
  <si>
    <t>Phan Thi Truc Ngan</t>
  </si>
  <si>
    <t>0938612887</t>
  </si>
  <si>
    <t>GDE-17</t>
  </si>
  <si>
    <t>Phan Ngoc Hoa</t>
  </si>
  <si>
    <t>0868382571</t>
  </si>
  <si>
    <t>0911000071050</t>
  </si>
  <si>
    <t>Tan Son Nhat Branch</t>
  </si>
  <si>
    <t>GDE-18</t>
  </si>
  <si>
    <t>Trinh Thi Mo</t>
  </si>
  <si>
    <t>0908665158</t>
  </si>
  <si>
    <t xml:space="preserve">0621000428717 </t>
  </si>
  <si>
    <t>TRINH THI MO</t>
  </si>
  <si>
    <t>Phan Thiet branch</t>
  </si>
  <si>
    <t>GDE-19</t>
  </si>
  <si>
    <t>Tran Xuan Huy</t>
  </si>
  <si>
    <t>0938021301</t>
  </si>
  <si>
    <t>TRAN XUAN HUY</t>
  </si>
  <si>
    <t>HCM branch</t>
  </si>
  <si>
    <t>GDE-20</t>
  </si>
  <si>
    <t>Vo Chan Hao</t>
  </si>
  <si>
    <t>1027532489</t>
  </si>
  <si>
    <t>VO CHAN HAO</t>
  </si>
  <si>
    <t>HCM - Le Van Sy</t>
  </si>
  <si>
    <t>GDE-21</t>
  </si>
  <si>
    <t>Vo Hoang Hung</t>
  </si>
  <si>
    <t>0934180899</t>
  </si>
  <si>
    <t>04116083001</t>
  </si>
  <si>
    <t>VO HOANG HUNG</t>
  </si>
  <si>
    <t>HCM - TPBank LiveBank Phan Xich Long</t>
  </si>
  <si>
    <t>GDE-22</t>
  </si>
  <si>
    <t>Vo Hoang Phuc</t>
  </si>
  <si>
    <t>0928634567</t>
  </si>
  <si>
    <t>2577899999</t>
  </si>
  <si>
    <t>VO HOANG PHUC</t>
  </si>
  <si>
    <t>GDE-23</t>
  </si>
  <si>
    <t>GDE-24</t>
  </si>
  <si>
    <t>Kozlowski Lukasz Pawel</t>
  </si>
  <si>
    <t>0764624085</t>
  </si>
  <si>
    <t>GDE-25</t>
  </si>
  <si>
    <t>Zagrodzki Adrian</t>
  </si>
  <si>
    <t>0933612887</t>
  </si>
  <si>
    <t>GDE-26</t>
  </si>
  <si>
    <t>Jankowski Lukasz Jan</t>
  </si>
  <si>
    <t>0938968835</t>
  </si>
  <si>
    <t>GDE-27</t>
  </si>
  <si>
    <t>Michalowski Krzysztof Michal</t>
  </si>
  <si>
    <t>0933605737</t>
  </si>
  <si>
    <t>GDE-28</t>
  </si>
  <si>
    <t>Nowak Andrzej Piotr</t>
  </si>
  <si>
    <t xml:space="preserve">0982538991 </t>
  </si>
  <si>
    <t>GDE-29</t>
  </si>
  <si>
    <t>Dinh Thi Thuy Linh</t>
  </si>
  <si>
    <t>0328323395</t>
  </si>
  <si>
    <t>GDE-30</t>
  </si>
  <si>
    <t xml:space="preserve">Huong - Oxalis </t>
  </si>
  <si>
    <t>Quang Binh</t>
  </si>
  <si>
    <t>GDE-31</t>
  </si>
  <si>
    <t>Trang - Jungle Boss</t>
  </si>
  <si>
    <t>GDE-32</t>
  </si>
  <si>
    <t>Pasek - Gairah Travel</t>
  </si>
  <si>
    <t>GDE-33</t>
  </si>
  <si>
    <t xml:space="preserve">Nguyen Ha Mai - MHP </t>
  </si>
  <si>
    <t>038 6696372</t>
  </si>
  <si>
    <t>GDE-34</t>
  </si>
  <si>
    <t xml:space="preserve">Tran Trung Duc (Trump) - MHP </t>
  </si>
  <si>
    <t>0393148252</t>
  </si>
  <si>
    <t>GDE-35</t>
  </si>
  <si>
    <t>GDE-36</t>
  </si>
  <si>
    <t xml:space="preserve">Viet Dung - MHP </t>
  </si>
  <si>
    <t>GDE-37</t>
  </si>
  <si>
    <t>GDE-38</t>
  </si>
  <si>
    <t xml:space="preserve">Do Duc Phuong - MHP </t>
  </si>
  <si>
    <t>0823447639</t>
  </si>
  <si>
    <t>GDE-39</t>
  </si>
  <si>
    <t>0982430245</t>
  </si>
  <si>
    <t>GDE-40</t>
  </si>
  <si>
    <t xml:space="preserve">My  - MHP </t>
  </si>
  <si>
    <t>GDE-41</t>
  </si>
  <si>
    <t xml:space="preserve">Do Bich Phuong  - MHP </t>
  </si>
  <si>
    <t>GDE-42</t>
  </si>
  <si>
    <t xml:space="preserve">Diem Quynh  - MHP </t>
  </si>
  <si>
    <t>GDE-43</t>
  </si>
  <si>
    <t>091 2221642</t>
  </si>
  <si>
    <t>GDE-44</t>
  </si>
  <si>
    <t>0348043922</t>
  </si>
  <si>
    <t>GDE-45</t>
  </si>
  <si>
    <t xml:space="preserve">Vu Hong Thanh  - MHP </t>
  </si>
  <si>
    <t>0969980256</t>
  </si>
  <si>
    <t>GDE-46</t>
  </si>
  <si>
    <t xml:space="preserve">Thuong  - MHP </t>
  </si>
  <si>
    <t>GDE-47</t>
  </si>
  <si>
    <t xml:space="preserve">Trinh Giang  - MHP </t>
  </si>
  <si>
    <t>GDE-48</t>
  </si>
  <si>
    <t xml:space="preserve">Nguyen Xuan Thanh  - MHP </t>
  </si>
  <si>
    <t>0369598688</t>
  </si>
  <si>
    <t>GDE-49</t>
  </si>
  <si>
    <t xml:space="preserve">Mai Cam Tu  - MHP </t>
  </si>
  <si>
    <t>GDE-50</t>
  </si>
  <si>
    <t xml:space="preserve">Nguyen Thi Hoa  - MHP </t>
  </si>
  <si>
    <t>GDE-51</t>
  </si>
  <si>
    <t xml:space="preserve">Nguyen Van Chung  - MHP </t>
  </si>
  <si>
    <t>GDE-52</t>
  </si>
  <si>
    <t>GDE-53</t>
  </si>
  <si>
    <t>0968936397</t>
  </si>
  <si>
    <t>GDE-54</t>
  </si>
  <si>
    <t xml:space="preserve">Vu Van Bang  - MHP </t>
  </si>
  <si>
    <t>GDE-55</t>
  </si>
  <si>
    <t xml:space="preserve">Chu Duc Dung  - MHP </t>
  </si>
  <si>
    <t>GDE-56</t>
  </si>
  <si>
    <t xml:space="preserve">Giang  - Mr.Mushroom </t>
  </si>
  <si>
    <t>Cu Chi</t>
  </si>
  <si>
    <t>GDE-57</t>
  </si>
  <si>
    <t xml:space="preserve">Linh - Mr.Mushroom </t>
  </si>
  <si>
    <t>GDE-58</t>
  </si>
  <si>
    <t>Tran Sang</t>
  </si>
  <si>
    <t>GDE-59</t>
  </si>
  <si>
    <t xml:space="preserve">Be Hien - Tra Su Forest </t>
  </si>
  <si>
    <t>GDE-60</t>
  </si>
  <si>
    <t xml:space="preserve">Phuong - Vam Xang </t>
  </si>
  <si>
    <t>Vam Xang</t>
  </si>
  <si>
    <t>GDE-61</t>
  </si>
  <si>
    <t xml:space="preserve">Trang - Vam Xang </t>
  </si>
  <si>
    <t>GDE-62</t>
  </si>
  <si>
    <t xml:space="preserve">Vo Van Luat - Venus  </t>
  </si>
  <si>
    <t>GDE-63</t>
  </si>
  <si>
    <t xml:space="preserve">Doan Dang Khoi - Venus </t>
  </si>
  <si>
    <t>GDE-64</t>
  </si>
  <si>
    <t>GDE-65</t>
  </si>
  <si>
    <t xml:space="preserve">Vo Huu Sinh  - Venus </t>
  </si>
  <si>
    <t>GDE-66</t>
  </si>
  <si>
    <t>GDE-67</t>
  </si>
  <si>
    <t>GDE-68</t>
  </si>
  <si>
    <t xml:space="preserve">Nguyen Thanh Chau  - Venus </t>
  </si>
  <si>
    <t>GDE-69</t>
  </si>
  <si>
    <t xml:space="preserve">Le Xuan Duc  - Venus </t>
  </si>
  <si>
    <t>GDE-70</t>
  </si>
  <si>
    <t xml:space="preserve">Cao Ngoc Dung  - Venus </t>
  </si>
  <si>
    <t>GDE-71</t>
  </si>
  <si>
    <t xml:space="preserve">Lam Tang Vien  - Venus </t>
  </si>
  <si>
    <t>GDE-72</t>
  </si>
  <si>
    <t xml:space="preserve">Tran Cong Minh Son  - Venus </t>
  </si>
  <si>
    <t>GDE-73</t>
  </si>
  <si>
    <t xml:space="preserve">Phan Van Dien  - Venus </t>
  </si>
  <si>
    <t>GDE-74</t>
  </si>
  <si>
    <t xml:space="preserve">Duong Duc Dai Duong  - Venus </t>
  </si>
  <si>
    <t>GDE-75</t>
  </si>
  <si>
    <t xml:space="preserve">Mai Xuan Bang  - Venus </t>
  </si>
  <si>
    <t>GDE-76</t>
  </si>
  <si>
    <t xml:space="preserve">Nguyen Minh Phuc  - Venus </t>
  </si>
  <si>
    <t>GDE-77</t>
  </si>
  <si>
    <t xml:space="preserve">Dang Quang Son  - Venus </t>
  </si>
  <si>
    <t>GDE-78</t>
  </si>
  <si>
    <t>GDE-79</t>
  </si>
  <si>
    <t xml:space="preserve">Ton That Than  - Venus </t>
  </si>
  <si>
    <t>GDE-80</t>
  </si>
  <si>
    <t xml:space="preserve">Vo Quang Phuc  - Venus </t>
  </si>
  <si>
    <t>GDE-81</t>
  </si>
  <si>
    <t xml:space="preserve">Quach Trung Viet   - Venus </t>
  </si>
  <si>
    <t>GDE-82</t>
  </si>
  <si>
    <t xml:space="preserve">Le Tan Truong  - Venus </t>
  </si>
  <si>
    <t>GDE-83</t>
  </si>
  <si>
    <t xml:space="preserve">Phung Vinh Huy  - Venus </t>
  </si>
  <si>
    <t>GDE-84</t>
  </si>
  <si>
    <t>GDE-85</t>
  </si>
  <si>
    <t>Jim - Viet Action</t>
  </si>
  <si>
    <t>GDE-86</t>
  </si>
  <si>
    <t xml:space="preserve">Lawrence - DTH Malaysia </t>
  </si>
  <si>
    <t>GDE-87</t>
  </si>
  <si>
    <t xml:space="preserve">Selvam - DTH Malaysia </t>
  </si>
  <si>
    <t>GDE-88</t>
  </si>
  <si>
    <t xml:space="preserve">Stevie - DTH Malaysia </t>
  </si>
  <si>
    <t>GDE-89</t>
  </si>
  <si>
    <t xml:space="preserve">Switchely (Michael) - DTH Malaysia </t>
  </si>
  <si>
    <t>GDE-90</t>
  </si>
  <si>
    <t xml:space="preserve">Andy - DTH Malaysia </t>
  </si>
  <si>
    <t>GDE-91</t>
  </si>
  <si>
    <t xml:space="preserve">Ganie - DTH Malaysia </t>
  </si>
  <si>
    <t>GDE-92</t>
  </si>
  <si>
    <t xml:space="preserve">Mariea - DTH Malaysia </t>
  </si>
  <si>
    <t>GDE-93</t>
  </si>
  <si>
    <t xml:space="preserve">Marie - DTH Malaysia </t>
  </si>
  <si>
    <t>GDE-94</t>
  </si>
  <si>
    <t xml:space="preserve">Susan - DTH Malaysia </t>
  </si>
  <si>
    <t>GDE-04</t>
  </si>
  <si>
    <t>Sophia - DTH Malaysia</t>
  </si>
  <si>
    <t>GDE-95</t>
  </si>
  <si>
    <t xml:space="preserve">Winnie - DTH Malaysia </t>
  </si>
  <si>
    <t>GDE-96</t>
  </si>
  <si>
    <t xml:space="preserve">Terri - DTH Singapore  </t>
  </si>
  <si>
    <t>HMS-01</t>
  </si>
  <si>
    <t>Ba Danh Homestay</t>
  </si>
  <si>
    <t>Ben Tre</t>
  </si>
  <si>
    <t>Mr. Si - 0989217902</t>
  </si>
  <si>
    <t>11D, 3 Hamlet, Nhon Thanh Commune, Ben Tre City, Ben Tre Province</t>
  </si>
  <si>
    <t xml:space="preserve">0241004100498 </t>
  </si>
  <si>
    <t>HO KINH DOANH KHU DU LICH SINH THAI BA DANH</t>
  </si>
  <si>
    <t xml:space="preserve">BEN TRE </t>
  </si>
  <si>
    <t>HMS-02</t>
  </si>
  <si>
    <t xml:space="preserve">Quoc Phuong Riverside </t>
  </si>
  <si>
    <t>0071000007454</t>
  </si>
  <si>
    <t>CONG TY CO PHAN DỊCH VU DU LICH PHU THO</t>
  </si>
  <si>
    <t>HO CHI MINH - HUNG VUONG</t>
  </si>
  <si>
    <t>HMS-03</t>
  </si>
  <si>
    <t>Phuong Pham Homestay</t>
  </si>
  <si>
    <t>Ta Phin</t>
  </si>
  <si>
    <t>HMS-04</t>
  </si>
  <si>
    <t>An s Eco Garden</t>
  </si>
  <si>
    <t>Ms. Huyen Anh - 0969263981</t>
  </si>
  <si>
    <t>Binh Khe Hamlet, Ninh Nhat Commune, Ninh Binh City</t>
  </si>
  <si>
    <t>161819999</t>
  </si>
  <si>
    <t>CONG TY TNHH DICH VU DU LICH GIO VIET</t>
  </si>
  <si>
    <t>VP Bank</t>
  </si>
  <si>
    <t>HMS-05</t>
  </si>
  <si>
    <t xml:space="preserve">Ms Quyen </t>
  </si>
  <si>
    <t>002 Nhon Loc 1 Hamlet, Phong Dien District, Can Tho City</t>
  </si>
  <si>
    <t>1035022206</t>
  </si>
  <si>
    <t>HKD DIEM THAM QUAN VUONN TRAI CAY VAM XANG</t>
  </si>
  <si>
    <t>HMS-06</t>
  </si>
  <si>
    <t>Chay Lap Farmstay</t>
  </si>
  <si>
    <t>Chay Lap Village, Phong Nha Commune, Quang Binh Province</t>
  </si>
  <si>
    <t>0311000732632</t>
  </si>
  <si>
    <t xml:space="preserve"> COONG TY TNHH OXALIS HOLIDAY</t>
  </si>
  <si>
    <t>HMS-07</t>
  </si>
  <si>
    <t>Mai Chau Ecolodge</t>
  </si>
  <si>
    <t>Mai Chau</t>
  </si>
  <si>
    <t>0218 381 9888</t>
  </si>
  <si>
    <t>Na Chieng Hamlet, Na Phon Commune, Mai Chau District, Hoa Binh Province</t>
  </si>
  <si>
    <t>HMS-08</t>
  </si>
  <si>
    <t>Mai Chau Hideaway</t>
  </si>
  <si>
    <t>02186 288 899</t>
  </si>
  <si>
    <t>Suoi Lon village, Tan Mai, Mai Chau District, Hoa Binh Province</t>
  </si>
  <si>
    <t>1026983898</t>
  </si>
  <si>
    <t>CONG TY TNHH DU LICH NGHI DUONG  MAI CHAU HIDEAWAY</t>
  </si>
  <si>
    <t>Vietcombank </t>
  </si>
  <si>
    <t>Hoa Binh - Hoa Binh</t>
  </si>
  <si>
    <t>HMS-09</t>
  </si>
  <si>
    <t>Pu Luong Eco Garden</t>
  </si>
  <si>
    <t>Thanh Hoa</t>
  </si>
  <si>
    <t>0987 129 129</t>
  </si>
  <si>
    <t>Bang Village, Ba Thuoc District, Thanh Hoa Province</t>
  </si>
  <si>
    <t>284704071666999</t>
  </si>
  <si>
    <t>Cong Ty TNHH Dau Tu Thuong Mai va Du Lich Tien Phat</t>
  </si>
  <si>
    <t xml:space="preserve">HD Bank </t>
  </si>
  <si>
    <t>Thai Nguyen Branch</t>
  </si>
  <si>
    <t>HMS-10</t>
  </si>
  <si>
    <t>Pu Luong Jungle Lodge</t>
  </si>
  <si>
    <t>0866 362 002</t>
  </si>
  <si>
    <t>Bam Village, Thanh Lam Ward, Ba Thuoc District, Thanh Hoa Province</t>
  </si>
  <si>
    <t xml:space="preserve">1037219196 </t>
  </si>
  <si>
    <t>HKD JUNGLE.LODGE PULUONG</t>
  </si>
  <si>
    <t>Hanoi - Thanh Xuan</t>
  </si>
  <si>
    <t>HMS-11</t>
  </si>
  <si>
    <t>Pu Luong Retreat</t>
  </si>
  <si>
    <t>0968 447 786</t>
  </si>
  <si>
    <t>Ban Don, Thanh Lam Commune, Ba Thuoc District, Thanh Hoa Province.</t>
  </si>
  <si>
    <t>HMS-12</t>
  </si>
  <si>
    <t>Tam Coc Holiday Hotel &amp; Villa</t>
  </si>
  <si>
    <t>0 229 6279 279</t>
  </si>
  <si>
    <t>Doi 1, Van Lam village, Ninh Hai commune, Hoa Lu district, Ninh Binh province</t>
  </si>
  <si>
    <t>1201078888</t>
  </si>
  <si>
    <t>HKD Le Xuan Quyet</t>
  </si>
  <si>
    <t>HMS-13</t>
  </si>
  <si>
    <t>Thuy Tien homestay</t>
  </si>
  <si>
    <t>Dong Nai - Cat Tien</t>
  </si>
  <si>
    <t>0974 940 745</t>
  </si>
  <si>
    <t>879, Hamlet1, Nam Cat Tien Wards, Tan Phu District, Dong Nai Province</t>
  </si>
  <si>
    <t>31310000829764</t>
  </si>
  <si>
    <t>Nguyen Thuy Tien</t>
  </si>
  <si>
    <t xml:space="preserve">BIDV </t>
  </si>
  <si>
    <t>HCMC - North Sai Gon Branch</t>
  </si>
  <si>
    <t>HMS-14</t>
  </si>
  <si>
    <t>Green Bamboo Lodge Resort</t>
  </si>
  <si>
    <t>Hamlet 1, Nam Cat Tien, Tan Phu, Dong Nai, Viet Nam.</t>
  </si>
  <si>
    <t>HMS-15</t>
  </si>
  <si>
    <t>Le Jardin Du Mekong</t>
  </si>
  <si>
    <t>HMS-16</t>
  </si>
  <si>
    <t xml:space="preserve">Ben Tre Coco Lodge </t>
  </si>
  <si>
    <t>HMS-17</t>
  </si>
  <si>
    <t>Nam Ham Luong</t>
  </si>
  <si>
    <t>HMS-18</t>
  </si>
  <si>
    <t>Ut Trinh Homestay Ben Tre</t>
  </si>
  <si>
    <t>HMS-19</t>
  </si>
  <si>
    <t>Khoa Homestay</t>
  </si>
  <si>
    <t>HMS-20</t>
  </si>
  <si>
    <t>Cat Tien Riverside</t>
  </si>
  <si>
    <t>Cat Tien</t>
  </si>
  <si>
    <t>HMS-21</t>
  </si>
  <si>
    <t>Forest Side Eco Lodge</t>
  </si>
  <si>
    <t>HMS-22</t>
  </si>
  <si>
    <t>Green Hope Lodge</t>
  </si>
  <si>
    <t>HMS-23</t>
  </si>
  <si>
    <t>Sunny Eco Lodge</t>
  </si>
  <si>
    <t>HMS-24</t>
  </si>
  <si>
    <t>Dream Hill Homestay</t>
  </si>
  <si>
    <t>HMS-25</t>
  </si>
  <si>
    <t>Ninh Binh Family Homestay</t>
  </si>
  <si>
    <t>HMS-26</t>
  </si>
  <si>
    <t>Chez Cao Rice Field Ecolodge</t>
  </si>
  <si>
    <t>HMS-27</t>
  </si>
  <si>
    <t>Jungle Boss Travelodge</t>
  </si>
  <si>
    <t>HST-01</t>
  </si>
  <si>
    <t>Nguyen Thi Hoang Yen</t>
  </si>
  <si>
    <t>Mr. Bảo - 0776140808</t>
  </si>
  <si>
    <t>HST-02</t>
  </si>
  <si>
    <t>Tran Thanh Ha</t>
  </si>
  <si>
    <t>Mr. Bảo - 0776140809</t>
  </si>
  <si>
    <t>HST-03</t>
  </si>
  <si>
    <t>Nguyen Thi Linh Chi</t>
  </si>
  <si>
    <t>Mr. Bảo - 0776140810</t>
  </si>
  <si>
    <t>HST-04</t>
  </si>
  <si>
    <t>Minh Thuy</t>
  </si>
  <si>
    <t>Mr. Bảo - 0776140811</t>
  </si>
  <si>
    <t>HST-05</t>
  </si>
  <si>
    <t>Tu Trinh</t>
  </si>
  <si>
    <t>Mr. Bảo - 0776140812</t>
  </si>
  <si>
    <t>HST-06</t>
  </si>
  <si>
    <t>Thien Huong</t>
  </si>
  <si>
    <t>Mr. Bảo - 0776140813</t>
  </si>
  <si>
    <t>HST-07</t>
  </si>
  <si>
    <t>Kieu Ngan</t>
  </si>
  <si>
    <t>Mr. Bảo - 0776140814</t>
  </si>
  <si>
    <t>HST-08</t>
  </si>
  <si>
    <t>Kim Anh</t>
  </si>
  <si>
    <t>Mr. Bảo - 0776140815</t>
  </si>
  <si>
    <t>HST-09</t>
  </si>
  <si>
    <t>Phan Phuong Uyen</t>
  </si>
  <si>
    <t>Mr. Bảo - 0776140816</t>
  </si>
  <si>
    <t>HST-10</t>
  </si>
  <si>
    <t>Le Thi Huyen Linh</t>
  </si>
  <si>
    <t>Mr. Bảo - 0776140817</t>
  </si>
  <si>
    <t>HST-11</t>
  </si>
  <si>
    <t>Huynh Kieu Ngan</t>
  </si>
  <si>
    <t>Mr. Bảo - 0776140818</t>
  </si>
  <si>
    <t>HST-12</t>
  </si>
  <si>
    <t>Do Ngoc Tram</t>
  </si>
  <si>
    <t>Mr. Bảo - 0776140819</t>
  </si>
  <si>
    <t>HST-13</t>
  </si>
  <si>
    <t>Phan Nguyen Ai Lien</t>
  </si>
  <si>
    <t>Mr. Bảo - 0776140820</t>
  </si>
  <si>
    <t>HST-14</t>
  </si>
  <si>
    <t>Uyen Nhi</t>
  </si>
  <si>
    <t>Mr. Bảo - 0776140821</t>
  </si>
  <si>
    <t>HTL-01</t>
  </si>
  <si>
    <t>Mrs Hang - 0907 429 989</t>
  </si>
  <si>
    <t>39-41 Thu Khoa Huan Street, District 1, HCMC</t>
  </si>
  <si>
    <t>112000149202</t>
  </si>
  <si>
    <t>CONG TY TNHH MOT THANH VIEN A EM</t>
  </si>
  <si>
    <t xml:space="preserve">Viettinbank </t>
  </si>
  <si>
    <t xml:space="preserve">Ho Chi Minh </t>
  </si>
  <si>
    <t>HTL-02</t>
  </si>
  <si>
    <t>Alba Spa Hotel</t>
  </si>
  <si>
    <t>Ms. Phuong - 0935855066</t>
  </si>
  <si>
    <t>29 Tran Quang Khai, Phu Hoi Ward, Hue City</t>
  </si>
  <si>
    <t>0161000000965</t>
  </si>
  <si>
    <t>CONG TY CO PHAN THANH TAN THUA THIEN HUE</t>
  </si>
  <si>
    <t>HTL-03</t>
  </si>
  <si>
    <t>Allegro Hoi An</t>
  </si>
  <si>
    <t>Ms Dinh Lien - +84 235 3529 999</t>
  </si>
  <si>
    <t>86/2 Trần Hưng Đạo, Phường Minh An, Hội An, Quảng Nam</t>
  </si>
  <si>
    <t>117642999999</t>
  </si>
  <si>
    <t>CÔNG TY TNHH DAI PHAT HOI AN</t>
  </si>
  <si>
    <t>Viettinbank</t>
  </si>
  <si>
    <t>Quang Nam - Hoi An</t>
  </si>
  <si>
    <t>HTL-04</t>
  </si>
  <si>
    <t>Hanoi Allure Hotel</t>
  </si>
  <si>
    <t>Ms. Lan - 0837665555</t>
  </si>
  <si>
    <t>52 Dao Duy Tu street, Hoan Kiem, Hanoi</t>
  </si>
  <si>
    <t>0011003758593</t>
  </si>
  <si>
    <t>CONG TY TNHH  TM DU LICH VAN HIEU</t>
  </si>
  <si>
    <t>HTL-05</t>
  </si>
  <si>
    <t>Apricot Hotel</t>
  </si>
  <si>
    <t>Ms Yen - 0976 068 279</t>
  </si>
  <si>
    <t>136 Hang Trong Street, Hoan Kiem Dist., Hanoi</t>
  </si>
  <si>
    <t>0011000021911</t>
  </si>
  <si>
    <t>CONG TY CO PHAN PHU GIA</t>
  </si>
  <si>
    <t>HTL-06</t>
  </si>
  <si>
    <t>Aristo Hotel</t>
  </si>
  <si>
    <t>Ms. Vuong - 0974250112</t>
  </si>
  <si>
    <t>3A Vo Van Tan St , Dist 3, HCMC</t>
  </si>
  <si>
    <t>0071000998889</t>
  </si>
  <si>
    <t>CONG TY TNHH MTV ARISTO HOTEL</t>
  </si>
  <si>
    <t>Ho Chi Minh</t>
  </si>
  <si>
    <t>HTL-07</t>
  </si>
  <si>
    <t>Ho Chi Minh CIty</t>
  </si>
  <si>
    <t>Mrs. Bien - 0986394799</t>
  </si>
  <si>
    <t>177 Ly  Tu Trong St., Ben Thanh Ward, D1, HCMC</t>
  </si>
  <si>
    <t>8104567898989</t>
  </si>
  <si>
    <t>CONG TY CO PHAN PHAT TRIEN VA DAU TU QHOME</t>
  </si>
  <si>
    <t>Viet Capital Bank</t>
  </si>
  <si>
    <t>HO CHI MINH</t>
  </si>
  <si>
    <t>HTL-08</t>
  </si>
  <si>
    <t>Au Lac Charner</t>
  </si>
  <si>
    <t>87-89-91 Hồ Tùng Mậu, Phường Bến Nghé, Quận 1, TP.HCM</t>
  </si>
  <si>
    <t>8789919368</t>
  </si>
  <si>
    <t>CONG TY TNHH MTV AU LAC CHARNER</t>
  </si>
  <si>
    <t xml:space="preserve">Ho Chi Minh - Sai Gon </t>
  </si>
  <si>
    <t>HTL-09</t>
  </si>
  <si>
    <t>Bonsella Hotel</t>
  </si>
  <si>
    <t>3 Bao Khanh Street, Hoan Kiem District, Ha Noi</t>
  </si>
  <si>
    <t>8605666888</t>
  </si>
  <si>
    <t>CONG TY TNHH DAU TU VA KHACH SAN DONG A</t>
  </si>
  <si>
    <t>Hanoi - Quang Trung</t>
  </si>
  <si>
    <t>HTL-10</t>
  </si>
  <si>
    <t>Calista Saigon Hotel</t>
  </si>
  <si>
    <t> 028 35218532</t>
  </si>
  <si>
    <t>247-249 Ly Tu Trong, Ben Thanh Ward, District 1</t>
  </si>
  <si>
    <t>299368888</t>
  </si>
  <si>
    <t>CN CTY CP VAN TAI VA TM XUAN TRUONG HAI TAI TP HCM</t>
  </si>
  <si>
    <t xml:space="preserve">HCMC - Sai Gon </t>
  </si>
  <si>
    <t>HTL-100</t>
  </si>
  <si>
    <t>Scenic Moutain Ecolodge</t>
  </si>
  <si>
    <t>HTL-101</t>
  </si>
  <si>
    <t>Tam Coc Windy Fields</t>
  </si>
  <si>
    <t>HTL-102</t>
  </si>
  <si>
    <t>Lalita Tam Coc Resort &amp; Spa</t>
  </si>
  <si>
    <t>HTL-103</t>
  </si>
  <si>
    <t>Goldient Boutique</t>
  </si>
  <si>
    <t>Da Lat</t>
  </si>
  <si>
    <t>HTL-104</t>
  </si>
  <si>
    <t xml:space="preserve">Tui Ba Gang Central </t>
  </si>
  <si>
    <t>HTL-105</t>
  </si>
  <si>
    <t>Da Nang</t>
  </si>
  <si>
    <t>HTL-106</t>
  </si>
  <si>
    <t>HTL-107</t>
  </si>
  <si>
    <t>Sandy Beach</t>
  </si>
  <si>
    <t>HTL-109</t>
  </si>
  <si>
    <t>Grand Mercure Hanoi</t>
  </si>
  <si>
    <t>HTL-11</t>
  </si>
  <si>
    <t>Hilton Kuching</t>
  </si>
  <si>
    <t>+60 82-223 888</t>
  </si>
  <si>
    <t>Jalan Tunku Abdul Rahman, 93100 Kuching, Sarawak, Malaysia</t>
  </si>
  <si>
    <t>HTL-110</t>
  </si>
  <si>
    <t>Sofitel Legend Metropole Hanoi</t>
  </si>
  <si>
    <t>HTL-111</t>
  </si>
  <si>
    <t>Capella Hanoi</t>
  </si>
  <si>
    <t>HTL-112</t>
  </si>
  <si>
    <t>Hotel de l Opera - MGallery Hanoi</t>
  </si>
  <si>
    <t>HTL-113</t>
  </si>
  <si>
    <t>Melia Hanoi</t>
  </si>
  <si>
    <t>HTL-114</t>
  </si>
  <si>
    <t>Intercontinental Hanoi West Lake</t>
  </si>
  <si>
    <t>HTL-115</t>
  </si>
  <si>
    <t>Flower Garden Hotel</t>
  </si>
  <si>
    <t>HTL-116</t>
  </si>
  <si>
    <t>HTL-117</t>
  </si>
  <si>
    <t>GM Premium Hotel Hanoi</t>
  </si>
  <si>
    <t>HTL-118</t>
  </si>
  <si>
    <t>Anatole Hotel Hanoi</t>
  </si>
  <si>
    <t>HTL-119</t>
  </si>
  <si>
    <t>Meritel Hanoi</t>
  </si>
  <si>
    <t>HTL-12</t>
  </si>
  <si>
    <t xml:space="preserve">Ketapang Indah Hotel </t>
  </si>
  <si>
    <t>Jl. Gatot Subroto km.6 Banyuwangi 68421 East Java, Indonesia.</t>
  </si>
  <si>
    <t>HTL-120</t>
  </si>
  <si>
    <t>Bach Suites Saigon</t>
  </si>
  <si>
    <t>HTL-121</t>
  </si>
  <si>
    <t>HTL-122</t>
  </si>
  <si>
    <t>La Siesta Premium Saigon</t>
  </si>
  <si>
    <t>HTL-123</t>
  </si>
  <si>
    <t>Le Meridien Saigon</t>
  </si>
  <si>
    <t>HTL-124</t>
  </si>
  <si>
    <t>Hotel Majestic Saigon</t>
  </si>
  <si>
    <t>HTL-125</t>
  </si>
  <si>
    <t>Pullman Saigon Centre</t>
  </si>
  <si>
    <t>HTL-126</t>
  </si>
  <si>
    <t>Renaissance Riverside Hotel Saigon</t>
  </si>
  <si>
    <t>HTL-127</t>
  </si>
  <si>
    <t>Novotel Saigon Centre</t>
  </si>
  <si>
    <t>HTL-128</t>
  </si>
  <si>
    <t>Hilton Saigon</t>
  </si>
  <si>
    <t>HTL-129</t>
  </si>
  <si>
    <t>The Reverie Saigon</t>
  </si>
  <si>
    <t>HTL-13</t>
  </si>
  <si>
    <t>Peridot Grand Luxury Boutique</t>
  </si>
  <si>
    <t>33 Duong Thanh Street, Hoan Kiem District, Ha Noi</t>
  </si>
  <si>
    <t>HTL-130</t>
  </si>
  <si>
    <t>JW Marriot Hotel &amp; Suites Saigon</t>
  </si>
  <si>
    <t>HTL-131</t>
  </si>
  <si>
    <t>HTL-132</t>
  </si>
  <si>
    <t>HTL-133</t>
  </si>
  <si>
    <t>Little Oasis Hotel</t>
  </si>
  <si>
    <t>HTL-134</t>
  </si>
  <si>
    <t>HTL-135</t>
  </si>
  <si>
    <t>Silk Path Hue Grand Hotel</t>
  </si>
  <si>
    <t>HTL-136</t>
  </si>
  <si>
    <t>Lotus Villa Boutique Hotel</t>
  </si>
  <si>
    <t>HTL-137</t>
  </si>
  <si>
    <t>Hiden Charm Hotel &amp; Resort</t>
  </si>
  <si>
    <t>HTL-138</t>
  </si>
  <si>
    <t>HTL-139</t>
  </si>
  <si>
    <t>Aliana Boutique Spa Hotel</t>
  </si>
  <si>
    <t>HTL-14</t>
  </si>
  <si>
    <t>249, Jalan Bendahara, Kampung Bukit China, 75100 Melaka, Malaysia</t>
  </si>
  <si>
    <t>HTL-140</t>
  </si>
  <si>
    <t>HTL-141</t>
  </si>
  <si>
    <t>Sapa Yen Hotel</t>
  </si>
  <si>
    <t>HTL-142</t>
  </si>
  <si>
    <t>Hotel de la Coupole Sapa - MGallery Collection</t>
  </si>
  <si>
    <t>HTL-143</t>
  </si>
  <si>
    <t xml:space="preserve">Memoire D'Angkor Boutique </t>
  </si>
  <si>
    <t>HTL-144</t>
  </si>
  <si>
    <t>J7 Angkor Hotel</t>
  </si>
  <si>
    <t>HTL-145</t>
  </si>
  <si>
    <t>Tara Angkor Hotel</t>
  </si>
  <si>
    <t>HTL-146</t>
  </si>
  <si>
    <t>Confetti Garden Hotel</t>
  </si>
  <si>
    <t>Vang Vieng</t>
  </si>
  <si>
    <t>HTL-147</t>
  </si>
  <si>
    <t>Mintra Hotel</t>
  </si>
  <si>
    <t>Vientiane</t>
  </si>
  <si>
    <t>HTL-148</t>
  </si>
  <si>
    <t xml:space="preserve">Aquari Hotel </t>
  </si>
  <si>
    <t>Can use as a basic option but not ideal for higher-end clients.</t>
  </si>
  <si>
    <t>HTL-149</t>
  </si>
  <si>
    <t>Kin Hotel Thi Sach Edition</t>
  </si>
  <si>
    <t>Use cautiously; check renovation progress before booking.</t>
  </si>
  <si>
    <t>HTL-15</t>
  </si>
  <si>
    <t>Hotel Maya Kuala Lumpur</t>
  </si>
  <si>
    <t>138 Jalan Ampang, 50450 Kuala Lumpur, Malaysia</t>
  </si>
  <si>
    <t>HTL-150</t>
  </si>
  <si>
    <t>Kin Hotel Dong Du</t>
  </si>
  <si>
    <t>Avoid unless nothing else available.</t>
  </si>
  <si>
    <t>HTL-151</t>
  </si>
  <si>
    <t>Kin Hotel Thai Van Lung</t>
  </si>
  <si>
    <t>Good choice in this price range; can use.</t>
  </si>
  <si>
    <t>HTL-152</t>
  </si>
  <si>
    <t>Kin Hotel Ly Tu Trong</t>
  </si>
  <si>
    <t>Should avoid until service improves.</t>
  </si>
  <si>
    <t>HTL-153</t>
  </si>
  <si>
    <t>22Land Hotel Saigon</t>
  </si>
  <si>
    <t>Can use as a lower-tier option if needed.</t>
  </si>
  <si>
    <t>HTL-154</t>
  </si>
  <si>
    <t>Me Saigon Boutique Hotel</t>
  </si>
  <si>
    <t>Highly recommended; should use.</t>
  </si>
  <si>
    <t>HTL-155</t>
  </si>
  <si>
    <t>Should not use.</t>
  </si>
  <si>
    <t>HTL-156</t>
  </si>
  <si>
    <t>Happy Life Grand Hotel &amp; Sky Bar</t>
  </si>
  <si>
    <t>Good choice for mid-range groups or events.</t>
  </si>
  <si>
    <t>HTL-157</t>
  </si>
  <si>
    <t>The Odys Boutique Hotel</t>
  </si>
  <si>
    <t>Highly recommended; great choice.</t>
  </si>
  <si>
    <t>HTL-158</t>
  </si>
  <si>
    <t>Salute Saigon Hotel &amp; Spa</t>
  </si>
  <si>
    <t>Should not use under any circumstance.</t>
  </si>
  <si>
    <t>HTL-16</t>
  </si>
  <si>
    <t>HTL-17</t>
  </si>
  <si>
    <t>Nouvo City Hotel</t>
  </si>
  <si>
    <t>2 Samsen 2 Road, Phranakorn, Bangkok 10200</t>
  </si>
  <si>
    <t>HTL-18</t>
  </si>
  <si>
    <t>Barong Villa Sidemen</t>
  </si>
  <si>
    <t>Homestay</t>
  </si>
  <si>
    <t>Jalan Sidemen, Telaga Tawang, Kec. Sidemen, Kabupaten Karangasem, Bali 80864, Indonesia</t>
  </si>
  <si>
    <t>HTL-19</t>
  </si>
  <si>
    <t> 071252078</t>
  </si>
  <si>
    <t>Thammamikalath Rd, Ban Mano. Ban Mano Rd, Luang Prabang</t>
  </si>
  <si>
    <t>HTL-20</t>
  </si>
  <si>
    <t>Nong Kiau Riverside</t>
  </si>
  <si>
    <t>Nong Klau</t>
  </si>
  <si>
    <t>78/1 Ban Sop Houn, Nong Kiau 06060, Lào</t>
  </si>
  <si>
    <t>HTL-21</t>
  </si>
  <si>
    <t> 0292 3812 210</t>
  </si>
  <si>
    <t>2 Hai Ba Trung, Ninh Kieu Ward, Can Tho City</t>
  </si>
  <si>
    <t>1044584798</t>
  </si>
  <si>
    <t>CT TNHH DL NGHI DUONG SINH THAI CAN THO</t>
  </si>
  <si>
    <t>Hanoi - So Giao Dich - PGD Nguyen Chi Thanh</t>
  </si>
  <si>
    <t>HTL-22</t>
  </si>
  <si>
    <t>HTL-23</t>
  </si>
  <si>
    <t>Novotel Bangkok Sukhumvit 20</t>
  </si>
  <si>
    <t>19/9 Soi Sukhumvit 20, Sukhumvit Road, Klongtoey, 10110 Bangkok
Thailand</t>
  </si>
  <si>
    <t>HTL-24</t>
  </si>
  <si>
    <t>Singapore</t>
  </si>
  <si>
    <t>1 Tanglin Road Singapore 247905</t>
  </si>
  <si>
    <t>HTL-25</t>
  </si>
  <si>
    <t>La Siesta Premium Hang Be Hotel</t>
  </si>
  <si>
    <t>94 Ma May, Hoan Kiem, Hanoi</t>
  </si>
  <si>
    <t>HTL-26</t>
  </si>
  <si>
    <t>Rivora Heights</t>
  </si>
  <si>
    <t>Sri Lanka</t>
  </si>
  <si>
    <t>34 Rajapihilla Mawatha, Kandy 20000, Sri Lanka</t>
  </si>
  <si>
    <t>HTL-27</t>
  </si>
  <si>
    <t>Sanakeo Boutique Hotel &amp; Spa Lao</t>
  </si>
  <si>
    <t>205 Phu Vao Road, Luang Prabang, Lào</t>
  </si>
  <si>
    <t>HTL-28</t>
  </si>
  <si>
    <t>St Giles Wembely Penang</t>
  </si>
  <si>
    <t>Penang</t>
  </si>
  <si>
    <t>60-4-2598000</t>
  </si>
  <si>
    <t>183, Jalan Magazine, George Town, Penang, Pulau Pinang, Malaysia, 10300</t>
  </si>
  <si>
    <t>HTL-30</t>
  </si>
  <si>
    <t>The George Penang by The Crest Collection</t>
  </si>
  <si>
    <t>138 Jln Penang, George Town, 10100 George Town, Pulau Pinang, Malaysia</t>
  </si>
  <si>
    <t>HTL-31</t>
  </si>
  <si>
    <t>Mr. Tâm - +84 93 213 9321</t>
  </si>
  <si>
    <t>19-23 Lam Son Square, District 1</t>
  </si>
  <si>
    <t>0071000734602</t>
  </si>
  <si>
    <t xml:space="preserve"> CTLD HUU HAN KS CHAINS CARAVELLE</t>
  </si>
  <si>
    <t>HTL-32</t>
  </si>
  <si>
    <t>W Kuala Lumpur Hotel</t>
  </si>
  <si>
    <t>No 121 Jalan Ampang, Kuala Lumpur, Malaysia, 50450</t>
  </si>
  <si>
    <t>HTL-33</t>
  </si>
  <si>
    <t>The Waterfront Hotel Kuching</t>
  </si>
  <si>
    <t>68 Jalan Tun Abang Haji Openg, 93000 Kuching, Sarawak, Malaysia</t>
  </si>
  <si>
    <t>HTL-34</t>
  </si>
  <si>
    <t>HTL-35</t>
  </si>
  <si>
    <t>Movenpick Hotel Hanoi Centre</t>
  </si>
  <si>
    <t>83A Ly Thuong Kiet, Hoan Kiem, Hanoi</t>
  </si>
  <si>
    <t>HTL-36</t>
  </si>
  <si>
    <t>EQ Kuala Lumpur</t>
  </si>
  <si>
    <t>Equatorial Plaza
Jalan Sultan Ismail
50250 Kuala Lumpur
Malaysia</t>
  </si>
  <si>
    <t>HTL-37</t>
  </si>
  <si>
    <t xml:space="preserve">Central Palace Hotel </t>
  </si>
  <si>
    <t>Ms. Thao - 093 290 6291</t>
  </si>
  <si>
    <t>39 - 39A Nguyen Trung Truc, Ben Thanh, District 1, HCMC</t>
  </si>
  <si>
    <t>0721000594733</t>
  </si>
  <si>
    <t>CENTRAL PALACE</t>
  </si>
  <si>
    <t>Ho Chi Minh - Ky Dong</t>
  </si>
  <si>
    <t>HTL-38</t>
  </si>
  <si>
    <t>Banned</t>
  </si>
  <si>
    <t>112002805768</t>
  </si>
  <si>
    <t>Cong ty TNHH Dau Tu va Thuong Mai Phuc Loc Thinh</t>
  </si>
  <si>
    <t>Gia Lai - Gia Lai</t>
  </si>
  <si>
    <t>HTL-39</t>
  </si>
  <si>
    <t>Peridot Gallery Classic Boutique Hotel</t>
  </si>
  <si>
    <t>Ms. Thuy - 0348 438 585</t>
  </si>
  <si>
    <t>52 Bat Su Street, Hoan Kiem District, Ha Noi</t>
  </si>
  <si>
    <t>1061779999</t>
  </si>
  <si>
    <t>CONG TY TNHH VAT TU THIET BI TUAN LONG</t>
  </si>
  <si>
    <t>Hanoi - CHuong Duong Branch</t>
  </si>
  <si>
    <t>HTL-40</t>
  </si>
  <si>
    <t>Eden Star Saigon Hotel</t>
  </si>
  <si>
    <t>38 Bui Thi Xuan St – Ben Thanh Ward – District 01 – HCMC</t>
  </si>
  <si>
    <t>601704060181937</t>
  </si>
  <si>
    <t>CONG TY TNHH EDEN HOTEL SAIGON</t>
  </si>
  <si>
    <t>VIB Bank</t>
  </si>
  <si>
    <t>HTL-41</t>
  </si>
  <si>
    <t>Hanoi Esplendor Hotel &amp; Spa</t>
  </si>
  <si>
    <t>024 3927 2828</t>
  </si>
  <si>
    <t xml:space="preserve">80 P. Hàng Gà, Hàng Bồ, Hoàn Kiếm, Hà Nội </t>
  </si>
  <si>
    <t>19034710756018</t>
  </si>
  <si>
    <t>NGO XUAN VO</t>
  </si>
  <si>
    <t>HTL-42</t>
  </si>
  <si>
    <t>Azerai La Residence Hue</t>
  </si>
  <si>
    <t>5 Le Loi Street, Hue City</t>
  </si>
  <si>
    <t>0161000052501</t>
  </si>
  <si>
    <t>CONG TY TNHH KHACH SAN KINH THANH</t>
  </si>
  <si>
    <t>HTL-43</t>
  </si>
  <si>
    <t>Fusion Original Saigon Centre</t>
  </si>
  <si>
    <t>65 Le Loi, Street, District 1, HCMC</t>
  </si>
  <si>
    <t>116002884140</t>
  </si>
  <si>
    <t>Cong ty TNHH Fusion Pasteur</t>
  </si>
  <si>
    <t>Gia Lai - Pleiku</t>
  </si>
  <si>
    <t>HTL-44</t>
  </si>
  <si>
    <t>Golden Rooster Hotel &amp; Travel</t>
  </si>
  <si>
    <t>Ms. Diep - 088 666 9999</t>
  </si>
  <si>
    <t>17 Hang Ga str, Hoan Kiem Dist, Hanoi city</t>
  </si>
  <si>
    <t>0021000393003</t>
  </si>
  <si>
    <t>CONG TY TNHH BMCC HA NOI</t>
  </si>
  <si>
    <t>HTL-45</t>
  </si>
  <si>
    <t>0263 3697 666</t>
  </si>
  <si>
    <t xml:space="preserve">94 Bui Thi Xuan, Ward 2, Da Lat City </t>
  </si>
  <si>
    <t>0561000625855</t>
  </si>
  <si>
    <t>Cong ty Co Phan Dau Tu Thuong Mai Dich vu thung lung Golf</t>
  </si>
  <si>
    <t>Lam Dong - Lam Dong</t>
  </si>
  <si>
    <t>HTL-46</t>
  </si>
  <si>
    <t>Grand Hotel Du Lac Hanoi</t>
  </si>
  <si>
    <t>18 -24 Nha Chung, Hoan Kiem, Ha Noi</t>
  </si>
  <si>
    <t>35418697</t>
  </si>
  <si>
    <t>Cong ty CP Thuong mai va dich vu du lich Vu Le</t>
  </si>
  <si>
    <t>Hanoi - Cua Nam</t>
  </si>
  <si>
    <t>HTL-47</t>
  </si>
  <si>
    <t>Hotel Grand Saigon</t>
  </si>
  <si>
    <t>08 Dong Khoi street, Dist. 1</t>
  </si>
  <si>
    <t>0071000013993</t>
  </si>
  <si>
    <t>KHACH SAN DONG KHOI GRAND HOTEL</t>
  </si>
  <si>
    <t>HTL-48</t>
  </si>
  <si>
    <t>May De Ville Lakeside</t>
  </si>
  <si>
    <t>Mrs. Lan Phương - 090 455 0378</t>
  </si>
  <si>
    <t>43 Gia Ngu Str, Hoan Kiem Dist, Hanoi</t>
  </si>
  <si>
    <t>0011003714362</t>
  </si>
  <si>
    <t xml:space="preserve">CONG TY TNHH THUONG MAI VA DICH VU PHU VAN HUNG </t>
  </si>
  <si>
    <t>HTL-49</t>
  </si>
  <si>
    <t>Hanoi Nostalgia Hotel &amp; Spa</t>
  </si>
  <si>
    <t>13-15 Luong Ngoc Quyen Str, Hoan Kiem, Hanoi</t>
  </si>
  <si>
    <t xml:space="preserve">26110000080341
</t>
  </si>
  <si>
    <t>CONG TY TNHH DU LICH HUNG CUONG</t>
  </si>
  <si>
    <t>Hanoi - Trang An</t>
  </si>
  <si>
    <t>HTL-50</t>
  </si>
  <si>
    <t>Hoian Central Hotel</t>
  </si>
  <si>
    <t>301 Nguyen Duy Hieu, Hoi An City</t>
  </si>
  <si>
    <t>112000185545</t>
  </si>
  <si>
    <t>DOANH NGHIEP TU NHAN DU LICH AN PHAT</t>
  </si>
  <si>
    <t>HTL-51</t>
  </si>
  <si>
    <t>Hoi An Historic Hotel</t>
  </si>
  <si>
    <t>10 Tran Hung Dao, Hoi An City</t>
  </si>
  <si>
    <t>114000058873</t>
  </si>
  <si>
    <t>CN CONG TY CP DU LICH DICH VU HOI AN - KHACH SAN HOI AN</t>
  </si>
  <si>
    <t>HTL-52</t>
  </si>
  <si>
    <t>Hotel des Arts Saigon - MGallery Collection</t>
  </si>
  <si>
    <t>Ms Huong - 0283 989 8888 Ext 166</t>
  </si>
  <si>
    <t>76-78 Nguyen Thi Minh Khai, Ward 6, District 3</t>
  </si>
  <si>
    <t xml:space="preserve">0111100007355002 </t>
  </si>
  <si>
    <t xml:space="preserve">CONG TY CO PHAN QUOC TE DIPLOMAT </t>
  </si>
  <si>
    <t>OCB</t>
  </si>
  <si>
    <t>Ho Chi Minh - Hoi So</t>
  </si>
  <si>
    <t>HTL-53</t>
  </si>
  <si>
    <t>Hotel Royal Hoi An  Gallery</t>
  </si>
  <si>
    <t>29 Dao Duy Tu, Hoi An</t>
  </si>
  <si>
    <t>0651000770509</t>
  </si>
  <si>
    <t>CONG TY CO PHAN TAP DOAN ROYAL CAPITAL</t>
  </si>
  <si>
    <t>Quang Nam branch</t>
  </si>
  <si>
    <t>HTL-54</t>
  </si>
  <si>
    <t>Hung Cuong Hotel</t>
  </si>
  <si>
    <t>96 Dong Da, Chau Phu A, Chau Doc, An Giang</t>
  </si>
  <si>
    <t>0566</t>
  </si>
  <si>
    <t>CONG TY TNHH HUNG CUONG</t>
  </si>
  <si>
    <t xml:space="preserve">EXIMBANK </t>
  </si>
  <si>
    <t>An Giang - Chau Doc</t>
  </si>
  <si>
    <t>HTL-55</t>
  </si>
  <si>
    <t>Huong Giang Hotel &amp; Spa</t>
  </si>
  <si>
    <t>0234 3822 122</t>
  </si>
  <si>
    <t>51 Lê Lợi, Phú Hội, Thành phố Huế, Thừa Thiên Huế</t>
  </si>
  <si>
    <t>0161000080419</t>
  </si>
  <si>
    <t>KHACH SAN HUONG GIANG RESORT &amp; SPA
                   CHI NHANH CONG TY CO PHAN DU LICH HUONG GIANG</t>
  </si>
  <si>
    <t>Thua Thien Hue</t>
  </si>
  <si>
    <t>HTL-56</t>
  </si>
  <si>
    <t>Jovia Hotel</t>
  </si>
  <si>
    <t xml:space="preserve">Ms. Dung Tran - 0937851424  </t>
  </si>
  <si>
    <t>Can not found information</t>
  </si>
  <si>
    <t>112612623333</t>
  </si>
  <si>
    <t>CN CONG TY TNHH DICH VU TONG HOP JOLIE TAI TP. HO CHI MINH</t>
  </si>
  <si>
    <t>VIETINBANK – CN  SONG HAN</t>
  </si>
  <si>
    <t xml:space="preserve">Da Nang - Song Han </t>
  </si>
  <si>
    <t>HTL-57</t>
  </si>
  <si>
    <t xml:space="preserve">La Siesta Hoian Resort &amp; Spa </t>
  </si>
  <si>
    <t>Ms. Giang - 0912754340</t>
  </si>
  <si>
    <t>132 Hung Vuong street, Hoian</t>
  </si>
  <si>
    <t xml:space="preserve">112852949 </t>
  </si>
  <si>
    <t>CONG TY CO PHAN DU LICH VA KHACH SAN THANH LICH</t>
  </si>
  <si>
    <t>Hanoi - Nguyen Huu Huan</t>
  </si>
  <si>
    <t>HTL-58</t>
  </si>
  <si>
    <t>La Sinfonia Del Rey Hotel &amp; Spa</t>
  </si>
  <si>
    <t>Ms. Anh - 0373854977</t>
  </si>
  <si>
    <t>33-35 P. Hàng Dầu, Lý Thái Tổ, Hoàn Kiếm, Hà Nội</t>
  </si>
  <si>
    <t>12210006609999</t>
  </si>
  <si>
    <t>CONG TY TNHH TAP DOAN PHU HO GIA</t>
  </si>
  <si>
    <t>Hanoi - Ha Thanh</t>
  </si>
  <si>
    <t>HTL-59</t>
  </si>
  <si>
    <t>La Vela Saigon Hotel</t>
  </si>
  <si>
    <t> </t>
  </si>
  <si>
    <t>0315419806</t>
  </si>
  <si>
    <t>CTY Co Phan Dich Vu Du Lich Nha Hang Khach San Royal</t>
  </si>
  <si>
    <t>HD Bank</t>
  </si>
  <si>
    <t>Ho Chi Minh City - Ho Chi Minh</t>
  </si>
  <si>
    <t>HTL-60</t>
  </si>
  <si>
    <t xml:space="preserve">Le Jardin Hotel Haute Couture </t>
  </si>
  <si>
    <t>Ms. Khanh Ly - 091 576 0034</t>
  </si>
  <si>
    <t>105 Nguyen Truong To, Ba Dinh, Ha Noi</t>
  </si>
  <si>
    <t>1031125888</t>
  </si>
  <si>
    <t>CONG TY CO PHAN QUAN LY KHACH SAN TGL</t>
  </si>
  <si>
    <t>Hanoi - South Hanoi</t>
  </si>
  <si>
    <t>HTL-61</t>
  </si>
  <si>
    <t>46A Nguyen Truong To St, Ba Dinh Dist,
Hanoi City , Vietnam</t>
  </si>
  <si>
    <t>0511102623007</t>
  </si>
  <si>
    <t>CONG TY CO PHAN QUAN LY KHACH SAN HA LAN</t>
  </si>
  <si>
    <t>Hanoi - Dien Bien Phu, Hanoi Branch</t>
  </si>
  <si>
    <t>HTL-62</t>
  </si>
  <si>
    <t>Ms. Phuong - 0903898972</t>
  </si>
  <si>
    <t>179 Lê Thánh Tôn, Phường Bến Thành, Quận 1, Thành phố Hồ Chí Minh</t>
  </si>
  <si>
    <t>1440194239</t>
  </si>
  <si>
    <t>CN CTY CP QUE HUONG LIBERTY – KS LIBERTY CENTRAL SAIGON CENTRE</t>
  </si>
  <si>
    <t>CHI NHANH THONG NHAT</t>
  </si>
  <si>
    <t>HTL-63</t>
  </si>
  <si>
    <t>59 Pasteur, D.1, Hochiminh City</t>
  </si>
  <si>
    <t>115000136224</t>
  </si>
  <si>
    <t>CN CTCP SAI GON QUE HUONG – KS LIBERTY CENTRAL SAIGON CITYPOINT</t>
  </si>
  <si>
    <t>VietinBank</t>
  </si>
  <si>
    <t>CHI NHANH 7 TPHCM</t>
  </si>
  <si>
    <t>HTL-64</t>
  </si>
  <si>
    <t>Little Gem</t>
  </si>
  <si>
    <t>Ms. Selena Duong - 093 257 0901</t>
  </si>
  <si>
    <t>114 Tran Nhan Tong, Hoi An Dong, Da Nang</t>
  </si>
  <si>
    <t>111002783188</t>
  </si>
  <si>
    <t>CONG TY CP KHACH SAN NGOC CAT TUONG</t>
  </si>
  <si>
    <t>HTL-65</t>
  </si>
  <si>
    <t>Little Residence</t>
  </si>
  <si>
    <t>35 Dao Duy Tu, Hoi An, Da Nang City</t>
  </si>
  <si>
    <t>119002629636</t>
  </si>
  <si>
    <t>CONG TY TNHH DAU TU VAN TOAN PHAT</t>
  </si>
  <si>
    <t>Quang Nam - Hoi An Branch</t>
  </si>
  <si>
    <t>HTL-66</t>
  </si>
  <si>
    <t>Little Riverside Hoi An</t>
  </si>
  <si>
    <t>0235 3575 555</t>
  </si>
  <si>
    <t>9 Phan Boi Chau, Hoi An Dong, Da Nang City</t>
  </si>
  <si>
    <t>117693999999</t>
  </si>
  <si>
    <t xml:space="preserve">Quang Nam - Hoi An </t>
  </si>
  <si>
    <t>HTL-67</t>
  </si>
  <si>
    <t>Mai House Saigon</t>
  </si>
  <si>
    <t>Ms. Phượng - 093 318 8228</t>
  </si>
  <si>
    <t>157 Nam Ky Khoi Nghia, Xuan Hoa, HCMC</t>
  </si>
  <si>
    <t>8868226868</t>
  </si>
  <si>
    <t>CT TNHH BAT DONG SAN ARECO</t>
  </si>
  <si>
    <t>GIA DINH</t>
  </si>
  <si>
    <t>HTL-68</t>
  </si>
  <si>
    <t>Moire Hoi An, Vignette Collection By IHG</t>
  </si>
  <si>
    <t>Xuyen Trung Block, Cam Nam Ward, Hoi An</t>
  </si>
  <si>
    <t>110002964979</t>
  </si>
  <si>
    <t>Cong ty CP Ngoc Hoi An</t>
  </si>
  <si>
    <t>HTL-69</t>
  </si>
  <si>
    <t>Northern Charm Hotel</t>
  </si>
  <si>
    <t>11A Thi Sach, Ben Nghe, District 1, HCMC</t>
  </si>
  <si>
    <t>1018132973</t>
  </si>
  <si>
    <t>CT TNHH TM DV KHACH SAN QUY PHUONG BAC</t>
  </si>
  <si>
    <t>HCMC-HCMC</t>
  </si>
  <si>
    <t>HTL-70</t>
  </si>
  <si>
    <t>Ms. Phước - 0772 726 382</t>
  </si>
  <si>
    <t>192 Pasteur, Xuan Hoa, HCMC</t>
  </si>
  <si>
    <t>119002776625</t>
  </si>
  <si>
    <t>CONG TY TNHH THUONG MAI DICH VU DU LICH ORCHIDS</t>
  </si>
  <si>
    <t>Branch 2 HCM</t>
  </si>
  <si>
    <t>HTL-71</t>
  </si>
  <si>
    <t>92-94 Hang Trong, Hoan Kiem, Ha Noi</t>
  </si>
  <si>
    <t>119002687657</t>
  </si>
  <si>
    <t>Cong ty co phan thuong mai Savin Viet Nam</t>
  </si>
  <si>
    <t xml:space="preserve">VIETTINBANK </t>
  </si>
  <si>
    <t>Ha Noi - Hoang Mai</t>
  </si>
  <si>
    <t>HTL-72</t>
  </si>
  <si>
    <t>Pao's Sapa Leisure Hotel</t>
  </si>
  <si>
    <t>0214 625 3999</t>
  </si>
  <si>
    <t>Muong Hoa Street, Sapa Town, Lao Cai</t>
  </si>
  <si>
    <t>0951006669999</t>
  </si>
  <si>
    <t>CTY CPDT INDOCHINA- CN KS TAI MUONG HOA</t>
  </si>
  <si>
    <t>Lao Cai - Lao Cai</t>
  </si>
  <si>
    <t>HTL-73</t>
  </si>
  <si>
    <t>Park Hyatt Saigon</t>
  </si>
  <si>
    <t>2 Lam Son Square, Saigon</t>
  </si>
  <si>
    <t>0071000902133</t>
  </si>
  <si>
    <t>GRAND IMPERIAL SAIGON HOTEL LIMITED LIABILITY COMPANY (d/b/a PARK HYATT SAIGON)</t>
  </si>
  <si>
    <t>Ho Chi Minh City Branch</t>
  </si>
  <si>
    <t>HTL-74</t>
  </si>
  <si>
    <t>Pullman Hanoi</t>
  </si>
  <si>
    <t>40 Cat Linh, Dong Da, Hanoi</t>
  </si>
  <si>
    <t>2003165002</t>
  </si>
  <si>
    <t>Global Toserco Ltd - Pullman Hanoi</t>
  </si>
  <si>
    <t>Indovina bank</t>
  </si>
  <si>
    <t>Hanoi </t>
  </si>
  <si>
    <t>HTL-75</t>
  </si>
  <si>
    <t>22-36 Nguyen Hue Boulevard, Saigon</t>
  </si>
  <si>
    <t>0071002416593</t>
  </si>
  <si>
    <t>CT CP DT TIMES SQUARE VIET  NAM</t>
  </si>
  <si>
    <t xml:space="preserve">HO CHI MINH </t>
  </si>
  <si>
    <t>HTL-76</t>
  </si>
  <si>
    <t>Rex Hanoi Hotel</t>
  </si>
  <si>
    <t>0243 556 5588</t>
  </si>
  <si>
    <t>42-44 Gia Ngu, Hoan Kiem, Hanoi</t>
  </si>
  <si>
    <t>1027461667</t>
  </si>
  <si>
    <t>CONG TY CO PHAN DICH VU THUONG MAI DU LICH HOA BINH</t>
  </si>
  <si>
    <t>HTL-77</t>
  </si>
  <si>
    <t>Rosaleen Boutique Hotel</t>
  </si>
  <si>
    <t>36 Chu Van An, Hue City</t>
  </si>
  <si>
    <t>5560017384</t>
  </si>
  <si>
    <t>CONG TY TNHH THUONG MAI DICH VU VA DU LICH TRUONG GIANG</t>
  </si>
  <si>
    <t>Hue - Phu Xuan</t>
  </si>
  <si>
    <t>HTL-78</t>
  </si>
  <si>
    <t>Sapa Relax hotel</t>
  </si>
  <si>
    <t>37610000129320</t>
  </si>
  <si>
    <t>CONG TY TNHH MTV DICH VU GIA HUY</t>
  </si>
  <si>
    <t>Lao Cai - Sapa</t>
  </si>
  <si>
    <t>HTL-79</t>
  </si>
  <si>
    <t>SAPA VISTA HOTEL</t>
  </si>
  <si>
    <t>Mr. Quyet - 0916725787</t>
  </si>
  <si>
    <t>Số 70 Phan xi păng, Phường Sa Pa, TX Sapa, Lào Cai</t>
  </si>
  <si>
    <t>37610000090222</t>
  </si>
  <si>
    <t>CONG TY TNHH MTV DU LICH VA THUONG MAI SPT</t>
  </si>
  <si>
    <t>HTL-80</t>
  </si>
  <si>
    <t>Senna Hue Hotel</t>
  </si>
  <si>
    <t>Ms. Hien - 0919 394 762</t>
  </si>
  <si>
    <t>07 Nguyen Tri Phuong, Hue</t>
  </si>
  <si>
    <t>5011102616006</t>
  </si>
  <si>
    <t>CONG TY CO PHAN THUONG MAI DICH VU THUAN PHU</t>
  </si>
  <si>
    <t>HUe</t>
  </si>
  <si>
    <t>HTL-81</t>
  </si>
  <si>
    <t xml:space="preserve">Silk Path Luxury Hotel </t>
  </si>
  <si>
    <t>195 Hang Bong, Ha Noi</t>
  </si>
  <si>
    <t>0571101608888</t>
  </si>
  <si>
    <t>CONG TY TNHH KHACH SAN SILK PATH</t>
  </si>
  <si>
    <t>Hanoi - Hoan Kiem</t>
  </si>
  <si>
    <t>HTL-82</t>
  </si>
  <si>
    <t>Silverland Ben Thanh</t>
  </si>
  <si>
    <t>028 3827 2740</t>
  </si>
  <si>
    <t>14-16 Le Lai, Ben Thanh, District 1</t>
  </si>
  <si>
    <t>110000038135</t>
  </si>
  <si>
    <t>CONG TY TNHH KHACH SAN TAN HAI LONG</t>
  </si>
  <si>
    <t xml:space="preserve">Ho Chi Minh City </t>
  </si>
  <si>
    <t>HTL-83</t>
  </si>
  <si>
    <t>Silverland May</t>
  </si>
  <si>
    <t>28-30 Thi Sach, Ben Nghe, District 1</t>
  </si>
  <si>
    <t>117002932952</t>
  </si>
  <si>
    <t>CT TNHH KHACH SAN SILVERLAND MAY</t>
  </si>
  <si>
    <t>HCMC - HCMC</t>
  </si>
  <si>
    <t>HTL-84</t>
  </si>
  <si>
    <t>Mr. Minh - 0933156262</t>
  </si>
  <si>
    <t>73-75 Thu Khoa Huan Street, Ben Thanh Ward, District 1, Ho Chi Minh City_x000D_</t>
  </si>
  <si>
    <t>113000182437</t>
  </si>
  <si>
    <t>CONG TY TNHH MOT THANH VIEN KHACH SAN SILVERLAND YEN</t>
  </si>
  <si>
    <t xml:space="preserve">VIETINBANK </t>
  </si>
  <si>
    <t>HTL-85</t>
  </si>
  <si>
    <t>17 Le Duan, Ben Nghe, District 1</t>
  </si>
  <si>
    <t>1023300309</t>
  </si>
  <si>
    <t>CTY TNHH LIEN DOANH KHACH SAN PLAZA KHACH SAN SOFITEL PLAZA SAIGON</t>
  </si>
  <si>
    <t>UNITED OVERSEAS BANK </t>
  </si>
  <si>
    <t>Central Plaza Branch</t>
  </si>
  <si>
    <t>HTL-86</t>
  </si>
  <si>
    <t>Sea Phoenix Hotel</t>
  </si>
  <si>
    <t>0236 3525 999</t>
  </si>
  <si>
    <t>115 Ho Xuan Huong, Bac My An, Ngu Hanh Son</t>
  </si>
  <si>
    <t>111617485555</t>
  </si>
  <si>
    <t>Cong ty TNHH thuong mai va dich vu Sea Phoenix</t>
  </si>
  <si>
    <t>Da Nang - North Da Nang</t>
  </si>
  <si>
    <t>HTL-87</t>
  </si>
  <si>
    <t>Champton Hanoi Hotel</t>
  </si>
  <si>
    <t>130 Hang Bong, Hoan Kiem, Ha Noi</t>
  </si>
  <si>
    <t>0011004238168</t>
  </si>
  <si>
    <t>CTY TNHH DAU TU THUONG MAI VÀ DICH VU TONG HOP BAO NGAN</t>
  </si>
  <si>
    <t>Hanoi - So Giao Dich</t>
  </si>
  <si>
    <t>HTL-88</t>
  </si>
  <si>
    <t>The Myst Dong Khoi Hotel</t>
  </si>
  <si>
    <t>Ms. Trinh - 0908 450 078</t>
  </si>
  <si>
    <t>6-8 Ho Huan Nghiep, Saigon</t>
  </si>
  <si>
    <t>0071001143054</t>
  </si>
  <si>
    <t>CONG TY TNHH MTV KHACH SAN THE MYST DONG KHOI</t>
  </si>
  <si>
    <t>HTL-89</t>
  </si>
  <si>
    <t xml:space="preserve">The Reed Hotel </t>
  </si>
  <si>
    <t>Dinh Dien Street, Hoa Lu Ward, Ninh Binh</t>
  </si>
  <si>
    <t>0221000066302</t>
  </si>
  <si>
    <t>Cong ty TNHH dau tu thuong mai Nam Ninh</t>
  </si>
  <si>
    <t>Ninh Binh - Ninh Binh</t>
  </si>
  <si>
    <t>HTL-90</t>
  </si>
  <si>
    <t>Tirant Hotel</t>
  </si>
  <si>
    <t xml:space="preserve">36-38-40 Gia Ngu Str, Hoan Kiem Dist., Hanoi, Viet Nam </t>
  </si>
  <si>
    <t>HTL-91</t>
  </si>
  <si>
    <t>Victoria Nui Sam Lodge</t>
  </si>
  <si>
    <t>Ms. Phuong - 02963575888</t>
  </si>
  <si>
    <t>Vinh Dong 1, Nui Sam Ward, Chau Doc City, An Giang Province, Vietnam</t>
  </si>
  <si>
    <t>0471000314204</t>
  </si>
  <si>
    <t>VICTORIA NUI SAM RESORT</t>
  </si>
  <si>
    <t>HTL-92</t>
  </si>
  <si>
    <t>89 Short St, Singapore 188216</t>
  </si>
  <si>
    <t>Approved</t>
  </si>
  <si>
    <t>HTL-93</t>
  </si>
  <si>
    <t>Melia Kuala Lumpur</t>
  </si>
  <si>
    <t>16, Jln Imbi, Bukit Bintang, 55100 Kuala Lumpur, Federal Territory of Kuala Lumpur, Malaysia</t>
  </si>
  <si>
    <t>90906667777</t>
  </si>
  <si>
    <t>CTY CP DT BDS KHACH SAN THAI DUONG</t>
  </si>
  <si>
    <t>HTL-94</t>
  </si>
  <si>
    <t xml:space="preserve">Hotel Royal Signature </t>
  </si>
  <si>
    <t>21, Jalan Bukit Bintang, 55100 Kuala Lumpur</t>
  </si>
  <si>
    <t>HTL-95</t>
  </si>
  <si>
    <t>1020, Jalan Sultan Ismail, 50250 Kuala Lumpur, Malaysia.</t>
  </si>
  <si>
    <t>HTL-96</t>
  </si>
  <si>
    <t>Dolce by Wyndham Hanoi Golden Lake</t>
  </si>
  <si>
    <t>B7 Giang Vo, Ba Dinh, Hanoi</t>
  </si>
  <si>
    <t>HTL-97</t>
  </si>
  <si>
    <t>The Shore Hotel &amp; Residences</t>
  </si>
  <si>
    <t>Jalan Persisiran Bungai Raya, 75100 Melaka, Malaysia</t>
  </si>
  <si>
    <t>HTL-98</t>
  </si>
  <si>
    <t>Paris Hotel Chau Doc</t>
  </si>
  <si>
    <t>HTL-99</t>
  </si>
  <si>
    <t>Le House Da Lat</t>
  </si>
  <si>
    <t>INT-01</t>
  </si>
  <si>
    <t>0933 612 887
adrian@makeyourasia.com</t>
  </si>
  <si>
    <t>INT-02</t>
  </si>
  <si>
    <t>Hoang Oanh Julia</t>
  </si>
  <si>
    <t>0981 163 360</t>
  </si>
  <si>
    <t>INT-03</t>
  </si>
  <si>
    <t>Ha Quang Huy (Tomek)</t>
  </si>
  <si>
    <t>0868 018 011</t>
  </si>
  <si>
    <t>INT-04</t>
  </si>
  <si>
    <t>Nguyen Ha My</t>
  </si>
  <si>
    <t>0836 040 968</t>
  </si>
  <si>
    <t>INT-05</t>
  </si>
  <si>
    <t>Hoang Thanh Nguyet</t>
  </si>
  <si>
    <t>0966 833 968</t>
  </si>
  <si>
    <t>INT-06</t>
  </si>
  <si>
    <t>Vu Thi Huyen Anh (Pizzabella)</t>
  </si>
  <si>
    <t>Out of country</t>
  </si>
  <si>
    <t>110603275686</t>
  </si>
  <si>
    <t>Cong ty TNHH Thuong mai va Du lich Phu Hoang Đat</t>
  </si>
  <si>
    <t>Viettinbank - Dong Hanoi</t>
  </si>
  <si>
    <t>Hanoi - Dong Hanoi</t>
  </si>
  <si>
    <t>INT-07</t>
  </si>
  <si>
    <t>Le Thanh Binh (Linh's Cousin)</t>
  </si>
  <si>
    <t>0376 494 670</t>
  </si>
  <si>
    <t>INT-08</t>
  </si>
  <si>
    <t>0328 323 395</t>
  </si>
  <si>
    <t>INT-09</t>
  </si>
  <si>
    <t>Tina</t>
  </si>
  <si>
    <t>0866 963 839</t>
  </si>
  <si>
    <t>INT-10</t>
  </si>
  <si>
    <t>Nguyen Khanh Hoang (Tina's Brother)</t>
  </si>
  <si>
    <t>0869 186 638</t>
  </si>
  <si>
    <t>INT-11</t>
  </si>
  <si>
    <t>Luong Minh Chinh</t>
  </si>
  <si>
    <t>0948 060 950</t>
  </si>
  <si>
    <t>INT-12</t>
  </si>
  <si>
    <t>Vu Bao Trung (Binh's Friend)</t>
  </si>
  <si>
    <t>0866 005 380</t>
  </si>
  <si>
    <t>INT-13</t>
  </si>
  <si>
    <t>Ngo Minh Thuy (Danuta)</t>
  </si>
  <si>
    <t>0878 592 705</t>
  </si>
  <si>
    <t>INT-14</t>
  </si>
  <si>
    <t>Filip Tran</t>
  </si>
  <si>
    <t>0868 011 504</t>
  </si>
  <si>
    <t>INT-15</t>
  </si>
  <si>
    <t>Nguyen Nam Cuong (Tomek)</t>
  </si>
  <si>
    <t>INT-16</t>
  </si>
  <si>
    <t>Mr. Dai</t>
  </si>
  <si>
    <t>0379 855 634</t>
  </si>
  <si>
    <t>INT-17</t>
  </si>
  <si>
    <t>Mr. Vinh</t>
  </si>
  <si>
    <t>0919 188 809
0939 779 889</t>
  </si>
  <si>
    <t>PRT-01</t>
  </si>
  <si>
    <t>PRT_Partner_DMC</t>
  </si>
  <si>
    <t>BiiG Holiday Group</t>
  </si>
  <si>
    <t>PRT-02</t>
  </si>
  <si>
    <t xml:space="preserve">Christinair - Cambodia </t>
  </si>
  <si>
    <t>0100210034245</t>
  </si>
  <si>
    <t>CHRISTINAIR TOURS CO., LTD.</t>
  </si>
  <si>
    <t>BANK OF AMERICA,N.A
NEW YORK, NY10038, UNITED STATES</t>
  </si>
  <si>
    <t>New York - United States</t>
  </si>
  <si>
    <t>PRT-03</t>
  </si>
  <si>
    <t>DTH Travel Malaysia</t>
  </si>
  <si>
    <t>014011250790</t>
  </si>
  <si>
    <t>DTH TRAVEL SDN BHD</t>
  </si>
  <si>
    <t>MALAYAN BANKING BERHAD</t>
  </si>
  <si>
    <t>Swiff code: MBBEMYKL</t>
  </si>
  <si>
    <t>PRT-04</t>
  </si>
  <si>
    <t>EMIC Travel</t>
  </si>
  <si>
    <t>Mr. Ha - 091.6.976.731</t>
  </si>
  <si>
    <t xml:space="preserve"> 101 Cua Dai Street - Hoi An City</t>
  </si>
  <si>
    <t>56610000168887</t>
  </si>
  <si>
    <t>CONG TY TNHH EMIC TRAVEL</t>
  </si>
  <si>
    <t>PRT-05</t>
  </si>
  <si>
    <t>Emily Visa</t>
  </si>
  <si>
    <t>455647</t>
  </si>
  <si>
    <t>Nguyen Thi Vuong</t>
  </si>
  <si>
    <t>Ho Chi Minh City - Cat Lai</t>
  </si>
  <si>
    <t>PRT-06</t>
  </si>
  <si>
    <t>Exemplary Voyages</t>
  </si>
  <si>
    <t>1019022876</t>
  </si>
  <si>
    <t>Exemplary Holdings Pte Ltd</t>
  </si>
  <si>
    <t>UOB Plaza</t>
  </si>
  <si>
    <t>SWIFT Code - UOVBSGSG</t>
  </si>
  <si>
    <t>PRT-07</t>
  </si>
  <si>
    <t>GREENTRIP Tour</t>
  </si>
  <si>
    <t>044704070779799</t>
  </si>
  <si>
    <t>GREENTRIP JOINT STOCK COMPANY</t>
  </si>
  <si>
    <t>Nha Trang branch</t>
  </si>
  <si>
    <t>0151000017687</t>
  </si>
  <si>
    <t>CTY CO PHAN DL TM HANG CHAU</t>
  </si>
  <si>
    <t>PRT-09</t>
  </si>
  <si>
    <t>Hanoi Jeep Adventure</t>
  </si>
  <si>
    <t>76026688</t>
  </si>
  <si>
    <t>CONG TY TNHH DU LICH TRUYEN THONG DONG DUONG</t>
  </si>
  <si>
    <t>VP bank</t>
  </si>
  <si>
    <t>PRT-10</t>
  </si>
  <si>
    <t>072-109976-4 (SGD)</t>
  </si>
  <si>
    <t>HERMITAGE EXPERIENCE PTE LTD</t>
  </si>
  <si>
    <t>DBS Bank Ltd</t>
  </si>
  <si>
    <t>Swift Code : DBSSSGSG</t>
  </si>
  <si>
    <t>PRT-11</t>
  </si>
  <si>
    <t>Hoi An Express</t>
  </si>
  <si>
    <t>PRT-12</t>
  </si>
  <si>
    <t>Jeep Tour Phu Quoc</t>
  </si>
  <si>
    <t xml:space="preserve">Mr. Thong - 0946 751 459 </t>
  </si>
  <si>
    <t>7271100087005</t>
  </si>
  <si>
    <t>CTY TNHH MTV DV DU LICH JEEP PHU QUOC</t>
  </si>
  <si>
    <t>Kien Giang - Phu Quoc Branch</t>
  </si>
  <si>
    <t>PRT-13</t>
  </si>
  <si>
    <t>Gairah Scuba Indo Jungle Life</t>
  </si>
  <si>
    <t>1755349148</t>
  </si>
  <si>
    <t>PT. GAIRAH SCUBA INDO</t>
  </si>
  <si>
    <t>BANK NEGARA INDONESIA (BNI)</t>
  </si>
  <si>
    <t>RENON BRANCH</t>
  </si>
  <si>
    <t>PRT-14</t>
  </si>
  <si>
    <t>La Caph</t>
  </si>
  <si>
    <t>0071001334975</t>
  </si>
  <si>
    <t>CONG TY TNHH COLLECTIVE</t>
  </si>
  <si>
    <t>CN VCB DONG SAI GON TRU SO CN</t>
  </si>
  <si>
    <t>PRT-15</t>
  </si>
  <si>
    <t>Les Rives</t>
  </si>
  <si>
    <t>112000110474</t>
  </si>
  <si>
    <t>CONG TY CO PHAN LES RIVES</t>
  </si>
  <si>
    <t xml:space="preserve">Ho Chi Minh - CN2 </t>
  </si>
  <si>
    <t>PRT-16</t>
  </si>
  <si>
    <t>Nha Trang</t>
  </si>
  <si>
    <t xml:space="preserve">Duong Le Nhat 
+84 898 388 883
duong.ln@vegayacht.vn </t>
  </si>
  <si>
    <t>116002926165</t>
  </si>
  <si>
    <t>Chi Nhanh Cong Ty Co Phan Du Thuyen Vega</t>
  </si>
  <si>
    <t xml:space="preserve">VIETINBANK
</t>
  </si>
  <si>
    <t>Khanh Hoa - Khanh Hoa</t>
  </si>
  <si>
    <t>PRT-17</t>
  </si>
  <si>
    <t>Lombok Tour Travel</t>
  </si>
  <si>
    <t>PRT-18</t>
  </si>
  <si>
    <t>7300211020782</t>
  </si>
  <si>
    <t>Cong ty du lich Mekong Travel</t>
  </si>
  <si>
    <t>Agribank</t>
  </si>
  <si>
    <t>Vinh Long - Vinh Long</t>
  </si>
  <si>
    <t>PRT-19</t>
  </si>
  <si>
    <t>Minh MHP</t>
  </si>
  <si>
    <t xml:space="preserve">Suite 586, building 235 Nguyen Ngoc Nai street, Thanh Xuan District, Hanoi </t>
  </si>
  <si>
    <t>014704060067108</t>
  </si>
  <si>
    <t>MHP TRAVEL JOINT STOCK COMPANY - CONG TY CO PHAN DU LICH MHP</t>
  </si>
  <si>
    <t xml:space="preserve">VIB </t>
  </si>
  <si>
    <t>Hanoi - Hanoi</t>
  </si>
  <si>
    <t>PRT-20</t>
  </si>
  <si>
    <t>Ms . Pham - Sapa Package Tour</t>
  </si>
  <si>
    <t>Ms. Pham</t>
  </si>
  <si>
    <t>37610000014772</t>
  </si>
  <si>
    <t>LY MAY PHAM</t>
  </si>
  <si>
    <t>PRT-21</t>
  </si>
  <si>
    <t>Ms Kieu - Ben Tre Package</t>
  </si>
  <si>
    <t>Ms Kieu - 0918938701</t>
  </si>
  <si>
    <t>8640062704</t>
  </si>
  <si>
    <t>CN TAI TIEN GIANG - CONG TY TNHH TMDV DL TT TIA ANH SANG</t>
  </si>
  <si>
    <t xml:space="preserve">Ho Chi Minh City - Dong Khoi </t>
  </si>
  <si>
    <t>PRT-22</t>
  </si>
  <si>
    <t>Nhi Gia</t>
  </si>
  <si>
    <t>0511000401397</t>
  </si>
  <si>
    <t>NHI GIA TRADING AND SERVICE COMPANY LIMITED</t>
  </si>
  <si>
    <t>Sai Gon </t>
  </si>
  <si>
    <t>PRT-23</t>
  </si>
  <si>
    <t>Asian Divers Robert Wurm</t>
  </si>
  <si>
    <t>PRT-24</t>
  </si>
  <si>
    <t>Secret Experience</t>
  </si>
  <si>
    <t>1029019743</t>
  </si>
  <si>
    <t>Cong Ty TNHH Secret Experiences</t>
  </si>
  <si>
    <t>Hochiminh City - VCB Thu Thiem - PGD Thao Dien</t>
  </si>
  <si>
    <t>PRT-25</t>
  </si>
  <si>
    <t>Venus Travel</t>
  </si>
  <si>
    <t>479 Cửa Đại, Cẩm Châu, Hội An, Quảng Nam</t>
  </si>
  <si>
    <t>0651000799996</t>
  </si>
  <si>
    <t xml:space="preserve">CONG TY TNHH MTV DICH VU DU LICH SAO KIM </t>
  </si>
  <si>
    <t xml:space="preserve"> VIETCOMBANK </t>
  </si>
  <si>
    <t>PRT-26</t>
  </si>
  <si>
    <t>Jungle boss</t>
  </si>
  <si>
    <t>117002632870</t>
  </si>
  <si>
    <t>CONG TY TNHH JUNGLE BOSS</t>
  </si>
  <si>
    <t>VIETINBANK</t>
  </si>
  <si>
    <t>PRT-27</t>
  </si>
  <si>
    <t xml:space="preserve">Oxalis Tour </t>
  </si>
  <si>
    <t>CONG TY TNHH OXALIS HOLIDAY</t>
  </si>
  <si>
    <t>PRT-28</t>
  </si>
  <si>
    <t>Red Bridge Cooking Class Hoi An</t>
  </si>
  <si>
    <t>0041000452046</t>
  </si>
  <si>
    <t>CONG TY LIEN DOANH CAU DO</t>
  </si>
  <si>
    <t>Hoi An - Pho Hoi</t>
  </si>
  <si>
    <t>PRT-29</t>
  </si>
  <si>
    <t>DTH Travel Singapore</t>
  </si>
  <si>
    <t>RST-01</t>
  </si>
  <si>
    <t>The Anam Cam Ranh</t>
  </si>
  <si>
    <t>Cam Ranh</t>
  </si>
  <si>
    <t>+84 258 398 9499</t>
  </si>
  <si>
    <t>Lot D3, Peninsula Cam Ranh, Cam Hai Dong,
Cam Lam, Khanh Hoa, Vietnam</t>
  </si>
  <si>
    <t>0181003444618</t>
  </si>
  <si>
    <t>Cong ty TNHH MTV Bien Dong Bai Dai</t>
  </si>
  <si>
    <t>Ho Chi Minh - Nam Sai Gon</t>
  </si>
  <si>
    <t>RST-02</t>
  </si>
  <si>
    <t>The Anam Mui Ne</t>
  </si>
  <si>
    <t>Mui Ne</t>
  </si>
  <si>
    <t>+84 252 628 4868</t>
  </si>
  <si>
    <t xml:space="preserve">18 Nguyen Dinh Chieu, Quarter 1, Ham Tien Ward, Phan Thiet City, Binh Thuan Province, Vietnam </t>
  </si>
  <si>
    <t>6349407001</t>
  </si>
  <si>
    <t>EAST SEA MUINE TOURIST COMPANY LIMITED</t>
  </si>
  <si>
    <t xml:space="preserve">INDOVINA BANK </t>
  </si>
  <si>
    <t>Ho Chi Minh - Tan Binh</t>
  </si>
  <si>
    <t>RST-03</t>
  </si>
  <si>
    <t>Aravinda Resort Ninh Binh</t>
  </si>
  <si>
    <t>Mr. Huu Nghia - 0868896885</t>
  </si>
  <si>
    <t>Hai Nham Hamlet, Ninh Hai Commune, Hoa Lu District, Ninh Binh Province</t>
  </si>
  <si>
    <t>0491000093518</t>
  </si>
  <si>
    <t>CONG TY TNHH HOA PHU GIA</t>
  </si>
  <si>
    <t>RST-04</t>
  </si>
  <si>
    <t>Ms. Duyen - 0919520198</t>
  </si>
  <si>
    <t>Quarter 5, Phu Hai Ward, Phan Thiet City, Binh Thuan Province</t>
  </si>
  <si>
    <t>0621000403934</t>
  </si>
  <si>
    <t>CONG TY CO PHAN VIET HAN</t>
  </si>
  <si>
    <t>Binh Thuan</t>
  </si>
  <si>
    <t>RST-05</t>
  </si>
  <si>
    <t>38 Nguyen Dinh Chieu, Ham Tien, PhanThiet, Binh Thuan Province, Vietnam</t>
  </si>
  <si>
    <t>0071002995286</t>
  </si>
  <si>
    <t>CONG TY CO PHAN LANG TRE MUI NE</t>
  </si>
  <si>
    <t>RST-06</t>
  </si>
  <si>
    <t>Banyan Tree Lang Co</t>
  </si>
  <si>
    <t xml:space="preserve">+84 234 3695 888 </t>
  </si>
  <si>
    <t>Cu Du Village, Loc Vinh Commune
Phu Loc District, Thua Thien Hue Province, Vietnam</t>
  </si>
  <si>
    <t xml:space="preserve">117000143664
</t>
  </si>
  <si>
    <t xml:space="preserve"> CONG TY TNHH LAGUNA VIET NAM BANYAN TREE
</t>
  </si>
  <si>
    <t>RST-07</t>
  </si>
  <si>
    <t>Emeralda Ninh Binh resort</t>
  </si>
  <si>
    <t>+84 2293 658 333 </t>
  </si>
  <si>
    <t>Van Long Reserve, Gia Van Commune, Gia Vien District, Ninh Binh Province, Vietnam</t>
  </si>
  <si>
    <t>0221000002159</t>
  </si>
  <si>
    <t>Cong ty Co Phan Du Lich Tan Phu</t>
  </si>
  <si>
    <t>RST-08</t>
  </si>
  <si>
    <t xml:space="preserve">Flamingo Cat Ba </t>
  </si>
  <si>
    <t>Cat Ba</t>
  </si>
  <si>
    <t>Ms Ngoc- 0942938893</t>
  </si>
  <si>
    <t>18 Group, Cat Ba Town, Cat Hai District, Hai Phong City, Viet Nam</t>
  </si>
  <si>
    <t>6096699999</t>
  </si>
  <si>
    <t>CONG TY CO PHAN TAP DOAN FLAMINGO</t>
  </si>
  <si>
    <t>RST-09</t>
  </si>
  <si>
    <t>Furama resort</t>
  </si>
  <si>
    <t>Ms Duyen- 84-989 004 431</t>
  </si>
  <si>
    <t>103 – 105 Vo Nguyen Giap Street, Khue My Ward, Ngu Hanh Son District, Danang City, Vietnam</t>
  </si>
  <si>
    <t>025704076999999</t>
  </si>
  <si>
    <t>Cong ty Co phan Khu Du Lich Bac My An</t>
  </si>
  <si>
    <t>HD bank</t>
  </si>
  <si>
    <t>Da Nang Branch</t>
  </si>
  <si>
    <t>RST-10</t>
  </si>
  <si>
    <t>Grand Ocean Bay Phu Quoc</t>
  </si>
  <si>
    <t>Phu Quoc</t>
  </si>
  <si>
    <t>0 297 368 8111</t>
  </si>
  <si>
    <t>Ong Lang Hamlet, Cua Duong Commune, Phu Quoc City, Kien Giang Province</t>
  </si>
  <si>
    <t>7790201008685</t>
  </si>
  <si>
    <t>Cong Ty Co Phan Hai Lam</t>
  </si>
  <si>
    <t>Kien Giang - Phu Quoc</t>
  </si>
  <si>
    <t>RST-11</t>
  </si>
  <si>
    <t>Green Bay Resort Phu Quoc</t>
  </si>
  <si>
    <t>Hamlet 4, Cua Can Commune, Phu Quoc City, Kien Giang Province</t>
  </si>
  <si>
    <t>115002648554</t>
  </si>
  <si>
    <t>CN PHU QUOC-CONG TY TNHH DU LICH PHU LAC</t>
  </si>
  <si>
    <t>Phu Quoc - Phu Quoc Branch</t>
  </si>
  <si>
    <t>RST-12</t>
  </si>
  <si>
    <t>Hoi An Beach Resort</t>
  </si>
  <si>
    <t xml:space="preserve">Ms. Lan - 0935 761 576 </t>
  </si>
  <si>
    <t>01 Cua Dai St., Hoi An City, Quang Nam Province, Vietnam</t>
  </si>
  <si>
    <t>0651000506648</t>
  </si>
  <si>
    <t>CN CTCP DLDV HOI AN- KHU DL BIEN HOI AN</t>
  </si>
  <si>
    <t>Quang Nam</t>
  </si>
  <si>
    <t>RST-13</t>
  </si>
  <si>
    <t xml:space="preserve">Cat Co 3 Beach, Cat Ba, Cat Hai, Cat Ba island, Hai Phong City </t>
  </si>
  <si>
    <t>3338333009</t>
  </si>
  <si>
    <t>TRUONG BINH MINH JSC</t>
  </si>
  <si>
    <t>Indovina Bank Limited</t>
  </si>
  <si>
    <t>Hai Phong - Hai Phong</t>
  </si>
  <si>
    <t>RST-14</t>
  </si>
  <si>
    <t xml:space="preserve">+84 236 398 1234 </t>
  </si>
  <si>
    <t>5 Truong Sa Street, Hoa Hai Ward, Ngu Hanh Son District, Danang City, Vietnam</t>
  </si>
  <si>
    <t>0041000123944</t>
  </si>
  <si>
    <t>CONG TY CO PHAN KHU DU LICH BIEN NGU HANH SON</t>
  </si>
  <si>
    <t>RST-15</t>
  </si>
  <si>
    <t>Mr Dat - +84 91 516 1944</t>
  </si>
  <si>
    <t xml:space="preserve">Group 01, Ong Lang Hamlet Cua Duong Village, Phu Quoc Island </t>
  </si>
  <si>
    <t>257659062</t>
  </si>
  <si>
    <t>CONG TY CO PHAN NGOI SAO CUA DUONG</t>
  </si>
  <si>
    <t xml:space="preserve">Hanoi </t>
  </si>
  <si>
    <t>RST-16</t>
  </si>
  <si>
    <t>Novotel Phu Quoc Resort</t>
  </si>
  <si>
    <t>0 297 626 4912</t>
  </si>
  <si>
    <t xml:space="preserve">Duong Bao Hamlet, Duong To Commune, Phu Quoc City, Vietnam
</t>
  </si>
  <si>
    <t>22210003159999</t>
  </si>
  <si>
    <t>PHU QUOC INVESTMENT AND DEVELOPMENT JOINT STOCK CORPORATION</t>
  </si>
  <si>
    <t>Hanoi - THanh Xuan Branch</t>
  </si>
  <si>
    <t>RST-17</t>
  </si>
  <si>
    <t>Mrs. Trang 
+84 2973 909 979</t>
  </si>
  <si>
    <t>943997979</t>
  </si>
  <si>
    <t>CONG TY CO PHAN HAI LAM</t>
  </si>
  <si>
    <t>HCMC - South Sai Gon Branch</t>
  </si>
  <si>
    <t>RST-18</t>
  </si>
  <si>
    <t>Palm Garden Resort</t>
  </si>
  <si>
    <t>Lac Long Quan Street, Cua Dai Ward, Hoi An, Vietnam</t>
  </si>
  <si>
    <t>0041000305953</t>
  </si>
  <si>
    <t>CONG TY TNHH MOT THANH VIEN PHUOC THINH - PALM GARDEN</t>
  </si>
  <si>
    <t>RST-19</t>
  </si>
  <si>
    <t>0 252 3849 849</t>
  </si>
  <si>
    <t>3 Nguyen Huu Tho, Mui Ne,
Phan Thiet  77118, Binh Thuan, Viet Nam</t>
  </si>
  <si>
    <t>0071002978730</t>
  </si>
  <si>
    <t>THIEN THAI MUI NE JOINT STOCK COMPANY</t>
  </si>
  <si>
    <t>RST-20</t>
  </si>
  <si>
    <t>GROUP 6, BAN QUY HAMLET, DUONG BAO AREA, DUONG TO COMMUNE, PHU QUOC,</t>
  </si>
  <si>
    <t xml:space="preserve">111002918321 </t>
  </si>
  <si>
    <t xml:space="preserve">CONG TY CO PHAN MILTON </t>
  </si>
  <si>
    <t>Hanoi - Thanh An Branch</t>
  </si>
  <si>
    <t>RST-21</t>
  </si>
  <si>
    <t>Mr. Sy - +84 96 887 3413</t>
  </si>
  <si>
    <t>Cua Lap Hamlet, Duong To Commune, Phu Quoc Island, Kien Giang Province, Vietnam</t>
  </si>
  <si>
    <t>0181003430339</t>
  </si>
  <si>
    <t>CONG TY TNHH AN CUONG</t>
  </si>
  <si>
    <t>Ho Chi Minh - South Sai Gon</t>
  </si>
  <si>
    <t>RST-22</t>
  </si>
  <si>
    <t>Sang Nhu Ngoc Resort</t>
  </si>
  <si>
    <t xml:space="preserve"> 02966 538 538</t>
  </si>
  <si>
    <t>Group 3, An Hoa Hamlet, An Hao Commune, Tinh Bien District, An Giang Province</t>
  </si>
  <si>
    <t>0471000329399</t>
  </si>
  <si>
    <t>Cong ty TNHH MTV Sang Nhu Ngoc</t>
  </si>
  <si>
    <t>RST-23</t>
  </si>
  <si>
    <t>0 258 3524 268</t>
  </si>
  <si>
    <t>0061370154798</t>
  </si>
  <si>
    <t>SIX SENSES HIDEAWAY NINH VAN BAY</t>
  </si>
  <si>
    <t xml:space="preserve"> Vietcom Bank </t>
  </si>
  <si>
    <t>Khanh hoa branch</t>
  </si>
  <si>
    <t>RST-24</t>
  </si>
  <si>
    <t>SOL by Melia Phu Quoc</t>
  </si>
  <si>
    <t>Ms. Thu Cuc - +84 297 386 99 99</t>
  </si>
  <si>
    <t xml:space="preserve">Duc Viet Tourist Area, Zone 1, Bai Truong Complex, Duong To Commune, 
Phu Quoc District, Kien Giang Province,
</t>
  </si>
  <si>
    <t>0091000625666</t>
  </si>
  <si>
    <t>CONG TY TNHH DUC VIET</t>
  </si>
  <si>
    <t>RST-25</t>
  </si>
  <si>
    <t>+84 297 3718 888</t>
  </si>
  <si>
    <t>Ganh Gio Beach, Duong Dong Ward
Phu Quoc City, Kien Giang, Vietnam</t>
  </si>
  <si>
    <t>0697041105143</t>
  </si>
  <si>
    <t>CONG TY CP PHU QUOC TRAN THAI</t>
  </si>
  <si>
    <t>Vietcapital Bank</t>
  </si>
  <si>
    <t>RST-26</t>
  </si>
  <si>
    <t>109 Vo Nguyen Giap Street, Ngu Hanh Son District, Danang City, Vietnam</t>
  </si>
  <si>
    <t>0041001084199</t>
  </si>
  <si>
    <t>CN Cong ty Co phan Dau tu 559 – Khu DLND TIA WELLNESS</t>
  </si>
  <si>
    <t>Da Nang - Da Nang</t>
  </si>
  <si>
    <t>RST-27</t>
  </si>
  <si>
    <t>Zannier Bai San Ho</t>
  </si>
  <si>
    <t>Phu Yen</t>
  </si>
  <si>
    <t>Hoa Thanh Hamlet, Xuan Canh Commune, Song Cau District, Phu Yen Province, Vietnam</t>
  </si>
  <si>
    <t>RST-28</t>
  </si>
  <si>
    <t>Can Tho Ecolodge</t>
  </si>
  <si>
    <t>Ms. Hang- 0912 419 877</t>
  </si>
  <si>
    <t>542, Area No 3, Ba Lang Ward, Cai Rang, Can Tho City, Vietnam</t>
  </si>
  <si>
    <t>RST-29</t>
  </si>
  <si>
    <t>Off Jalan Sepanger Bay, Locked Bag 100,88993 Kota Kinabalu, Sabah, Malaysia</t>
  </si>
  <si>
    <t>RST-30</t>
  </si>
  <si>
    <t xml:space="preserve">Sakti Garden Resort &amp; Spa </t>
  </si>
  <si>
    <t>Jl. Suweta, Ubud, Kecamatan Ubud, Kabupaten Gianyar, Bali 80571</t>
  </si>
  <si>
    <t>RST-31</t>
  </si>
  <si>
    <t>Tekoma Resort Taman Negara</t>
  </si>
  <si>
    <t>(1383570-K)
Kuala Tahan, 27000 Jerantut, Pahang, Malaysia</t>
  </si>
  <si>
    <t>RST-32</t>
  </si>
  <si>
    <t xml:space="preserve">Xcape Resort </t>
  </si>
  <si>
    <t>Lot 816, Jalan Teresik, 27000 Kuala Tahan, Pahang, Malaysia</t>
  </si>
  <si>
    <t>RST-33</t>
  </si>
  <si>
    <t>Munduk Sari Resort</t>
  </si>
  <si>
    <t>JL Raya Kayuputih, Munduk, Banjar Buleleng North Bali ZIP. 81152</t>
  </si>
  <si>
    <t>No 555, Phum Kruos, Sangkat Svay Dangkum, Siem Reap, Kingdom of Cambodia</t>
  </si>
  <si>
    <t>RST-35</t>
  </si>
  <si>
    <t>Borei Angkor Resort &amp; Spa</t>
  </si>
  <si>
    <t>National Road 6, Banteay Chas, Siem Reap, Kingdom of Cambodia</t>
  </si>
  <si>
    <t>RST-36</t>
  </si>
  <si>
    <t>Somadevi Angkor Boutique &amp; Resort</t>
  </si>
  <si>
    <t>Oum Chhay St, Krong Siem Reap</t>
  </si>
  <si>
    <t>RST-37</t>
  </si>
  <si>
    <t>Kawasan Wisata Nusa Dua Lot S-3, Kabupaten Badung, Bali 80363</t>
  </si>
  <si>
    <t>RST-38</t>
  </si>
  <si>
    <t>Lotus Blanc Resort</t>
  </si>
  <si>
    <t>+855 15 430 222</t>
  </si>
  <si>
    <t>Lotus Blanc Hotel &amp; Resort | National Road 6, Krous Village, 
Siem Reap, Cambodia</t>
  </si>
  <si>
    <t>RST-39</t>
  </si>
  <si>
    <t>Sungai Melinau, PO Box 1145, Mulu, Malaysia, 98008</t>
  </si>
  <si>
    <t>RST-40</t>
  </si>
  <si>
    <t>Sofitel Sentosa Singapore Resort &amp; Spa</t>
  </si>
  <si>
    <t>Sentosa</t>
  </si>
  <si>
    <t>2 Bukit Manis Road, Sentosa, 099891, SINGAPORE, Singapore</t>
  </si>
  <si>
    <t>RST-41</t>
  </si>
  <si>
    <t>Grandis Hotels and Resorts</t>
  </si>
  <si>
    <t>Suria Sabah Shopping Mall, 1A, Jalan Tun Fuad Stephens
Kota Kinabalu Sabah 88000
Malaysia</t>
  </si>
  <si>
    <t>RST-42</t>
  </si>
  <si>
    <t>Tam Coc Retreat</t>
  </si>
  <si>
    <t>TRS-01</t>
  </si>
  <si>
    <t>Clown Car</t>
  </si>
  <si>
    <t>Mr. Tuan Anh - 0909381581</t>
  </si>
  <si>
    <t>C0.15 chung cư EhomeS, Phú Hữu, Quận 9, TP. Hồ Chí Minh</t>
  </si>
  <si>
    <t>88811186</t>
  </si>
  <si>
    <t>CONG TY TNHH CLOWN VIET NAM</t>
  </si>
  <si>
    <t>TRS-02</t>
  </si>
  <si>
    <t>Phu Quoc Express</t>
  </si>
  <si>
    <t xml:space="preserve">0989.566.889 </t>
  </si>
  <si>
    <t xml:space="preserve">Số 90 Trần Hưng Đạo, Thị trấn Dương Đông, Huyện Phú Quốc, Kiên Giang, Việt Nam </t>
  </si>
  <si>
    <t>68996688</t>
  </si>
  <si>
    <t>CONG TY TNHH THUONG MAI  DU LICH DAC KHU PHU QUOC VIET NAM</t>
  </si>
  <si>
    <t>TRS-03</t>
  </si>
  <si>
    <t>Sai Gon Boat Company</t>
  </si>
  <si>
    <t>778787</t>
  </si>
  <si>
    <t>Saigon Boat Company Limited</t>
  </si>
  <si>
    <t>Hochiminh</t>
  </si>
  <si>
    <t>TRS-04</t>
  </si>
  <si>
    <t>SBS Transfer</t>
  </si>
  <si>
    <t>Mr. Âu - 0909553545</t>
  </si>
  <si>
    <t>31 Tran Khac Chan St, Tan Dinh Ward, Dist 1, HCM City</t>
  </si>
  <si>
    <t>1171100331007</t>
  </si>
  <si>
    <t>CONG TY TNHH DAU TU M VA H</t>
  </si>
  <si>
    <t xml:space="preserve">MB Bank </t>
  </si>
  <si>
    <t>Ho Chi Minh - Sai Gon</t>
  </si>
  <si>
    <t>TRS-05</t>
  </si>
  <si>
    <t>Trinh Gia - Kaito</t>
  </si>
  <si>
    <t>Mr.Kaito - 0399212359</t>
  </si>
  <si>
    <t>997376868</t>
  </si>
  <si>
    <t>CONG TY TNHH DICH VU DU LICH VAN TAI ANH THU PHAM</t>
  </si>
  <si>
    <t>Ho Chi Minh - Doc Lap</t>
  </si>
  <si>
    <t>TRS-07</t>
  </si>
  <si>
    <t>Violette train</t>
  </si>
  <si>
    <t>Ms. Thanh - 0913340667</t>
  </si>
  <si>
    <t>037704060042772</t>
  </si>
  <si>
    <t>CONG TY TNHH VIOLETTE TRAINS VIET NAM</t>
  </si>
  <si>
    <t>TRS-08</t>
  </si>
  <si>
    <t>Mr. Khánh - 0909287406</t>
  </si>
  <si>
    <t>0071000778912</t>
  </si>
  <si>
    <t>CTY TNHH ANH VIET HOP ON- HOP OFF VIET NAM</t>
  </si>
  <si>
    <t>TRS_Transport_Company</t>
  </si>
  <si>
    <t>Hop On Hop Off Saigon (Double Decker bus)</t>
  </si>
  <si>
    <t xml:space="preserve">Aroma Beach Resort &amp; Spa </t>
  </si>
  <si>
    <t>Bamboo Village Beach Resort &amp; Spa</t>
  </si>
  <si>
    <t>Mrs Sương/  +84 918 891 628- number on website</t>
  </si>
  <si>
    <t xml:space="preserve">
+855 15 430 222</t>
  </si>
  <si>
    <t>+60 88 522 888</t>
  </si>
  <si>
    <t>+84 297-390-0004</t>
  </si>
  <si>
    <t>Hyatt Regency Danang Resort and Spa</t>
  </si>
  <si>
    <t>RST-43</t>
  </si>
  <si>
    <t>Kobi Onsen Resort Hue</t>
  </si>
  <si>
    <t>sm@kobionsenresorthue.com</t>
  </si>
  <si>
    <t>110603462555</t>
  </si>
  <si>
    <t>CTCP DU LICH MY AN</t>
  </si>
  <si>
    <t>+62  361 2002900</t>
  </si>
  <si>
    <t>Mövenpick Resort Waverly Phu Quoc</t>
  </si>
  <si>
    <t>Mulu Marriott Resort&amp;Spa</t>
  </si>
  <si>
    <t>+60 85 792388</t>
  </si>
  <si>
    <t>+62 361 747 5473</t>
  </si>
  <si>
    <t>Nexus Resort &amp; Spa Karambunai</t>
  </si>
  <si>
    <t>+60 88 480 888</t>
  </si>
  <si>
    <t>Ocean Bay Resort &amp; Spa Phu Quoc</t>
  </si>
  <si>
    <t>0905464196</t>
  </si>
  <si>
    <t>Pandanus Resort Mui Ne</t>
  </si>
  <si>
    <t>Perle D'Orient Cat Ba - MGallery</t>
  </si>
  <si>
    <t xml:space="preserve">+84 225 388 7360 </t>
  </si>
  <si>
    <t>Pullman Phu Quoc Beach Resort</t>
  </si>
  <si>
    <t>Ms Huệ/ 0 297 627 9999- from the slide</t>
  </si>
  <si>
    <t>+62 361 978488</t>
  </si>
  <si>
    <t>Salinda Resort Phu Quoc Island</t>
  </si>
  <si>
    <t>Six Senses Ninh Van Bay</t>
  </si>
  <si>
    <t>+65 67088310</t>
  </si>
  <si>
    <t>+855 63962666</t>
  </si>
  <si>
    <t>+60 18-323 7527</t>
  </si>
  <si>
    <t>The Shells Resort and Spa Phu Quoc</t>
  </si>
  <si>
    <t>TIA Wellness Resort</t>
  </si>
  <si>
    <t>+84 2363 967 999</t>
  </si>
  <si>
    <t xml:space="preserve">+60 9-266 1111 </t>
  </si>
  <si>
    <t>+84 257 383 0000</t>
  </si>
  <si>
    <t>Main partner for Laos</t>
  </si>
  <si>
    <t>Main partner for Cambodia</t>
  </si>
  <si>
    <t>Main partner for Malaysia</t>
  </si>
  <si>
    <t>Main partner for VN visa</t>
  </si>
  <si>
    <t>Main partner for Sri Lanka</t>
  </si>
  <si>
    <t>Ms Van Sabrina- +84867080477 - +84388592091</t>
  </si>
  <si>
    <t>Hermitage Experience Pte Ltd</t>
  </si>
  <si>
    <t>Shiyi Tay  +65 9743 4820</t>
  </si>
  <si>
    <t>1 Coleman Street
#05-11C, The Adelphi
Singapore 179803</t>
  </si>
  <si>
    <t>Secondary partner for Central VN</t>
  </si>
  <si>
    <t>Main partner for Phu Quoc tours</t>
  </si>
  <si>
    <t>Main partner for Bali</t>
  </si>
  <si>
    <t>Vega Yacht</t>
  </si>
  <si>
    <t>Main partner for Indonesia (not Bali)</t>
  </si>
  <si>
    <t>Mekong Travel Vinh Long (Ut Trinh)</t>
  </si>
  <si>
    <t>Vinh Long</t>
  </si>
  <si>
    <t>Mekong Travel +84 914 243 252</t>
  </si>
  <si>
    <t>Mr. Minh -+ 84 906282235</t>
  </si>
  <si>
    <t>Main partner for North VN</t>
  </si>
  <si>
    <t>Main partner for Sapa tours</t>
  </si>
  <si>
    <t>Main partner for 1d Mekong tours</t>
  </si>
  <si>
    <t>Main partner for air tickets</t>
  </si>
  <si>
    <t>Secondary partner for BKK and KH</t>
  </si>
  <si>
    <t>Ms. Kim Anh - +84 905775088</t>
  </si>
  <si>
    <t>Main partner for Central VN</t>
  </si>
  <si>
    <t>Main partner for Singapore</t>
  </si>
  <si>
    <t>Senior Interpreter</t>
  </si>
  <si>
    <t>+48 739 647 817
+84 363 659 844</t>
  </si>
  <si>
    <t>+48 570 041 078</t>
  </si>
  <si>
    <t>A&amp;EM Saigon Hotel</t>
  </si>
  <si>
    <t>Sanouva Saigon Hotel</t>
  </si>
  <si>
    <t>+84 28 3915 6666</t>
  </si>
  <si>
    <t>+84 24 2283 8666</t>
  </si>
  <si>
    <t>Starless</t>
  </si>
  <si>
    <t>Sala Danang Beach Hotel</t>
  </si>
  <si>
    <t>Chicland Danang Beach Hotel</t>
  </si>
  <si>
    <t>Solaria Hotel Hanoi</t>
  </si>
  <si>
    <t>+62 333 42 280</t>
  </si>
  <si>
    <t>A&amp;Em Art Hotel</t>
  </si>
  <si>
    <t xml:space="preserve">Low reviews, do </t>
  </si>
  <si>
    <t>La Siesta Premium Saigon Central</t>
  </si>
  <si>
    <t>+84 886 428 888.</t>
  </si>
  <si>
    <t>Royal Riverside Hotel &amp; Spa</t>
  </si>
  <si>
    <t>Almanity Hoi An Wellness Resort</t>
  </si>
  <si>
    <t>Bel Marina Hoi An Resort</t>
  </si>
  <si>
    <t>Legacy Yen Tu  - MGallery Collection</t>
  </si>
  <si>
    <t>Ibis Malacca</t>
  </si>
  <si>
    <t>+60 622 28 888</t>
  </si>
  <si>
    <t>Pistachio Hotel Sapa</t>
  </si>
  <si>
    <t>+60 327 118 866</t>
  </si>
  <si>
    <t>Acnos Hotel Good</t>
  </si>
  <si>
    <t>HTL-159</t>
  </si>
  <si>
    <t>Alba Hotel</t>
  </si>
  <si>
    <t>+60 85 417 751</t>
  </si>
  <si>
    <t>HTL-160</t>
  </si>
  <si>
    <t>Hotel test</t>
  </si>
  <si>
    <t>+66 2 282 7500</t>
  </si>
  <si>
    <t> +62 812 1456 3300</t>
  </si>
  <si>
    <t>MyBanLao Hotel</t>
  </si>
  <si>
    <t>+85 620 22 40 66 77</t>
  </si>
  <si>
    <t>TTC Hotel Can Tho</t>
  </si>
  <si>
    <t>Novotel Bangkok Sukhumvit 4</t>
  </si>
  <si>
    <t>+66 2 659 2888</t>
  </si>
  <si>
    <t>27 Sukhumvit 4 Alley, Khwaeng Khlong Toei, Khet Khlong Toei, Bangkok 10110, Tajlandia</t>
  </si>
  <si>
    <t>+66 200 94999</t>
  </si>
  <si>
    <t>Orchard Rendezvous Hotel</t>
  </si>
  <si>
    <t>+65 6737 1133</t>
  </si>
  <si>
    <t>+84 24 3926 3641</t>
  </si>
  <si>
    <t>Kandy</t>
  </si>
  <si>
    <t>+94 812 063 688</t>
  </si>
  <si>
    <t>+85 6 71 252 055</t>
  </si>
  <si>
    <t>HTL-29</t>
  </si>
  <si>
    <t>Liberty Central Saigon Riverside</t>
  </si>
  <si>
    <t>+60 4 291 9000</t>
  </si>
  <si>
    <t>Caravelle  Hotel Saigon</t>
  </si>
  <si>
    <t>+60  32786 8888</t>
  </si>
  <si>
    <t>+60 82-227 227</t>
  </si>
  <si>
    <t>Angkor Village Hotel</t>
  </si>
  <si>
    <t xml:space="preserve"> +855 12 333 615 </t>
  </si>
  <si>
    <t>+84 243 822 2800</t>
  </si>
  <si>
    <t>+60 327 897 777</t>
  </si>
  <si>
    <t>Cicilia City Hotel Saigon Center</t>
  </si>
  <si>
    <t>+84 983 845 668</t>
  </si>
  <si>
    <t>+84 234 3837 475</t>
  </si>
  <si>
    <t>+84 283 622 2265</t>
  </si>
  <si>
    <t>Golf Valley Hotel</t>
  </si>
  <si>
    <t>+84 243 275 0000</t>
  </si>
  <si>
    <t xml:space="preserve">Mrs. Hải +84 906731007 </t>
  </si>
  <si>
    <t> +84 822643636</t>
  </si>
  <si>
    <t>Ms. Thao Nguyen +84 903 948 777</t>
  </si>
  <si>
    <t>+84 235 3950 888</t>
  </si>
  <si>
    <t>Le Jardin Hotel &amp; Spa</t>
  </si>
  <si>
    <t>Liberty Central Saigon Centre</t>
  </si>
  <si>
    <t>Liberty Central Saigon Citypoint</t>
  </si>
  <si>
    <t>Ms Phuong  +84 903 898 972</t>
  </si>
  <si>
    <t>Ms. Lien +84 935 616 272</t>
  </si>
  <si>
    <t>Orchids Saigon Hotel</t>
  </si>
  <si>
    <t>The Oriental Jade Hotel &amp; Spa</t>
  </si>
  <si>
    <t>Ms. Hiền +84 868 902 286</t>
  </si>
  <si>
    <t>+84 28 3824 1234</t>
  </si>
  <si>
    <t>+84 24 3733 0688</t>
  </si>
  <si>
    <t>+84 28 3823 6688</t>
  </si>
  <si>
    <t>+84  234 394 6555</t>
  </si>
  <si>
    <t>+84 214 3800 368</t>
  </si>
  <si>
    <t>+84 243 266 8585</t>
  </si>
  <si>
    <t>Ms. Huyen +84 78 353 2764</t>
  </si>
  <si>
    <t>Silverland Yen</t>
  </si>
  <si>
    <t>Sofitel Sai Gon Plaza</t>
  </si>
  <si>
    <t>+84 28 3824 1555</t>
  </si>
  <si>
    <t>Ms. Anna Hong +84  911 319 594</t>
  </si>
  <si>
    <t>+84 229 3889979</t>
  </si>
  <si>
    <t>+65 6669 8822</t>
  </si>
  <si>
    <t>+60 321 198 188</t>
  </si>
  <si>
    <t>The Face Suites</t>
  </si>
  <si>
    <t xml:space="preserve">+60 3 2168 1688 </t>
  </si>
  <si>
    <t>+84-24-3365-9999</t>
  </si>
  <si>
    <t>+60 12 288 4069</t>
  </si>
  <si>
    <t>Vam Xang Rustic</t>
  </si>
  <si>
    <t>Ms. Men- +84 824402345</t>
  </si>
  <si>
    <t>Senior Guide</t>
  </si>
  <si>
    <t>Support Guide</t>
  </si>
  <si>
    <t>Hard to work with, if possible request another guide for TL, never use for groups without TL</t>
  </si>
  <si>
    <t>Good Guide</t>
  </si>
  <si>
    <t>Pickup Guide</t>
  </si>
  <si>
    <t>PL TL</t>
  </si>
  <si>
    <t>Only VN guide</t>
  </si>
  <si>
    <t>GDE-106</t>
  </si>
  <si>
    <t>Vanny Chhoem - Kim Christinair</t>
  </si>
  <si>
    <t>+855 99 808 717</t>
  </si>
  <si>
    <t>GDE-107</t>
  </si>
  <si>
    <t>Chansamone Phoumesa - Biig Laos</t>
  </si>
  <si>
    <t>+85620 55668061</t>
  </si>
  <si>
    <t>GDE-108</t>
  </si>
  <si>
    <t>Thanongsack - Biig Laos</t>
  </si>
  <si>
    <t>+856 20 5522 3686</t>
  </si>
  <si>
    <t>Mr Tan  +84 973502434</t>
  </si>
  <si>
    <t>Walk Rooftop Bar Bangkok (Centara Watergate)</t>
  </si>
  <si>
    <t>Thai Rooftop Restaurant</t>
  </si>
  <si>
    <t>+84 247 307 3886</t>
  </si>
  <si>
    <t>+84 243 929 1555</t>
  </si>
  <si>
    <t>+84 24 39335419</t>
  </si>
  <si>
    <t>+84 919 115 589</t>
  </si>
  <si>
    <t>Ms. Linh - +84 243 933 5599</t>
  </si>
  <si>
    <t>+84 866806680</t>
  </si>
  <si>
    <t>+84 2439335419</t>
  </si>
  <si>
    <t>+84 973 385 888</t>
  </si>
  <si>
    <t>+84-974 985 391</t>
  </si>
  <si>
    <t>+84 865 019 288</t>
  </si>
  <si>
    <t>+84 372 795 908</t>
  </si>
  <si>
    <t>+84-24 3939 3555</t>
  </si>
  <si>
    <t>+84 24 39 26 23 28</t>
  </si>
  <si>
    <t>+84 985 873 537 -Mr Tom</t>
  </si>
  <si>
    <t>+84 985 873 537</t>
  </si>
  <si>
    <t> +84 24 3927 6988</t>
  </si>
  <si>
    <t>+84 973 957 044 </t>
  </si>
  <si>
    <t>+84 190 03045</t>
  </si>
  <si>
    <t>+84 24 3927 3475</t>
  </si>
  <si>
    <t>+84 39 992 9668</t>
  </si>
  <si>
    <t>+84 3333.23.869</t>
  </si>
  <si>
    <t>+84 24 3644 9988</t>
  </si>
  <si>
    <t>+84-24 3984 2362</t>
  </si>
  <si>
    <t>+84 961 398 066</t>
  </si>
  <si>
    <t>+84 904 289 984</t>
  </si>
  <si>
    <t>+84 243 933 5728</t>
  </si>
  <si>
    <t>+84 24 3759 3098</t>
  </si>
  <si>
    <t>Vspirit Cruises</t>
  </si>
  <si>
    <t>Tra Su mangrove forest</t>
  </si>
  <si>
    <t>Bali - Ubud</t>
  </si>
  <si>
    <t>Phnom Kulen National Park</t>
  </si>
  <si>
    <t>more expensive but has very tasty food and large portions. The biggest issue is though that you need to wait really long time to get your food, seems like there is one chef and makes the dishes one by one</t>
  </si>
  <si>
    <t>has 2 wings. Astana Wing (newer and renovated) is ok. Some common areas show signs of mold and could be cleaned better but the rooms are clean and ok. Nothing fancy, regular Malaysian 4* standard of an older hotel building. Breakfast is good, large space and nice outdoor terrace with river view. Lobby is on the 1st floor which you reach by escalator so it is a bit odd. Pool is in the other, older wing (Puteri Wing). Great location of the hotel, very central</t>
  </si>
  <si>
    <t>nice museum. Well worth the 50 MYR ticket, you should plan at least 1hr to visit, ideally more. Good for all ages, it is 3 floors of the main exhibitions and half a floor for kids/youngsters.</t>
  </si>
  <si>
    <t>lovely, small family restaurant with incredibly good value</t>
  </si>
  <si>
    <t>W249</t>
  </si>
  <si>
    <t>Hung is more passive. But as support guides are ok. If asked very specifically to do something, they will. So for support of TLs without many expectations - ok.</t>
  </si>
  <si>
    <t>Do Van Hau - MHP</t>
  </si>
  <si>
    <t>GDE-109</t>
  </si>
  <si>
    <t>Vo Huu Manh Cuong - Venus</t>
  </si>
  <si>
    <t>0935351694</t>
  </si>
  <si>
    <t>Adrian Zagrodzki</t>
  </si>
  <si>
    <t>Appove aftet test</t>
  </si>
  <si>
    <t xml:space="preserve">absolutely amazing grounds, gardens and beach and an old, run-down property that is undergoing its much needed renovations. The front desk and restaurants staff were lovely, the rooms we stayed in were newly renovated (except old, dirtish fridge) and all had great ocean view. Public areas unfortunately quite dirty (corridors and lifts) </t>
  </si>
  <si>
    <t>was very nice, we had good weather and saw many proboscis monkeys and hornbills up close. Fireflies were less though. Dinner served there was local, but tasty. The jetty is very basic, jsut toilet chairs, tables and some cold drinks to get. Driving time is about 2 hours from Kota Kinabalu (driving to the south)</t>
  </si>
  <si>
    <t>A very gentle paddling with nothing to be too excited when it comes to rapids, only 1st class rapids which means flowing water, you need to try to get wet. The distance is about 7km, and you cover it pretty quick. Nice, easy adventure for kids. You finish at the large adventure camp, where you can do ziplines, shower, have coffee and get your local lunch (tasty)</t>
  </si>
  <si>
    <t>The village itself is great. Lunch is very nice and includes basic drinks too. Nice option to add / suggest for those interested in cultures</t>
  </si>
  <si>
    <t>really nice! Very fresh (renovated), clean, very good breakfast, open views, nice pool, 24/7 grocery shops around, nespresso machines and free minibars. Just outside Jalan Alor and 10min walk from Pavilion</t>
  </si>
  <si>
    <t>the hotel was felling quite old although it is a modern building, had very slow check-in, queues for breakfast and quite old rooms. Lifts were the worst, taking up to 25 minutes to go down with luggage at noon... It is the tallest building in the city with 43 floors but the lifts are a disaster (slow and overloaded)</t>
  </si>
  <si>
    <t>nice and tasty. The house was full of local and Chinese guests but we were sat in a small private side room. Amazing food, serving and taste</t>
  </si>
  <si>
    <t xml:space="preserve">She was great with family tour, sharing a lot of information, but with a bigger group maybe lacking some planning and organization. Very caring and friendly, speaks with quite strong Indian accent. </t>
  </si>
  <si>
    <t>great guide, had amazing knowledge about rainforest</t>
  </si>
  <si>
    <t>who had good knowledge and English but didn't seem interested to share it with us</t>
  </si>
  <si>
    <t>B114</t>
  </si>
  <si>
    <t>Everything was well prepared. There was a small issue with the check-in process on the 9th floor.
As the guests were delayed after their flight, we tried to speed things up, but still had to go up to the lounge on the 9th floor for check-in.
Excellent support from the front desk – one guest was scammed at a bar during the night, and thanks to the hotel’s intervention and support (they even accompanied him to the police), he was able to recover the money. We will send a thank-you email to the hotel</t>
  </si>
  <si>
    <t>Please note that the hotel restaurant is quite expensive (200,000–400,000 VND per dish), but the guests were satisfied.</t>
  </si>
  <si>
    <t xml:space="preserve">Great setup – there’s an option to arrive by boat. </t>
  </si>
  <si>
    <t>Nice restaurant with a lovely view in Sedona Suites. Service was a bit slow, but it can be used for business groups</t>
  </si>
  <si>
    <t>Standard_Type</t>
  </si>
  <si>
    <t>Description</t>
  </si>
  <si>
    <t xml:space="preserve">Hoang Huan  - MHP </t>
  </si>
  <si>
    <t xml:space="preserve">Le Minh Son  - MHP </t>
  </si>
  <si>
    <t xml:space="preserve">Le Minh Thang  - Venus </t>
  </si>
  <si>
    <t xml:space="preserve">Le Thi Thuy Linh  - MHP </t>
  </si>
  <si>
    <t xml:space="preserve">Nguyen Anh Duc - MHP </t>
  </si>
  <si>
    <t xml:space="preserve">Nguyen Huynh Thao Vy  - Venus </t>
  </si>
  <si>
    <t xml:space="preserve">Nguyen Van Chan  - Venus </t>
  </si>
  <si>
    <t xml:space="preserve">Nui Kanook - Robert </t>
  </si>
  <si>
    <t xml:space="preserve">Ta Thi Mai - MHP </t>
  </si>
  <si>
    <t xml:space="preserve">Vo Dang Cuong  - Venus </t>
  </si>
  <si>
    <t>Vo Hoang Thanh Hai (Danny)</t>
  </si>
  <si>
    <t xml:space="preserve">Vu Thi Huong Giang  - MHP </t>
  </si>
  <si>
    <t>FNB-77</t>
  </si>
  <si>
    <t>Saffron Indian Restaurant Ninh Binh</t>
  </si>
  <si>
    <t>Indian Halal Restaurant</t>
  </si>
  <si>
    <t>Hotline - 0769665777</t>
  </si>
  <si>
    <t>20 P. Bát Đàn, Hàng Bồ, Hoàn Kiếm, Hà Nội 100000, Vietnam</t>
  </si>
  <si>
    <t>Adi</t>
  </si>
  <si>
    <t>FNB-78</t>
  </si>
  <si>
    <t>d'LIONS Restaurant</t>
  </si>
  <si>
    <t>Singapore-Malay Halal Restaurant</t>
  </si>
  <si>
    <t>Hotline - 0983109292</t>
  </si>
  <si>
    <t>92 Đ. Lê Duẩn, Văn Miếu – Quốc Tử Giám, Hoàn Kiếm, Hà Nội, Vietnam</t>
  </si>
  <si>
    <t>FNB-79</t>
  </si>
  <si>
    <t>Masala Art Indian Restaurant at Minerva Church Hanoi</t>
  </si>
  <si>
    <t>Hotline - 0393252726</t>
  </si>
  <si>
    <t>No.9 Nha Tho, Minerva Church Hotel Hoan Kiem Ward, Hanoi City, Hà Nội 10000, Vietnam</t>
  </si>
  <si>
    <t>FNB-80</t>
  </si>
  <si>
    <t>Al Sham Saigon</t>
  </si>
  <si>
    <t>Syrian Halal Local Restaurant</t>
  </si>
  <si>
    <t>Hotline - 0984597160</t>
  </si>
  <si>
    <t>314 Võ Văn Kiệt, Phường Cầu Ông Lãnh, Quận 1, Hồ Chí Minh, Vietnam</t>
  </si>
  <si>
    <t>FNB-81</t>
  </si>
  <si>
    <t>Anatolia Turkish Cuisine - Halal Food in Saigon</t>
  </si>
  <si>
    <t>Turkish Halal Restaurant</t>
  </si>
  <si>
    <t>Hotline - 0705345858</t>
  </si>
  <si>
    <t>65 pasteur entry, 63/13 and 65 Pasteur, Bến Nghé, Quận 1, Hồ Chí Minh 700000</t>
  </si>
  <si>
    <t>FNB-82</t>
  </si>
  <si>
    <t>Musa Karim Halal Restaurant</t>
  </si>
  <si>
    <t>Vietnamese - Malay Halal Restaurant</t>
  </si>
  <si>
    <t>Hotline - 0937571119</t>
  </si>
  <si>
    <t>47 Đ. Nguyễn An Ninh, Phường Bến Thành, Quận 1, Hồ Chí Minh, Vietnam</t>
  </si>
  <si>
    <t>FNB-83</t>
  </si>
  <si>
    <t>The Daun Restaurant</t>
  </si>
  <si>
    <t>SEA Halal Restaurant</t>
  </si>
  <si>
    <t>Hotline - 0932027578</t>
  </si>
  <si>
    <t>48 Lê Lai, Phường Bến Thành, Quận 1, Hồ Chí Minh, Vietnam</t>
  </si>
  <si>
    <t>FNB-84</t>
  </si>
  <si>
    <t>Beirut Restaurant – Lebanese &amp; Mediterranean Cuisine</t>
  </si>
  <si>
    <t>Lebanese Restaurant &amp; Shisha lounge</t>
  </si>
  <si>
    <t>Hotline - 02839159999</t>
  </si>
  <si>
    <t>43 Đ. Trần Ngọc Diện, Thảo Điền, Thủ Đức, Hồ Chí Minh 800000, Vietnam</t>
  </si>
  <si>
    <t>RST-44</t>
  </si>
  <si>
    <t>JATI Koh Russey</t>
  </si>
  <si>
    <t>Koh Russey - Sihanoukville</t>
  </si>
  <si>
    <t xml:space="preserve">Sophon Mao - Asst. Sales Manager
+855 95 66 77 65
sales@jati-resort.com </t>
  </si>
  <si>
    <t>Oung Village 180108, Koh Russey Island, 18108, Cambodia</t>
  </si>
  <si>
    <t>FNB-85</t>
  </si>
  <si>
    <t>Shamballa Vegetarian, Restaurant &amp; Teahouse - Sai Gon</t>
  </si>
  <si>
    <t>Vegetarian - Vegan Restaurant</t>
  </si>
  <si>
    <t>Hotline - 0917876788</t>
  </si>
  <si>
    <t>17-19 Đ. Trịnh Văn Cấn, St, Quận 1, Hồ Chí Minh 70000, Vietnam</t>
  </si>
  <si>
    <t>FNB-86</t>
  </si>
  <si>
    <t>Hum Signature - Healthy Veggies Delights</t>
  </si>
  <si>
    <t>Hotline - 0899189229</t>
  </si>
  <si>
    <t>32 Võ Văn Tần, Phường 6, Quận 3, Hồ Chí Minh 70000, Vietnam</t>
  </si>
  <si>
    <t>FNB-87</t>
  </si>
  <si>
    <t>Hoang’s Kitchen -Vietnamese cuisine &amp; Vegan food</t>
  </si>
  <si>
    <t>Hotline - 0912993203</t>
  </si>
  <si>
    <t>45 Thủ Khoa Huân, Phường Bến Thành, Quận 1, Hồ Chí Minh 700000, Vietnam</t>
  </si>
  <si>
    <t>FNB-88</t>
  </si>
  <si>
    <t>Hoang's Restaurant - Vietnamese Restaurant &amp; Vegan Food</t>
  </si>
  <si>
    <t>Hotline - 0949814805</t>
  </si>
  <si>
    <t>54 P. Hàng Buồm, Hàng Buồm, Hoàn Kiếm, Hà Nội 100000, Vietnam</t>
  </si>
  <si>
    <t>FNB-89</t>
  </si>
  <si>
    <t>Sen Viet Hanoi - Vegan Restaurant</t>
  </si>
  <si>
    <t>Local Vegetarian - Vegan</t>
  </si>
  <si>
    <t>Hotline - 0762154815</t>
  </si>
  <si>
    <t>91B P. Hàng Mã, Phố cổ Hà Nội, Hoàn Kiếm, Hà Nội, Vietnam</t>
  </si>
  <si>
    <t>FNB-90</t>
  </si>
  <si>
    <t>The Veg Restaurant - Vegan &amp; coffee - Nhà hàng Chay</t>
  </si>
  <si>
    <t>Hotline - 0869933033</t>
  </si>
  <si>
    <t>Level 2, 13 P. Đinh Tiên Hoàng, Hàng Trống, Hoàn Kiếm, Hà Nội 100000, Vietnam</t>
  </si>
  <si>
    <t>FNB-91</t>
  </si>
  <si>
    <t>Hong Hoai's Restaurant</t>
  </si>
  <si>
    <t>Hotline - 0915033556</t>
  </si>
  <si>
    <t>FNB-92</t>
  </si>
  <si>
    <t>MẸT Vietnamese restaurant &amp; Vegetarian Food 1</t>
  </si>
  <si>
    <t>Vietnamese - Vegetarian Restaurant</t>
  </si>
  <si>
    <t>Hotline - 0985627976</t>
  </si>
  <si>
    <t>29 P. Hàng Trống, Hàng Trống, Hoàn Kiếm, Hà Nội 11000, Vietnam</t>
  </si>
  <si>
    <t>FNB-93</t>
  </si>
  <si>
    <t>Chickpea Eatery: Da Nang Vegan Restaurant and Vegan Cooking Class | Tiệm Chay Đà Nẵng</t>
  </si>
  <si>
    <t>Hotline - 0366862489</t>
  </si>
  <si>
    <t>185 Đặng Vũ Hỷ, An Hải Đông, Sơn Trà, Đà Nẵng 550000, Vietnam</t>
  </si>
  <si>
    <t>FNB-94</t>
  </si>
  <si>
    <t>Roots Plant-based Cafe - Healthy Vegan restaurant</t>
  </si>
  <si>
    <t>Hotline - 0865528252</t>
  </si>
  <si>
    <t>26-27 Trần Bạch Đằng, Bắc Mỹ Phú, Ngũ Hành Sơn, Đà Nẵng 550000, Vietnam</t>
  </si>
  <si>
    <t>FNB-95</t>
  </si>
  <si>
    <t>Shamballa Vegetarian, Greenhouse &amp; Rooftop Bar - Da Nang</t>
  </si>
  <si>
    <t>Hotline - 0775648668</t>
  </si>
  <si>
    <t>277 Đ. Trần Hưng Đạo, An Hải Bắc, Sơn Trà, Đà Nẵng 550000, Vietnam</t>
  </si>
  <si>
    <t>FNB-96</t>
  </si>
  <si>
    <t>Sangha</t>
  </si>
  <si>
    <t>Hotline - 02363836979</t>
  </si>
  <si>
    <t>84 Hoàng Văn Thụ, Phước Ninh, Hải Châu, Đà Nẵng 550000, Vietnam</t>
  </si>
  <si>
    <t>FNB-97</t>
  </si>
  <si>
    <t>Chickpea Eatery: Vietnamese Vegan Restaurant &amp; Hội An Vegan Cooking Class | Nhà Hàng Chay Hội An</t>
  </si>
  <si>
    <t>Hotline - 0766731285</t>
  </si>
  <si>
    <t>86 Đ. Phan Chu Trinh, Phường Minh An, Hội An, Quảng Nam, Vietnam</t>
  </si>
  <si>
    <t>FNB-98</t>
  </si>
  <si>
    <t>Good Eats Hoi An | Vegetarian Cafe - Healthy breakfast and brunch</t>
  </si>
  <si>
    <t>Hotline - 0788656704</t>
  </si>
  <si>
    <t>409 Cửa Đại, Cẩm Châu, Hội An, Quảng Nam, Vietnam</t>
  </si>
  <si>
    <t>FNB-99</t>
  </si>
  <si>
    <t>V Vegan - Vegan Cafe &amp; Restaurant</t>
  </si>
  <si>
    <t>Hotline - 02353919109</t>
  </si>
  <si>
    <t>108 Nguyễn Thái Học, Old Town, Hội An, Quảng Nam, Vietnam</t>
  </si>
  <si>
    <t>FNB-100</t>
  </si>
  <si>
    <t>Sua Vegan Restaurant Hoi An</t>
  </si>
  <si>
    <t>FNB-101</t>
  </si>
  <si>
    <t>Tasty House - Vietnamese &amp; Indian Halal Restaurant</t>
  </si>
  <si>
    <t>Vietnamese - Indian Halal Restaurant</t>
  </si>
  <si>
    <t>Hotline - 0817972727</t>
  </si>
  <si>
    <t>27 Thoại Ngọc Hầu, Phường Minh An, Hội An, Quảng Nam 560000, Vietnam</t>
  </si>
  <si>
    <t>FNB-102</t>
  </si>
  <si>
    <t>Halal Food Karim</t>
  </si>
  <si>
    <t>Hotline - 0946529853</t>
  </si>
  <si>
    <t>186 Đ. Trần Hưng Đạo, An Hải Tây, Sơn Trà, Đà Nẵng 553300, Vietnam</t>
  </si>
  <si>
    <t>FNB-103</t>
  </si>
  <si>
    <t>NGON Vegan</t>
  </si>
  <si>
    <t>Hotline - 0338348063</t>
  </si>
  <si>
    <t>Tam Coc Rd, Ninh Hải, Hoa Lư, Ninh Bình, Vietnam</t>
  </si>
  <si>
    <t>FNB-104</t>
  </si>
  <si>
    <t>YoYo Seaside - Vegetarian &amp; More</t>
  </si>
  <si>
    <t>Hotline - 0908637045</t>
  </si>
  <si>
    <t>St KP2, Hòa Bình, khu phố 2, Tp. Phan Thiết, Bình Thuận 77000, Vietnam</t>
  </si>
  <si>
    <t>Both DCAR models were very good</t>
  </si>
  <si>
    <t>DRV-01</t>
  </si>
  <si>
    <t>DRV_Driver_of_vehicle</t>
  </si>
  <si>
    <t>Phan Hien - Kaito</t>
  </si>
  <si>
    <t>E363</t>
  </si>
  <si>
    <t>Agent at HAN airport missed booking and did not arrange service for our guests</t>
  </si>
  <si>
    <t>Text to Emily: She said sorry and will be carefull next time</t>
  </si>
  <si>
    <t>E366</t>
  </si>
  <si>
    <t>Emily staff missed info about VIP service and arranged normal one for Tatiana</t>
  </si>
  <si>
    <t>Text to Emily: She said sorry and will remind her staff</t>
  </si>
  <si>
    <t>The assigned rooms were not connecting as booked. While the issue was being resolved, the guests were taken to a coffee shop since the hotel restaurant wasn’t serving coffee. After about 45 minutes, the correct rooms were provided.</t>
  </si>
  <si>
    <t>L1830</t>
  </si>
  <si>
    <t>guests like the food here</t>
  </si>
  <si>
    <t>he rooms were not assigned correctly (connecting rooms) , and guide talk to the receptionist to clear it up.</t>
  </si>
  <si>
    <t xml:space="preserve">The trek was nice, boat ride to the beach also. The food during BBQ lunch on the beach was very good, they liked it. </t>
  </si>
  <si>
    <t>L1803</t>
  </si>
  <si>
    <t xml:space="preserve">was friendly and ok, but a little to shy and couldn't explain everything well. </t>
  </si>
  <si>
    <t>X75</t>
  </si>
  <si>
    <t xml:space="preserve">Good driver, on time, nice car - Mr Nhan </t>
  </si>
  <si>
    <t>W181</t>
  </si>
  <si>
    <t>W113</t>
  </si>
  <si>
    <t>Eng guide on boat English not good, Food also not much and old, taste so so. Old Kayak. Tender took almost 1hour =&gt; suspended right now and not offer them</t>
  </si>
  <si>
    <t>older and looks tired, wouldn't give it 5*, Has jacuzzi on the top deck but not heated, food was average for the 5* boats in Halong</t>
  </si>
  <si>
    <t>Their staff was very nice and Ms Hannah (cruise manager was very good too)</t>
  </si>
  <si>
    <t>W202</t>
  </si>
  <si>
    <t xml:space="preserve">all good. Ha Long still look very destroyed. DON'T BOOK rooms 201. Next to the engine. Disaster to be there. </t>
  </si>
  <si>
    <t>W159</t>
  </si>
  <si>
    <t>W108</t>
  </si>
  <si>
    <t>10/10 great as always</t>
  </si>
  <si>
    <t>W199</t>
  </si>
  <si>
    <t>W137</t>
  </si>
  <si>
    <t>He is very nice and friendly but seems a bit too shy</t>
  </si>
  <si>
    <t>looks a bit shy and quiet, highly rated by guests. Good wwith small group, not with bigger</t>
  </si>
  <si>
    <t>wasn't particularly helpful with these electric cars, he took Vam Xang staff story as true</t>
  </si>
  <si>
    <t>w113</t>
  </si>
  <si>
    <t>great guide and his route for the bicycle tour, even though we had to go around the popular paddies north of city</t>
  </si>
  <si>
    <t>W200</t>
  </si>
  <si>
    <t>all good, very pro, as always</t>
  </si>
  <si>
    <t>good support, overall very good</t>
  </si>
  <si>
    <t>Truly sitting guide, shown no interest in being active in any other way than talking with drivers etc. Not proactive, didn't want to talk to the guests when TL asked her if she wants to share stories, didn't want to say goodbye to the group at the end of the tour.</t>
  </si>
  <si>
    <t>W245</t>
  </si>
  <si>
    <t>first time on tour with them as guides, both were a bit too helpful with the games, I had to tell them to let guests figure it all out</t>
  </si>
  <si>
    <t xml:space="preserve">nice as usual, maybe a bit 'disorganized' with stories. He says he is not taking bigger groups because he doesn't have experience with them so whenever we ask about bigger group he says he cannot do. </t>
  </si>
  <si>
    <t>everyone loved her</t>
  </si>
  <si>
    <t>ms.linh - pro 10/10</t>
  </si>
  <si>
    <t>good support during motobike tour, very bad support during day tours</t>
  </si>
  <si>
    <t xml:space="preserve">funny but "miglanc" as Kris say. He came for the meeting 30min early - didn't see zalo message sent 2hrs earlier again, then he thought we meet with group in Sanouva... Very nice and friendly but I see that things might go off with him </t>
  </si>
  <si>
    <t>very nice, everyone impressed. Dinner at the hotel was delicious, great service too. Only the
hotel transfer in remains a bit of a problem
in case of bad weather</t>
  </si>
  <si>
    <t>very nice, everyone impressed by the standard and location</t>
  </si>
  <si>
    <t>all good, good breakfast</t>
  </si>
  <si>
    <t>they gave TL sheet with prices per room. Plus they didn't update rooming list</t>
  </si>
  <si>
    <t>ery nice rooms, high quality, very good manager, will be fully ready 10Mar, now still last touch ups and installation of jacuzzi and rooftop bar. Only one small lift is the biggest issue. Breakfast is great for a 4*, they largely serve similar menu / pastries as Grand Peridot</t>
  </si>
  <si>
    <t>very very nice, amazing breakfast and great service all around. Fresh, quality hotel
Pool not heated. Lots of nice local restaurants nearby, bia hoi, cha ca Thang Long, pho Bat Dan, coffee shops and very nice, hidden speakeasy cocktail bar (Liquid Store)
take higher category of room with views (Grand Deluxe above)</t>
  </si>
  <si>
    <t>very nice, very good breakfast - it can get busy there around 8am, but staff cleans the tables quickly. Nice and efficient front desk, on the weekends the car access is restricted to the roads around it, same like Tirant. Very nice rooftop, they spend there both evenings. Overall much better experience.</t>
  </si>
  <si>
    <t>arrange DBL room instead of TWN</t>
  </si>
  <si>
    <t>very nice, very good breakfast, very nice staff</t>
  </si>
  <si>
    <t>great, the food also good</t>
  </si>
  <si>
    <t xml:space="preserve">great food and service at the theme dinners in buffet style, lunch a la carte would take up to 60minutes wait, just need to be aware of longer service if groups opt for a la carte or many different drinks. 
 Spa was very efficient and very good, conference room set up very nice. 
Gala dinner very nice, but be aware that if the service is booked until 21:30 it really stops  21:30 sharp, no extensions possible on the spot. </t>
  </si>
  <si>
    <t>dinner at the hotel was excellent
hotel was amazing for everyone
some of the staff could speak better English</t>
  </si>
  <si>
    <t>very nice</t>
  </si>
  <si>
    <t>good as always</t>
  </si>
  <si>
    <t>very nice very good as always</t>
  </si>
  <si>
    <t>TLs complained there was not much food, the portions were small according to them. However the guests ate most of the food and seems they did not complain. It was very loud inside as our group was large.</t>
  </si>
  <si>
    <t>not recommended after the renovations. They change to buffet style. Way too loud and looking empty. Still have the performance on the stage</t>
  </si>
  <si>
    <t>very nice, amazing food and design</t>
  </si>
  <si>
    <t>place was nice but portions very small, service pretty slow. Not good for start of the group</t>
  </si>
  <si>
    <t>distaster. Place, style, service, microvawe in front of client. DO NOT USE AT ALL THAT PLACE</t>
  </si>
  <si>
    <t>Nhat Nguyet coffee was disappointing—only 1 spring roll per person, which looked cheap.  Also, the pineapple shake barely had any pineapple.</t>
  </si>
  <si>
    <t>the guests liked it a lot - both the decor and the food. They also bring food quickly</t>
  </si>
  <si>
    <t>guests said the best meal of the whole tour</t>
  </si>
  <si>
    <t>very good food,
passion fruit custard
(dessert) was voted the best single food item the group had, good access from big bus
a mess with drinks bill but it got sorted</t>
  </si>
  <si>
    <t>very nice service, everything served as we asked, quickly and efficiently. Upstairs large air conditioned room (with a strong AC, its cold in there) downstairs open air and open to the street
Belgo - very friendly and helpful staff</t>
  </si>
  <si>
    <t>food was good, nice presentation, but slow service and the soup was not edible for most 
 (minced crab and jute leaf soup)</t>
  </si>
  <si>
    <t>great presentation, tastes great, great service, had live music. A bit loud at the restaurant as it had 2 groups for tet parties, but it is was sooo good. They have very reasonable free flow option if booked ahead (not available for direct orders)</t>
  </si>
  <si>
    <t>restaurant was good, but it used to be a better restaurant I think.</t>
  </si>
  <si>
    <t xml:space="preserve">great for small parties! The boat can in theory take up to 20pax but I would recommend 14-16pax, 2hrs cruise all the way to Mia Saigon hotel and back. Has sliding roof that is quick and easy to open/close, bluetooth speaker that you can connect to and tiny toilet. Lots of very tasty, well seasoned food, more than you can eat. Drinks are nice and not that expensive (120k for gin&amp;tonic, beers were 45k I think), crew (host, chef, captain) are all very nice too. </t>
  </si>
  <si>
    <t xml:space="preserve">I can give him 7/10. English not perfect, knowledge good. Somehow i didn't feel him. But should other test him. </t>
  </si>
  <si>
    <t>linh very good professional guide. Very active. Only missing logotypes of client in the bus</t>
  </si>
  <si>
    <t>Nice, new, clean Kia Granbird Tracomeco. Drivers also ok.</t>
  </si>
  <si>
    <t>no water on the bus</t>
  </si>
  <si>
    <t>Mr Tuấn 0938696112 - unfriendly driver, rude to the guide
Mr Thắng 0976617489 - unfriendly driver, rude to guide, ask the guide to stop for shopping to earn comission</t>
  </si>
  <si>
    <t>first one go to Mui Ne was best</t>
  </si>
  <si>
    <t>The airport transfer bus was older - Universe Noble, lack of trunk for luggage</t>
  </si>
  <si>
    <t>L1717</t>
  </si>
  <si>
    <t>very professional, huge knowledge, supportive and well organised</t>
  </si>
  <si>
    <t>nice, friendly but a bit chaotic and harder to understand with his accent</t>
  </si>
  <si>
    <t>L1824</t>
  </si>
  <si>
    <t>Mr Sinh in Hoi An (they had 2 guides there) was less energetic, but they also noticed that it was right after they met Makara so maybe they rate Sinh too harsh</t>
  </si>
  <si>
    <t>L1659</t>
  </si>
  <si>
    <t>Misscommunication from our side &amp; guide about: lunch, time to start My Son &amp; Hoi AN tour</t>
  </si>
  <si>
    <t>L1951</t>
  </si>
  <si>
    <t>L1881</t>
  </si>
  <si>
    <t>L1768</t>
  </si>
  <si>
    <t>great about the knowledge but I sometimes he has problem with understanding the people, what they want, how much to talk, when to talk, etc</t>
  </si>
  <si>
    <t>L1844</t>
  </si>
  <si>
    <t>did not know route, got lost on the way to the restaurant which is a private house.
In general father complained that Khoi was rude during the bridge and restaurant issue.</t>
  </si>
  <si>
    <t>L1875</t>
  </si>
  <si>
    <t>excellent as always</t>
  </si>
  <si>
    <t>10/10 knowledge best guide ever, good english</t>
  </si>
  <si>
    <t>great as usual. Almost as good as Ngan and Linh</t>
  </si>
  <si>
    <t>L1450</t>
  </si>
  <si>
    <t>guide picked another guests up from Saigon and do all the tour with our guests</t>
  </si>
  <si>
    <t>nice, good English but she lacked experience about Pu Luong and it was clear to Sebastian (group TL) that she didn't know the places in Pu Luong. Also not experienced with managing bigger groups. The tour in Pu Luong and Ninh Binh was amazing anyway.
transfer from Halong she didn't say anything for 3 hours and also Andrzej commented that 'Pu' was looking somewhat angry and not cooperating well when he meet the group for dinner. =&gt; TL said she was generally OK</t>
  </si>
  <si>
    <t>very nice person, appreciated a lot by the guests</t>
  </si>
  <si>
    <t>was great too</t>
  </si>
  <si>
    <t>she's young, good contact with customer but lack of knowledge</t>
  </si>
  <si>
    <t>L1962</t>
  </si>
  <si>
    <t>good as usual</t>
  </si>
  <si>
    <t>20/10 she helped a lot during tour, also had some good ideas how to run North Part better</t>
  </si>
  <si>
    <t>spoken highly of Linh for trying to tell them everything over google translate</t>
  </si>
  <si>
    <t>Ngan contact chi Anh</t>
  </si>
  <si>
    <t>Suong contact Ms Anh, The next tour day change to another guide</t>
  </si>
  <si>
    <t>Trang contact Mr Tan</t>
  </si>
  <si>
    <t>L1410</t>
  </si>
  <si>
    <t>L1743</t>
  </si>
  <si>
    <t>L2009</t>
  </si>
  <si>
    <t>L1572</t>
  </si>
  <si>
    <t>Duc let 2 pax ride on 1 cyclo</t>
  </si>
  <si>
    <t>very fun, good</t>
  </si>
  <si>
    <t>very nice and friendly, good English</t>
  </si>
  <si>
    <t>Trang contact anh Minh</t>
  </si>
  <si>
    <t>Chi nhanh cong ty TNHH Am Thuc D Va T</t>
  </si>
  <si>
    <t>L1581</t>
  </si>
  <si>
    <t>very good</t>
  </si>
  <si>
    <t>L2381</t>
  </si>
  <si>
    <t>L1381</t>
  </si>
  <si>
    <t>L969</t>
  </si>
  <si>
    <t>good, very good English</t>
  </si>
  <si>
    <t>they really praised him for his knowledge and patience. Well organized, nice English, everything.</t>
  </si>
  <si>
    <t>W121</t>
  </si>
  <si>
    <t>was very friendly, accommodating, and professional for the first 2 days
Had ok English (not best, guests would not understand all)</t>
  </si>
  <si>
    <t>Drunk during the tour, 
During the day tour in Grand Palace he was on the phone a lot before the Emerald Buddha temple and then told us to move on without visiting the temple because ‘we had no time’ left</t>
  </si>
  <si>
    <t>he and drivers went drinking and overslept for the next morning. We had to wait about 25 minutes before they showed up</t>
  </si>
  <si>
    <t>an excellent guide, extremely friendly and professional, great English</t>
  </si>
  <si>
    <t>Excellent guide.</t>
  </si>
  <si>
    <t>L1337</t>
  </si>
  <si>
    <t xml:space="preserve">very good, guests loved ms Linh </t>
  </si>
  <si>
    <t>Great guide</t>
  </si>
  <si>
    <t>L1868</t>
  </si>
  <si>
    <t>Mr. Phuong Went to Cai Rang in 01/01, guests were up until 3:00 AM. Tried to tell many stories, however I asked him to just let the guests chill and I will tell them all the necessary stories ) Good support, I think if he goes with our ENG groups alone, he will handle them well.</t>
  </si>
  <si>
    <t>the ambience is very nice, good dinner</t>
  </si>
  <si>
    <t>Ms. Bé Hiền in Tra Su forest - was a very good support, explained to me (in VNese) quite nice about 2 kinds of cajuput trees that grow in the forest + was very supportive. I think she doesn't really speak ENG (OPE pls confirm ) but if TLs need a local guide to go with them on site there, she's good</t>
  </si>
  <si>
    <t>However, they said he was very professional and super well organized</t>
  </si>
  <si>
    <t>The receptionst guy (one of 2, he's been working there for quite some time) is very weird in communication</t>
  </si>
  <si>
    <t>was a bit impatient when one lady kept asking questions while he was in the middle of his sentence. e also took them to Lacquer Painting store even though they didn't ask for it</t>
  </si>
  <si>
    <t>is good as support, quite calm  but handles tickets/following/calling drivers and restaurants well, so was a good support. It was his first time going inside Vam Sat, but I told him to go 10m in front and ask the employees of the park about where to go etc</t>
  </si>
  <si>
    <t>Mr. Giang - He was OK, quite supportive, but I think quite new, as I could see he seemed like hadn't been working with our TLs much? At first he was pushing durign the cooking even though the guests haven't finished the previous step. But after explaining how I'd like us to work in a team he was ok. However made the ugliest chả giò I have seen in my life xD not a good example</t>
  </si>
  <si>
    <t>The guests said it's very nice, clean, new. And it looks that way  Very quick check-in, as I entered the hotel, the receptionist set all keys on te counter, showed me which is a twin even without me asking  A bit basic breakfast (a la carte, mostly eggs served in many ways with some banh mi). Good location, can walk to the Basa Fish monument and to some local restaurants.</t>
  </si>
  <si>
    <t>Not good English, couldn’t understand simple questions, little initiative</t>
  </si>
  <si>
    <t>L1920</t>
  </si>
  <si>
    <t>L1559</t>
  </si>
  <si>
    <t>Late when pick up with wrong name board, doesn't understand Slawek</t>
  </si>
  <si>
    <t>Good, they had fun, but we only could spend 40 minutes here, due to already falling way behind the schedule</t>
  </si>
  <si>
    <t>banned</t>
  </si>
  <si>
    <t>it was ok, I've bought some feed for the fish here to lure them while the guests were taking photos. Nice small museum, but in reality, nothing TOO exciting. The guests liked it</t>
  </si>
  <si>
    <t>Due to traffic and local ceremonies, we missed visiting Tegenungan Waterfall as the ticket booth closed before arrival, so only viewed it from afar. I recommend removing it from the default itinerary, focusing instead on local breakfast and kopi Bali, and offering Tegenungan as an optional visit only if timing allows—Sekumpul Waterfall later is a far better experience</t>
  </si>
  <si>
    <t>The area was crowded but had many friendly monkeys; photo opportunities with them were unavailable due to long lines. The walk was enjoyable, and guests appreciated the better prices on traditional clothing compared to the souvenir market at Tirta Empul.</t>
  </si>
  <si>
    <t>There was a long 2+ hour wait at the "Heaven Gate" for the popular photo spot, though guests chose to wait despite an equally nice, no-wait alternative nearby. We also bought quality traditional sarongs from a local shop instead of using the free ones, which added a nice touch to the experience</t>
  </si>
  <si>
    <t>good lunch wtih nice views of the surrounding area. Had 4 local options to choose (2 kinds of chicken rice, duck rice, fish nyat nyat rice).</t>
  </si>
  <si>
    <t>Very big hotel/resort.
There is almost nothing around, and no place to buy alcohol, as it is on Java Island already.
The rooms are a bit old, but clean.
Very good buffet breakfast with many options.</t>
  </si>
  <si>
    <t>The Ijen trek started early with professional guides and good gear, but the route was extremely crowded and challenging, especially the slippery descent and the chaotic crater area with sulfur fumes and pushy crowds. The “Lamborghini taxi” carts added congestion, and traffic issues later forced us to skip Tanah Lot Temple, so the itinerary should be adjusted to remove or make that visit optional, while managing guest expectations about the trek’s difficulty and timing challenges.</t>
  </si>
  <si>
    <t>The restaurant had beautiful rice field views, but the initial menu offered only Western options, which felt off for the first local meal of the tour. Luckily, Agus quickly coordinated local dishes with Krisna—Nasi Campur was well received, and moving forward, partners should prioritize local meals as the default, with Western options only as a backup.</t>
  </si>
  <si>
    <t>nice local buffet styled lunch, good food, quite many options, nice view over the volcano in the distance.</t>
  </si>
  <si>
    <t>Agus and the driver made a fantastic team—fun, relaxed, yet highly professional, creating a friendly and engaging atmosphere that guests truly enjoyed. Their thoughtful touch of offering drinks in the car at Circle K prices was a hit, adding convenience and boosting guest satisfaction</t>
  </si>
  <si>
    <t>The plantation tour was short and fairly average, but the surrounding plants like coffee trees and pineapples were interesting to see. The degustation included a limited number of sets (1 per 2 couples), so I ordered extras—moving forward, Gairah should ensure each couple gets their own set.</t>
  </si>
  <si>
    <t>The swing experience was enjoyable for photos, and the bracelet system worked, allowing 1 turn per person—though the ladies had extra turns thanks to the men. However, the 1.5-hour wait was long, so it may be worth asking our partner to consider a less crowded alternative next time.</t>
  </si>
  <si>
    <t>One of the most iconic water temples in Bali, however, other than taking some photos and having coffee - there is not much to do here. They liked it, because of a nice photo spot and the coffee break</t>
  </si>
  <si>
    <t>Everything went smoothly—4 out of 8 guests joined the purification ceremony, and I covered the small 70k IDR fee for robe and locker rental. It was a nice touch and low cost, so we could consider including this fee in future tour budgets.</t>
  </si>
  <si>
    <t>L1971</t>
  </si>
  <si>
    <t>all good as always</t>
  </si>
  <si>
    <t>L1980</t>
  </si>
  <si>
    <t xml:space="preserve">empty looking area with rows of relatively new buildings and some trashed river canal next to it. IT didn't look any better inside the restaurant. </t>
  </si>
  <si>
    <t xml:space="preserve">was great. They had Petrons Towers view from the rooms, and it has infitinty pool at 29th Floor (overlooking KL tower, not Petronas). Also amazing 360 view from the top (rooftop bar at 52nd). Walking distance to Petronas and Pavilion / Jalan Alor great location. </t>
  </si>
  <si>
    <t>It was quiet at lunch. The guide offered a set lunch for 17.90 MYR ($4, drink included), so we ordered two more à la carte dishes. DTH covered the bill, including two glasses of wine</t>
  </si>
  <si>
    <t>very nice and kind, as usual with DTH, very experienced at 68yo. Flexible too</t>
  </si>
  <si>
    <t>Bijan with its amazing floor and nice ambience, KL Tower has huge and tasty food selection, but the decor needs upgrade. Their table cloths would be nice in the 90s, not these days. Reminder that KL Tower (Aras restaurant)  doesn't serve alcohol</t>
  </si>
  <si>
    <t>L1984</t>
  </si>
  <si>
    <t>She’s good, knowledgeable, friendly, gave an idea how to change itinerary a bit to save some time in a car</t>
  </si>
  <si>
    <t>Batu Caves, pewter factory: guests liked and enjoyed it</t>
  </si>
  <si>
    <t>L1994</t>
  </si>
  <si>
    <t>especially Aroma was perfect for them and surprisingly peaceful.</t>
  </si>
  <si>
    <t>L2014</t>
  </si>
  <si>
    <t xml:space="preserve">across the road from Maya. This one is fresh, nice, lively style, and just amazing for the Petronas views, good drinks, really nice pool. Pool has day access options at 50MYR only. </t>
  </si>
  <si>
    <t>compared to Maya the breakfast was really good, tasty, great choice, very friendly staff. Rooms and hotel aren’t fresh but I think they do enough. It is a pretty big hotel, has skybox on the 30th floor, nice pool and decent gym. 15min walk from Chulia Street and just across the road from shopping malls. Good access for cars</t>
  </si>
  <si>
    <t>Best location, Pretty much opposite the Petronas Towers</t>
  </si>
  <si>
    <t>Hotel is pretty big and old, common areas (corridors) need repainting, maintenance isn’t great. BF is average, nothing great to say other than good coffee</t>
  </si>
  <si>
    <t>fun experience, but a bit too spicy for some</t>
  </si>
  <si>
    <t xml:space="preserve">Western food, good service </t>
  </si>
  <si>
    <t>very friendly</t>
  </si>
  <si>
    <t>I kept wondering about her experience with groups or guiding in general. She has moved to Penang about 3.5 years ago but I had impression that she doesn’t know that much facts about the places visited - many questions that I’ve asked her she needed to check.</t>
  </si>
  <si>
    <t>68old, very nice and super knowledgable lady. She is actually a trainer at the guides association and also does her heritage free walking tours in KL. These free tours  pay her way better from tips (profit vs time spent) than working with groups like ours, but she likes Natalya and agreed to take this tour. She kept mentioning many items that were not prepared in advance (menus, itinerary, contact list for her, etc)</t>
  </si>
  <si>
    <t>has one of the best possible locations. Pretty much opposite the Petronas Towers, with the view of Petronas itself obstructed by W Hotel. 24/7 food court just opposite and walking distance to all KLCC area / Kampng Bahru. Hotel is pretty big and old, common areas (corridors) need repainting, maintenance isn’t great. Breakfast selection is average, nothing to talk about</t>
  </si>
  <si>
    <t>nice Malay cuisine</t>
  </si>
  <si>
    <t>Huge buffet</t>
  </si>
  <si>
    <t>L2048</t>
  </si>
  <si>
    <t>was amazing</t>
  </si>
  <si>
    <t>L2055</t>
  </si>
  <si>
    <t>during Saigon City tour, TL told Hieu BC that guests speak E so he can also share some knowledge but he refused cos there is a TL and no need for him to speak to guests</t>
  </si>
  <si>
    <t xml:space="preserve">L2079 </t>
  </si>
  <si>
    <t>all guides special, hard to choose who was the best</t>
  </si>
  <si>
    <t>This experience was not well received by the group. Guests felt it was overly commercial and lacked authenticity, referring to it as a mass-scale, industrial-style performance that did not align with the spirit of their trip</t>
  </si>
  <si>
    <t>especially praised the guide – Agus was described as truly exceptional and someone we should value highly. They also appreciated the quality of the hotels throughout the trip</t>
  </si>
  <si>
    <t>L2088</t>
  </si>
  <si>
    <t>Especially the by night tour. That was the true highlight</t>
  </si>
  <si>
    <t xml:space="preserve">was awesome, helped them out what to do in PQC. Appreciated much. </t>
  </si>
  <si>
    <t>L2143</t>
  </si>
  <si>
    <t xml:space="preserve">Nice one. Large, comfortable rooms, excellent breakfast options and great location, just opposite pedestrian bridge over the river and with lots of historic buildings around. The hotel shares the same building with a shopping mall, so there's also plenty of shops, cafes and large grocery shop if you take the side entrance to the mall. </t>
  </si>
  <si>
    <t>we were lucky to see 3 orangutans, as it is not guaranteed to see them. They live in the forest and come to the feeding platforms when they feel they'd like to have some extra food. Now was a fruit season, so some days no orangutans are showing. The place has parking and 10min electric car transfer to the feeding platforms. You can opt to walk, but it is a little bit up and down, maybe 30min walk one way. It can get busy, when we visited I'd estimate about 100 ppl were there with us</t>
  </si>
  <si>
    <t xml:space="preserve">standard tours here include day1 trek to Deer cave and watching bats + day2 clearwater cave (by boat). Deer cave trek is 3km trek one-way, following well maintained wooden walkway. It is lit after dark, so you can get back to National Park HQ even after dark without a torchlight. You leave about 3PM to visit Lang and Deer cave and watch millions of bats leaving the cave. Walk back before Sunset (about 1hr walk one way). The Clearwater cave tour is by longboats (6-7pax /each) with a stop at Penan village. You enter one cave, and then short boat ride to Clearwater which is super impressive. Tasty picnic lunch provided and you can swim in the river here. No towels are provided. Back to hotel after about 5hrs. You can add canopy walk (50MYR per pax) or night walk (30 MYR per pax) which need to be booked with National Park directly, join tours, 8pax maximum. Start and end point at the National Park. </t>
  </si>
  <si>
    <t>really nice property surrounded by rainforest. The only place with a pool and basically the only hotel in the area. Rooms are build on concrete pillars well above the ground below (it may flood so using pillars), great upkeeep of the property and well trained staff. They have tasty buffet dinner included, and shuttle serive to the National Park HQ/gate operating 06:45-21:00. All airport transfers are included in the service too. Airport transfer takes 20minutes, usually with open truck that has benches and a roof (can fit ~14pax pax and luggage), National Park transfer is about 10minutes, for this one they use minibus 10seat. Quite expensive F&amp;B for Malysian standards, food starting at 55MYR, beer is 35MYR</t>
  </si>
  <si>
    <t xml:space="preserve">it is indeed a long drive if the tour combines Kinabalu Park and Poring Hot Springs. The drive to Park HQ is about 2 hours each way, but if you extend it to Poring Hot Springs it is another hour each way extra. DTH supposedly has 2 type of Kinabalu tours. One is just walking along the trails in the park (which I thought we're doing), the other one is 45min botanical loop walk and then going to Poring Hot Springs. It is extra drive but they have a nice canopy walk at the hot springs and you can dip your feet/body in the hot springs if you want to. To have a full bath it takes a lot of time, ideally 2hrs here as you need to fill up your bath first. The baths and swimming pool are charged extra, tour only includes foot soaking. Only local restaurant here, outside the gate which is pretty local with pink tablecloth and basic toilet. Nicer looking option is restaurant inside Poring Hot springs. Very near to hot springs is Rafflessia garden, which has high ticket (30MYR) but it is just on the roadside with plenty of flower buds in this particular spot, very high chance of seeing the flower. </t>
  </si>
  <si>
    <t>hotel connected to Suria shopping mall. Just opposite Hyatt Centric and with great location, walking distance everywhere and excellent front desk staff. Rooms look a bit tired though (wooden furniture with lots of scratches) and the breakfast was so so, even though it had lots of items available. Rooftop pool and decent view from rooftop, but will be obstructed by the construction in front. It is ok, but certainly not the best, for higher standard and new property choose Hyatt Centric.</t>
  </si>
  <si>
    <t xml:space="preserve">a Malay-Indian guide with a pretty strong accent, who started on the weak side. I was getting a bit frustrated, but after getting to know each other I think it was a great experience to have someone with this insights into Hindu and Indian community. Great knowledge gains, as we usually work with Malay-Chinese guides and need to ask the Indian drivers of Lero Maju about more information related to Indian community. </t>
  </si>
  <si>
    <t>great guide. A bit older, but great knowledge and good English.</t>
  </si>
  <si>
    <t xml:space="preserve">a bit of disappointment. He started by telling us the itinerary of the 2 days and where he will leave us with the boatmen on the 2nd day (after visiting caves) as he will pick up other guests who will go trekking with him. When going around he would stay in front maintaining distance from us and just stopping where there was something to show. Certainly excellent knowledge of the area, but he seemed to be very distant. When visiting village he told us we can go to the market and read the information about the village on the boards... </t>
  </si>
  <si>
    <t xml:space="preserve">great all around. Funny, great English, entertaining, knowledgable </t>
  </si>
  <si>
    <t>very nice tours. For the longer treks it might be really tiring with the heat, therefore local guides will usually recommend shorter treks and just extend them a bit in time with more stops to learn about the forest</t>
  </si>
  <si>
    <t xml:space="preserve">the air conditioned bungalows are OK, but it is still a pretty basic accommodation. The ones without AC are a stuffy, hot rooms with a ceiling fan. it gets pleasantly cool by the nighttime, but as you enter the room you don't want to stay inside, its too hot. Also no amenities in the rooms. I stayed in 'hostel' room which has beds only and shared toilets with cold showers. Canteen serves buffet lunch but I recommend to order a la carte (guests can choose option), then the food is going to be fresh. Meals are basic but tasty, beers and soft drinks available too. </t>
  </si>
  <si>
    <t>L2156</t>
  </si>
  <si>
    <t>Châu was the most professional guide</t>
  </si>
  <si>
    <t>guests had mixed feelings about Senna Hotel. While nothing was specifically wrong, they mentioned that the rooms felt completely lacking in atmosphere—not what they expected from a 5-star hotel.</t>
  </si>
  <si>
    <t>The guests really liked their stay at Moire Hoi An</t>
  </si>
  <si>
    <t>Professional</t>
  </si>
  <si>
    <t>W152</t>
  </si>
  <si>
    <t>good, the best dinner on the tour</t>
  </si>
  <si>
    <t>L2160</t>
  </si>
  <si>
    <t>The guide was kind and punctual but lacked knowledge and professionalism, with a noticeable difference from Ngan and the Hanoi guide. He often left the guests alone, including during meals, and provided little historical or cultural insight—at the museum, he simply told them to read the signs.</t>
  </si>
  <si>
    <t>L1883</t>
  </si>
  <si>
    <t>tasty (should order sweet &amp; sour crocodile)</t>
  </si>
  <si>
    <t>good guide</t>
  </si>
  <si>
    <t>L2162</t>
  </si>
  <si>
    <t>nice room good view but not always can see rice terraces depends location of room, pool open 24h, rooms located at different heights can be problem for old people or problem with knees</t>
  </si>
  <si>
    <t>nice lunch</t>
  </si>
  <si>
    <t>not recommended, food presentation is great but it lacks taste. Grilled beef and shrimps were good, but banh xeo, fried rice, spring rolls and sauces not as good</t>
  </si>
  <si>
    <t>We had our own waiter take care of our table. I have one guest has allergy for gluten, also vegan. They take extra dish for them and event pizza. The guests were very happy about food on the cruise.</t>
  </si>
  <si>
    <t>102 near reception and always small boats stops near the balcony. Room is bigger than La Casta, Quick cleaning after guest check out so still find some hair in bathroom and small spots on bedding. Black spots in the bathroom maybe because the ship is already 5 years old and has not been renovated (don’t Know) But over all room 7/10. On my toilets door previous guest left a passionate kiss (pink lipstic) on the door ;)</t>
  </si>
  <si>
    <t>not as good as before</t>
  </si>
  <si>
    <t>very nice, service seems to be improving</t>
  </si>
  <si>
    <t>touristy, sale told him it's the best choice there</t>
  </si>
  <si>
    <t>very nice, touristy but definitely better with flavors and cleanliness than Truong An restaurant</t>
  </si>
  <si>
    <t>food better than last time</t>
  </si>
  <si>
    <t>L1466</t>
  </si>
  <si>
    <t>old and not good quality bicycle, lunch in Truong An restaurant so so, place crowded with tourists</t>
  </si>
  <si>
    <t>Suong contact Minh</t>
  </si>
  <si>
    <t>the people said that this was the best meal in Vietnam. Many of them bought lots of cashew nuts. It was super busy with few big groups at the same time, the staff was running like crazy, but they bought all the food quite quickly</t>
  </si>
  <si>
    <t>L2191</t>
  </si>
  <si>
    <t>overall he is good and very knowledgeable</t>
  </si>
  <si>
    <t>food serve very slow, lack of food</t>
  </si>
  <si>
    <t>Seem like he forgot program boat to Thien Mu. He skip it and guest ask about it.</t>
  </si>
  <si>
    <t>knowledgeable and telling interesting stories</t>
  </si>
  <si>
    <t>he did skip the dragon boat in Hue without telling them assuming they were tired as it was sunny. In the end they did it the next day. Venus talked to him that it should be consulted with Guests and communicated clearly. Not sure if he still wanted to do it or just thought to skip it</t>
  </si>
  <si>
    <t>Fine dining Malay restaurant with mouthwatering food - usually included in Chinatown by Night tours by DTH, it is not a street food experience. Smart casual dress code recommended, no flip flops. Great food. Highly recommended.</t>
  </si>
  <si>
    <t>The famous KL Tower has new operator and is now called Aras, offers international and local buffet in a revolving restaurant 290m above the ground. There is also observation deck and outside walking experience on top of the tower, but you get all the views having lunch already. Going to other floors of the tower is subject to separate entry fees. Good food options, tea and coffee included in the buffet but no water and no alcohol available (same for lunch and dinner)</t>
  </si>
  <si>
    <t>very nice local dinner. Not all dishes great, nice experience of sitting in a place that super busy with locals only. Toilets are not nice and no VAT invoice though</t>
  </si>
  <si>
    <t>very energetic and nice, they were celebrating a birthday so she got a cake for them as a surprise, good thinking!</t>
  </si>
  <si>
    <t>all good with menu</t>
  </si>
  <si>
    <t>L2250</t>
  </si>
  <si>
    <t>Only two out of eight guests made it to the top of Mua Cave, as the 32°C heat and fear of heights stopped most halfway—or earlier—but those who reached the summit loved the view.</t>
  </si>
  <si>
    <t>very nice food, but it took maybe 35 minutes before they served the starters</t>
  </si>
  <si>
    <t>turned out to be excellent. She spoke fluent and clear English, had solid knowledge about the places we visited, was kind and friendly with the group, took initiative in improving the experience, and chose the best cycling route in Ninh Binh I’ve ever taken</t>
  </si>
  <si>
    <t>food is good but too local for group, they didn't eat much</t>
  </si>
  <si>
    <t>Andrzej met with Phuong at 7:30 AM, and she informed me that she had another group and that a different guide would be coming in her place</t>
  </si>
  <si>
    <t>Instead of the usual quick detour, Thuong took the group on a longer, scenic cycling route to Bich Dong with different paths each way, which everyone loved. One guest skipped the ride and waited at a nearby café, arranged with the driver.</t>
  </si>
  <si>
    <t>menu with Venus logo, not MakeYourAsia</t>
  </si>
  <si>
    <t>L2289</t>
  </si>
  <si>
    <t>Suong contact chi Anh</t>
  </si>
  <si>
    <t>very good guide</t>
  </si>
  <si>
    <t>food so so, on table there was reservation for Venus Travel info, not MYA</t>
  </si>
  <si>
    <t>Great local guide</t>
  </si>
  <si>
    <t>crowded with tourist, food is ok, not great</t>
  </si>
  <si>
    <t>L1746</t>
  </si>
  <si>
    <t xml:space="preserve"> Services on the cruise the food is very average, they played super loud music for the sunset party (guest asked to turn the volume down). Car came late - unprofessional tranfer service caused guests missed scenic flight in Ha Long , and also sales gave us wrong information about timing. waiting lobby has dirty windows</t>
  </si>
  <si>
    <t>imressive cruise, nice rowing boats (bright cave) and kayak route</t>
  </si>
  <si>
    <t>Suong contact Genesis
Not use anymore - from 03 July</t>
  </si>
  <si>
    <t>L1935</t>
  </si>
  <si>
    <t>cruise was great, just recofirm starting time late</t>
  </si>
  <si>
    <t xml:space="preserve">Doan Quan Oanh  - Venus </t>
  </si>
  <si>
    <t>Alas Harum Bali Swing</t>
  </si>
  <si>
    <t>W188</t>
  </si>
  <si>
    <t>The main problem was the restaurant's delay in serving vegetarians during the buffet, despite prior arrangements, leading to a frustrating wait</t>
  </si>
  <si>
    <t>Work &amp; Fun skipped Hospital Cave, allowing more time on the boat, which was appreciated. While the cruise manager, Mr. The Anh, was helpful, there were communication issues</t>
  </si>
  <si>
    <t>The reception desk mixed up keys and spa vouchers, complicating the late check-in. For large groups, please ensure hotels prepare named envelopes for quicker check-ins. Additionally, the buffet dinner was disappointing, with limited dishes, leaving the W&amp;F group unsatisfied on their final evening together</t>
  </si>
  <si>
    <t>always good, this time also good, good support &amp; everything</t>
  </si>
  <si>
    <t>Good rooms, good service, breakfast. They arranged for me to put the group into the ground floor bar, serve the welcome drinks there and then give the guests the keys there, that was nice.</t>
  </si>
  <si>
    <t>his time all was arranged well, they even kept 1 table in the reception area with a PZU logo standee from checkin til checkout  The guests tore 1 arm apart from the toy soldier Christmas decoration at front of the hotel "by accident" but Sofitel didn't charge us</t>
  </si>
  <si>
    <t>16s (Mr Nghĩa 0916006290) very kind and speaks very good English! But drives too carefully, don't book him on Kris tours :D</t>
  </si>
  <si>
    <t>W230</t>
  </si>
  <si>
    <t>very good and friendly Sedona driver, Mr Nhan</t>
  </si>
  <si>
    <t>L1981</t>
  </si>
  <si>
    <t>Mr Ho, very good driver he was great at going around the traffic</t>
  </si>
  <si>
    <t>Mr Nhan 0765437016 - very good driver but he didn't know have to go Ben Tre after My Tho tour</t>
  </si>
  <si>
    <t>L2053</t>
  </si>
  <si>
    <t>Mr Nghia who speaks very good English, very nice 16s driver</t>
  </si>
  <si>
    <t xml:space="preserve">it was possible the highest quality of the cruise available in the bay, had great time with excellent staff on the board. While departing the cruise to Gia Luan pier on Cat Ba they were transferred personally by the cruise captain. </t>
  </si>
  <si>
    <t>W196</t>
  </si>
  <si>
    <t>good, food same as always, nothing special, but we go there for the show</t>
  </si>
  <si>
    <t>great, luxury, nice service and space</t>
  </si>
  <si>
    <t>very nice, as always</t>
  </si>
  <si>
    <t>nice, but always slow service. Now I've been there both for lunch &amp; dinner and I think it is better for dinner, at lunchtime it can get quite hot there</t>
  </si>
  <si>
    <t>very dirty, Rapala was shocked that we took her there, she said it is for Rainbow tours and not her clients. Very dirty female toilet, dirty walls, dusty, etc. One pic of the staircase below. I agree with her, this one we should consider to upgrade, definitely for incentive</t>
  </si>
  <si>
    <t xml:space="preserve">Tonle Sap village is now all moved to the open waters on the lake and the rowing boats tour is less scenic (rowing between platforms and in a dug out channel through mangroves). Very busy on the platform during sunset, plenty of older ladies and kids begging for cash when we went to visit floating school </t>
  </si>
  <si>
    <t>nice weather, nice tour. Rapala said it is a typical "zapychacz czasu" tour when you have time to waste and nothing better to do</t>
  </si>
  <si>
    <t>it was great</t>
  </si>
  <si>
    <t>they loved the lively and engaging show they watched</t>
  </si>
  <si>
    <t>great as always</t>
  </si>
  <si>
    <t>W197</t>
  </si>
  <si>
    <t xml:space="preserve">the operator delivered what was agreed / contracted but any slight request was a mountain to climb and there was close to no flexibility. </t>
  </si>
  <si>
    <t>he hotel prepared 6 rooms with the wrong category, overlooking the next building instead of the pool, with noisy AC units. After complaints, the hotel offered to change rooms, but the main TL refused, and despite instructions not to offer gifts, the hotel manager left wine bottles with an apology note, citing a late arrival and a Khmer holiday as the reason, which seemed suspicious</t>
  </si>
  <si>
    <t>got a small problem when he kept asking who will pay for his overnight stay in Ben Tre and some fee for parking. I've already reported immediately to ope and SBS too</t>
  </si>
  <si>
    <t>good driver, on time. Just no ice bucket, water had "car" temperature</t>
  </si>
  <si>
    <t>was super slow with drink payments on this tour.</t>
  </si>
  <si>
    <t>very good SBS driver Mr Diep 0917189278</t>
  </si>
  <si>
    <t>Great, as always, he was stressed a lot because Ewa complained about the hotel, etc, he was very afraid of Robert shouting at him</t>
  </si>
  <si>
    <t>He was supportive and well-organized, just Loo because he's older and worked with us longer took up the role of the main guide. After all the problems I requested OPE to talk to the guides, and since that point of the tour Hai was handling drivers and restaurants and everything was ok</t>
  </si>
  <si>
    <t>We felt like second-class guests as the hotel staff prioritized the French groups, ignoring our requests for a private check-in table and blocking access to areas. The customer service was poor, with unhelpful staff and unfair treatment, especially during check-in and checkout</t>
  </si>
  <si>
    <t>Loo was disorganized and unreliable for managing the large group. He confirmed an unrealistic dinner time at Hoa Tuc, failed to coordinate with the drivers, and caused delays during the Delta tour, with buses arriving 20 minutes late. Despite being told to be at the reception early, he and Hai were having breakfast instead, which led me to ban Loo for future W groups</t>
  </si>
  <si>
    <t>W201</t>
  </si>
  <si>
    <t>has one of the shortest cruising routes, on the 2nd day the tour is to hospital cave in Cat Ba which is underwhelming for the early wake up. All other cruises go to the other cave (Trung Trang) 
The transfer boat is regular tender, not speedboat
noticed at the bar, the bartender liked to not pour the entire alcohol serving into the drinks</t>
  </si>
  <si>
    <t>Comfortable cabins with good showers, heated jacuzzi pool, tasty food, good drinks
Restaurant staff was good, enthusiastic cooking class that nobody attended  (people only waited to eat the spring rolls), good cruise manager
Suit for chartered group</t>
  </si>
  <si>
    <t>very nice, ms Duyen always so flexible even with last minute cancellations
They liked the space, super large beds and gardens. Food and drinks good too</t>
  </si>
  <si>
    <t>Huy did good. Good English, but didn't get much interaction with guests. One morning he showed up pretty late at the hotel (just before scheduled departure).</t>
  </si>
  <si>
    <t xml:space="preserve">was a poor experience as everything was extremely slow. Drinks, dishes, everything. One dish was served at a time with 5-10minutes waiting time between them. I.e. you get only water spinach served and nothing else for the next 10 minutes.. Bills were painfully slow too. Food ordered by Minh was too little for this group. I told him to increase Cau Go budget for our quotations if needed. </t>
  </si>
  <si>
    <t>very good service and food. It does get very loud in the restaurant when the room is full, but we were almost the only ones on the floor so it was only an issue for other guests this time.</t>
  </si>
  <si>
    <t>Ngan was the boss</t>
  </si>
  <si>
    <t>Mai (new Mai) was a new guide, first time working with our groups. She did OK as a sitting guide</t>
  </si>
  <si>
    <t xml:space="preserve">my first time here, we came for lunch and it was a very nice meal. Great decor, tables set up and service. Looks fresh and nice. Food was very tasty too. </t>
  </si>
  <si>
    <t>Linh great as always</t>
  </si>
  <si>
    <t>They liked the decor in Orchids and the rooms, nice coffee bar at the lobby</t>
  </si>
  <si>
    <t>good service, good breakfast, good checkin, no questions and pretty quick with the keys. Location not so good as there's nothing much to do around hotel. 
But it surely works as a quality hotel for groups, especially as we were using 2 45seaters</t>
  </si>
  <si>
    <t>The buses we had in Saigon had some minor issues. One had folding table in the trunk for airport pick up and Ngan said the driver not very nice. And not the freshest / newest of the buses we could have</t>
  </si>
  <si>
    <t>W221</t>
  </si>
  <si>
    <t>very nice, clean and modern hotel. Very good breakfast. Much, much better than Nouvo. 
Only for party, male groups. It is in the heart of red light district and as soon as you step out of the hotel in the evening the street is lined up with hundreds (not dozens but hundreds) of prostitutes.</t>
  </si>
  <si>
    <t xml:space="preserve">very nice, clean and new hotel. The lobby and restaurant are in the old CIA headquarter building, suite rooms have pretty much no outside view. Lots of Koreans staying there. Breakfast, service and pricing all seems great. It is walking distance to night market, hotel offers free shuttles too. This is proper hotel for incentive groups, much better than Sanakeo Boutique.
 </t>
  </si>
  <si>
    <t>great boat and service. Very nice, large set of snacks provided and also a live show (Hanuman dance and traditional Lao dance). I had no idea earlier these are going to happen on the boat. Ewelina was positively surprised but also commented that she should know it will be this nice</t>
  </si>
  <si>
    <t xml:space="preserve">a very long boating for a very short visit to a cave which isn't spectacular
The whiskey village stop on the is basically one shop showing / selling lao whiskey (rice wine) and souvenirs behind the rice wine making place. No time to walk around the villages if you combine the cruise with any other activities. </t>
  </si>
  <si>
    <t>It is a pretty nice cruise (about 2hrs upstream). You can wrap up visit to the caves in 30minutes, and then it is under 2 hours to cruise back to Luang Prabang</t>
  </si>
  <si>
    <t>still pretty and quite impressive in the dry season. Plenty of Asian groups around so I'd recommend arriving here at lunch time
There is The View coffee shop and very nice, very inexpensive zipline (25$/pax) above the  waterfalls. It requires a steep climb of 530 steps to get there.</t>
  </si>
  <si>
    <t>the bicycles the hotel has pretty old, worse than in Ba Danh</t>
  </si>
  <si>
    <t>attentive and friendly staff, rooms were good, food very nice and tasty, massage service arranged by hotel was nice too</t>
  </si>
  <si>
    <t>very good, but worth noting there is no alternative in case of rain. Only indoor hotel restaurant.</t>
  </si>
  <si>
    <t>estaurant - nice, completely local restaurant in all you can eat style. Mookata grill on the tables and outdoor seating. 12min ride from the LPQ old town</t>
  </si>
  <si>
    <t>very nice view, very regular restaurant. Best at the location</t>
  </si>
  <si>
    <t>great restaurant, must be the top3 in the city</t>
  </si>
  <si>
    <t>L1734</t>
  </si>
  <si>
    <t>they enjoyed a lots</t>
  </si>
  <si>
    <t>very tasty meal, rice paddies view</t>
  </si>
  <si>
    <t>all nice and they want to pass huge compliments to the owners for making this place so good in the middle of nowhere</t>
  </si>
  <si>
    <t xml:space="preserve">the setting is nice if seated outdoor, has great temple view. If seated inside it is a regular looking restaurant, very tasty food.  
 </t>
  </si>
  <si>
    <t>Bus Samco is pretty old, problem to open the door</t>
  </si>
  <si>
    <t>Ánh noted that for our booking 29s should be Thaco one</t>
  </si>
  <si>
    <t>W225</t>
  </si>
  <si>
    <t xml:space="preserve">first time meeting him. Good, very good English, I think he doesn't work that much with TLs so it took a little bit of time to smoothen when/where/who talk about places. </t>
  </si>
  <si>
    <t xml:space="preserve">great food at the restaurants, and impressive service overall. The hotel (as I learnt from Mr Chau) is the first 5* hotel in Vietnam. The maintenance and upkeep is great, lovely nature all around, peacocks wandering around, new vegetarian restaurant Taya House in an original wooden house from the north. Rooms on the ground/2nd floor (garden/lagoon) might be a little dark with little sunlight. </t>
  </si>
  <si>
    <t xml:space="preserve">On Bai Tu Long route, departs from Halong International Port.  The bot itself was pretty old, wooden with smaller rooms/windows and no balconies. My rooms had at least 3 coackroaches (the ones I saw, must have had more...). The food was surprisingly tasty and fresh (I expected worse  ) and Mr Son (bartender) was one of the best bartenders I have seen on Halong boats, super funny and talkative. Cruise Manager lacking language skill but kudos to him as he did go on the kayak with everyone to show the route (doesn't happen much). OVerall, not recommended, too old. </t>
  </si>
  <si>
    <t>great guide on Swan Cruise and Bai Tu Long was very nice despite poor weather</t>
  </si>
  <si>
    <t>boat and food very nice</t>
  </si>
  <si>
    <t>great</t>
  </si>
  <si>
    <t>They liked the boat and the crew, but strongly suggested we/the crew should inform the guests to take shoes for kayaking</t>
  </si>
  <si>
    <t xml:space="preserve">bia hoi was OK, but not overwhelmingly fun for them, they didn't drink much. </t>
  </si>
  <si>
    <t>All went good and smooth</t>
  </si>
  <si>
    <t>Cau Go was very quick and efficient this time (and they kept apologizing for our last group experience)</t>
  </si>
  <si>
    <t xml:space="preserve">efficient check in and check out, nice spacious lobby, great breakfast. Rooms with shower inside/over the bathtubs might not be convenient to people with limited mobility. Hotel is outside the main areas so absolutely nothing to do around it. Large parking, good for buses. The hotel is only good for groups </t>
  </si>
  <si>
    <t>L1732</t>
  </si>
  <si>
    <t xml:space="preserve">Mr. Oanh - his English is good but not 100% great, appreciate his initiative a lot, suggestions to visit Hoi An early and then go to My Son, local places he would point on the bike tour etc. </t>
  </si>
  <si>
    <t xml:space="preserve">Dao Tien restaurant in Hoi An was very nice, my first visit there. Very efficient staff, they knew what to do to serve us fast. </t>
  </si>
  <si>
    <t xml:space="preserve">we were sat deep inside the restaurant (basically 1 floor above Vy's Market), while it would be nicer to put us on the tables closer to balcony and river view. </t>
  </si>
  <si>
    <t>She was nice, a little too shy, good English</t>
  </si>
  <si>
    <t>L1796</t>
  </si>
  <si>
    <t>W229</t>
  </si>
  <si>
    <t>sociable, nice and smilling. Now we are turning to Kuta</t>
  </si>
  <si>
    <t>all rooms good, didn't even smell like mold or humidity like a long time ago. Rooms clean, good location, only problem was that the elevators didn't feature air conditioning and were super hot in the afternoon</t>
  </si>
  <si>
    <t>L1780</t>
  </si>
  <si>
    <t>english not good</t>
  </si>
  <si>
    <t>Nui/Kanook in Bangkok often suggested photo stops despite time constraints, causing delays in the schedule. He also advised a guest to buy alcohol elsewhere, resulting in a 15-minute wait for the group</t>
  </si>
  <si>
    <t>perfect as always</t>
  </si>
  <si>
    <t>10/10 1st time she worked with TL, so on the beginning she was nervous a bit. Group loved her and gave her a nickname “Misia”</t>
  </si>
  <si>
    <t>8/10 nice guide</t>
  </si>
  <si>
    <t>L1856</t>
  </si>
  <si>
    <t>10/10 good</t>
  </si>
  <si>
    <t>guide was great</t>
  </si>
  <si>
    <t>local expert, know lots</t>
  </si>
  <si>
    <t>Stevie was a master - he had been tourguiding for 41years (now 62), been to plenty of countries worldwide and knows half the population of KL it seems. Everywhere we went he would greet other guides, restaurant owners, shopkeepers etc. Great guide.</t>
  </si>
  <si>
    <t xml:space="preserve"> Everything ok. Loo went there before the group came, so everything was prepared well.</t>
  </si>
  <si>
    <t>Everything was good, no issues here, they even prepared 2x keys for each Twin room. The guests praised the service, the food, and the rooms.</t>
  </si>
  <si>
    <t>any guests complained a bit at first about the long tender transfer,and the vice-manager of the cruise - Ms. Hao from Hue was very aggressive in communication, lacked professionalism</t>
  </si>
  <si>
    <t>Quick check-in . Giving the welcome gifts (1x nón lá + 1x hand fan) at reception worked well, as guests received them along with the keys before heading to their rooms. One room had a musty smell, but the issue was quickly resolved by moving the guests to another room with reception's support.</t>
  </si>
  <si>
    <t>In the end we could go into Le Duan part, but only in the late evening. It's good, because I could put the whole group deeper in the Hanoi 1990s cafe, a bit further away from the tracks, so it was a bit safer, but still fun.</t>
  </si>
  <si>
    <t>All good, asked to serve all the chả giò and gỏi cuốn at the same time right after coming in, so they did. Very quick and good with our set.</t>
  </si>
  <si>
    <t>Food ok, many dishes made with sturgeon and salmon, so more on the "fishy" side. But the guests enjoyed.</t>
  </si>
  <si>
    <t>In the end good, but when we went in some ppl were just sitting, not eating. But I've convinced them to try everything and they did, some said it was the best food in the whole tour. However, as you can see - once again it turns out that if we keep the guests informed what to expect, they are easier to accept this form of eating. During the day I kept reminding them that dinner will be SUPER LOCAL with many Vietnamese ppl sitting around drinking beer and talking about life. So it was easier for them to accept.</t>
  </si>
  <si>
    <t>that's a quite a new branch of Cai Mam we've been using for 3* guests for local/restaurant type of meal in Dao Duy Tu street. Located in an old house in a small street, could be good for small groups. However, for the big group like this they were a bit too uncoordinated. The food was good, we only ordered fried rice, fried noodles, and fried spring rolls as Lukasz K suggested. So in the end it was ok, but took much time ordering drinks, etc.</t>
  </si>
  <si>
    <t>Nam is more experienced. As support guides are ok. If asked very specifically to do something, they will. So for support of TLs without many expectations - ok.</t>
  </si>
  <si>
    <t>We asked to set up the eating space for us early, so it was ok. For group of 40 pax - a bit tight, but good, still some chairs/tables facing the street/balcony style left. But it was hard to squeeze in  So probably could not fit 50 pax and more. Pls note. Food - good, many ppl said it was the best lunch.</t>
  </si>
  <si>
    <t>Good food, nice room, clean toilets. However, it's massive and crowded with VNese families, so it depend on the kind of client you have if it's ok to bring them here or not. Good way out to the airport, and also good to stop on the way before the flight back to Europe.</t>
  </si>
  <si>
    <t>The owner forgot to recheck what Minh ordered for our group in the morning of the tour. So they served a different set than we ordered and had menus printed for. However they were hungry, and they liked the restaurant + the food, so they essentially cleaned the plates xD All super good, so the guests praised the food.</t>
  </si>
  <si>
    <t>Set up good, food good, they even got the Dan Bau lady to perform some music  super nice.</t>
  </si>
  <si>
    <t>Phuong lacks experience a bit and is not ready to handle groups alone or talk to the clients on the bus while alone.  They were a good support, especially towards the end of the tour, when they learned the way to work in a team.</t>
  </si>
  <si>
    <t>Hau is more experienced, and level-headed. They were a good support, especially towards the end of the tour, when they learned the way to work in a team.</t>
  </si>
  <si>
    <t>the staff mistakenly gave group an early 6 AM wake-up call meant for someone else—luckily, no one was hungover, or it could’ve been worse. Overall, the staff felt quite unprofessional and disorganized.</t>
  </si>
  <si>
    <t xml:space="preserve">on the way to SGN airport: Many guests ate and liked it, but many asked Justyna how could we take them to such a "dirty, ugly place"  One of them even told her that it's uncomparable to their other tours when they were eating in hotels  Fortunately, she told the guests that the best food in Asia is in such small, local places, and she fully supports my decisions as I know all the best food in VN </t>
  </si>
  <si>
    <t>Pullman Hanoi has a spacious lobby that’s great for handling big group check-ins, and the staff is friendly and professional, with a handy money exchange counter. However, the hotel feels quite dated—furniture and fixtures show wear, some rooms have maintenance issues (like an unlocked pool door in mine), so while the food is good, this should not be marketed by us to incentive groups as true and good 5*</t>
  </si>
  <si>
    <t>very good food, staff was all ok, guests praised the food.</t>
  </si>
  <si>
    <t>The hotel has a nice ambience with friendly, professional staff and a good buffet breakfast, though it lacks Indonesian dishes apart from sambal varieties. Location is convenient with nearby amenities, and the shuttle service to Ubud center runs four times a day.</t>
  </si>
  <si>
    <t>My room had a strong musty, moldy smell due to poor ventilation, while guests’ rooms were slightly better and they were understanding about the humidity. However, the lack of air circulation is a structural issue and could lead to serious complaints from more demanding guests in the future.</t>
  </si>
  <si>
    <t>The hotel seems to have a mix of renovated and older rooms—mine was outdated with a poorly cleaned bathroom, while guests said theirs were nice. Breakfast was very basic likely due to low occupancy, but the pancakes and scrambled eggs were good, and guests had no complaints</t>
  </si>
  <si>
    <t>Check in very professional, nice ambience
The guests said it's good as far as of now</t>
  </si>
  <si>
    <t>They had two cooking classes as requested with extra private one in Hoi An (instead of countryside tour) with Red bridge. Mimi was a great cook, they enjoyed that</t>
  </si>
  <si>
    <t>Unfortunately, they missed the alcohol order and had nothing prepared or even available. That was a major oversight.</t>
  </si>
  <si>
    <t>even though the swimming pool and the ambience is nice, the bathrooms are super smelly because of the old piping in the bungalows
They HATED the food at An's Ecolodge, The restaurant staff only speak super basic English
so they cannot explain info about the dishes to the guests.</t>
  </si>
  <si>
    <t>L1444</t>
  </si>
  <si>
    <t>Chi Pham didn't check rooming list, arrange 6 rooms instead of 8 rooms needed</t>
  </si>
  <si>
    <t>very nice. Their famous jacuzzi pool is open 4-7pm for free for guests so it's good to plan to finish the tour accordingly and let them use the facility, its a very nice one (heated)</t>
  </si>
  <si>
    <t>Nice hotel</t>
  </si>
  <si>
    <t>Very nice hotel, guests were very impressed</t>
  </si>
  <si>
    <t>hotel is great, plenty of space, large rooms and bathrooms and breakfast choice is amazing</t>
  </si>
  <si>
    <t>Nice hotel with good BF, skybar</t>
  </si>
  <si>
    <t>very nice hotel just a bit far from centre – needs tuk-tuk every time</t>
  </si>
  <si>
    <t>super nice hotel</t>
  </si>
  <si>
    <t xml:space="preserve">was amazing and everyone loved it for the space and pool </t>
  </si>
  <si>
    <t>Most of them hated the food at bia hoi place and the fact that it was quite dirty</t>
  </si>
  <si>
    <t>They really liked their first dinner in Hanoi</t>
  </si>
  <si>
    <t xml:space="preserve">good </t>
  </si>
  <si>
    <t>Very local but also very tasty food and great location just outside the pedestrian bridge to the show - easy to control time</t>
  </si>
  <si>
    <t>Nice set up and food is ok, but nothing special.  they only had 1 bottle of white wine and 2 white wine glasses</t>
  </si>
  <si>
    <t>very nice place, lots of hue small food bites tasting options</t>
  </si>
  <si>
    <t>low to serve tea and looking very empty</t>
  </si>
  <si>
    <t>super touristy, quite loud and smaller portions</t>
  </si>
  <si>
    <t>nice restaurant, nice food</t>
  </si>
  <si>
    <t>good</t>
  </si>
  <si>
    <t>restaurants were all very nice</t>
  </si>
  <si>
    <t>restaurants were all very nice.</t>
  </si>
  <si>
    <t>all good, no problem</t>
  </si>
  <si>
    <t>Aroma was great and they loved it</t>
  </si>
  <si>
    <t>best mix of quality, location and standard</t>
  </si>
  <si>
    <t>ATC-37</t>
  </si>
  <si>
    <t xml:space="preserve">Angkor Wat </t>
  </si>
  <si>
    <t>ATC-38</t>
  </si>
  <si>
    <t>Bicycle tour Ninh Binh</t>
  </si>
  <si>
    <t>ATC-39</t>
  </si>
  <si>
    <t>China town tour</t>
  </si>
  <si>
    <t>DRV-02</t>
  </si>
  <si>
    <t>Wayan - Jungle Life</t>
  </si>
  <si>
    <t>FNB-105</t>
  </si>
  <si>
    <t xml:space="preserve">Top of Hanoi </t>
  </si>
  <si>
    <t>0335374666</t>
  </si>
  <si>
    <t xml:space="preserve">Nguyen Van Tran  - Venus </t>
  </si>
  <si>
    <t>HMS-28</t>
  </si>
  <si>
    <t>Tam Coc Rice Fields homestay</t>
  </si>
  <si>
    <t>HTL-161</t>
  </si>
  <si>
    <t>Nuovo Bangkok</t>
  </si>
  <si>
    <t>HTL-162</t>
  </si>
  <si>
    <t xml:space="preserve">Lotus Blanc </t>
  </si>
  <si>
    <t>RST-45</t>
  </si>
  <si>
    <t>Angkor Village Resort</t>
  </si>
  <si>
    <t>RST-46</t>
  </si>
  <si>
    <t>Sofitel Angkor Phokeethra Golf &amp; Spa Resort</t>
  </si>
  <si>
    <t>Inspection</t>
  </si>
  <si>
    <t>Clean rooms, decent river view deluxe option, medium-sized breakfast restaurant.
Old decor, cigarette smell on some floors, dirty windows and wallpapers, no rooftop or extra facilities.
Can use as a basic option but not ideal for higher-end clients.</t>
  </si>
  <si>
    <t>L1823</t>
  </si>
  <si>
    <t>Variety of room types, nice breakfast area, ongoing renovations, acceptable decor in some rooms.
Some rooms are old, swimming pool and gym closed, dark furniture makes rooms feel dim.
Use cautiously; check renovation progress before booking.</t>
  </si>
  <si>
    <t>Stylish design in reception, Kin Signature room offers boutique feel.
Very small rooms, humidity issues, poor soundproofing, limited facilities.
Avoid unless nothing else available.</t>
  </si>
  <si>
    <t>New-looking rooms, nice views, professional staff, better quality than Thi Sach Edition.	Some small room categories, limited food options.	Good choice in this price range; can use.</t>
  </si>
  <si>
    <t>Good location, some rooms with windows, modern reception.	Unhelpful service, basic rooms, dark restaurant.	Should avoid until service improves.</t>
  </si>
  <si>
    <t>Some room categories are spacious, decent decor in Signature Street View rooms, decent overall choice.	Small rooms in general, humidity, weird smells, unattractive bathrooms in some categories.	Can use as a lower-tier option if needed.</t>
  </si>
  <si>
    <t>Beautiful decor, very clean, connecting and family room options, great swimming pool, highly aesthetic.	Some small room categories, family bathrooms lack proper doors.	Highly recommended; should use.</t>
  </si>
  <si>
    <t xml:space="preserve">good for groups with lower 4* standard. Very efficient, fast front desk, plenty of space for bus and check in/check out.As the hotel is little older there were rooms which had some issues – noisy AC, some without AC turned on so feeling hot when getting in the room. One room had water pipe leak in the bathroom upon check in so it was changed immediately. </t>
  </si>
  <si>
    <t>Upper category rooms are acceptable.	Very poor service, clueless staff, humid bathrooms, not guest-friendly.	Should not use</t>
  </si>
  <si>
    <t>Nice sky bar and pool, clean rooms, good meeting facilities, some rooms with Bitexco view.	Basic decor, potential noise due to wooden doors.	Good choice for mid-range groups or events.</t>
  </si>
  <si>
    <t>wrong arrange room - mess with DBL &amp; Twn, shower drainage, water run to the room.
AC works a bit then if off itself - another room. Another room has problem with light switch. Worst BF. Rooms are not clean</t>
  </si>
  <si>
    <t>Beautiful rooms, great staff, free useful guest amenities, stylish decor, chill rooftop bar.	Wooden doors may cause noise, no swimming pool.	Highly recommended; great choice.</t>
  </si>
  <si>
    <t>Dirty, poor service, very basic facilities, looks like converted house.	Should not use under any circumstance.</t>
  </si>
  <si>
    <t xml:space="preserve">suspend - 08/08 decision by Lukasz K </t>
  </si>
  <si>
    <t>W110</t>
  </si>
  <si>
    <t>The receptionists are not nice, but bellboys, etc. quite ok. Not the best spot for big groups traveling by 45s, as it's on CMT8.</t>
  </si>
  <si>
    <t>This hotel is not recommended, mostly used by local business (booked directly by guests)</t>
  </si>
  <si>
    <t>nice hotel, friendly staff, good BF, good option for TL and small group</t>
  </si>
  <si>
    <t>best hotel during tour. Remember to request all rooms with balcony</t>
  </si>
  <si>
    <t>friendly with good E, but d idn't explain anything about the place, don't know bicycle route, lack of experience</t>
  </si>
  <si>
    <t>he was on time and helpful, nothing to complain about. On the motorbike tour he drove with 12yrs but I could still see and hear Hieu telling stories about the city</t>
  </si>
  <si>
    <t>L2032</t>
  </si>
  <si>
    <t>came late around 20-30 mins to meet TL and pick up guests from the airport. He went by bus during rush hours, also didn't read TL's message nor check flight radar to be sure what time the plane would have arrived.</t>
  </si>
  <si>
    <t>Ngan contact Hieu BC</t>
  </si>
  <si>
    <t>Guide wasn’t waiting at the gate but group met him at the parking
guide during Saigon City tour wasn't active, bought private stuff when go on the tour</t>
  </si>
  <si>
    <t>Remind him and all guides about not buying personal stuffs during the tour.</t>
  </si>
  <si>
    <t>L1846</t>
  </si>
  <si>
    <t>English, explaination, flexibility</t>
  </si>
  <si>
    <t>got lost in the alleys in D3 (following google maps the guest said), bought ticket for himself at the Palace, and was short of cash to get tickets so the guest have borrowed him 100k for tickets</t>
  </si>
  <si>
    <t>all good</t>
  </si>
  <si>
    <t>amazing hotel with a bit underwhelming food at the restaurant</t>
  </si>
  <si>
    <t>nice but old hotel, Chu has some bugs in room</t>
  </si>
  <si>
    <t>Trang contact Sales - Ms. Dung</t>
  </si>
  <si>
    <t>also approved by the guests</t>
  </si>
  <si>
    <t>good, very clean, friendly, nice breakfast, nice coffee shop at the ground floor/ lobby</t>
  </si>
  <si>
    <t>AC not working well for guests</t>
  </si>
  <si>
    <t>Nice, great location for shopping and quick access to botanical gardens. About 15 minsAbout 15min drive to Marina area due to a number of traffic lights on the way</t>
  </si>
  <si>
    <t>L1874</t>
  </si>
  <si>
    <t>it works, seems like most of the rooms have this damp smell when you enter</t>
  </si>
  <si>
    <t>the staff were nice but did many mixups, some faced noisy AC units</t>
  </si>
  <si>
    <t>rooms are better, nicer smelling than at Lotus Blanc</t>
  </si>
  <si>
    <t>ok, although we asked to change villas. Ours was on the left side where the irrigation stream flows, sleepless night due to the noise. The second night was great</t>
  </si>
  <si>
    <t>L1879</t>
  </si>
  <si>
    <t>The George said that to guests that our partner/us has booked for them TWN room. Guests said that they want 1 bed, so in the end hotel connected 2 beds and put up an extra mattress to make it a "king" bed.They also said our partner booked just 1 BF for 2pax and our guests were asked to pay for 1 BF</t>
  </si>
  <si>
    <t>Guests said the food is amazing and they have possibly had their best dinner ever at this hotel. The pool was renovated at the time of their stay but hotel gave all guests pool access at Pullman next doors. They were surprised with average rating of this hotel because they mentioned it was extra nice</t>
  </si>
  <si>
    <t>The check-in was lengthy as they couldn't find the booking and it took them a couple of searches and going through all guests passports to finally find it. 
Elevators and lobby are very crowded as plenty of the apartments are being rented as AirBnb units.  Also very busy outside with long queues of pickup/drop off vehicles and security constantly hurrying all of the drivers. Finding your driver might be a little bit of a challenge if you're not having a guide. 
Breakfast is served in the building next doors (Face Styles KL), takes some time at the restaurant and again you need to use the overcrowded lifts, so you cannot do it in 30minutes.</t>
  </si>
  <si>
    <t>L1719</t>
  </si>
  <si>
    <t>hotel is being built but they didn't inform before. Group came, it's noisy and dusty</t>
  </si>
  <si>
    <t>very much approved by the guests</t>
  </si>
  <si>
    <t>highly rated by guests, windy at the skybar</t>
  </si>
  <si>
    <t>L1477</t>
  </si>
  <si>
    <t xml:space="preserve">Rooms are dirty: the sink &amp; bathroom were full of soap scum, hair in the shower, the bedding is not clean
Have to come back hotel at 11:00pm
</t>
  </si>
  <si>
    <t>Ngan + Suong contacted Sapa Vista
Adi sent official complaint email</t>
  </si>
  <si>
    <t>few rooms with coackroaches, some alive some dead, not cleaned earlier</t>
  </si>
  <si>
    <t>Ban Sapa Vista</t>
  </si>
  <si>
    <t>L1376</t>
  </si>
  <si>
    <t>arrange lack of 1 coupe connecting rooms</t>
  </si>
  <si>
    <t>all good, they give to our clients free minibar on the first day</t>
  </si>
  <si>
    <t>that it is different feel &amp; vibe (large city hotel). But it was booked due to non-availability of other hotels and its affordable price</t>
  </si>
  <si>
    <t>good hotel for 4* standard. The AC is old and not working properly in all the rooms. Some rooms had to be changed because AC was too noisy/weak. Very helpful front desk</t>
  </si>
  <si>
    <t>the hotel looks great, no damage from the typhoon visible anywhere except of the fallen trees on the hills around</t>
  </si>
  <si>
    <t>a high level. Quiet and peaceful. Good food</t>
  </si>
  <si>
    <t>2nd best option to stay at. They have private rooms and rundown hotel rooms. Decent pool. Closer to the river crossing, you can walk to there in 5-7 mins</t>
  </si>
  <si>
    <t xml:space="preserve">Clean rooms with AC, all with access to small splash pool (shallow one) and a several more deluxe (larger) rooms in a small bungalows. Staff is nice and very friendly, food is very good. (all meals and tours come as a package 3D2N). The resort is a bit further (10min walk?) from the river crossing to the park, but they will always ferry you to the boat station on the back of their pick up trucks </t>
  </si>
  <si>
    <t>L1833</t>
  </si>
  <si>
    <t>rooms has a lot of mold</t>
  </si>
  <si>
    <t>Linh contact Lew</t>
  </si>
  <si>
    <t>guests supper happy</t>
  </si>
  <si>
    <t>guests liked it a lot, but they said the food was completely overpriced at the restaurant</t>
  </si>
  <si>
    <t>good. The triple in Caravelle (38sqm) was a bit small to open the luggage they said (grand premium + extra bed)</t>
  </si>
  <si>
    <t>was very nice, beautiful</t>
  </si>
  <si>
    <t>room not very clean and damp</t>
  </si>
  <si>
    <t>great, more fish in the lake (they said for raising, not for eating)
dinner: big portion for 06 pax (plus me)
staffs are nice, can speak English, friendly (and all beautiful ladies)</t>
  </si>
  <si>
    <t>Suong contact sale person</t>
  </si>
  <si>
    <t>L2090</t>
  </si>
  <si>
    <t>They were very impressed by the guide (Minh Son) we had  in Hue Hoi An, said he has perfect English and keeps telling them very interesting stories.</t>
  </si>
  <si>
    <t>First time on tour with them as guides, both were a bit too helpful with them games, I had to tell them to let guests figure it all out. Huy seems to understand better of what is expected</t>
  </si>
  <si>
    <t>L1787</t>
  </si>
  <si>
    <t xml:space="preserve">Guest got the wrong room - Mistake from booking admin </t>
  </si>
  <si>
    <t>Lukasz Jan contact Ms. Leew. Guest moved to proper rooms on the next day and had extra dinner</t>
  </si>
  <si>
    <t>No one show up to the group and than it took few minutes to show up and guys was in panic</t>
  </si>
  <si>
    <t>Suong and Trang contact Emily. Emily showed a screenshot proving the mistake came from the airport. She also offered us a $1/pax discount as compensation.</t>
  </si>
  <si>
    <t xml:space="preserve">ery nice but too long in traffic. But nice experience especially with the farm and B52 lake. Good guides. </t>
  </si>
  <si>
    <t>Elephant Cave &amp; Ma Da Valle - Great tour and even greater guide – Ms. Trang. Group enjoyed this tour a lot</t>
  </si>
  <si>
    <t>Joining Ninh Binh tour but group is big for guests, tour so so</t>
  </si>
  <si>
    <t>Suong contact Minh. Minh book Deluxe Joining tour but seem like not match with guest require =&gt; We ban JOINING tour</t>
  </si>
  <si>
    <t>L1940</t>
  </si>
  <si>
    <t>They like the attractions very much. They love the hotels and local tour guides</t>
  </si>
  <si>
    <t>They enjoyed a lots.</t>
  </si>
  <si>
    <t xml:space="preserve">problem with place for the candies. They didn't have even water and all stuff looks not very happy and friendly. Boats ok, lunch ok. </t>
  </si>
  <si>
    <t xml:space="preserve">Kinabalu Park Day Tour
- not recommended they say. about 4hrs drive from Kota Kinabalu to reach the park Then you do short trek and canopy walk, lunch. You can go to the hot springs pools for 1hr. Then 3.5hrs to drive back. Too much driving they say for what it offers. Their opinion might be biased by previous great experiences in Bako and Taman Negara. </t>
  </si>
  <si>
    <t>Ms. Edyta and her companions enjoyed their trip and they also expressed a desire to return. However, they noted organizational issues, particularly with guide selection. Their driver-guide was hard to understand and not very knowledgeable, leading to misunderstandings and lack of proactive communication about daily plans =&gt; Overall a nice person but lacks the temperament of a guide.</t>
  </si>
  <si>
    <t>Lukasz K will contact Justyna about the guide</t>
  </si>
  <si>
    <t>Phong Nha &amp; Paradise Cave Tour in general was good, Just 1 small issue, remember to take water to the Paradise cave</t>
  </si>
  <si>
    <t>ery nice with great venue, excellent chef, service, staff with a bit too much food served and a noisy old boat</t>
  </si>
  <si>
    <t>unfortunately it's getting more and more trash  so sad. The noodles making boat is not firendly with white people, they said 1 group only 1 pax can try to make the rice paper.</t>
  </si>
  <si>
    <t>Arrange wrong room (DBL instead of Triple), breakfast was pretty sweet and cold pool</t>
  </si>
  <si>
    <t>Suong contact reception
owner says sorry for mistake and bring more blanket for guest</t>
  </si>
  <si>
    <t xml:space="preserve">they messup rooming list. Tour Leader fixed fast, and they apologize. </t>
  </si>
  <si>
    <t xml:space="preserve">Hotel in general nice, there is construction on the G floor and 10 floor. Rooms ok, clean. </t>
  </si>
  <si>
    <t>L1638</t>
  </si>
  <si>
    <t>guests said OK, but after staying at Six Senses in Phuket it was rather underwhelming</t>
  </si>
  <si>
    <t>nice. We got a plastic tents set up for our group to shelter us in case of drizzle/rain. It didn't look pro, but it would help agains the elements</t>
  </si>
  <si>
    <t xml:space="preserve">although the hotel is old too, it was very nice. Guests loved the space. </t>
  </si>
  <si>
    <t xml:space="preserve">Suong and Trang contact Emily
Emily showed a screenshot proving the mistake came from the airport. She also offered us a $1/pax discount as compensation.
</t>
  </si>
  <si>
    <t>L2157</t>
  </si>
  <si>
    <t xml:space="preserve">dinner in Singing Cooks and Waiters was really good for them </t>
  </si>
  <si>
    <t>great, beautiful grounds, plants, ambience, very nice food. Everyone loved it. Hotel was built about 20 years ago, but the upkeep is very good</t>
  </si>
  <si>
    <t>the rooms are huge (83sqm!), location is great and there's an infinity pool on 51st floor, overlooking KL Tower and Petronas.</t>
  </si>
  <si>
    <t xml:space="preserve">the path way leading to the room made from granite -&gt; slippery , and most of our guests are old 
toilet is old, quite dirty
restaurant: last order at 06.00 pm - while i arrived at 05.30 pm  i insisted to make it 07.30 because around it there's no restaurant.
location: against the direction to the boat station ~ 1hour. -&gt; so tired if guests going to Hang Chau boat.
room is large but seems old 
swimming pool: big and beautiful for daytime. at night they don't turn on the lights, only if some one comes to swim they'll turn on :v </t>
  </si>
  <si>
    <t>Nuovo is ok, but not suitable for a ‘craft’ tour for Polish market when it’s so packed with Polish guests all around the area.
some rooms smell a bit damp
The front desk is super slow with check-in and makes mistakes</t>
  </si>
  <si>
    <t>FNB-106</t>
  </si>
  <si>
    <t xml:space="preserve">Blank Lounge Landmark </t>
  </si>
  <si>
    <t>CRS-66</t>
  </si>
  <si>
    <t>Serenity Cruise</t>
  </si>
  <si>
    <t>SRV-01</t>
  </si>
  <si>
    <t>Massage Ham Nghi 137</t>
  </si>
  <si>
    <t>GDE-110</t>
  </si>
  <si>
    <t>Cedhie - Intas</t>
  </si>
  <si>
    <t>RST-47</t>
  </si>
  <si>
    <t>GDE-111</t>
  </si>
  <si>
    <t xml:space="preserve">Mr. Thanh - Green Trip </t>
  </si>
  <si>
    <t>HTL-163</t>
  </si>
  <si>
    <t>Ibis Melaka</t>
  </si>
  <si>
    <t>TRS-09</t>
  </si>
  <si>
    <t>Long Van limousine</t>
  </si>
  <si>
    <t>DRV-03</t>
  </si>
  <si>
    <t>Mr. Nghia - Kaito</t>
  </si>
  <si>
    <t>DRV-04</t>
  </si>
  <si>
    <t>Mr. Nhan - Kaito</t>
  </si>
  <si>
    <t>TRS-10</t>
  </si>
  <si>
    <t>Victoria Train</t>
  </si>
  <si>
    <t>RST-48</t>
  </si>
  <si>
    <t>Moire Hoi An Vignette Collection By IHG</t>
  </si>
  <si>
    <t>In Danang we get a pretty old 32seat Samco for the BaNa Hill tour, but it was replaced for the way back from BaNa. IT was late booking, so maybe they didn't have another bus for the morning transfer</t>
  </si>
  <si>
    <t>driver didn't have our welcome board</t>
  </si>
  <si>
    <t>Sương contact chị Ánh
say sorry and will remind all driver</t>
  </si>
  <si>
    <t>Sương contact chị Ánh
Ánh noted that for our booking 29s should be Thaco one</t>
  </si>
  <si>
    <t>DTH OPE booked the wrong boat itinerary, so the Orang Asli village visit was missed. It wasn’t in the last program confirmation, but guests inquired upon arrival at Mutiara Taman Negara. After checking in and having lunch, the visit was rescheduled for the next day.</t>
  </si>
  <si>
    <t>The trek to Terisek Hill went as planned, but the Canopy Walk was closed due to fallen trees since last September, which was not communicated earlier. After raising this concern, an alternative visit to The Habitat on Penang Hill was arranged, with DTH covering the cost.</t>
  </si>
  <si>
    <t>Nice bus in Bangkok, DCAR style with wider, reclining seats. For the airport drop off guide called me 1 hour before the scheduled time to tell me they are already waiting for us in the lobby</t>
  </si>
  <si>
    <t>Very nice, super fresh and brand new Toyota Hiace</t>
  </si>
  <si>
    <t>warm water during airport transfer</t>
  </si>
  <si>
    <t>car was old a bit (mold on the ceiling)</t>
  </si>
  <si>
    <t>Suong contact Minh
Minh noted this (just happened once on the day they arrived, days after already had cold water). Minh also noted during hot season, he will ask driver prepare more water for guests.</t>
  </si>
  <si>
    <t>all goods, problem only with microphone (echo)</t>
  </si>
  <si>
    <t>Good drivers in Hanoi. They are always nice, just the buses itself aren't supre new</t>
  </si>
  <si>
    <t>ATC-40</t>
  </si>
  <si>
    <t>Dragon boat on Huong River</t>
  </si>
  <si>
    <t>ATC-41</t>
  </si>
  <si>
    <t>Vam Sat Eco Park</t>
  </si>
  <si>
    <t>ATC-42</t>
  </si>
  <si>
    <t>Tra Su Forest</t>
  </si>
  <si>
    <t>An Giang</t>
  </si>
  <si>
    <t>SRV-02</t>
  </si>
  <si>
    <t>Health Land Asoke Massage</t>
  </si>
  <si>
    <t>ATC-44</t>
  </si>
  <si>
    <t>Night tour in Bangkok</t>
  </si>
  <si>
    <t>ATC-45</t>
  </si>
  <si>
    <t>Motorbike tour in Hanoi</t>
  </si>
  <si>
    <t>ATC-46</t>
  </si>
  <si>
    <t>ATC-47</t>
  </si>
  <si>
    <t>ATC-48</t>
  </si>
  <si>
    <t>ATC-49</t>
  </si>
  <si>
    <t>ATC-50</t>
  </si>
  <si>
    <t>ATC-51</t>
  </si>
  <si>
    <t>ATC-52</t>
  </si>
  <si>
    <t>ATC-53</t>
  </si>
  <si>
    <t>ATC-54</t>
  </si>
  <si>
    <t>ATC-55</t>
  </si>
  <si>
    <t>ATC-56</t>
  </si>
  <si>
    <t>ATC-57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</si>
</sst>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d\-mmm\-yy;@"/>
  </numFmts>
  <fonts count="6" x14ac:knownFonts="1">
    <font>
      <sz val="11"/>
      <color theme="1"/>
      <name val="Arial"/>
      <family val="2"/>
      <scheme val="minor"/>
    </font>
    <font>
      <sz val="11"/>
      <color theme="1"/>
      <name val="Arial"/>
      <family val="2"/>
      <scheme val="minor"/>
    </font>
    <font>
      <b/>
      <sz val="11"/>
      <color theme="0"/>
      <name val="Arial"/>
      <family val="2"/>
      <scheme val="minor"/>
    </font>
    <font>
      <b/>
      <sz val="11"/>
      <color theme="1"/>
      <name val="Arial"/>
      <family val="2"/>
      <scheme val="minor"/>
    </font>
    <font>
      <sz val="8"/>
      <name val="Arial"/>
      <family val="2"/>
      <scheme val="minor"/>
    </font>
    <font>
      <sz val="12"/>
      <color rgb="FF000000"/>
      <name val="Arial"/>
      <family val="2"/>
      <scheme val="minor"/>
    </font>
  </fonts>
  <fills count="4">
    <fill>
      <patternFill patternType="none"/>
    </fill>
    <fill>
      <patternFill patternType="gray125"/>
    </fill>
    <fill>
      <patternFill patternType="solid">
        <fgColor theme="4"/>
        <bgColor theme="4"/>
      </patternFill>
    </fill>
    <fill>
      <patternFill patternType="solid">
        <fgColor theme="0" tint="-0.14999847407452621"/>
        <bgColor indexed="64"/>
      </patternFill>
    </fill>
  </fills>
  <borders count="4">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rgb="FF156082"/>
      </top>
      <bottom/>
      <diagonal/>
    </border>
  </borders>
  <cellStyleXfs count="2">
    <xf numFmtId="0" fontId="0" fillId="0" borderId="0"/>
    <xf numFmtId="0" fontId="1" fillId="0" borderId="0"/>
  </cellStyleXfs>
  <cellXfs count="20">
    <xf numFmtId="0" fontId="0" fillId="0" borderId="0" xfId="0"/>
    <xf numFmtId="0" fontId="0" fillId="0" borderId="0" xfId="0" applyAlignment="1">
      <alignment vertical="center"/>
    </xf>
    <xf numFmtId="0" fontId="0" fillId="0" borderId="0" xfId="0" applyAlignment="1">
      <alignment horizontal="left" vertical="center"/>
    </xf>
    <xf numFmtId="164" fontId="0" fillId="0" borderId="0" xfId="0" applyNumberFormat="1" applyAlignment="1">
      <alignment vertical="center"/>
    </xf>
    <xf numFmtId="0" fontId="0" fillId="0" borderId="0" xfId="0" applyAlignment="1">
      <alignment vertical="center" wrapText="1"/>
    </xf>
    <xf numFmtId="0" fontId="2" fillId="2" borderId="1" xfId="0" applyFont="1" applyFill="1" applyBorder="1" applyAlignment="1">
      <alignment vertical="center"/>
    </xf>
    <xf numFmtId="0" fontId="2" fillId="2" borderId="2" xfId="0" applyFont="1" applyFill="1" applyBorder="1" applyAlignment="1">
      <alignment vertical="center"/>
    </xf>
    <xf numFmtId="0" fontId="1" fillId="0" borderId="0" xfId="1"/>
    <xf numFmtId="0" fontId="3" fillId="0" borderId="0" xfId="1" applyFont="1"/>
    <xf numFmtId="0" fontId="2" fillId="2" borderId="2" xfId="0" applyFont="1" applyFill="1" applyBorder="1" applyAlignment="1">
      <alignment vertical="center" wrapText="1"/>
    </xf>
    <xf numFmtId="0" fontId="2" fillId="2" borderId="1" xfId="0" applyFont="1" applyFill="1" applyBorder="1" applyAlignment="1">
      <alignment vertical="center" wrapText="1"/>
    </xf>
    <xf numFmtId="0" fontId="0" fillId="3" borderId="0" xfId="0" applyFill="1" applyAlignment="1">
      <alignment vertical="center"/>
    </xf>
    <xf numFmtId="0" fontId="0" fillId="0" borderId="0" xfId="0" applyAlignment="1">
      <alignment horizontal="left" vertical="center" wrapText="1"/>
    </xf>
    <xf numFmtId="0" fontId="0" fillId="0" borderId="0" xfId="0" applyAlignment="1">
      <alignment wrapText="1"/>
    </xf>
    <xf numFmtId="14" fontId="0" fillId="0" borderId="0" xfId="0" applyNumberFormat="1" applyAlignment="1">
      <alignment vertical="center"/>
    </xf>
    <xf numFmtId="0" fontId="0" fillId="0" borderId="0" xfId="0" applyAlignment="1">
      <alignment horizontal="center" vertical="center" wrapText="1"/>
    </xf>
    <xf numFmtId="16" fontId="0" fillId="0" borderId="0" xfId="0" applyNumberFormat="1" applyAlignment="1">
      <alignment vertical="center" wrapText="1"/>
    </xf>
    <xf numFmtId="0" fontId="0" fillId="0" borderId="0" xfId="0" quotePrefix="1" applyAlignment="1">
      <alignment vertical="center" wrapText="1"/>
    </xf>
    <xf numFmtId="0" fontId="5" fillId="0" borderId="0" xfId="0" applyFont="1" applyAlignment="1">
      <alignment vertical="center" wrapText="1"/>
    </xf>
    <xf numFmtId="0" fontId="0" fillId="0" borderId="3" xfId="0" applyBorder="1" applyAlignment="1">
      <alignment vertical="center" wrapText="1"/>
    </xf>
  </cellXfs>
  <cellStyles count="2">
    <cellStyle name="Normal" xfId="0" builtinId="0"/>
    <cellStyle name="Normal 2" xfId="1" xr:uid="{D4C27949-37D7-B84C-8DB2-24AF5B9F59E0}"/>
  </cellStyles>
  <dxfs count="31">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vertical="center" textRotation="0" indent="0" justifyLastLine="0" shrinkToFit="0" readingOrder="0"/>
    </dxf>
    <dxf>
      <alignment horizontal="general" vertical="center" textRotation="0" wrapText="1" indent="0" justifyLastLine="0" shrinkToFit="0" readingOrder="0"/>
    </dxf>
    <dxf>
      <alignment vertical="center" textRotation="0" indent="0" justifyLastLine="0" shrinkToFit="0" readingOrder="0"/>
    </dxf>
    <dxf>
      <numFmt numFmtId="164" formatCode="[$-409]dd\-mmm\-yy;@"/>
      <alignment vertical="center" textRotation="0" indent="0" justifyLastLine="0" shrinkToFit="0" readingOrder="0"/>
    </dxf>
    <dxf>
      <numFmt numFmtId="164" formatCode="[$-409]dd\-mmm\-yy;@"/>
      <alignment vertical="center" textRotation="0" indent="0" justifyLastLine="0" shrinkToFit="0" readingOrder="0"/>
    </dxf>
    <dxf>
      <alignment horizontal="general" vertical="center" textRotation="0" wrapText="1" indent="0" justifyLastLine="0" shrinkToFit="0" readingOrder="0"/>
    </dxf>
    <dxf>
      <alignment vertical="center" textRotation="0" indent="0" justifyLastLine="0" shrinkToFit="0" readingOrder="0"/>
    </dxf>
    <dxf>
      <numFmt numFmtId="0" formatCode="General"/>
      <fill>
        <patternFill patternType="solid">
          <fgColor indexed="64"/>
          <bgColor theme="0" tint="-0.14999847407452621"/>
        </patternFill>
      </fill>
      <alignment vertical="center" textRotation="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vertical="center" textRotation="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Types" Target="richData/rdRichValueTypes.xml"/><Relationship Id="rId5" Type="http://schemas.openxmlformats.org/officeDocument/2006/relationships/connections" Target="connections.xml"/><Relationship Id="rId15" Type="http://schemas.openxmlformats.org/officeDocument/2006/relationships/customXml" Target="../customXml/item3.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openxmlformats.org/officeDocument/2006/relationships/customXml" Target="../customXml/item2.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refreshOnLoad="1" connectionId="1" xr16:uid="{2AF4A352-B279-934F-AAFE-026BDC002F07}" autoFormatId="16" applyNumberFormats="0" applyBorderFormats="0" applyFontFormats="0" applyPatternFormats="0" applyAlignmentFormats="0" applyWidthHeightFormats="0">
  <queryTableRefresh nextId="19">
    <queryTableFields count="1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4DAE78-FC0D-2B47-BEBD-BA23983D6467}" name="Table5" displayName="Table5" ref="A1:H1270" totalsRowShown="0" headerRowDxfId="30" dataDxfId="29">
  <autoFilter ref="A1:H1270" xr:uid="{19EF7C72-DF8E-664C-8C19-824AED73315A}"/>
  <tableColumns count="8">
    <tableColumn id="1" xr3:uid="{C097FDF6-3168-DE4F-9DC7-B842FB964CB2}" name="Partner ID" dataDxfId="28">
      <calculatedColumnFormula>_xlfn.XLOOKUP(C2, Main_Database!$C$2:$C$10028, Main_Database!$A$2:$A$10028, "")</calculatedColumnFormula>
    </tableColumn>
    <tableColumn id="2" xr3:uid="{F1595EAA-0ECC-3C4A-86C2-20858641E39F}" name="Partner Type" dataDxfId="27"/>
    <tableColumn id="3" xr3:uid="{ECCA4A5C-F108-5843-8610-DD4E29D099E3}" name="Partner Name" dataDxfId="26"/>
    <tableColumn id="4" xr3:uid="{A734236C-F92C-8048-BC2C-E645F86EB5DE}" name="Date" dataDxfId="25"/>
    <tableColumn id="8" xr3:uid="{5EE75EEA-3ECF-2449-B123-5E9CD6FAC4F7}" name="Group Number" dataDxfId="24"/>
    <tableColumn id="5" xr3:uid="{734EA7CB-DC5D-D042-8130-0BF24A99110D}" name="Feedback Type" dataDxfId="23"/>
    <tableColumn id="6" xr3:uid="{B7B83E0A-D465-154D-838B-618F433EE7D8}" name="Feedback Message" dataDxfId="22"/>
    <tableColumn id="7" xr3:uid="{FBC8D5A3-ECBD-F34A-AF5B-DCEC9D6FB10E}" name="What was done?" dataDxfId="21"/>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D72F82-AFEE-BF45-ABBF-8CD425E87132}" name="Main_Database" displayName="Main_Database" ref="A1:R1236" tableType="queryTable" totalsRowShown="0">
  <autoFilter ref="A1:R1236" xr:uid="{C0D72F82-AFEE-BF45-ABBF-8CD425E87132}"/>
  <tableColumns count="18">
    <tableColumn id="1" xr3:uid="{465A1414-78BE-DD45-8D7B-C759232A6B7F}" uniqueName="1" name="Column1" queryTableFieldId="1" dataDxfId="20"/>
    <tableColumn id="2" xr3:uid="{52ECAFB8-06F0-C74C-A954-0424319336D8}" uniqueName="2" name="Column2" queryTableFieldId="2" dataDxfId="19"/>
    <tableColumn id="3" xr3:uid="{5A7BAC5E-5178-8246-8D78-BB3E98B123D2}" uniqueName="3" name="Column3" queryTableFieldId="3" dataDxfId="18"/>
    <tableColumn id="4" xr3:uid="{BFDCC23C-6B26-2F4A-B235-676C341E4923}" uniqueName="4" name="Column4" queryTableFieldId="4" dataDxfId="17"/>
    <tableColumn id="5" xr3:uid="{0879B317-D649-C645-BA49-5DB0133307FD}" uniqueName="5" name="Column5" queryTableFieldId="5" dataDxfId="16"/>
    <tableColumn id="6" xr3:uid="{0BBA79CD-B5E4-4248-ACB8-734A2F124D4A}" uniqueName="6" name="Column6" queryTableFieldId="6" dataDxfId="15"/>
    <tableColumn id="7" xr3:uid="{8AD032CB-475C-594F-8B86-DFF40B794693}" uniqueName="7" name="Column7" queryTableFieldId="7" dataDxfId="14"/>
    <tableColumn id="8" xr3:uid="{CFF4DA63-CFEF-1847-94C9-822DC976F38A}" uniqueName="8" name="Column8" queryTableFieldId="8" dataDxfId="13"/>
    <tableColumn id="9" xr3:uid="{1F6388C8-9DD1-4349-868C-6E50F88B260B}" uniqueName="9" name="Column9" queryTableFieldId="9" dataDxfId="12"/>
    <tableColumn id="10" xr3:uid="{430949DA-A92A-1644-B5C5-D47DB381C0B9}" uniqueName="10" name="Column10" queryTableFieldId="10" dataDxfId="11"/>
    <tableColumn id="11" xr3:uid="{376B6DC3-9E08-AA40-B2CA-CEDE6A35A9D6}" uniqueName="11" name="Column11" queryTableFieldId="11"/>
    <tableColumn id="12" xr3:uid="{81079095-F62D-1742-8ADC-16BC17AD7168}" uniqueName="12" name="Column12" queryTableFieldId="12" dataDxfId="10"/>
    <tableColumn id="13" xr3:uid="{3C12BFFC-4D88-9549-B66A-052DB22A844C}" uniqueName="13" name="Column13" queryTableFieldId="13" dataDxfId="9"/>
    <tableColumn id="14" xr3:uid="{3EA55CFC-A362-884C-8325-0B1CA4364232}" uniqueName="14" name="Column14" queryTableFieldId="14" dataDxfId="8"/>
    <tableColumn id="15" xr3:uid="{57B0A6EB-F5E5-0045-B0DA-9C10C5CFAD88}" uniqueName="15" name="Column15" queryTableFieldId="15"/>
    <tableColumn id="16" xr3:uid="{8B417A98-7BE8-7344-BED0-267212B26942}" uniqueName="16" name="Column16" queryTableFieldId="16"/>
    <tableColumn id="17" xr3:uid="{219974C1-C23E-E941-97C8-C6B9E8C2DCA0}" uniqueName="17" name="Column17" queryTableFieldId="17"/>
    <tableColumn id="18" xr3:uid="{AA92BFE6-B247-CE4F-8058-2AF5922F88CB}" uniqueName="18" name="Column18" queryTableFieldId="1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C8BD0-80EF-E844-A681-5BD7A5F9879B}">
  <dimension ref="A1:H1426"/>
  <sheetViews>
    <sheetView tabSelected="1" zoomScale="90" zoomScaleNormal="90" workbookViewId="0">
      <selection activeCell="E6" sqref="E6"/>
    </sheetView>
  </sheetViews>
  <sheetFormatPr defaultColWidth="10.875" defaultRowHeight="14.25" x14ac:dyDescent="0.2"/>
  <cols>
    <col min="1" max="1" width="7.375" style="1" customWidth="1"/>
    <col min="2" max="2" width="19.375" style="1" customWidth="1"/>
    <col min="3" max="3" width="30.5" style="4" customWidth="1"/>
    <col min="4" max="5" width="10.875" style="1"/>
    <col min="6" max="6" width="14.875" style="1" customWidth="1"/>
    <col min="7" max="7" width="66.125" style="4" customWidth="1"/>
    <col min="8" max="8" width="50.125" style="1" bestFit="1" customWidth="1"/>
    <col min="9" max="16384" width="10.875" style="1"/>
  </cols>
  <sheetData>
    <row r="1" spans="1:8" ht="15" x14ac:dyDescent="0.2">
      <c r="A1" s="6" t="s">
        <v>0</v>
      </c>
      <c r="B1" s="6" t="s">
        <v>1</v>
      </c>
      <c r="C1" s="9" t="s">
        <v>2</v>
      </c>
      <c r="D1" s="5" t="s">
        <v>3</v>
      </c>
      <c r="E1" s="5" t="s">
        <v>4</v>
      </c>
      <c r="F1" s="5" t="s">
        <v>5</v>
      </c>
      <c r="G1" s="10" t="s">
        <v>6</v>
      </c>
      <c r="H1" s="5" t="s">
        <v>7</v>
      </c>
    </row>
    <row r="2" spans="1:8" x14ac:dyDescent="0.2">
      <c r="A2" s="11" t="str">
        <f>_xlfn.XLOOKUP(C2, Main_Database!$C$2:$C$10028, Main_Database!$A$2:$A$10028, "")</f>
        <v>PRT-25</v>
      </c>
      <c r="B2" s="1" t="s">
        <v>1740</v>
      </c>
      <c r="C2" s="4" t="s">
        <v>1857</v>
      </c>
      <c r="D2" s="3">
        <v>44927</v>
      </c>
      <c r="E2" s="3" t="s">
        <v>2623</v>
      </c>
      <c r="F2" s="2" t="s">
        <v>30</v>
      </c>
      <c r="G2" s="4" t="s">
        <v>2846</v>
      </c>
      <c r="H2" s="1" t="s">
        <v>2847</v>
      </c>
    </row>
    <row r="3" spans="1:8" ht="42.75" x14ac:dyDescent="0.2">
      <c r="A3" s="11" t="str">
        <f>_xlfn.XLOOKUP(C3, Main_Database!$C$2:$C$10028, Main_Database!$A$2:$A$10028, "")</f>
        <v>PRT-25</v>
      </c>
      <c r="B3" s="1" t="s">
        <v>1740</v>
      </c>
      <c r="C3" s="4" t="s">
        <v>1857</v>
      </c>
      <c r="D3" s="3">
        <v>45766</v>
      </c>
      <c r="E3" s="3" t="s">
        <v>2848</v>
      </c>
      <c r="F3" s="2" t="s">
        <v>30</v>
      </c>
      <c r="G3" s="4" t="s">
        <v>3090</v>
      </c>
    </row>
    <row r="4" spans="1:8" ht="28.5" x14ac:dyDescent="0.2">
      <c r="A4" s="11" t="str">
        <f>_xlfn.XLOOKUP(C4, Main_Database!$C$2:$C$10028, Main_Database!$A$2:$A$10028, "")</f>
        <v>PRT-25</v>
      </c>
      <c r="B4" s="1" t="s">
        <v>1740</v>
      </c>
      <c r="C4" s="4" t="s">
        <v>1857</v>
      </c>
      <c r="D4" s="3">
        <v>45420</v>
      </c>
      <c r="E4" s="3" t="s">
        <v>9</v>
      </c>
      <c r="F4" s="2" t="s">
        <v>30</v>
      </c>
      <c r="G4" s="12" t="s">
        <v>3091</v>
      </c>
      <c r="H4" s="4" t="s">
        <v>3092</v>
      </c>
    </row>
    <row r="5" spans="1:8" ht="28.5" x14ac:dyDescent="0.2">
      <c r="A5" s="11" t="str">
        <f>_xlfn.XLOOKUP(C5, Main_Database!$C$2:$C$10028, Main_Database!$A$2:$A$10028, "")</f>
        <v>PRT-25</v>
      </c>
      <c r="B5" s="1" t="s">
        <v>1740</v>
      </c>
      <c r="C5" s="4" t="s">
        <v>1857</v>
      </c>
      <c r="D5" s="3">
        <v>45289</v>
      </c>
      <c r="E5" s="3" t="s">
        <v>2622</v>
      </c>
      <c r="F5" s="2" t="s">
        <v>30</v>
      </c>
      <c r="G5" s="4" t="s">
        <v>2846</v>
      </c>
      <c r="H5" s="4" t="s">
        <v>3093</v>
      </c>
    </row>
    <row r="6" spans="1:8" x14ac:dyDescent="0.2">
      <c r="A6" s="11" t="str">
        <f>_xlfn.XLOOKUP(C6, Main_Database!$C$2:$C$10028, Main_Database!$A$2:$A$10028, "")</f>
        <v>ATC-46</v>
      </c>
      <c r="D6" s="3">
        <v>44927</v>
      </c>
      <c r="E6" s="3"/>
      <c r="F6" s="2"/>
    </row>
    <row r="7" spans="1:8" x14ac:dyDescent="0.2">
      <c r="A7" s="11" t="str">
        <f>_xlfn.XLOOKUP(C7, Main_Database!$C$2:$C$10028, Main_Database!$A$2:$A$10028, "")</f>
        <v>ATC-46</v>
      </c>
      <c r="D7" s="3">
        <v>44927</v>
      </c>
      <c r="E7" s="3"/>
      <c r="F7" s="2"/>
    </row>
    <row r="8" spans="1:8" x14ac:dyDescent="0.2">
      <c r="A8" s="11" t="str">
        <f>_xlfn.XLOOKUP(C8, Main_Database!$C$2:$C$10028, Main_Database!$A$2:$A$10028, "")</f>
        <v>GDE-40</v>
      </c>
      <c r="B8" s="1" t="s">
        <v>14</v>
      </c>
      <c r="C8" s="4" t="s">
        <v>795</v>
      </c>
      <c r="D8" s="3">
        <v>45241</v>
      </c>
      <c r="E8" s="3" t="s">
        <v>2648</v>
      </c>
      <c r="F8" s="2" t="s">
        <v>30</v>
      </c>
      <c r="G8" s="12" t="s">
        <v>2649</v>
      </c>
      <c r="H8" s="1" t="s">
        <v>2651</v>
      </c>
    </row>
    <row r="9" spans="1:8" ht="28.5" x14ac:dyDescent="0.2">
      <c r="A9" s="11" t="str">
        <f>_xlfn.XLOOKUP(C9, Main_Database!$C$2:$C$10028, Main_Database!$A$2:$A$10028, "")</f>
        <v>GDE-63</v>
      </c>
      <c r="B9" s="1" t="s">
        <v>14</v>
      </c>
      <c r="C9" s="4" t="s">
        <v>844</v>
      </c>
      <c r="D9" s="3">
        <v>45243</v>
      </c>
      <c r="E9" s="3" t="s">
        <v>2624</v>
      </c>
      <c r="F9" s="2" t="s">
        <v>10</v>
      </c>
      <c r="G9" s="4" t="s">
        <v>2626</v>
      </c>
    </row>
    <row r="10" spans="1:8" x14ac:dyDescent="0.2">
      <c r="A10" s="11" t="str">
        <f>_xlfn.XLOOKUP(C10, Main_Database!$C$2:$C$10028, Main_Database!$A$2:$A$10028, "")</f>
        <v>GDE-36</v>
      </c>
      <c r="B10" s="1" t="s">
        <v>14</v>
      </c>
      <c r="C10" s="4" t="s">
        <v>787</v>
      </c>
      <c r="D10" s="3">
        <v>45243</v>
      </c>
      <c r="E10" s="3" t="s">
        <v>2624</v>
      </c>
      <c r="F10" s="2" t="s">
        <v>10</v>
      </c>
      <c r="G10" s="4" t="s">
        <v>2640</v>
      </c>
    </row>
    <row r="11" spans="1:8" ht="42.75" x14ac:dyDescent="0.2">
      <c r="A11" s="11" t="str">
        <f>_xlfn.XLOOKUP(C11, Main_Database!$C$2:$C$10028, Main_Database!$A$2:$A$10028, "")</f>
        <v>GDE-36</v>
      </c>
      <c r="B11" s="1" t="s">
        <v>14</v>
      </c>
      <c r="C11" s="4" t="s">
        <v>787</v>
      </c>
      <c r="D11" s="3">
        <v>45243</v>
      </c>
      <c r="E11" s="3" t="s">
        <v>2624</v>
      </c>
      <c r="F11" s="2" t="s">
        <v>30</v>
      </c>
      <c r="G11" s="4" t="s">
        <v>2642</v>
      </c>
    </row>
    <row r="12" spans="1:8" x14ac:dyDescent="0.2">
      <c r="A12" s="11" t="str">
        <f>_xlfn.XLOOKUP(C12, Main_Database!$C$2:$C$10028, Main_Database!$A$2:$A$10028, "")</f>
        <v>FNB-30</v>
      </c>
      <c r="B12" s="1" t="s">
        <v>23</v>
      </c>
      <c r="C12" s="4" t="s">
        <v>523</v>
      </c>
      <c r="D12" s="3">
        <v>45243</v>
      </c>
      <c r="E12" s="3" t="s">
        <v>2624</v>
      </c>
      <c r="F12" s="2" t="s">
        <v>10</v>
      </c>
      <c r="G12" s="4" t="s">
        <v>2918</v>
      </c>
    </row>
    <row r="13" spans="1:8" x14ac:dyDescent="0.2">
      <c r="A13" s="11" t="str">
        <f>_xlfn.XLOOKUP(C13, Main_Database!$C$2:$C$10028, Main_Database!$A$2:$A$10028, "")</f>
        <v>FNB-26</v>
      </c>
      <c r="B13" s="1" t="s">
        <v>23</v>
      </c>
      <c r="C13" s="4" t="s">
        <v>515</v>
      </c>
      <c r="D13" s="3">
        <v>45243</v>
      </c>
      <c r="E13" s="3" t="s">
        <v>2624</v>
      </c>
      <c r="F13" s="2" t="s">
        <v>10</v>
      </c>
      <c r="G13" s="4" t="s">
        <v>2919</v>
      </c>
    </row>
    <row r="14" spans="1:8" x14ac:dyDescent="0.2">
      <c r="A14" s="11" t="str">
        <f>_xlfn.XLOOKUP(C14, Main_Database!$C$2:$C$10028, Main_Database!$A$2:$A$10028, "")</f>
        <v>FNB-18</v>
      </c>
      <c r="B14" s="1" t="s">
        <v>23</v>
      </c>
      <c r="C14" s="4" t="s">
        <v>493</v>
      </c>
      <c r="D14" s="3">
        <v>45243</v>
      </c>
      <c r="E14" s="3" t="s">
        <v>2624</v>
      </c>
      <c r="F14" s="2" t="s">
        <v>30</v>
      </c>
      <c r="G14" s="4" t="s">
        <v>2917</v>
      </c>
    </row>
    <row r="15" spans="1:8" ht="28.5" x14ac:dyDescent="0.2">
      <c r="A15" s="11" t="str">
        <f>_xlfn.XLOOKUP(C15, Main_Database!$C$2:$C$10028, Main_Database!$A$2:$A$10028, "")</f>
        <v>CRS-08</v>
      </c>
      <c r="B15" s="1" t="s">
        <v>52</v>
      </c>
      <c r="C15" s="4" t="s">
        <v>237</v>
      </c>
      <c r="D15" s="3">
        <v>45243</v>
      </c>
      <c r="E15" s="3" t="s">
        <v>2624</v>
      </c>
      <c r="F15" s="2" t="s">
        <v>10</v>
      </c>
      <c r="G15" s="4" t="s">
        <v>2855</v>
      </c>
    </row>
    <row r="16" spans="1:8" ht="42.75" x14ac:dyDescent="0.2">
      <c r="A16" s="11" t="str">
        <f>_xlfn.XLOOKUP(C16, Main_Database!$C$2:$C$10028, Main_Database!$A$2:$A$10028, "")</f>
        <v>HMS-28</v>
      </c>
      <c r="B16" s="1" t="s">
        <v>60</v>
      </c>
      <c r="C16" s="4" t="s">
        <v>2945</v>
      </c>
      <c r="D16" s="3">
        <v>45245</v>
      </c>
      <c r="E16" s="3" t="s">
        <v>2633</v>
      </c>
      <c r="F16" s="2" t="s">
        <v>30</v>
      </c>
      <c r="G16" s="12" t="s">
        <v>3052</v>
      </c>
      <c r="H16" s="12" t="s">
        <v>3053</v>
      </c>
    </row>
    <row r="17" spans="1:7" x14ac:dyDescent="0.2">
      <c r="A17" s="11" t="str">
        <f>_xlfn.XLOOKUP(C17, Main_Database!$C$2:$C$10028, Main_Database!$A$2:$A$10028, "")</f>
        <v>HMS-08</v>
      </c>
      <c r="B17" s="1" t="s">
        <v>60</v>
      </c>
      <c r="D17" s="3">
        <v>45245</v>
      </c>
      <c r="E17" s="3" t="s">
        <v>2633</v>
      </c>
      <c r="F17" s="2"/>
    </row>
    <row r="18" spans="1:7" x14ac:dyDescent="0.2">
      <c r="A18" s="11" t="str">
        <f>_xlfn.XLOOKUP(C18, Main_Database!$C$2:$C$10028, Main_Database!$A$2:$A$10028, "")</f>
        <v>GDE-64</v>
      </c>
      <c r="B18" s="1" t="s">
        <v>14</v>
      </c>
      <c r="C18" s="4" t="s">
        <v>2774</v>
      </c>
      <c r="D18" s="3">
        <v>45250</v>
      </c>
      <c r="E18" s="3" t="s">
        <v>2633</v>
      </c>
      <c r="F18" s="2" t="s">
        <v>30</v>
      </c>
      <c r="G18" s="4" t="s">
        <v>2646</v>
      </c>
    </row>
    <row r="19" spans="1:7" x14ac:dyDescent="0.2">
      <c r="A19" s="11" t="str">
        <f>_xlfn.XLOOKUP(C19, Main_Database!$C$2:$C$10028, Main_Database!$A$2:$A$10028, "")</f>
        <v>GDE-16</v>
      </c>
      <c r="B19" s="1" t="s">
        <v>14</v>
      </c>
      <c r="C19" s="4" t="s">
        <v>719</v>
      </c>
      <c r="D19" s="3">
        <v>45250</v>
      </c>
      <c r="E19" s="3" t="s">
        <v>2633</v>
      </c>
      <c r="F19" s="2" t="s">
        <v>10</v>
      </c>
      <c r="G19" s="4" t="s">
        <v>2632</v>
      </c>
    </row>
    <row r="20" spans="1:7" ht="28.5" x14ac:dyDescent="0.2">
      <c r="A20" s="11" t="str">
        <f>_xlfn.XLOOKUP(C20, Main_Database!$C$2:$C$10028, Main_Database!$A$2:$A$10028, "")</f>
        <v>CRS-12</v>
      </c>
      <c r="B20" s="1" t="s">
        <v>52</v>
      </c>
      <c r="C20" s="4" t="s">
        <v>264</v>
      </c>
      <c r="D20" s="3">
        <v>45250</v>
      </c>
      <c r="E20" s="3" t="s">
        <v>2633</v>
      </c>
      <c r="F20" s="2" t="s">
        <v>10</v>
      </c>
      <c r="G20" s="4" t="s">
        <v>2852</v>
      </c>
    </row>
    <row r="21" spans="1:7" x14ac:dyDescent="0.2">
      <c r="A21" s="11" t="str">
        <f>_xlfn.XLOOKUP(C21, Main_Database!$C$2:$C$10028, Main_Database!$A$2:$A$10028, "")</f>
        <v>HTL-27</v>
      </c>
      <c r="B21" s="1" t="s">
        <v>8</v>
      </c>
      <c r="C21" s="4" t="s">
        <v>1300</v>
      </c>
      <c r="D21" s="3">
        <v>45260</v>
      </c>
      <c r="E21" s="3" t="s">
        <v>2627</v>
      </c>
      <c r="F21" s="2" t="s">
        <v>10</v>
      </c>
      <c r="G21" s="4" t="s">
        <v>2914</v>
      </c>
    </row>
    <row r="22" spans="1:7" x14ac:dyDescent="0.2">
      <c r="A22" s="11" t="str">
        <f>_xlfn.XLOOKUP(C22, Main_Database!$C$2:$C$10028, Main_Database!$A$2:$A$10028, "")</f>
        <v>HTL-20</v>
      </c>
      <c r="B22" s="1" t="s">
        <v>8</v>
      </c>
      <c r="C22" s="4" t="s">
        <v>1276</v>
      </c>
      <c r="D22" s="3">
        <v>45260</v>
      </c>
      <c r="E22" s="3" t="s">
        <v>2627</v>
      </c>
      <c r="F22" s="2" t="s">
        <v>10</v>
      </c>
      <c r="G22" s="4" t="s">
        <v>2915</v>
      </c>
    </row>
    <row r="23" spans="1:7" ht="57" x14ac:dyDescent="0.2">
      <c r="A23" s="11" t="str">
        <f>_xlfn.XLOOKUP(C23, Main_Database!$C$2:$C$10028, Main_Database!$A$2:$A$10028, "")</f>
        <v>HTL-17</v>
      </c>
      <c r="B23" s="1" t="s">
        <v>8</v>
      </c>
      <c r="C23" s="4" t="s">
        <v>1266</v>
      </c>
      <c r="D23" s="3">
        <v>45260</v>
      </c>
      <c r="E23" s="3" t="s">
        <v>2627</v>
      </c>
      <c r="F23" s="2" t="s">
        <v>30</v>
      </c>
      <c r="G23" s="4" t="s">
        <v>3066</v>
      </c>
    </row>
    <row r="24" spans="1:7" x14ac:dyDescent="0.2">
      <c r="A24" s="11" t="str">
        <f>_xlfn.XLOOKUP(C24, Main_Database!$C$2:$C$10028, Main_Database!$A$2:$A$10028, "")</f>
        <v>HTL-162</v>
      </c>
      <c r="B24" s="1" t="s">
        <v>8</v>
      </c>
      <c r="C24" s="4" t="s">
        <v>2949</v>
      </c>
      <c r="D24" s="3">
        <v>45260</v>
      </c>
      <c r="E24" s="3" t="s">
        <v>2627</v>
      </c>
      <c r="F24" s="2" t="s">
        <v>10</v>
      </c>
      <c r="G24" s="4" t="s">
        <v>2916</v>
      </c>
    </row>
    <row r="25" spans="1:7" ht="57" x14ac:dyDescent="0.2">
      <c r="A25" s="11" t="str">
        <f>_xlfn.XLOOKUP(C25, Main_Database!$C$2:$C$10028, Main_Database!$A$2:$A$10028, "")</f>
        <v>GDE-103</v>
      </c>
      <c r="B25" s="1" t="s">
        <v>14</v>
      </c>
      <c r="C25" s="4" t="s">
        <v>2367</v>
      </c>
      <c r="D25" s="3">
        <v>45260</v>
      </c>
      <c r="E25" s="3" t="s">
        <v>2627</v>
      </c>
      <c r="F25" s="2" t="s">
        <v>30</v>
      </c>
      <c r="G25" s="4" t="s">
        <v>2629</v>
      </c>
    </row>
    <row r="26" spans="1:7" ht="28.5" x14ac:dyDescent="0.2">
      <c r="A26" s="11" t="str">
        <f>_xlfn.XLOOKUP(C26, Main_Database!$C$2:$C$10028, Main_Database!$A$2:$A$10028, "")</f>
        <v>GDE-102</v>
      </c>
      <c r="B26" s="1" t="s">
        <v>14</v>
      </c>
      <c r="C26" s="4" t="s">
        <v>683</v>
      </c>
      <c r="D26" s="3">
        <v>45260</v>
      </c>
      <c r="E26" s="3" t="s">
        <v>2627</v>
      </c>
      <c r="F26" s="2" t="s">
        <v>10</v>
      </c>
      <c r="G26" s="4" t="s">
        <v>2628</v>
      </c>
    </row>
    <row r="27" spans="1:7" ht="28.5" x14ac:dyDescent="0.2">
      <c r="A27" s="11" t="str">
        <f>_xlfn.XLOOKUP(C27, Main_Database!$C$2:$C$10028, Main_Database!$A$2:$A$10028, "")</f>
        <v>GDE-102</v>
      </c>
      <c r="B27" s="1" t="s">
        <v>14</v>
      </c>
      <c r="C27" s="4" t="s">
        <v>683</v>
      </c>
      <c r="D27" s="3">
        <v>45260</v>
      </c>
      <c r="E27" s="3" t="s">
        <v>2627</v>
      </c>
      <c r="F27" s="2" t="s">
        <v>30</v>
      </c>
      <c r="G27" s="4" t="s">
        <v>2630</v>
      </c>
    </row>
    <row r="28" spans="1:7" x14ac:dyDescent="0.2">
      <c r="A28" s="11" t="str">
        <f>_xlfn.XLOOKUP(C28, Main_Database!$C$2:$C$10028, Main_Database!$A$2:$A$10028, "")</f>
        <v>GDE-101</v>
      </c>
      <c r="B28" s="1" t="s">
        <v>14</v>
      </c>
      <c r="C28" s="4" t="s">
        <v>681</v>
      </c>
      <c r="D28" s="3">
        <v>45260</v>
      </c>
      <c r="E28" s="3" t="s">
        <v>2627</v>
      </c>
      <c r="F28" s="2" t="s">
        <v>10</v>
      </c>
      <c r="G28" s="4" t="s">
        <v>2631</v>
      </c>
    </row>
    <row r="29" spans="1:7" x14ac:dyDescent="0.2">
      <c r="A29" s="11" t="str">
        <f>_xlfn.XLOOKUP(C29, Main_Database!$C$2:$C$10028, Main_Database!$A$2:$A$10028, "")</f>
        <v>FNB-68</v>
      </c>
      <c r="B29" s="1" t="s">
        <v>23</v>
      </c>
      <c r="C29" s="4" t="s">
        <v>614</v>
      </c>
      <c r="D29" s="3">
        <v>45260</v>
      </c>
      <c r="E29" s="3" t="s">
        <v>2627</v>
      </c>
      <c r="F29" s="2" t="s">
        <v>10</v>
      </c>
      <c r="G29" s="4" t="s">
        <v>2927</v>
      </c>
    </row>
    <row r="30" spans="1:7" x14ac:dyDescent="0.2">
      <c r="A30" s="11" t="str">
        <f>_xlfn.XLOOKUP(C30, Main_Database!$C$2:$C$10028, Main_Database!$A$2:$A$10028, "")</f>
        <v>FNB-67</v>
      </c>
      <c r="B30" s="1" t="s">
        <v>23</v>
      </c>
      <c r="C30" s="4" t="s">
        <v>612</v>
      </c>
      <c r="D30" s="3">
        <v>45260</v>
      </c>
      <c r="E30" s="3" t="s">
        <v>2627</v>
      </c>
      <c r="F30" s="2" t="s">
        <v>10</v>
      </c>
      <c r="G30" s="4" t="s">
        <v>2928</v>
      </c>
    </row>
    <row r="31" spans="1:7" x14ac:dyDescent="0.2">
      <c r="A31" s="11" t="str">
        <f>_xlfn.XLOOKUP(C31, Main_Database!$C$2:$C$10028, Main_Database!$A$2:$A$10028, "")</f>
        <v>FNB-66</v>
      </c>
      <c r="B31" s="1" t="s">
        <v>23</v>
      </c>
      <c r="C31" s="4" t="s">
        <v>610</v>
      </c>
      <c r="D31" s="3">
        <v>45260</v>
      </c>
      <c r="E31" s="3" t="s">
        <v>2627</v>
      </c>
      <c r="F31" s="2" t="s">
        <v>10</v>
      </c>
      <c r="G31" s="4" t="s">
        <v>2927</v>
      </c>
    </row>
    <row r="32" spans="1:7" x14ac:dyDescent="0.2">
      <c r="A32" s="11" t="str">
        <f>_xlfn.XLOOKUP(C32, Main_Database!$C$2:$C$10028, Main_Database!$A$2:$A$10028, "")</f>
        <v>HTL-60</v>
      </c>
      <c r="B32" s="1" t="s">
        <v>8</v>
      </c>
      <c r="C32" s="4" t="s">
        <v>1473</v>
      </c>
      <c r="D32" s="3">
        <v>45263</v>
      </c>
      <c r="E32" s="3" t="s">
        <v>2620</v>
      </c>
      <c r="F32" s="2" t="s">
        <v>10</v>
      </c>
      <c r="G32" s="4" t="s">
        <v>2911</v>
      </c>
    </row>
    <row r="33" spans="1:7" x14ac:dyDescent="0.2">
      <c r="A33" s="11" t="str">
        <f>_xlfn.XLOOKUP(C33, Main_Database!$C$2:$C$10028, Main_Database!$A$2:$A$10028, "")</f>
        <v>GDE-44</v>
      </c>
      <c r="B33" s="1" t="s">
        <v>14</v>
      </c>
      <c r="C33" s="4" t="s">
        <v>2363</v>
      </c>
      <c r="D33" s="3">
        <v>45263</v>
      </c>
      <c r="E33" s="3" t="s">
        <v>2633</v>
      </c>
      <c r="F33" s="2" t="s">
        <v>10</v>
      </c>
      <c r="G33" s="4" t="s">
        <v>2634</v>
      </c>
    </row>
    <row r="34" spans="1:7" x14ac:dyDescent="0.2">
      <c r="A34" s="11" t="str">
        <f>_xlfn.XLOOKUP(C34, Main_Database!$C$2:$C$10028, Main_Database!$A$2:$A$10028, "")</f>
        <v>GDE-44</v>
      </c>
      <c r="B34" s="1" t="s">
        <v>14</v>
      </c>
      <c r="C34" s="4" t="s">
        <v>2363</v>
      </c>
      <c r="D34" s="3">
        <v>45263</v>
      </c>
      <c r="E34" s="3" t="s">
        <v>2620</v>
      </c>
      <c r="F34" s="2" t="s">
        <v>10</v>
      </c>
      <c r="G34" s="4" t="s">
        <v>2635</v>
      </c>
    </row>
    <row r="35" spans="1:7" x14ac:dyDescent="0.2">
      <c r="A35" s="11" t="str">
        <f>_xlfn.XLOOKUP(C35, Main_Database!$C$2:$C$10028, Main_Database!$A$2:$A$10028, "")</f>
        <v>GDE-43</v>
      </c>
      <c r="B35" s="1" t="s">
        <v>14</v>
      </c>
      <c r="C35" s="4" t="s">
        <v>2371</v>
      </c>
      <c r="D35" s="3">
        <v>45263</v>
      </c>
      <c r="E35" s="3" t="s">
        <v>2620</v>
      </c>
      <c r="F35" s="2" t="s">
        <v>10</v>
      </c>
      <c r="G35" s="4" t="s">
        <v>2621</v>
      </c>
    </row>
    <row r="36" spans="1:7" ht="42.75" x14ac:dyDescent="0.2">
      <c r="A36" s="11" t="str">
        <f>_xlfn.XLOOKUP(C36, Main_Database!$C$2:$C$10028, Main_Database!$A$2:$A$10028, "")</f>
        <v>HTL-02</v>
      </c>
      <c r="B36" s="1" t="s">
        <v>8</v>
      </c>
      <c r="C36" s="4" t="s">
        <v>1069</v>
      </c>
      <c r="D36" s="3">
        <v>45266</v>
      </c>
      <c r="E36" s="3" t="s">
        <v>2620</v>
      </c>
      <c r="F36" s="2" t="s">
        <v>10</v>
      </c>
      <c r="G36" s="4" t="s">
        <v>2909</v>
      </c>
    </row>
    <row r="37" spans="1:7" x14ac:dyDescent="0.2">
      <c r="A37" s="11" t="str">
        <f>_xlfn.XLOOKUP(C37, Main_Database!$C$2:$C$10028, Main_Database!$A$2:$A$10028, "")</f>
        <v>GDE-70</v>
      </c>
      <c r="B37" s="1" t="s">
        <v>14</v>
      </c>
      <c r="C37" s="4" t="s">
        <v>855</v>
      </c>
      <c r="D37" s="3">
        <v>45266</v>
      </c>
      <c r="E37" s="3" t="s">
        <v>2620</v>
      </c>
      <c r="F37" s="2" t="s">
        <v>10</v>
      </c>
      <c r="G37" s="4" t="s">
        <v>2621</v>
      </c>
    </row>
    <row r="38" spans="1:7" x14ac:dyDescent="0.2">
      <c r="A38" s="11" t="str">
        <f>_xlfn.XLOOKUP(C38, Main_Database!$C$2:$C$10028, Main_Database!$A$2:$A$10028, "")</f>
        <v>FNB-39</v>
      </c>
      <c r="B38" s="1" t="s">
        <v>23</v>
      </c>
      <c r="C38" s="4" t="s">
        <v>544</v>
      </c>
      <c r="D38" s="3">
        <v>45266</v>
      </c>
      <c r="E38" s="3"/>
      <c r="F38" s="2" t="s">
        <v>10</v>
      </c>
      <c r="G38" s="4" t="s">
        <v>2922</v>
      </c>
    </row>
    <row r="39" spans="1:7" x14ac:dyDescent="0.2">
      <c r="A39" s="11" t="str">
        <f>_xlfn.XLOOKUP(C39, Main_Database!$C$2:$C$10028, Main_Database!$A$2:$A$10028, "")</f>
        <v>FNB-40</v>
      </c>
      <c r="B39" s="1" t="s">
        <v>23</v>
      </c>
      <c r="C39" s="4" t="s">
        <v>546</v>
      </c>
      <c r="D39" s="3">
        <v>45267</v>
      </c>
      <c r="E39" s="3" t="s">
        <v>2620</v>
      </c>
      <c r="F39" s="2" t="s">
        <v>21</v>
      </c>
      <c r="G39" s="4" t="s">
        <v>2923</v>
      </c>
    </row>
    <row r="40" spans="1:7" x14ac:dyDescent="0.2">
      <c r="A40" s="11" t="str">
        <f>_xlfn.XLOOKUP(C40, Main_Database!$C$2:$C$10028, Main_Database!$A$2:$A$10028, "")</f>
        <v>HTL-51</v>
      </c>
      <c r="B40" s="1" t="s">
        <v>8</v>
      </c>
      <c r="C40" s="4" t="s">
        <v>1411</v>
      </c>
      <c r="D40" s="3">
        <v>45268</v>
      </c>
      <c r="E40" s="3" t="s">
        <v>2620</v>
      </c>
      <c r="F40" s="2" t="s">
        <v>10</v>
      </c>
      <c r="G40" s="4" t="s">
        <v>2910</v>
      </c>
    </row>
    <row r="41" spans="1:7" x14ac:dyDescent="0.2">
      <c r="A41" s="11" t="str">
        <f>_xlfn.XLOOKUP(C41, Main_Database!$C$2:$C$10028, Main_Database!$A$2:$A$10028, "")</f>
        <v>FNB-38</v>
      </c>
      <c r="B41" s="1" t="s">
        <v>23</v>
      </c>
      <c r="C41" s="4" t="s">
        <v>542</v>
      </c>
      <c r="D41" s="3">
        <v>45268</v>
      </c>
      <c r="E41" s="3" t="s">
        <v>2620</v>
      </c>
      <c r="F41" s="2" t="s">
        <v>30</v>
      </c>
      <c r="G41" s="4" t="s">
        <v>2924</v>
      </c>
    </row>
    <row r="42" spans="1:7" ht="28.5" x14ac:dyDescent="0.2">
      <c r="A42" s="11" t="str">
        <f>_xlfn.XLOOKUP(C42, Main_Database!$C$2:$C$10028, Main_Database!$A$2:$A$10028, "")</f>
        <v>FNB-35</v>
      </c>
      <c r="B42" s="1" t="s">
        <v>23</v>
      </c>
      <c r="C42" s="4" t="s">
        <v>536</v>
      </c>
      <c r="D42" s="3">
        <v>45269</v>
      </c>
      <c r="E42" s="3" t="s">
        <v>2620</v>
      </c>
      <c r="F42" s="2" t="s">
        <v>10</v>
      </c>
      <c r="G42" s="4" t="s">
        <v>2920</v>
      </c>
    </row>
    <row r="43" spans="1:7" x14ac:dyDescent="0.2">
      <c r="A43" s="11" t="str">
        <f>_xlfn.XLOOKUP(C43, Main_Database!$C$2:$C$10028, Main_Database!$A$2:$A$10028, "")</f>
        <v>FNB-34</v>
      </c>
      <c r="B43" s="1" t="s">
        <v>23</v>
      </c>
      <c r="C43" s="4" t="s">
        <v>533</v>
      </c>
      <c r="D43" s="3">
        <v>45269</v>
      </c>
      <c r="E43" s="3" t="s">
        <v>2620</v>
      </c>
      <c r="F43" s="2" t="s">
        <v>10</v>
      </c>
      <c r="G43" s="4" t="s">
        <v>2925</v>
      </c>
    </row>
    <row r="44" spans="1:7" x14ac:dyDescent="0.2">
      <c r="A44" s="11" t="str">
        <f>_xlfn.XLOOKUP(C44, Main_Database!$C$2:$C$10028, Main_Database!$A$2:$A$10028, "")</f>
        <v>FNB-09</v>
      </c>
      <c r="B44" s="1" t="s">
        <v>23</v>
      </c>
      <c r="C44" s="4" t="s">
        <v>451</v>
      </c>
      <c r="D44" s="3">
        <v>45269</v>
      </c>
      <c r="E44" s="3" t="s">
        <v>2624</v>
      </c>
      <c r="F44" s="2" t="s">
        <v>10</v>
      </c>
      <c r="G44" s="4" t="s">
        <v>2926</v>
      </c>
    </row>
    <row r="45" spans="1:7" ht="28.5" x14ac:dyDescent="0.2">
      <c r="A45" s="11" t="str">
        <f>_xlfn.XLOOKUP(C45, Main_Database!$C$2:$C$10028, Main_Database!$A$2:$A$10028, "")</f>
        <v>HMS-03</v>
      </c>
      <c r="B45" s="1" t="s">
        <v>60</v>
      </c>
      <c r="C45" s="4" t="s">
        <v>922</v>
      </c>
      <c r="D45" s="3">
        <v>45274</v>
      </c>
      <c r="E45" s="3" t="s">
        <v>2907</v>
      </c>
      <c r="F45" s="2" t="s">
        <v>30</v>
      </c>
      <c r="G45" s="4" t="s">
        <v>2908</v>
      </c>
    </row>
    <row r="46" spans="1:7" x14ac:dyDescent="0.2">
      <c r="A46" s="11" t="str">
        <f>_xlfn.XLOOKUP(C46, Main_Database!$C$2:$C$10028, Main_Database!$A$2:$A$10028, "")</f>
        <v>HTL-90</v>
      </c>
      <c r="B46" s="1" t="s">
        <v>8</v>
      </c>
      <c r="C46" s="4" t="s">
        <v>1656</v>
      </c>
      <c r="D46" s="3">
        <v>45286</v>
      </c>
      <c r="E46" s="3" t="s">
        <v>2622</v>
      </c>
      <c r="F46" s="2" t="s">
        <v>10</v>
      </c>
      <c r="G46" s="4" t="s">
        <v>2913</v>
      </c>
    </row>
    <row r="47" spans="1:7" x14ac:dyDescent="0.2">
      <c r="A47" s="11" t="str">
        <f>_xlfn.XLOOKUP(C47, Main_Database!$C$2:$C$10028, Main_Database!$A$2:$A$10028, "")</f>
        <v>CRS-08</v>
      </c>
      <c r="B47" s="1" t="s">
        <v>52</v>
      </c>
      <c r="C47" s="4" t="s">
        <v>237</v>
      </c>
      <c r="D47" s="3">
        <v>45288</v>
      </c>
      <c r="E47" s="3" t="s">
        <v>2622</v>
      </c>
      <c r="F47" s="2" t="s">
        <v>10</v>
      </c>
      <c r="G47" s="4" t="s">
        <v>2853</v>
      </c>
    </row>
    <row r="48" spans="1:7" ht="28.5" x14ac:dyDescent="0.2">
      <c r="A48" s="11" t="str">
        <f>_xlfn.XLOOKUP(C48, Main_Database!$C$2:$C$10028, Main_Database!$A$2:$A$10028, "")</f>
        <v>HTL-80</v>
      </c>
      <c r="B48" s="1" t="s">
        <v>8</v>
      </c>
      <c r="C48" s="4" t="s">
        <v>1593</v>
      </c>
      <c r="D48" s="3">
        <v>45289</v>
      </c>
      <c r="E48" s="3" t="s">
        <v>2623</v>
      </c>
      <c r="F48" s="2" t="s">
        <v>10</v>
      </c>
      <c r="G48" s="4" t="s">
        <v>2912</v>
      </c>
    </row>
    <row r="49" spans="1:8" x14ac:dyDescent="0.2">
      <c r="A49" s="11" t="str">
        <f>_xlfn.XLOOKUP(C49, Main_Database!$C$2:$C$10028, Main_Database!$A$2:$A$10028, "")</f>
        <v>GDE-63</v>
      </c>
      <c r="B49" s="1" t="s">
        <v>14</v>
      </c>
      <c r="C49" s="4" t="s">
        <v>844</v>
      </c>
      <c r="D49" s="3">
        <v>45289</v>
      </c>
      <c r="E49" s="3" t="s">
        <v>2623</v>
      </c>
      <c r="F49" s="2" t="s">
        <v>10</v>
      </c>
      <c r="G49" s="4" t="s">
        <v>2625</v>
      </c>
    </row>
    <row r="50" spans="1:8" ht="28.5" x14ac:dyDescent="0.2">
      <c r="A50" s="11" t="str">
        <f>_xlfn.XLOOKUP(C50, Main_Database!$C$2:$C$10028, Main_Database!$A$2:$A$10028, "")</f>
        <v>FNB-37</v>
      </c>
      <c r="B50" s="1" t="s">
        <v>23</v>
      </c>
      <c r="C50" s="4" t="s">
        <v>540</v>
      </c>
      <c r="D50" s="3">
        <v>45290</v>
      </c>
      <c r="E50" s="3" t="s">
        <v>2623</v>
      </c>
      <c r="F50" s="2" t="s">
        <v>21</v>
      </c>
      <c r="G50" s="4" t="s">
        <v>2921</v>
      </c>
    </row>
    <row r="51" spans="1:8" x14ac:dyDescent="0.2">
      <c r="A51" s="11" t="str">
        <f>_xlfn.XLOOKUP(C51, Main_Database!$C$2:$C$10028, Main_Database!$A$2:$A$10028, "")</f>
        <v>RST-08</v>
      </c>
      <c r="B51" s="1" t="s">
        <v>27</v>
      </c>
      <c r="C51" s="4" t="s">
        <v>1923</v>
      </c>
      <c r="D51" s="3">
        <v>45292</v>
      </c>
      <c r="E51" s="3" t="s">
        <v>9</v>
      </c>
      <c r="F51" s="2" t="s">
        <v>10</v>
      </c>
      <c r="G51" s="4" t="s">
        <v>2974</v>
      </c>
    </row>
    <row r="52" spans="1:8" x14ac:dyDescent="0.2">
      <c r="A52" s="11" t="str">
        <f>_xlfn.XLOOKUP(C52, Main_Database!$C$2:$C$10028, Main_Database!$A$2:$A$10028, "")</f>
        <v>HTL-34</v>
      </c>
      <c r="B52" s="1" t="s">
        <v>8</v>
      </c>
      <c r="C52" s="4" t="s">
        <v>2239</v>
      </c>
      <c r="D52" s="3">
        <v>45292</v>
      </c>
      <c r="E52" s="3" t="s">
        <v>2534</v>
      </c>
      <c r="F52" s="2" t="s">
        <v>10</v>
      </c>
      <c r="G52" s="4" t="s">
        <v>2996</v>
      </c>
    </row>
    <row r="53" spans="1:8" x14ac:dyDescent="0.2">
      <c r="A53" s="11" t="str">
        <f>_xlfn.XLOOKUP(C53, Main_Database!$C$2:$C$10028, Main_Database!$A$2:$A$10028, "")</f>
        <v>HTL-08</v>
      </c>
      <c r="B53" s="1" t="s">
        <v>8</v>
      </c>
      <c r="C53" s="4" t="s">
        <v>1110</v>
      </c>
      <c r="D53" s="3">
        <v>45292</v>
      </c>
      <c r="E53" s="3" t="s">
        <v>2860</v>
      </c>
      <c r="F53" s="2" t="s">
        <v>10</v>
      </c>
      <c r="G53" s="4" t="s">
        <v>2931</v>
      </c>
    </row>
    <row r="54" spans="1:8" ht="71.25" x14ac:dyDescent="0.2">
      <c r="A54" s="11" t="str">
        <f>_xlfn.XLOOKUP(C54, Main_Database!$C$2:$C$10028, Main_Database!$A$2:$A$10028, "")</f>
        <v>PRT-19</v>
      </c>
      <c r="B54" s="1" t="s">
        <v>1740</v>
      </c>
      <c r="C54" s="4" t="s">
        <v>1827</v>
      </c>
      <c r="D54" s="3">
        <v>45408</v>
      </c>
      <c r="E54" s="3" t="s">
        <v>2739</v>
      </c>
      <c r="F54" s="2" t="s">
        <v>30</v>
      </c>
      <c r="G54" s="12" t="s">
        <v>3098</v>
      </c>
      <c r="H54" s="4" t="s">
        <v>3100</v>
      </c>
    </row>
    <row r="55" spans="1:8" x14ac:dyDescent="0.2">
      <c r="A55" s="11" t="str">
        <f>_xlfn.XLOOKUP(C55, Main_Database!$C$2:$C$10028, Main_Database!$A$2:$A$10028, "")</f>
        <v>PRT-19</v>
      </c>
      <c r="B55" s="1" t="s">
        <v>1740</v>
      </c>
      <c r="C55" s="4" t="s">
        <v>1827</v>
      </c>
      <c r="D55" s="3">
        <v>45292</v>
      </c>
      <c r="E55" s="3" t="s">
        <v>9</v>
      </c>
      <c r="F55" s="2" t="s">
        <v>30</v>
      </c>
      <c r="G55" s="12" t="s">
        <v>3099</v>
      </c>
    </row>
    <row r="56" spans="1:8" x14ac:dyDescent="0.2">
      <c r="A56" s="11" t="str">
        <f>_xlfn.XLOOKUP(C56, Main_Database!$C$2:$C$10028, Main_Database!$A$2:$A$10028, "")</f>
        <v>PRT-19</v>
      </c>
      <c r="B56" s="1" t="s">
        <v>1740</v>
      </c>
      <c r="C56" s="4" t="s">
        <v>1827</v>
      </c>
      <c r="D56" s="3">
        <v>45363</v>
      </c>
      <c r="E56" s="3" t="s">
        <v>2524</v>
      </c>
      <c r="F56" s="2" t="s">
        <v>10</v>
      </c>
      <c r="G56" s="12" t="s">
        <v>3101</v>
      </c>
    </row>
    <row r="57" spans="1:8" ht="28.5" x14ac:dyDescent="0.2">
      <c r="A57" s="11" t="str">
        <f>_xlfn.XLOOKUP(C57, Main_Database!$C$2:$C$10028, Main_Database!$A$2:$A$10028, "")</f>
        <v>PRT-19</v>
      </c>
      <c r="B57" s="1" t="s">
        <v>1740</v>
      </c>
      <c r="C57" s="4" t="s">
        <v>1827</v>
      </c>
      <c r="D57" s="3">
        <v>45292</v>
      </c>
      <c r="E57" s="3" t="s">
        <v>2848</v>
      </c>
      <c r="F57" s="2" t="s">
        <v>10</v>
      </c>
      <c r="G57" s="4" t="s">
        <v>3102</v>
      </c>
    </row>
    <row r="58" spans="1:8" x14ac:dyDescent="0.2">
      <c r="A58" s="11" t="str">
        <f>_xlfn.XLOOKUP(C58, Main_Database!$C$2:$C$10028, Main_Database!$A$2:$A$10028, "")</f>
        <v>ATC-46</v>
      </c>
      <c r="B58" s="1" t="s">
        <v>27</v>
      </c>
      <c r="D58" s="3">
        <v>45292</v>
      </c>
      <c r="E58" s="3"/>
      <c r="F58" s="2"/>
    </row>
    <row r="59" spans="1:8" x14ac:dyDescent="0.2">
      <c r="A59" s="11" t="str">
        <f>_xlfn.XLOOKUP(C59, Main_Database!$C$2:$C$10028, Main_Database!$A$2:$A$10028, "")</f>
        <v>ATC-46</v>
      </c>
      <c r="B59" s="1" t="s">
        <v>27</v>
      </c>
      <c r="D59" s="3">
        <v>45292</v>
      </c>
      <c r="E59" s="3"/>
      <c r="F59" s="2"/>
    </row>
    <row r="60" spans="1:8" x14ac:dyDescent="0.2">
      <c r="A60" s="11" t="str">
        <f>_xlfn.XLOOKUP(C60, Main_Database!$C$2:$C$10028, Main_Database!$A$2:$A$10028, "")</f>
        <v>ATC-46</v>
      </c>
      <c r="B60" s="1" t="s">
        <v>27</v>
      </c>
      <c r="D60" s="3">
        <v>45292</v>
      </c>
      <c r="E60" s="3"/>
      <c r="F60" s="2"/>
    </row>
    <row r="61" spans="1:8" x14ac:dyDescent="0.2">
      <c r="A61" s="11" t="str">
        <f>_xlfn.XLOOKUP(C61, Main_Database!$C$2:$C$10028, Main_Database!$A$2:$A$10028, "")</f>
        <v>ATC-46</v>
      </c>
      <c r="B61" s="1" t="s">
        <v>27</v>
      </c>
      <c r="D61" s="3">
        <v>45292</v>
      </c>
      <c r="E61" s="3"/>
      <c r="F61" s="2"/>
    </row>
    <row r="62" spans="1:8" x14ac:dyDescent="0.2">
      <c r="A62" s="11" t="str">
        <f>_xlfn.XLOOKUP(C62, Main_Database!$C$2:$C$10028, Main_Database!$A$2:$A$10028, "")</f>
        <v>ATC-46</v>
      </c>
      <c r="B62" s="1" t="s">
        <v>27</v>
      </c>
      <c r="D62" s="3">
        <v>45292</v>
      </c>
      <c r="E62" s="3"/>
      <c r="F62" s="2"/>
    </row>
    <row r="63" spans="1:8" x14ac:dyDescent="0.2">
      <c r="A63" s="11" t="str">
        <f>_xlfn.XLOOKUP(C63, Main_Database!$C$2:$C$10028, Main_Database!$A$2:$A$10028, "")</f>
        <v>ATC-46</v>
      </c>
      <c r="B63" s="1" t="s">
        <v>27</v>
      </c>
      <c r="D63" s="3">
        <v>45292</v>
      </c>
      <c r="E63" s="3"/>
      <c r="F63" s="2"/>
    </row>
    <row r="64" spans="1:8" x14ac:dyDescent="0.2">
      <c r="A64" s="11" t="str">
        <f>_xlfn.XLOOKUP(C64, Main_Database!$C$2:$C$10028, Main_Database!$A$2:$A$10028, "")</f>
        <v>ATC-46</v>
      </c>
      <c r="B64" s="1" t="s">
        <v>27</v>
      </c>
      <c r="D64" s="3">
        <v>45292</v>
      </c>
      <c r="E64" s="3"/>
      <c r="F64" s="2"/>
    </row>
    <row r="65" spans="1:8" x14ac:dyDescent="0.2">
      <c r="A65" s="11" t="str">
        <f>_xlfn.XLOOKUP(C65, Main_Database!$C$2:$C$10028, Main_Database!$A$2:$A$10028, "")</f>
        <v>ATC-46</v>
      </c>
      <c r="B65" s="1" t="s">
        <v>27</v>
      </c>
      <c r="D65" s="3">
        <v>45292</v>
      </c>
      <c r="E65" s="3"/>
      <c r="F65" s="2"/>
    </row>
    <row r="66" spans="1:8" x14ac:dyDescent="0.2">
      <c r="A66" s="11" t="str">
        <f>_xlfn.XLOOKUP(C66, Main_Database!$C$2:$C$10028, Main_Database!$A$2:$A$10028, "")</f>
        <v>ATC-46</v>
      </c>
      <c r="D66" s="3">
        <v>45292</v>
      </c>
      <c r="E66" s="3"/>
      <c r="F66" s="2"/>
    </row>
    <row r="67" spans="1:8" x14ac:dyDescent="0.2">
      <c r="A67" s="11" t="str">
        <f>_xlfn.XLOOKUP(C67, Main_Database!$C$2:$C$10028, Main_Database!$A$2:$A$10028, "")</f>
        <v>ATC-46</v>
      </c>
      <c r="D67" s="3">
        <v>45292</v>
      </c>
      <c r="E67" s="3"/>
      <c r="F67" s="2"/>
    </row>
    <row r="68" spans="1:8" ht="42.75" x14ac:dyDescent="0.2">
      <c r="A68" s="11" t="str">
        <f>_xlfn.XLOOKUP(C68, Main_Database!$C$2:$C$10028, Main_Database!$A$2:$A$10028, "")</f>
        <v>PRT-19</v>
      </c>
      <c r="B68" s="1" t="s">
        <v>1740</v>
      </c>
      <c r="C68" s="4" t="s">
        <v>1827</v>
      </c>
      <c r="D68" s="3">
        <v>45300</v>
      </c>
      <c r="E68" s="3" t="s">
        <v>2623</v>
      </c>
      <c r="F68" s="2" t="s">
        <v>30</v>
      </c>
      <c r="G68" s="12" t="s">
        <v>3040</v>
      </c>
      <c r="H68" s="12" t="s">
        <v>3041</v>
      </c>
    </row>
    <row r="69" spans="1:8" x14ac:dyDescent="0.2">
      <c r="A69" s="11" t="str">
        <f>_xlfn.XLOOKUP(C69, Main_Database!$C$2:$C$10028, Main_Database!$A$2:$A$10028, "")</f>
        <v>HTL-82</v>
      </c>
      <c r="B69" s="1" t="s">
        <v>8</v>
      </c>
      <c r="C69" s="4" t="s">
        <v>1606</v>
      </c>
      <c r="D69" s="3">
        <v>45303</v>
      </c>
      <c r="E69" s="3" t="s">
        <v>3011</v>
      </c>
      <c r="F69" s="2" t="s">
        <v>30</v>
      </c>
      <c r="G69" s="4" t="s">
        <v>3012</v>
      </c>
    </row>
    <row r="70" spans="1:8" ht="28.5" x14ac:dyDescent="0.2">
      <c r="A70" s="11" t="str">
        <f>_xlfn.XLOOKUP(C70, Main_Database!$C$2:$C$10028, Main_Database!$A$2:$A$10028, "")</f>
        <v>HTL-38</v>
      </c>
      <c r="B70" s="1" t="s">
        <v>8</v>
      </c>
      <c r="C70" s="4" t="s">
        <v>2243</v>
      </c>
      <c r="D70" s="3">
        <v>45316</v>
      </c>
      <c r="E70" s="3" t="s">
        <v>2970</v>
      </c>
      <c r="F70" s="2" t="s">
        <v>21</v>
      </c>
      <c r="G70" s="4" t="s">
        <v>2971</v>
      </c>
    </row>
    <row r="71" spans="1:8" ht="28.5" x14ac:dyDescent="0.2">
      <c r="A71" s="11" t="str">
        <f>_xlfn.XLOOKUP(C71, Main_Database!$C$2:$C$10028, Main_Database!$A$2:$A$10028, "")</f>
        <v>RST-21</v>
      </c>
      <c r="B71" s="1" t="s">
        <v>27</v>
      </c>
      <c r="C71" s="4" t="s">
        <v>2152</v>
      </c>
      <c r="D71" s="3">
        <v>45318</v>
      </c>
      <c r="E71" s="3" t="s">
        <v>2614</v>
      </c>
      <c r="F71" s="2" t="s">
        <v>10</v>
      </c>
      <c r="G71" s="4" t="s">
        <v>3024</v>
      </c>
    </row>
    <row r="72" spans="1:8" x14ac:dyDescent="0.2">
      <c r="A72" s="11" t="str">
        <f>_xlfn.XLOOKUP(C72, Main_Database!$C$2:$C$10028, Main_Database!$A$2:$A$10028, "")</f>
        <v>RST-19</v>
      </c>
      <c r="B72" s="1" t="s">
        <v>27</v>
      </c>
      <c r="C72" s="4" t="s">
        <v>2146</v>
      </c>
      <c r="D72" s="3">
        <v>45318</v>
      </c>
      <c r="E72" s="3" t="s">
        <v>2970</v>
      </c>
      <c r="F72" s="2" t="s">
        <v>10</v>
      </c>
      <c r="G72" s="4" t="s">
        <v>3023</v>
      </c>
    </row>
    <row r="73" spans="1:8" ht="42.75" x14ac:dyDescent="0.2">
      <c r="A73" s="11" t="str">
        <f>_xlfn.XLOOKUP(C73, Main_Database!$C$2:$C$10028, Main_Database!$A$2:$A$10028, "")</f>
        <v>RST-02</v>
      </c>
      <c r="B73" s="1" t="s">
        <v>27</v>
      </c>
      <c r="C73" s="4" t="s">
        <v>1886</v>
      </c>
      <c r="D73" s="3">
        <v>45321</v>
      </c>
      <c r="E73" s="3" t="s">
        <v>2518</v>
      </c>
      <c r="F73" s="1" t="s">
        <v>10</v>
      </c>
      <c r="G73" s="4" t="s">
        <v>2556</v>
      </c>
    </row>
    <row r="74" spans="1:8" ht="57" x14ac:dyDescent="0.2">
      <c r="A74" s="11" t="str">
        <f>_xlfn.XLOOKUP(C74, Main_Database!$C$2:$C$10028, Main_Database!$A$2:$A$10028, "")</f>
        <v>HTL-39</v>
      </c>
      <c r="B74" s="1" t="s">
        <v>8</v>
      </c>
      <c r="C74" s="4" t="s">
        <v>1341</v>
      </c>
      <c r="D74" s="3">
        <v>45321</v>
      </c>
      <c r="E74" s="3" t="s">
        <v>2518</v>
      </c>
      <c r="F74" s="1" t="s">
        <v>10</v>
      </c>
      <c r="G74" s="4" t="s">
        <v>2549</v>
      </c>
    </row>
    <row r="75" spans="1:8" ht="85.5" x14ac:dyDescent="0.2">
      <c r="A75" s="11" t="str">
        <f>_xlfn.XLOOKUP(C75, Main_Database!$C$2:$C$10028, Main_Database!$A$2:$A$10028, "")</f>
        <v>HTL-39</v>
      </c>
      <c r="B75" s="1" t="s">
        <v>8</v>
      </c>
      <c r="C75" s="4" t="s">
        <v>1341</v>
      </c>
      <c r="D75" s="3">
        <v>45321</v>
      </c>
      <c r="E75" s="3" t="s">
        <v>2518</v>
      </c>
      <c r="F75" s="1" t="s">
        <v>10</v>
      </c>
      <c r="G75" s="4" t="s">
        <v>2550</v>
      </c>
    </row>
    <row r="76" spans="1:8" x14ac:dyDescent="0.2">
      <c r="A76" s="11" t="str">
        <f>_xlfn.XLOOKUP(C76, Main_Database!$C$2:$C$10028, Main_Database!$A$2:$A$10028, "")</f>
        <v>HTL-31</v>
      </c>
      <c r="B76" s="1" t="s">
        <v>8</v>
      </c>
      <c r="C76" s="4" t="s">
        <v>2236</v>
      </c>
      <c r="D76" s="3">
        <v>45321</v>
      </c>
      <c r="E76" s="3" t="s">
        <v>2518</v>
      </c>
      <c r="F76" s="1" t="s">
        <v>10</v>
      </c>
      <c r="G76" s="4" t="s">
        <v>2546</v>
      </c>
    </row>
    <row r="77" spans="1:8" ht="57" x14ac:dyDescent="0.2">
      <c r="A77" s="11" t="str">
        <f>_xlfn.XLOOKUP(C77, Main_Database!$C$2:$C$10028, Main_Database!$A$2:$A$10028, "")</f>
        <v>HTL-03</v>
      </c>
      <c r="B77" s="1" t="s">
        <v>8</v>
      </c>
      <c r="C77" s="4" t="s">
        <v>1075</v>
      </c>
      <c r="D77" s="3">
        <v>45321</v>
      </c>
      <c r="E77" s="3" t="s">
        <v>2518</v>
      </c>
      <c r="F77" s="1" t="s">
        <v>10</v>
      </c>
      <c r="G77" s="4" t="s">
        <v>2545</v>
      </c>
    </row>
    <row r="78" spans="1:8" ht="28.5" x14ac:dyDescent="0.2">
      <c r="A78" s="11" t="str">
        <f>_xlfn.XLOOKUP(C78, Main_Database!$C$2:$C$10028, Main_Database!$A$2:$A$10028, "")</f>
        <v>GDE-65</v>
      </c>
      <c r="B78" s="1" t="s">
        <v>14</v>
      </c>
      <c r="C78" s="4" t="s">
        <v>847</v>
      </c>
      <c r="D78" s="3">
        <v>45321</v>
      </c>
      <c r="E78" s="3" t="s">
        <v>2532</v>
      </c>
      <c r="F78" s="1" t="s">
        <v>10</v>
      </c>
      <c r="G78" s="4" t="s">
        <v>2533</v>
      </c>
    </row>
    <row r="79" spans="1:8" ht="28.5" x14ac:dyDescent="0.2">
      <c r="A79" s="11" t="str">
        <f>_xlfn.XLOOKUP(C79, Main_Database!$C$2:$C$10028, Main_Database!$A$2:$A$10028, "")</f>
        <v>GDE-21</v>
      </c>
      <c r="B79" s="1" t="s">
        <v>14</v>
      </c>
      <c r="C79" s="4" t="s">
        <v>743</v>
      </c>
      <c r="D79" s="3">
        <v>45321</v>
      </c>
      <c r="E79" s="3" t="s">
        <v>2518</v>
      </c>
      <c r="F79" s="1" t="s">
        <v>21</v>
      </c>
      <c r="G79" s="4" t="s">
        <v>2531</v>
      </c>
    </row>
    <row r="80" spans="1:8" ht="57" x14ac:dyDescent="0.2">
      <c r="A80" s="11" t="str">
        <f>_xlfn.XLOOKUP(C80, Main_Database!$C$2:$C$10028, Main_Database!$A$2:$A$10028, "")</f>
        <v>FNB-70</v>
      </c>
      <c r="B80" s="1" t="s">
        <v>23</v>
      </c>
      <c r="C80" s="4" t="s">
        <v>620</v>
      </c>
      <c r="D80" s="3">
        <v>45321</v>
      </c>
      <c r="E80" s="3" t="s">
        <v>2518</v>
      </c>
      <c r="F80" s="1" t="s">
        <v>10</v>
      </c>
      <c r="G80" s="4" t="s">
        <v>2571</v>
      </c>
    </row>
    <row r="81" spans="1:7" ht="42.75" x14ac:dyDescent="0.2">
      <c r="A81" s="11" t="str">
        <f>_xlfn.XLOOKUP(C81, Main_Database!$C$2:$C$10028, Main_Database!$A$2:$A$10028, "")</f>
        <v>FNB-47</v>
      </c>
      <c r="B81" s="1" t="s">
        <v>23</v>
      </c>
      <c r="C81" s="4" t="s">
        <v>563</v>
      </c>
      <c r="D81" s="3">
        <v>45321</v>
      </c>
      <c r="E81" s="3" t="s">
        <v>2518</v>
      </c>
      <c r="F81" s="1" t="s">
        <v>10</v>
      </c>
      <c r="G81" s="4" t="s">
        <v>2570</v>
      </c>
    </row>
    <row r="82" spans="1:7" x14ac:dyDescent="0.2">
      <c r="A82" s="11" t="str">
        <f>_xlfn.XLOOKUP(C82, Main_Database!$C$2:$C$10028, Main_Database!$A$2:$A$10028, "")</f>
        <v>FNB-36</v>
      </c>
      <c r="B82" s="1" t="s">
        <v>23</v>
      </c>
      <c r="C82" s="4" t="s">
        <v>538</v>
      </c>
      <c r="D82" s="3">
        <v>45321</v>
      </c>
      <c r="E82" s="3" t="s">
        <v>2518</v>
      </c>
      <c r="F82" s="1" t="s">
        <v>10</v>
      </c>
      <c r="G82" s="12" t="s">
        <v>2572</v>
      </c>
    </row>
    <row r="83" spans="1:7" ht="28.5" x14ac:dyDescent="0.2">
      <c r="A83" s="11" t="str">
        <f>_xlfn.XLOOKUP(C83, Main_Database!$C$2:$C$10028, Main_Database!$A$2:$A$10028, "")</f>
        <v>FNB-28</v>
      </c>
      <c r="B83" s="1" t="s">
        <v>23</v>
      </c>
      <c r="C83" s="4" t="s">
        <v>519</v>
      </c>
      <c r="D83" s="3">
        <v>45321</v>
      </c>
      <c r="E83" s="3" t="s">
        <v>2518</v>
      </c>
      <c r="F83" s="1" t="s">
        <v>30</v>
      </c>
      <c r="G83" s="4" t="s">
        <v>2564</v>
      </c>
    </row>
    <row r="84" spans="1:7" x14ac:dyDescent="0.2">
      <c r="A84" s="11" t="str">
        <f>_xlfn.XLOOKUP(C84, Main_Database!$C$2:$C$10028, Main_Database!$A$2:$A$10028, "")</f>
        <v>FNB-27</v>
      </c>
      <c r="B84" s="1" t="s">
        <v>23</v>
      </c>
      <c r="C84" s="4" t="s">
        <v>517</v>
      </c>
      <c r="D84" s="3">
        <v>45321</v>
      </c>
      <c r="E84" s="3" t="s">
        <v>2518</v>
      </c>
      <c r="F84" s="1" t="s">
        <v>10</v>
      </c>
      <c r="G84" s="4" t="s">
        <v>2557</v>
      </c>
    </row>
    <row r="85" spans="1:7" ht="71.25" x14ac:dyDescent="0.2">
      <c r="A85" s="11" t="str">
        <f>_xlfn.XLOOKUP(C85, Main_Database!$C$2:$C$10028, Main_Database!$A$2:$A$10028, "")</f>
        <v>FNB-12</v>
      </c>
      <c r="B85" s="1" t="s">
        <v>23</v>
      </c>
      <c r="C85" s="4" t="s">
        <v>471</v>
      </c>
      <c r="D85" s="3">
        <v>45321</v>
      </c>
      <c r="E85" s="3" t="s">
        <v>2518</v>
      </c>
      <c r="F85" s="1" t="s">
        <v>10</v>
      </c>
      <c r="G85" s="4" t="s">
        <v>2568</v>
      </c>
    </row>
    <row r="86" spans="1:7" x14ac:dyDescent="0.2">
      <c r="A86" s="11" t="str">
        <f>_xlfn.XLOOKUP(C86, Main_Database!$C$2:$C$10028, Main_Database!$A$2:$A$10028, "")</f>
        <v>FNB-05</v>
      </c>
      <c r="B86" s="1" t="s">
        <v>23</v>
      </c>
      <c r="C86" s="4" t="s">
        <v>425</v>
      </c>
      <c r="D86" s="3">
        <v>45321</v>
      </c>
      <c r="E86" s="3" t="s">
        <v>2518</v>
      </c>
      <c r="F86" s="1" t="s">
        <v>10</v>
      </c>
      <c r="G86" s="4" t="s">
        <v>2559</v>
      </c>
    </row>
    <row r="87" spans="1:7" ht="28.5" x14ac:dyDescent="0.2">
      <c r="A87" s="11" t="str">
        <f>_xlfn.XLOOKUP(C87, Main_Database!$C$2:$C$10028, Main_Database!$A$2:$A$10028, "")</f>
        <v>CRS-29</v>
      </c>
      <c r="B87" s="1" t="s">
        <v>52</v>
      </c>
      <c r="C87" s="4" t="s">
        <v>320</v>
      </c>
      <c r="D87" s="3">
        <v>45321</v>
      </c>
      <c r="E87" s="3" t="s">
        <v>2518</v>
      </c>
      <c r="F87" s="2" t="s">
        <v>30</v>
      </c>
      <c r="G87" s="4" t="s">
        <v>2520</v>
      </c>
    </row>
    <row r="88" spans="1:7" x14ac:dyDescent="0.2">
      <c r="A88" s="11" t="str">
        <f>_xlfn.XLOOKUP(C88, Main_Database!$C$2:$C$10028, Main_Database!$A$2:$A$10028, "")</f>
        <v>CRS-29</v>
      </c>
      <c r="B88" s="1" t="s">
        <v>52</v>
      </c>
      <c r="C88" s="4" t="s">
        <v>320</v>
      </c>
      <c r="D88" s="3">
        <v>45321</v>
      </c>
      <c r="E88" s="3" t="s">
        <v>2518</v>
      </c>
      <c r="F88" s="2" t="s">
        <v>10</v>
      </c>
      <c r="G88" s="4" t="s">
        <v>2521</v>
      </c>
    </row>
    <row r="89" spans="1:7" x14ac:dyDescent="0.2">
      <c r="A89" s="11" t="str">
        <f>_xlfn.XLOOKUP(C89, Main_Database!$C$2:$C$10028, Main_Database!$A$2:$A$10028, "")</f>
        <v>HTL-13</v>
      </c>
      <c r="B89" s="1" t="s">
        <v>8</v>
      </c>
      <c r="C89" s="4" t="s">
        <v>1192</v>
      </c>
      <c r="D89" s="3">
        <v>45334</v>
      </c>
      <c r="E89" s="3" t="s">
        <v>2614</v>
      </c>
      <c r="F89" s="2" t="s">
        <v>10</v>
      </c>
      <c r="G89" s="4" t="s">
        <v>3005</v>
      </c>
    </row>
    <row r="90" spans="1:7" x14ac:dyDescent="0.2">
      <c r="A90" s="11" t="s">
        <v>782</v>
      </c>
      <c r="B90" s="1" t="s">
        <v>14</v>
      </c>
      <c r="C90" s="4" t="s">
        <v>783</v>
      </c>
      <c r="D90" s="3">
        <v>45334</v>
      </c>
      <c r="E90" s="3" t="s">
        <v>2614</v>
      </c>
      <c r="F90" s="1" t="s">
        <v>10</v>
      </c>
      <c r="G90" s="4" t="s">
        <v>2617</v>
      </c>
    </row>
    <row r="91" spans="1:7" x14ac:dyDescent="0.2">
      <c r="A91" s="11" t="str">
        <f>_xlfn.XLOOKUP(C91, Main_Database!$C$2:$C$10028, Main_Database!$A$2:$A$10028, "")</f>
        <v>FNB-17</v>
      </c>
      <c r="B91" s="1" t="s">
        <v>23</v>
      </c>
      <c r="C91" s="4" t="s">
        <v>491</v>
      </c>
      <c r="D91" s="3">
        <v>45334</v>
      </c>
      <c r="E91" s="3" t="s">
        <v>2614</v>
      </c>
      <c r="F91" s="1" t="s">
        <v>10</v>
      </c>
      <c r="G91" s="4" t="s">
        <v>2735</v>
      </c>
    </row>
    <row r="92" spans="1:7" x14ac:dyDescent="0.2">
      <c r="A92" s="11" t="str">
        <f>_xlfn.XLOOKUP(C92, Main_Database!$C$2:$C$10028, Main_Database!$A$2:$A$10028, "")</f>
        <v>CRS-19</v>
      </c>
      <c r="B92" s="1" t="s">
        <v>52</v>
      </c>
      <c r="C92" s="4" t="s">
        <v>289</v>
      </c>
      <c r="D92" s="3">
        <v>45336</v>
      </c>
      <c r="E92" s="3" t="s">
        <v>2614</v>
      </c>
      <c r="F92" s="2" t="s">
        <v>10</v>
      </c>
      <c r="G92" s="4" t="s">
        <v>2770</v>
      </c>
    </row>
    <row r="93" spans="1:7" x14ac:dyDescent="0.2">
      <c r="A93" s="11" t="str">
        <f>_xlfn.XLOOKUP(C93, Main_Database!$C$2:$C$10028, Main_Database!$A$2:$A$10028, "")</f>
        <v>RST-07</v>
      </c>
      <c r="B93" s="1" t="s">
        <v>27</v>
      </c>
      <c r="C93" s="4" t="s">
        <v>1917</v>
      </c>
      <c r="D93" s="3">
        <v>45337</v>
      </c>
      <c r="E93" s="3" t="s">
        <v>2614</v>
      </c>
      <c r="F93" s="2" t="s">
        <v>10</v>
      </c>
      <c r="G93" s="4" t="s">
        <v>2557</v>
      </c>
    </row>
    <row r="94" spans="1:7" x14ac:dyDescent="0.2">
      <c r="A94" s="11" t="str">
        <f>_xlfn.XLOOKUP(C94, Main_Database!$C$2:$C$10028, Main_Database!$A$2:$A$10028, "")</f>
        <v>HTL-03</v>
      </c>
      <c r="B94" s="1" t="s">
        <v>8</v>
      </c>
      <c r="C94" s="4" t="s">
        <v>1075</v>
      </c>
      <c r="D94" s="3">
        <v>45338</v>
      </c>
      <c r="E94" s="3" t="s">
        <v>2614</v>
      </c>
      <c r="F94" s="1" t="s">
        <v>10</v>
      </c>
      <c r="G94" s="4" t="s">
        <v>2557</v>
      </c>
    </row>
    <row r="95" spans="1:7" x14ac:dyDescent="0.2">
      <c r="A95" s="11" t="str">
        <f>_xlfn.XLOOKUP(C95, Main_Database!$C$2:$C$10028, Main_Database!$A$2:$A$10028, "")</f>
        <v>FNB-35</v>
      </c>
      <c r="B95" s="1" t="s">
        <v>23</v>
      </c>
      <c r="C95" s="4" t="s">
        <v>536</v>
      </c>
      <c r="D95" s="3">
        <v>45338</v>
      </c>
      <c r="E95" s="3" t="s">
        <v>2614</v>
      </c>
      <c r="F95" s="1" t="s">
        <v>10</v>
      </c>
      <c r="G95" s="4" t="s">
        <v>2758</v>
      </c>
    </row>
    <row r="96" spans="1:7" ht="28.5" x14ac:dyDescent="0.2">
      <c r="A96" s="11" t="str">
        <f>_xlfn.XLOOKUP(C96, Main_Database!$C$2:$C$10028, Main_Database!$A$2:$A$10028, "")</f>
        <v>PRT-28</v>
      </c>
      <c r="B96" s="1" t="s">
        <v>1740</v>
      </c>
      <c r="C96" s="4" t="s">
        <v>1871</v>
      </c>
      <c r="D96" s="3">
        <v>45339</v>
      </c>
      <c r="E96" s="3" t="s">
        <v>2614</v>
      </c>
      <c r="F96" s="2" t="s">
        <v>10</v>
      </c>
      <c r="G96" s="12" t="s">
        <v>3050</v>
      </c>
    </row>
    <row r="97" spans="1:8" ht="28.5" x14ac:dyDescent="0.2">
      <c r="A97" s="11" t="s">
        <v>854</v>
      </c>
      <c r="B97" s="1" t="s">
        <v>14</v>
      </c>
      <c r="C97" s="4" t="s">
        <v>855</v>
      </c>
      <c r="D97" s="3">
        <v>45342</v>
      </c>
      <c r="E97" s="3" t="s">
        <v>2586</v>
      </c>
      <c r="F97" s="1" t="s">
        <v>21</v>
      </c>
      <c r="G97" s="4" t="s">
        <v>2587</v>
      </c>
      <c r="H97" s="1" t="s">
        <v>2608</v>
      </c>
    </row>
    <row r="98" spans="1:8" x14ac:dyDescent="0.2">
      <c r="A98" s="11" t="s">
        <v>850</v>
      </c>
      <c r="B98" s="1" t="s">
        <v>14</v>
      </c>
      <c r="C98" s="4" t="s">
        <v>851</v>
      </c>
      <c r="D98" s="3">
        <v>45342</v>
      </c>
      <c r="E98" s="3" t="s">
        <v>2589</v>
      </c>
      <c r="F98" s="1" t="s">
        <v>10</v>
      </c>
    </row>
    <row r="99" spans="1:8" ht="28.5" x14ac:dyDescent="0.2">
      <c r="A99" s="11" t="str">
        <f>_xlfn.XLOOKUP(C99, Main_Database!$C$2:$C$10028, Main_Database!$A$2:$A$10028, "")</f>
        <v>RST-40</v>
      </c>
      <c r="B99" s="1" t="s">
        <v>27</v>
      </c>
      <c r="C99" s="4" t="s">
        <v>2075</v>
      </c>
      <c r="D99" s="3">
        <v>45348</v>
      </c>
      <c r="E99" s="3" t="s">
        <v>3056</v>
      </c>
      <c r="F99" s="2" t="s">
        <v>10</v>
      </c>
      <c r="G99" s="12" t="s">
        <v>3057</v>
      </c>
    </row>
    <row r="100" spans="1:8" ht="85.5" x14ac:dyDescent="0.2">
      <c r="A100" s="11" t="str">
        <f>_xlfn.XLOOKUP(C100, Main_Database!$C$2:$C$10028, Main_Database!$A$2:$A$10028, "")</f>
        <v>RST-19</v>
      </c>
      <c r="B100" s="1" t="s">
        <v>27</v>
      </c>
      <c r="C100" s="4" t="s">
        <v>2146</v>
      </c>
      <c r="D100" s="3">
        <v>45353</v>
      </c>
      <c r="E100" s="3" t="s">
        <v>2528</v>
      </c>
      <c r="F100" s="1" t="s">
        <v>10</v>
      </c>
      <c r="G100" s="4" t="s">
        <v>2555</v>
      </c>
    </row>
    <row r="101" spans="1:8" x14ac:dyDescent="0.2">
      <c r="A101" s="11" t="str">
        <f>_xlfn.XLOOKUP(C101, Main_Database!$C$2:$C$10028, Main_Database!$A$2:$A$10028, "")</f>
        <v>HTL-47</v>
      </c>
      <c r="B101" s="1" t="s">
        <v>8</v>
      </c>
      <c r="C101" s="4" t="s">
        <v>1389</v>
      </c>
      <c r="D101" s="3">
        <v>45353</v>
      </c>
      <c r="E101" s="3" t="s">
        <v>2528</v>
      </c>
      <c r="F101" s="2" t="s">
        <v>10</v>
      </c>
      <c r="G101" s="4" t="s">
        <v>2547</v>
      </c>
    </row>
    <row r="102" spans="1:8" x14ac:dyDescent="0.2">
      <c r="A102" s="11" t="str">
        <f>_xlfn.XLOOKUP(C102, Main_Database!$C$2:$C$10028, Main_Database!$A$2:$A$10028, "")</f>
        <v>HTL-47</v>
      </c>
      <c r="B102" s="1" t="s">
        <v>8</v>
      </c>
      <c r="C102" s="4" t="s">
        <v>1389</v>
      </c>
      <c r="D102" s="3">
        <v>45353</v>
      </c>
      <c r="E102" s="3" t="s">
        <v>2528</v>
      </c>
      <c r="F102" s="1" t="s">
        <v>10</v>
      </c>
      <c r="G102" s="4" t="s">
        <v>2547</v>
      </c>
    </row>
    <row r="103" spans="1:8" ht="28.5" x14ac:dyDescent="0.2">
      <c r="A103" s="11" t="str">
        <f>_xlfn.XLOOKUP(C103, Main_Database!$C$2:$C$10028, Main_Database!$A$2:$A$10028, "")</f>
        <v>GDE-21</v>
      </c>
      <c r="B103" s="1" t="s">
        <v>14</v>
      </c>
      <c r="C103" s="4" t="s">
        <v>743</v>
      </c>
      <c r="D103" s="3">
        <v>45353</v>
      </c>
      <c r="E103" s="3" t="s">
        <v>2528</v>
      </c>
      <c r="F103" s="1" t="s">
        <v>10</v>
      </c>
      <c r="G103" s="4" t="s">
        <v>2530</v>
      </c>
    </row>
    <row r="104" spans="1:8" ht="57" x14ac:dyDescent="0.2">
      <c r="A104" s="11" t="str">
        <f>_xlfn.XLOOKUP(C104, Main_Database!$C$2:$C$10028, Main_Database!$A$2:$A$10028, "")</f>
        <v>GDE-10</v>
      </c>
      <c r="B104" s="1" t="s">
        <v>14</v>
      </c>
      <c r="C104" s="4" t="s">
        <v>672</v>
      </c>
      <c r="D104" s="3">
        <v>45353</v>
      </c>
      <c r="E104" s="3" t="s">
        <v>2528</v>
      </c>
      <c r="F104" s="1" t="s">
        <v>30</v>
      </c>
      <c r="G104" s="4" t="s">
        <v>2537</v>
      </c>
    </row>
    <row r="105" spans="1:8" ht="28.5" x14ac:dyDescent="0.2">
      <c r="A105" s="11" t="str">
        <f>_xlfn.XLOOKUP(C105, Main_Database!$C$2:$C$10028, Main_Database!$A$2:$A$10028, "")</f>
        <v>FNB-69</v>
      </c>
      <c r="B105" s="1" t="s">
        <v>23</v>
      </c>
      <c r="C105" s="4" t="s">
        <v>616</v>
      </c>
      <c r="D105" s="3">
        <v>45353</v>
      </c>
      <c r="E105" s="3" t="s">
        <v>2528</v>
      </c>
      <c r="F105" s="1" t="s">
        <v>30</v>
      </c>
      <c r="G105" s="4" t="s">
        <v>2561</v>
      </c>
    </row>
    <row r="106" spans="1:8" x14ac:dyDescent="0.2">
      <c r="A106" s="11" t="str">
        <f>_xlfn.XLOOKUP(C106, Main_Database!$C$2:$C$10028, Main_Database!$A$2:$A$10028, "")</f>
        <v>HTL-56</v>
      </c>
      <c r="B106" s="1" t="s">
        <v>8</v>
      </c>
      <c r="C106" s="4" t="s">
        <v>1444</v>
      </c>
      <c r="D106" s="3">
        <v>45356</v>
      </c>
      <c r="E106" s="3" t="s">
        <v>2590</v>
      </c>
      <c r="F106" s="2" t="s">
        <v>30</v>
      </c>
      <c r="G106" s="4" t="s">
        <v>2552</v>
      </c>
      <c r="H106" s="2" t="s">
        <v>2988</v>
      </c>
    </row>
    <row r="107" spans="1:8" x14ac:dyDescent="0.2">
      <c r="A107" s="11" t="str">
        <f>_xlfn.XLOOKUP(C107, Main_Database!$C$2:$C$10028, Main_Database!$A$2:$A$10028, "")</f>
        <v>HTL-25</v>
      </c>
      <c r="B107" s="1" t="s">
        <v>8</v>
      </c>
      <c r="C107" s="4" t="s">
        <v>1293</v>
      </c>
      <c r="D107" s="3">
        <v>45357</v>
      </c>
      <c r="E107" s="3" t="s">
        <v>2581</v>
      </c>
      <c r="F107" s="2" t="s">
        <v>10</v>
      </c>
      <c r="G107" s="4" t="s">
        <v>2989</v>
      </c>
    </row>
    <row r="108" spans="1:8" x14ac:dyDescent="0.2">
      <c r="A108" s="11" t="str">
        <f>_xlfn.XLOOKUP(C108, Main_Database!$C$2:$C$10028, Main_Database!$A$2:$A$10028, "")</f>
        <v>HTL-13</v>
      </c>
      <c r="B108" s="1" t="s">
        <v>8</v>
      </c>
      <c r="C108" s="4" t="s">
        <v>1192</v>
      </c>
      <c r="D108" s="3">
        <v>45357</v>
      </c>
      <c r="E108" s="3" t="s">
        <v>2581</v>
      </c>
      <c r="F108" s="2" t="s">
        <v>10</v>
      </c>
      <c r="G108" s="4" t="s">
        <v>3004</v>
      </c>
    </row>
    <row r="109" spans="1:8" x14ac:dyDescent="0.2">
      <c r="A109" s="11" t="s">
        <v>635</v>
      </c>
      <c r="B109" s="1" t="s">
        <v>14</v>
      </c>
      <c r="C109" s="4" t="s">
        <v>2370</v>
      </c>
      <c r="D109" s="3">
        <v>45357</v>
      </c>
      <c r="E109" s="3" t="s">
        <v>2581</v>
      </c>
      <c r="F109" s="1" t="s">
        <v>10</v>
      </c>
      <c r="G109" s="4" t="s">
        <v>2582</v>
      </c>
    </row>
    <row r="110" spans="1:8" x14ac:dyDescent="0.2">
      <c r="A110" s="11" t="str">
        <f>_xlfn.XLOOKUP(C110, Main_Database!$C$2:$C$10028, Main_Database!$A$2:$A$10028, "")</f>
        <v>HTL-82</v>
      </c>
      <c r="B110" s="1" t="s">
        <v>8</v>
      </c>
      <c r="C110" s="4" t="s">
        <v>1606</v>
      </c>
      <c r="D110" s="3">
        <v>45360</v>
      </c>
      <c r="E110" s="3" t="s">
        <v>2524</v>
      </c>
      <c r="F110" s="1" t="s">
        <v>30</v>
      </c>
      <c r="G110" s="4" t="s">
        <v>2552</v>
      </c>
    </row>
    <row r="111" spans="1:8" ht="28.5" x14ac:dyDescent="0.2">
      <c r="A111" s="11" t="str">
        <f>_xlfn.XLOOKUP(C111, Main_Database!$C$2:$C$10028, Main_Database!$A$2:$A$10028, "")</f>
        <v>HTL-39</v>
      </c>
      <c r="B111" s="1" t="s">
        <v>8</v>
      </c>
      <c r="C111" s="4" t="s">
        <v>1341</v>
      </c>
      <c r="D111" s="3">
        <v>45363</v>
      </c>
      <c r="E111" s="3" t="s">
        <v>2524</v>
      </c>
      <c r="F111" s="1" t="s">
        <v>30</v>
      </c>
      <c r="G111" s="4" t="s">
        <v>2548</v>
      </c>
    </row>
    <row r="112" spans="1:8" ht="28.5" x14ac:dyDescent="0.2">
      <c r="A112" s="11" t="str">
        <f>_xlfn.XLOOKUP(C112, Main_Database!$C$2:$C$10028, Main_Database!$A$2:$A$10028, "")</f>
        <v>GDE-69</v>
      </c>
      <c r="B112" s="1" t="s">
        <v>14</v>
      </c>
      <c r="C112" s="4" t="s">
        <v>853</v>
      </c>
      <c r="D112" s="3">
        <v>45363</v>
      </c>
      <c r="E112" s="3" t="s">
        <v>2525</v>
      </c>
      <c r="F112" s="1" t="s">
        <v>21</v>
      </c>
      <c r="G112" s="4" t="s">
        <v>2574</v>
      </c>
    </row>
    <row r="113" spans="1:8" ht="28.5" x14ac:dyDescent="0.2">
      <c r="A113" s="11" t="str">
        <f>_xlfn.XLOOKUP(C113, Main_Database!$C$2:$C$10028, Main_Database!$A$2:$A$10028, "")</f>
        <v>GDE-44</v>
      </c>
      <c r="B113" s="1" t="s">
        <v>14</v>
      </c>
      <c r="C113" s="4" t="s">
        <v>2363</v>
      </c>
      <c r="D113" s="3">
        <v>45363</v>
      </c>
      <c r="E113" s="3" t="s">
        <v>2525</v>
      </c>
      <c r="F113" s="1" t="s">
        <v>10</v>
      </c>
      <c r="G113" s="4" t="s">
        <v>2575</v>
      </c>
    </row>
    <row r="114" spans="1:8" x14ac:dyDescent="0.2">
      <c r="A114" s="11" t="str">
        <f>_xlfn.XLOOKUP(C114, Main_Database!$C$2:$C$10028, Main_Database!$A$2:$A$10028, "")</f>
        <v>GDE-44</v>
      </c>
      <c r="B114" s="1" t="s">
        <v>14</v>
      </c>
      <c r="C114" s="4" t="s">
        <v>2363</v>
      </c>
      <c r="D114" s="3">
        <v>45363</v>
      </c>
      <c r="E114" s="3" t="s">
        <v>2524</v>
      </c>
      <c r="F114" s="1" t="s">
        <v>10</v>
      </c>
      <c r="G114" s="4" t="s">
        <v>2542</v>
      </c>
    </row>
    <row r="115" spans="1:8" ht="28.5" x14ac:dyDescent="0.2">
      <c r="A115" s="11" t="str">
        <f>_xlfn.XLOOKUP(C115, Main_Database!$C$2:$C$10028, Main_Database!$A$2:$A$10028, "")</f>
        <v>FNB-29</v>
      </c>
      <c r="B115" s="1" t="s">
        <v>23</v>
      </c>
      <c r="C115" s="4" t="s">
        <v>521</v>
      </c>
      <c r="D115" s="3">
        <v>45363</v>
      </c>
      <c r="E115" s="3" t="s">
        <v>2524</v>
      </c>
      <c r="F115" s="1" t="s">
        <v>30</v>
      </c>
      <c r="G115" s="4" t="s">
        <v>2563</v>
      </c>
    </row>
    <row r="116" spans="1:8" ht="28.5" x14ac:dyDescent="0.2">
      <c r="A116" s="11" t="str">
        <f>_xlfn.XLOOKUP(C116, Main_Database!$C$2:$C$10028, Main_Database!$A$2:$A$10028, "")</f>
        <v>FNB-16</v>
      </c>
      <c r="B116" s="1" t="s">
        <v>23</v>
      </c>
      <c r="C116" s="4" t="s">
        <v>489</v>
      </c>
      <c r="D116" s="3">
        <v>45363</v>
      </c>
      <c r="E116" s="3" t="s">
        <v>2524</v>
      </c>
      <c r="F116" s="1" t="s">
        <v>10</v>
      </c>
      <c r="G116" s="4" t="s">
        <v>2562</v>
      </c>
    </row>
    <row r="117" spans="1:8" x14ac:dyDescent="0.2">
      <c r="A117" s="11" t="str">
        <f>_xlfn.XLOOKUP(C117, Main_Database!$C$2:$C$10028, Main_Database!$A$2:$A$10028, "")</f>
        <v>CRS-08</v>
      </c>
      <c r="B117" s="1" t="s">
        <v>52</v>
      </c>
      <c r="C117" s="4" t="s">
        <v>237</v>
      </c>
      <c r="D117" s="3">
        <v>45363</v>
      </c>
      <c r="E117" s="3" t="s">
        <v>2524</v>
      </c>
      <c r="F117" s="2" t="s">
        <v>10</v>
      </c>
      <c r="G117" s="4" t="s">
        <v>2521</v>
      </c>
    </row>
    <row r="118" spans="1:8" ht="28.5" x14ac:dyDescent="0.2">
      <c r="A118" s="11" t="str">
        <f>_xlfn.XLOOKUP(C118, Main_Database!$C$2:$C$10028, Main_Database!$A$2:$A$10028, "")</f>
        <v>CRS-08</v>
      </c>
      <c r="B118" s="1" t="s">
        <v>52</v>
      </c>
      <c r="C118" s="4" t="s">
        <v>237</v>
      </c>
      <c r="D118" s="3">
        <v>45363</v>
      </c>
      <c r="E118" s="3" t="s">
        <v>2525</v>
      </c>
      <c r="F118" s="2" t="s">
        <v>10</v>
      </c>
      <c r="G118" s="4" t="s">
        <v>2523</v>
      </c>
    </row>
    <row r="119" spans="1:8" x14ac:dyDescent="0.2">
      <c r="A119" s="11" t="s">
        <v>864</v>
      </c>
      <c r="B119" s="1" t="s">
        <v>14</v>
      </c>
      <c r="C119" s="4" t="s">
        <v>865</v>
      </c>
      <c r="D119" s="3">
        <v>45364</v>
      </c>
      <c r="E119" s="3" t="s">
        <v>2590</v>
      </c>
      <c r="F119" s="1" t="s">
        <v>30</v>
      </c>
    </row>
    <row r="120" spans="1:8" x14ac:dyDescent="0.2">
      <c r="A120" s="11" t="str">
        <f>_xlfn.XLOOKUP(C120, Main_Database!$C$2:$C$10028, Main_Database!$A$2:$A$10028, "")</f>
        <v>RST-11</v>
      </c>
      <c r="B120" s="1" t="s">
        <v>27</v>
      </c>
      <c r="C120" s="4" t="s">
        <v>1946</v>
      </c>
      <c r="D120" s="3">
        <v>45365</v>
      </c>
      <c r="E120" s="3" t="s">
        <v>2860</v>
      </c>
      <c r="F120" s="2" t="s">
        <v>10</v>
      </c>
      <c r="G120" s="4" t="s">
        <v>2986</v>
      </c>
    </row>
    <row r="121" spans="1:8" x14ac:dyDescent="0.2">
      <c r="A121" s="11" t="str">
        <f>_xlfn.XLOOKUP(C121, Main_Database!$C$2:$C$10028, Main_Database!$A$2:$A$10028, "")</f>
        <v>HTL-51</v>
      </c>
      <c r="B121" s="1" t="s">
        <v>8</v>
      </c>
      <c r="C121" s="4" t="s">
        <v>1411</v>
      </c>
      <c r="D121" s="3">
        <v>45365</v>
      </c>
      <c r="E121" s="3" t="s">
        <v>2860</v>
      </c>
      <c r="F121" s="2" t="s">
        <v>10</v>
      </c>
      <c r="G121" s="4" t="s">
        <v>2986</v>
      </c>
    </row>
    <row r="122" spans="1:8" x14ac:dyDescent="0.2">
      <c r="A122" s="11" t="s">
        <v>850</v>
      </c>
      <c r="B122" s="1" t="s">
        <v>14</v>
      </c>
      <c r="C122" s="4" t="s">
        <v>851</v>
      </c>
      <c r="D122" s="3">
        <v>45365</v>
      </c>
      <c r="E122" s="3" t="s">
        <v>2588</v>
      </c>
      <c r="F122" s="1" t="s">
        <v>10</v>
      </c>
    </row>
    <row r="123" spans="1:8" ht="42.75" x14ac:dyDescent="0.2">
      <c r="A123" s="11" t="str">
        <f>_xlfn.XLOOKUP(C123, Main_Database!$C$2:$C$10028, Main_Database!$A$2:$A$10028, "")</f>
        <v>GDE-64</v>
      </c>
      <c r="B123" s="1" t="s">
        <v>14</v>
      </c>
      <c r="C123" s="4" t="s">
        <v>2774</v>
      </c>
      <c r="D123" s="3">
        <v>45365</v>
      </c>
      <c r="E123" s="3" t="s">
        <v>2860</v>
      </c>
      <c r="F123" s="2" t="s">
        <v>10</v>
      </c>
      <c r="G123" s="4" t="s">
        <v>2861</v>
      </c>
    </row>
    <row r="124" spans="1:8" x14ac:dyDescent="0.2">
      <c r="A124" s="11" t="str">
        <f>_xlfn.XLOOKUP(C124, Main_Database!$C$2:$C$10028, Main_Database!$A$2:$A$10028, "")</f>
        <v>HMS-28</v>
      </c>
      <c r="B124" s="1" t="s">
        <v>60</v>
      </c>
      <c r="C124" s="4" t="s">
        <v>2945</v>
      </c>
      <c r="D124" s="3">
        <v>45369</v>
      </c>
      <c r="E124" s="3" t="s">
        <v>2590</v>
      </c>
      <c r="F124" s="2" t="s">
        <v>30</v>
      </c>
      <c r="G124" s="17" t="s">
        <v>3027</v>
      </c>
      <c r="H124" s="2" t="s">
        <v>3029</v>
      </c>
    </row>
    <row r="125" spans="1:8" ht="28.5" x14ac:dyDescent="0.2">
      <c r="A125" s="11" t="str">
        <f>_xlfn.XLOOKUP(C125, Main_Database!$C$2:$C$10028, Main_Database!$A$2:$A$10028, "")</f>
        <v>PRT-13</v>
      </c>
      <c r="B125" s="1" t="s">
        <v>1740</v>
      </c>
      <c r="C125" s="4" t="s">
        <v>1797</v>
      </c>
      <c r="D125" s="3">
        <v>45378</v>
      </c>
      <c r="E125" s="3" t="s">
        <v>3033</v>
      </c>
      <c r="F125" s="2" t="s">
        <v>30</v>
      </c>
      <c r="G125" s="12" t="s">
        <v>3034</v>
      </c>
      <c r="H125" s="12" t="s">
        <v>3035</v>
      </c>
    </row>
    <row r="126" spans="1:8" x14ac:dyDescent="0.2">
      <c r="A126" s="11" t="str">
        <f>_xlfn.XLOOKUP(C126, Main_Database!$C$2:$C$10028, Main_Database!$A$2:$A$10028, "")</f>
        <v>GDE-02</v>
      </c>
      <c r="B126" s="1" t="s">
        <v>14</v>
      </c>
      <c r="C126" s="4" t="s">
        <v>2370</v>
      </c>
      <c r="D126" s="3">
        <v>45378</v>
      </c>
      <c r="E126" s="3" t="s">
        <v>2524</v>
      </c>
      <c r="F126" s="1" t="s">
        <v>10</v>
      </c>
      <c r="G126" s="4" t="s">
        <v>2526</v>
      </c>
    </row>
    <row r="127" spans="1:8" x14ac:dyDescent="0.2">
      <c r="A127" s="11" t="str">
        <f>_xlfn.XLOOKUP(C127, Main_Database!$C$2:$C$10028, Main_Database!$A$2:$A$10028, "")</f>
        <v>FNB-12</v>
      </c>
      <c r="B127" s="1" t="s">
        <v>23</v>
      </c>
      <c r="C127" s="4" t="s">
        <v>471</v>
      </c>
      <c r="D127" s="3">
        <v>45378</v>
      </c>
      <c r="E127" s="3" t="s">
        <v>2524</v>
      </c>
      <c r="F127" s="1" t="s">
        <v>10</v>
      </c>
      <c r="G127" s="4" t="s">
        <v>2567</v>
      </c>
    </row>
    <row r="128" spans="1:8" x14ac:dyDescent="0.2">
      <c r="A128" s="11" t="str">
        <f>_xlfn.XLOOKUP(C128, Main_Database!$C$2:$C$10028, Main_Database!$A$2:$A$10028, "")</f>
        <v>HTL-41</v>
      </c>
      <c r="B128" s="1" t="s">
        <v>8</v>
      </c>
      <c r="C128" s="4" t="s">
        <v>1354</v>
      </c>
      <c r="D128" s="3">
        <v>45388</v>
      </c>
      <c r="E128" s="3" t="s">
        <v>2612</v>
      </c>
      <c r="F128" s="2" t="s">
        <v>10</v>
      </c>
      <c r="G128" s="4" t="s">
        <v>2973</v>
      </c>
    </row>
    <row r="129" spans="1:8" x14ac:dyDescent="0.2">
      <c r="A129" s="11" t="str">
        <f>_xlfn.XLOOKUP(C129, Main_Database!$C$2:$C$10028, Main_Database!$A$2:$A$10028, "")</f>
        <v>HTL-05</v>
      </c>
      <c r="B129" s="1" t="s">
        <v>8</v>
      </c>
      <c r="C129" s="4" t="s">
        <v>1089</v>
      </c>
      <c r="D129" s="3">
        <v>45388</v>
      </c>
      <c r="E129" s="3" t="s">
        <v>2612</v>
      </c>
      <c r="F129" s="1" t="s">
        <v>10</v>
      </c>
      <c r="G129" s="4" t="s">
        <v>2929</v>
      </c>
    </row>
    <row r="130" spans="1:8" x14ac:dyDescent="0.2">
      <c r="A130" s="11" t="s">
        <v>802</v>
      </c>
      <c r="B130" s="1" t="s">
        <v>14</v>
      </c>
      <c r="C130" s="4" t="s">
        <v>2363</v>
      </c>
      <c r="D130" s="3">
        <v>45388</v>
      </c>
      <c r="E130" s="3" t="s">
        <v>2612</v>
      </c>
      <c r="F130" s="1" t="s">
        <v>10</v>
      </c>
    </row>
    <row r="131" spans="1:8" x14ac:dyDescent="0.2">
      <c r="A131" s="11" t="str">
        <f>_xlfn.XLOOKUP(C131, Main_Database!$C$2:$C$10028, Main_Database!$A$2:$A$10028, "")</f>
        <v>FNB-26</v>
      </c>
      <c r="B131" s="1" t="s">
        <v>23</v>
      </c>
      <c r="C131" s="4" t="s">
        <v>515</v>
      </c>
      <c r="D131" s="3">
        <v>45388</v>
      </c>
      <c r="E131" s="3" t="s">
        <v>2612</v>
      </c>
      <c r="F131" s="1" t="s">
        <v>21</v>
      </c>
      <c r="G131" s="4" t="s">
        <v>2767</v>
      </c>
    </row>
    <row r="132" spans="1:8" x14ac:dyDescent="0.2">
      <c r="A132" s="11" t="s">
        <v>802</v>
      </c>
      <c r="B132" s="1" t="s">
        <v>14</v>
      </c>
      <c r="C132" s="4" t="s">
        <v>2363</v>
      </c>
      <c r="D132" s="3">
        <v>45394</v>
      </c>
      <c r="E132" s="3" t="s">
        <v>2611</v>
      </c>
      <c r="F132" s="1" t="s">
        <v>10</v>
      </c>
      <c r="G132" s="4" t="s">
        <v>2607</v>
      </c>
    </row>
    <row r="133" spans="1:8" x14ac:dyDescent="0.2">
      <c r="A133" s="11" t="s">
        <v>782</v>
      </c>
      <c r="B133" s="1" t="s">
        <v>14</v>
      </c>
      <c r="C133" s="4" t="s">
        <v>783</v>
      </c>
      <c r="D133" s="3">
        <v>45397</v>
      </c>
      <c r="E133" s="3" t="s">
        <v>2598</v>
      </c>
      <c r="F133" s="1" t="s">
        <v>30</v>
      </c>
      <c r="G133" s="4" t="s">
        <v>2615</v>
      </c>
      <c r="H133" s="1" t="s">
        <v>2618</v>
      </c>
    </row>
    <row r="134" spans="1:8" x14ac:dyDescent="0.2">
      <c r="A134" s="11" t="str">
        <f>_xlfn.XLOOKUP(C134, Main_Database!$C$2:$C$10028, Main_Database!$A$2:$A$10028, "")</f>
        <v>GDE-01</v>
      </c>
      <c r="B134" s="1" t="s">
        <v>14</v>
      </c>
      <c r="C134" s="4" t="s">
        <v>630</v>
      </c>
      <c r="D134" s="3">
        <v>45398</v>
      </c>
      <c r="E134" s="3" t="s">
        <v>2982</v>
      </c>
      <c r="F134" s="2" t="s">
        <v>10</v>
      </c>
      <c r="G134" s="4" t="s">
        <v>2983</v>
      </c>
    </row>
    <row r="135" spans="1:8" ht="42.75" x14ac:dyDescent="0.2">
      <c r="A135" s="11" t="str">
        <f>_xlfn.XLOOKUP(C135, Main_Database!$C$2:$C$10028, Main_Database!$A$2:$A$10028, "")</f>
        <v>GDE-01</v>
      </c>
      <c r="B135" s="1" t="s">
        <v>14</v>
      </c>
      <c r="C135" s="4" t="s">
        <v>630</v>
      </c>
      <c r="D135" s="3">
        <v>45398</v>
      </c>
      <c r="E135" s="3" t="s">
        <v>2982</v>
      </c>
      <c r="F135" s="2" t="s">
        <v>30</v>
      </c>
      <c r="G135" s="4" t="s">
        <v>2984</v>
      </c>
      <c r="H135" s="1" t="s">
        <v>2979</v>
      </c>
    </row>
    <row r="136" spans="1:8" x14ac:dyDescent="0.2">
      <c r="A136" s="11" t="s">
        <v>830</v>
      </c>
      <c r="B136" s="1" t="s">
        <v>14</v>
      </c>
      <c r="C136" s="4" t="s">
        <v>831</v>
      </c>
      <c r="D136" s="3">
        <v>45404</v>
      </c>
      <c r="E136" s="3" t="s">
        <v>2598</v>
      </c>
      <c r="F136" s="1" t="s">
        <v>30</v>
      </c>
      <c r="G136" s="4" t="s">
        <v>2599</v>
      </c>
      <c r="H136" s="1" t="s">
        <v>2610</v>
      </c>
    </row>
    <row r="137" spans="1:8" ht="71.25" x14ac:dyDescent="0.2">
      <c r="A137" s="11" t="str">
        <f>_xlfn.XLOOKUP(C137, Main_Database!$C$2:$C$10028, Main_Database!$A$2:$A$10028, "")</f>
        <v>HTL-79</v>
      </c>
      <c r="B137" s="1" t="s">
        <v>8</v>
      </c>
      <c r="C137" s="4" t="s">
        <v>1587</v>
      </c>
      <c r="D137" s="3">
        <v>45407</v>
      </c>
      <c r="E137" s="3" t="s">
        <v>3006</v>
      </c>
      <c r="F137" s="2" t="s">
        <v>30</v>
      </c>
      <c r="G137" s="4" t="s">
        <v>3007</v>
      </c>
      <c r="H137" s="4" t="s">
        <v>3008</v>
      </c>
    </row>
    <row r="138" spans="1:8" ht="28.5" x14ac:dyDescent="0.2">
      <c r="A138" s="11" t="str">
        <f>_xlfn.XLOOKUP(C138, Main_Database!$C$2:$C$10028, Main_Database!$A$2:$A$10028, "")</f>
        <v>HTL-61</v>
      </c>
      <c r="B138" s="1" t="s">
        <v>8</v>
      </c>
      <c r="C138" s="4" t="s">
        <v>2253</v>
      </c>
      <c r="D138" s="3">
        <v>45407</v>
      </c>
      <c r="E138" s="3" t="s">
        <v>2721</v>
      </c>
      <c r="F138" s="2" t="s">
        <v>10</v>
      </c>
      <c r="G138" s="4" t="s">
        <v>2990</v>
      </c>
    </row>
    <row r="139" spans="1:8" x14ac:dyDescent="0.2">
      <c r="A139" s="11" t="str">
        <f>_xlfn.XLOOKUP(C139, Main_Database!$C$2:$C$10028, Main_Database!$A$2:$A$10028, "")</f>
        <v>HTL-79</v>
      </c>
      <c r="B139" s="1" t="s">
        <v>8</v>
      </c>
      <c r="C139" s="4" t="s">
        <v>1587</v>
      </c>
      <c r="D139" s="3">
        <v>45408</v>
      </c>
      <c r="E139" s="3" t="s">
        <v>2522</v>
      </c>
      <c r="F139" s="2" t="s">
        <v>30</v>
      </c>
      <c r="G139" s="4" t="s">
        <v>3009</v>
      </c>
      <c r="H139" s="2" t="s">
        <v>3010</v>
      </c>
    </row>
    <row r="140" spans="1:8" ht="28.5" x14ac:dyDescent="0.2">
      <c r="A140" s="11" t="str">
        <f>_xlfn.XLOOKUP(C140, Main_Database!$C$2:$C$10028, Main_Database!$A$2:$A$10028, "")</f>
        <v>GDE-35</v>
      </c>
      <c r="B140" s="1" t="s">
        <v>14</v>
      </c>
      <c r="C140" s="4" t="s">
        <v>2364</v>
      </c>
      <c r="D140" s="3">
        <v>45408</v>
      </c>
      <c r="E140" s="3" t="s">
        <v>2739</v>
      </c>
      <c r="F140" s="2" t="s">
        <v>30</v>
      </c>
      <c r="G140" s="4" t="s">
        <v>2975</v>
      </c>
      <c r="H140" s="1" t="s">
        <v>2741</v>
      </c>
    </row>
    <row r="141" spans="1:8" ht="28.5" x14ac:dyDescent="0.2">
      <c r="A141" s="11" t="str">
        <f>_xlfn.XLOOKUP(C141, Main_Database!$C$2:$C$10028, Main_Database!$A$2:$A$10028, "")</f>
        <v>FNB-26</v>
      </c>
      <c r="B141" s="1" t="s">
        <v>23</v>
      </c>
      <c r="C141" s="4" t="s">
        <v>515</v>
      </c>
      <c r="D141" s="3">
        <v>45408</v>
      </c>
      <c r="E141" s="3" t="s">
        <v>2739</v>
      </c>
      <c r="F141" s="1" t="s">
        <v>30</v>
      </c>
      <c r="G141" s="4" t="s">
        <v>2740</v>
      </c>
      <c r="H141" s="1" t="s">
        <v>2741</v>
      </c>
    </row>
    <row r="142" spans="1:8" ht="28.5" x14ac:dyDescent="0.2">
      <c r="A142" s="11" t="str">
        <f>_xlfn.XLOOKUP(C142, Main_Database!$C$2:$C$10028, Main_Database!$A$2:$A$10028, "")</f>
        <v>FNB-16</v>
      </c>
      <c r="B142" s="1" t="s">
        <v>23</v>
      </c>
      <c r="C142" s="4" t="s">
        <v>489</v>
      </c>
      <c r="D142" s="3">
        <v>45408</v>
      </c>
      <c r="E142" s="3" t="s">
        <v>2721</v>
      </c>
      <c r="F142" s="1" t="s">
        <v>30</v>
      </c>
      <c r="G142" s="4" t="s">
        <v>2734</v>
      </c>
    </row>
    <row r="143" spans="1:8" ht="28.5" x14ac:dyDescent="0.2">
      <c r="A143" s="11" t="str">
        <f>_xlfn.XLOOKUP(C143, Main_Database!$C$2:$C$10028, Main_Database!$A$2:$A$10028, "")</f>
        <v>FNB-19</v>
      </c>
      <c r="B143" s="1" t="s">
        <v>23</v>
      </c>
      <c r="C143" s="4" t="s">
        <v>495</v>
      </c>
      <c r="D143" s="3">
        <v>45409</v>
      </c>
      <c r="E143" s="3" t="s">
        <v>2721</v>
      </c>
      <c r="F143" s="1" t="s">
        <v>10</v>
      </c>
      <c r="G143" s="4" t="s">
        <v>2737</v>
      </c>
    </row>
    <row r="144" spans="1:8" ht="42.75" x14ac:dyDescent="0.2">
      <c r="A144" s="11" t="str">
        <f>_xlfn.XLOOKUP(C144, Main_Database!$C$2:$C$10028, Main_Database!$A$2:$A$10028, "")</f>
        <v>HTL-21</v>
      </c>
      <c r="B144" s="1" t="s">
        <v>8</v>
      </c>
      <c r="C144" s="4" t="s">
        <v>2222</v>
      </c>
      <c r="D144" s="3">
        <v>45413</v>
      </c>
      <c r="E144" s="3" t="s">
        <v>2721</v>
      </c>
      <c r="F144" s="2" t="s">
        <v>10</v>
      </c>
      <c r="G144" s="4" t="s">
        <v>3015</v>
      </c>
    </row>
    <row r="145" spans="1:8" x14ac:dyDescent="0.2">
      <c r="A145" s="11" t="str">
        <f>_xlfn.XLOOKUP(C145, Main_Database!$C$2:$C$10028, Main_Database!$A$2:$A$10028, "")</f>
        <v>FNB-44</v>
      </c>
      <c r="B145" s="1" t="s">
        <v>23</v>
      </c>
      <c r="C145" s="4" t="s">
        <v>556</v>
      </c>
      <c r="D145" s="3">
        <v>45413</v>
      </c>
      <c r="E145" s="3" t="s">
        <v>2721</v>
      </c>
      <c r="F145" s="1" t="s">
        <v>10</v>
      </c>
      <c r="G145" s="4" t="s">
        <v>2756</v>
      </c>
    </row>
    <row r="146" spans="1:8" x14ac:dyDescent="0.2">
      <c r="A146" s="11" t="str">
        <f>_xlfn.XLOOKUP(C146, Main_Database!$C$2:$C$10028, Main_Database!$A$2:$A$10028, "")</f>
        <v>FNB-01</v>
      </c>
      <c r="B146" s="1" t="s">
        <v>23</v>
      </c>
      <c r="C146" s="4" t="s">
        <v>406</v>
      </c>
      <c r="D146" s="3">
        <v>45414</v>
      </c>
      <c r="E146" s="3" t="s">
        <v>2721</v>
      </c>
      <c r="F146" s="1" t="s">
        <v>10</v>
      </c>
      <c r="G146" s="4" t="s">
        <v>2722</v>
      </c>
    </row>
    <row r="147" spans="1:8" ht="42.75" x14ac:dyDescent="0.2">
      <c r="A147" s="11" t="str">
        <f>_xlfn.XLOOKUP(C147, Main_Database!$C$2:$C$10028, Main_Database!$A$2:$A$10028, "")</f>
        <v>FNB-46</v>
      </c>
      <c r="B147" s="1" t="s">
        <v>23</v>
      </c>
      <c r="C147" s="4" t="s">
        <v>561</v>
      </c>
      <c r="D147" s="3">
        <v>45415</v>
      </c>
      <c r="E147" s="3" t="s">
        <v>2721</v>
      </c>
      <c r="F147" s="1" t="s">
        <v>30</v>
      </c>
      <c r="G147" s="4" t="s">
        <v>2731</v>
      </c>
    </row>
    <row r="148" spans="1:8" ht="28.5" x14ac:dyDescent="0.2">
      <c r="A148" s="11" t="str">
        <f>_xlfn.XLOOKUP(C148, Main_Database!$C$2:$C$10028, Main_Database!$A$2:$A$10028, "")</f>
        <v>FNB-45</v>
      </c>
      <c r="B148" s="1" t="s">
        <v>23</v>
      </c>
      <c r="C148" s="4" t="s">
        <v>559</v>
      </c>
      <c r="D148" s="3">
        <v>45416</v>
      </c>
      <c r="E148" s="3" t="s">
        <v>2721</v>
      </c>
      <c r="F148" s="1" t="s">
        <v>10</v>
      </c>
      <c r="G148" s="4" t="s">
        <v>2751</v>
      </c>
    </row>
    <row r="149" spans="1:8" ht="28.5" x14ac:dyDescent="0.2">
      <c r="A149" s="11" t="s">
        <v>802</v>
      </c>
      <c r="B149" s="1" t="s">
        <v>14</v>
      </c>
      <c r="C149" s="4" t="s">
        <v>2363</v>
      </c>
      <c r="D149" s="3">
        <v>45419</v>
      </c>
      <c r="E149" s="3" t="s">
        <v>9</v>
      </c>
      <c r="F149" s="1" t="s">
        <v>10</v>
      </c>
      <c r="G149" s="4" t="s">
        <v>2606</v>
      </c>
    </row>
    <row r="150" spans="1:8" x14ac:dyDescent="0.2">
      <c r="A150" s="11" t="str">
        <f>_xlfn.XLOOKUP(C150, Main_Database!$C$2:$C$10028, Main_Database!$A$2:$A$10028, "")</f>
        <v>HTL-51</v>
      </c>
      <c r="B150" s="1" t="s">
        <v>8</v>
      </c>
      <c r="C150" s="4" t="s">
        <v>1411</v>
      </c>
      <c r="D150" s="3">
        <v>45420</v>
      </c>
      <c r="E150" s="3" t="s">
        <v>9</v>
      </c>
      <c r="F150" s="2" t="s">
        <v>10</v>
      </c>
      <c r="G150" s="4" t="s">
        <v>2985</v>
      </c>
    </row>
    <row r="151" spans="1:8" x14ac:dyDescent="0.2">
      <c r="A151" s="11" t="str">
        <f>_xlfn.XLOOKUP(C151, Main_Database!$C$2:$C$10028, Main_Database!$A$2:$A$10028, "")</f>
        <v>HTL-07</v>
      </c>
      <c r="B151" s="1" t="s">
        <v>8</v>
      </c>
      <c r="C151" s="4" t="s">
        <v>2192</v>
      </c>
      <c r="D151" s="3">
        <v>45420</v>
      </c>
      <c r="E151" s="3" t="s">
        <v>9</v>
      </c>
      <c r="F151" s="2" t="s">
        <v>10</v>
      </c>
      <c r="G151" s="4" t="s">
        <v>2985</v>
      </c>
    </row>
    <row r="152" spans="1:8" x14ac:dyDescent="0.2">
      <c r="A152" s="11" t="str">
        <f>_xlfn.XLOOKUP(C152, Main_Database!$C$2:$C$10028, Main_Database!$A$2:$A$10028, "")</f>
        <v>HTL-07</v>
      </c>
      <c r="B152" s="1" t="s">
        <v>8</v>
      </c>
      <c r="C152" s="4" t="s">
        <v>2192</v>
      </c>
      <c r="D152" s="3">
        <v>45420</v>
      </c>
      <c r="E152" s="3" t="s">
        <v>9</v>
      </c>
      <c r="F152" s="2" t="s">
        <v>10</v>
      </c>
      <c r="G152" s="4" t="s">
        <v>11</v>
      </c>
    </row>
    <row r="153" spans="1:8" x14ac:dyDescent="0.2">
      <c r="A153" s="11" t="s">
        <v>843</v>
      </c>
      <c r="B153" s="1" t="s">
        <v>14</v>
      </c>
      <c r="C153" s="4" t="s">
        <v>844</v>
      </c>
      <c r="D153" s="3">
        <v>45421</v>
      </c>
      <c r="E153" s="3" t="s">
        <v>9</v>
      </c>
      <c r="F153" s="1" t="s">
        <v>10</v>
      </c>
      <c r="G153" s="4" t="s">
        <v>2596</v>
      </c>
    </row>
    <row r="154" spans="1:8" x14ac:dyDescent="0.2">
      <c r="A154" s="11" t="str">
        <f>_xlfn.XLOOKUP(C154, Main_Database!$C$2:$C$10028, Main_Database!$A$2:$A$10028, "")</f>
        <v>FNB-34</v>
      </c>
      <c r="B154" s="1" t="s">
        <v>23</v>
      </c>
      <c r="C154" s="4" t="s">
        <v>533</v>
      </c>
      <c r="D154" s="3">
        <v>45421</v>
      </c>
      <c r="E154" s="3" t="s">
        <v>9</v>
      </c>
      <c r="F154" s="1" t="s">
        <v>30</v>
      </c>
      <c r="G154" s="4" t="s">
        <v>2765</v>
      </c>
    </row>
    <row r="155" spans="1:8" x14ac:dyDescent="0.2">
      <c r="A155" s="11" t="str">
        <f>_xlfn.XLOOKUP(C155, Main_Database!$C$2:$C$10028, Main_Database!$A$2:$A$10028, "")</f>
        <v>GDE-05</v>
      </c>
      <c r="B155" s="1" t="s">
        <v>14</v>
      </c>
      <c r="C155" s="4" t="s">
        <v>645</v>
      </c>
      <c r="D155" s="3">
        <v>45423</v>
      </c>
      <c r="E155" s="3" t="s">
        <v>2592</v>
      </c>
      <c r="F155" s="2" t="s">
        <v>10</v>
      </c>
      <c r="G155" s="4" t="s">
        <v>2876</v>
      </c>
    </row>
    <row r="156" spans="1:8" ht="42.75" x14ac:dyDescent="0.2">
      <c r="A156" s="11" t="str">
        <f>_xlfn.XLOOKUP(C156, Main_Database!$C$2:$C$10028, Main_Database!$A$2:$A$10028, "")</f>
        <v>CRS-02</v>
      </c>
      <c r="B156" s="1" t="s">
        <v>52</v>
      </c>
      <c r="C156" s="4" t="s">
        <v>193</v>
      </c>
      <c r="D156" s="3">
        <v>45432</v>
      </c>
      <c r="E156" s="3" t="s">
        <v>2517</v>
      </c>
      <c r="F156" s="2" t="s">
        <v>30</v>
      </c>
      <c r="G156" s="4" t="s">
        <v>2519</v>
      </c>
    </row>
    <row r="157" spans="1:8" x14ac:dyDescent="0.2">
      <c r="A157" s="11" t="str">
        <f>_xlfn.XLOOKUP(C157, Main_Database!$C$2:$C$10028, Main_Database!$A$2:$A$10028, "")</f>
        <v>RST-33</v>
      </c>
      <c r="B157" s="1" t="s">
        <v>27</v>
      </c>
      <c r="C157" s="4" t="s">
        <v>2057</v>
      </c>
      <c r="D157" s="3">
        <v>45461</v>
      </c>
      <c r="E157" s="3" t="s">
        <v>3020</v>
      </c>
      <c r="F157" s="2" t="s">
        <v>30</v>
      </c>
      <c r="G157" s="4" t="s">
        <v>3021</v>
      </c>
      <c r="H157" s="1" t="s">
        <v>3022</v>
      </c>
    </row>
    <row r="158" spans="1:8" ht="42.75" x14ac:dyDescent="0.2">
      <c r="A158" s="11" t="str">
        <f>_xlfn.XLOOKUP(C158, Main_Database!$C$2:$C$10028, Main_Database!$A$2:$A$10028, "")</f>
        <v>PRT-05</v>
      </c>
      <c r="B158" s="1" t="s">
        <v>1740</v>
      </c>
      <c r="C158" s="4" t="s">
        <v>1761</v>
      </c>
      <c r="D158" s="3">
        <v>45474</v>
      </c>
      <c r="E158" s="3" t="s">
        <v>2522</v>
      </c>
      <c r="F158" s="2" t="s">
        <v>30</v>
      </c>
      <c r="G158" s="4" t="s">
        <v>3036</v>
      </c>
      <c r="H158" s="4" t="s">
        <v>3037</v>
      </c>
    </row>
    <row r="159" spans="1:8" x14ac:dyDescent="0.2">
      <c r="A159" s="11" t="str">
        <f>_xlfn.XLOOKUP(C159, Main_Database!$C$2:$C$10028, Main_Database!$A$2:$A$10028, "")</f>
        <v>ATC-46</v>
      </c>
      <c r="B159" s="1" t="s">
        <v>60</v>
      </c>
      <c r="D159" s="3">
        <v>45474</v>
      </c>
      <c r="E159" s="3"/>
      <c r="F159" s="2"/>
    </row>
    <row r="160" spans="1:8" x14ac:dyDescent="0.2">
      <c r="A160" s="11" t="str">
        <f>_xlfn.XLOOKUP(C160, Main_Database!$C$2:$C$10028, Main_Database!$A$2:$A$10028, "")</f>
        <v>ATC-46</v>
      </c>
      <c r="B160" s="1" t="s">
        <v>60</v>
      </c>
      <c r="D160" s="3">
        <v>45474</v>
      </c>
      <c r="E160" s="3"/>
      <c r="F160" s="2"/>
    </row>
    <row r="161" spans="1:6" x14ac:dyDescent="0.2">
      <c r="A161" s="11" t="str">
        <f>_xlfn.XLOOKUP(C161, Main_Database!$C$2:$C$10028, Main_Database!$A$2:$A$10028, "")</f>
        <v>ATC-46</v>
      </c>
      <c r="B161" s="1" t="s">
        <v>60</v>
      </c>
      <c r="D161" s="3">
        <v>45474</v>
      </c>
      <c r="E161" s="3"/>
      <c r="F161" s="2"/>
    </row>
    <row r="162" spans="1:6" x14ac:dyDescent="0.2">
      <c r="A162" s="11" t="str">
        <f>_xlfn.XLOOKUP(C162, Main_Database!$C$2:$C$10028, Main_Database!$A$2:$A$10028, "")</f>
        <v>ATC-46</v>
      </c>
      <c r="D162" s="3">
        <v>45474</v>
      </c>
      <c r="E162" s="3"/>
      <c r="F162" s="2"/>
    </row>
    <row r="163" spans="1:6" x14ac:dyDescent="0.2">
      <c r="A163" s="11" t="str">
        <f>_xlfn.XLOOKUP(C163, Main_Database!$C$2:$C$10028, Main_Database!$A$2:$A$10028, "")</f>
        <v>ATC-46</v>
      </c>
      <c r="D163" s="3">
        <v>45474</v>
      </c>
      <c r="E163" s="3"/>
      <c r="F163" s="2"/>
    </row>
    <row r="164" spans="1:6" x14ac:dyDescent="0.2">
      <c r="A164" s="11" t="str">
        <f>_xlfn.XLOOKUP(C164, Main_Database!$C$2:$C$10028, Main_Database!$A$2:$A$10028, "")</f>
        <v>ATC-46</v>
      </c>
      <c r="D164" s="3">
        <v>45474</v>
      </c>
      <c r="E164" s="3"/>
      <c r="F164" s="2"/>
    </row>
    <row r="165" spans="1:6" x14ac:dyDescent="0.2">
      <c r="A165" s="11" t="str">
        <f>_xlfn.XLOOKUP(C165, Main_Database!$C$2:$C$10028, Main_Database!$A$2:$A$10028, "")</f>
        <v>ATC-46</v>
      </c>
      <c r="D165" s="3">
        <v>45474</v>
      </c>
      <c r="E165" s="3"/>
      <c r="F165" s="2"/>
    </row>
    <row r="166" spans="1:6" x14ac:dyDescent="0.2">
      <c r="A166" s="11" t="str">
        <f>_xlfn.XLOOKUP(C166, Main_Database!$C$2:$C$10028, Main_Database!$A$2:$A$10028, "")</f>
        <v>ATC-46</v>
      </c>
      <c r="D166" s="3">
        <v>45474</v>
      </c>
      <c r="E166" s="3"/>
      <c r="F166" s="2"/>
    </row>
    <row r="167" spans="1:6" x14ac:dyDescent="0.2">
      <c r="A167" s="11" t="str">
        <f>_xlfn.XLOOKUP(C167, Main_Database!$C$2:$C$10028, Main_Database!$A$2:$A$10028, "")</f>
        <v>ATC-46</v>
      </c>
      <c r="D167" s="3">
        <v>45474</v>
      </c>
      <c r="E167" s="3"/>
      <c r="F167" s="2"/>
    </row>
    <row r="168" spans="1:6" x14ac:dyDescent="0.2">
      <c r="A168" s="11" t="str">
        <f>_xlfn.XLOOKUP(C168, Main_Database!$C$2:$C$10028, Main_Database!$A$2:$A$10028, "")</f>
        <v>ATC-46</v>
      </c>
      <c r="D168" s="3">
        <v>45474</v>
      </c>
      <c r="E168" s="3"/>
      <c r="F168" s="2"/>
    </row>
    <row r="169" spans="1:6" x14ac:dyDescent="0.2">
      <c r="A169" s="11" t="str">
        <f>_xlfn.XLOOKUP(C169, Main_Database!$C$2:$C$10028, Main_Database!$A$2:$A$10028, "")</f>
        <v>ATC-46</v>
      </c>
      <c r="D169" s="3">
        <v>45474</v>
      </c>
      <c r="E169" s="3"/>
      <c r="F169" s="2"/>
    </row>
    <row r="170" spans="1:6" x14ac:dyDescent="0.2">
      <c r="A170" s="11" t="str">
        <f>_xlfn.XLOOKUP(C170, Main_Database!$C$2:$C$10028, Main_Database!$A$2:$A$10028, "")</f>
        <v>ATC-46</v>
      </c>
      <c r="D170" s="3">
        <v>45474</v>
      </c>
      <c r="E170" s="3"/>
      <c r="F170" s="2"/>
    </row>
    <row r="171" spans="1:6" x14ac:dyDescent="0.2">
      <c r="A171" s="11" t="str">
        <f>_xlfn.XLOOKUP(C171, Main_Database!$C$2:$C$10028, Main_Database!$A$2:$A$10028, "")</f>
        <v>ATC-46</v>
      </c>
      <c r="D171" s="3">
        <v>45474</v>
      </c>
      <c r="E171" s="3"/>
      <c r="F171" s="2"/>
    </row>
    <row r="172" spans="1:6" x14ac:dyDescent="0.2">
      <c r="A172" s="11" t="str">
        <f>_xlfn.XLOOKUP(C172, Main_Database!$C$2:$C$10028, Main_Database!$A$2:$A$10028, "")</f>
        <v>ATC-46</v>
      </c>
      <c r="D172" s="3">
        <v>45474</v>
      </c>
      <c r="E172" s="3"/>
      <c r="F172" s="2"/>
    </row>
    <row r="173" spans="1:6" x14ac:dyDescent="0.2">
      <c r="A173" s="11" t="str">
        <f>_xlfn.XLOOKUP(C173, Main_Database!$C$2:$C$10028, Main_Database!$A$2:$A$10028, "")</f>
        <v>ATC-46</v>
      </c>
      <c r="D173" s="3">
        <v>45474</v>
      </c>
      <c r="E173" s="3"/>
      <c r="F173" s="2"/>
    </row>
    <row r="174" spans="1:6" x14ac:dyDescent="0.2">
      <c r="A174" s="11" t="str">
        <f>_xlfn.XLOOKUP(C174, Main_Database!$C$2:$C$10028, Main_Database!$A$2:$A$10028, "")</f>
        <v>ATC-46</v>
      </c>
      <c r="D174" s="3">
        <v>45474</v>
      </c>
      <c r="E174" s="3"/>
      <c r="F174" s="2"/>
    </row>
    <row r="175" spans="1:6" x14ac:dyDescent="0.2">
      <c r="A175" s="11" t="str">
        <f>_xlfn.XLOOKUP(C175, Main_Database!$C$2:$C$10028, Main_Database!$A$2:$A$10028, "")</f>
        <v>ATC-46</v>
      </c>
      <c r="D175" s="3">
        <v>45474</v>
      </c>
      <c r="E175" s="3"/>
      <c r="F175" s="2"/>
    </row>
    <row r="176" spans="1:6" x14ac:dyDescent="0.2">
      <c r="A176" s="11" t="str">
        <f>_xlfn.XLOOKUP(C176, Main_Database!$C$2:$C$10028, Main_Database!$A$2:$A$10028, "")</f>
        <v>ATC-46</v>
      </c>
      <c r="D176" s="3">
        <v>45474</v>
      </c>
      <c r="E176" s="3"/>
      <c r="F176" s="2"/>
    </row>
    <row r="177" spans="1:6" x14ac:dyDescent="0.2">
      <c r="A177" s="11" t="str">
        <f>_xlfn.XLOOKUP(C177, Main_Database!$C$2:$C$10028, Main_Database!$A$2:$A$10028, "")</f>
        <v>ATC-46</v>
      </c>
      <c r="D177" s="3">
        <v>45474</v>
      </c>
      <c r="E177" s="3"/>
      <c r="F177" s="2"/>
    </row>
    <row r="178" spans="1:6" x14ac:dyDescent="0.2">
      <c r="A178" s="11" t="str">
        <f>_xlfn.XLOOKUP(C178, Main_Database!$C$2:$C$10028, Main_Database!$A$2:$A$10028, "")</f>
        <v>ATC-46</v>
      </c>
      <c r="D178" s="3">
        <v>45474</v>
      </c>
      <c r="E178" s="3"/>
      <c r="F178" s="2"/>
    </row>
    <row r="179" spans="1:6" x14ac:dyDescent="0.2">
      <c r="A179" s="11" t="str">
        <f>_xlfn.XLOOKUP(C179, Main_Database!$C$2:$C$10028, Main_Database!$A$2:$A$10028, "")</f>
        <v>ATC-46</v>
      </c>
      <c r="D179" s="3">
        <v>45474</v>
      </c>
      <c r="E179" s="3"/>
      <c r="F179" s="2"/>
    </row>
    <row r="180" spans="1:6" x14ac:dyDescent="0.2">
      <c r="A180" s="11" t="str">
        <f>_xlfn.XLOOKUP(C180, Main_Database!$C$2:$C$10028, Main_Database!$A$2:$A$10028, "")</f>
        <v>ATC-46</v>
      </c>
      <c r="D180" s="3">
        <v>45474</v>
      </c>
      <c r="E180" s="3"/>
      <c r="F180" s="2"/>
    </row>
    <row r="181" spans="1:6" x14ac:dyDescent="0.2">
      <c r="A181" s="11" t="str">
        <f>_xlfn.XLOOKUP(C181, Main_Database!$C$2:$C$10028, Main_Database!$A$2:$A$10028, "")</f>
        <v>ATC-46</v>
      </c>
      <c r="D181" s="3">
        <v>45474</v>
      </c>
      <c r="E181" s="3"/>
      <c r="F181" s="2"/>
    </row>
    <row r="182" spans="1:6" x14ac:dyDescent="0.2">
      <c r="A182" s="11" t="str">
        <f>_xlfn.XLOOKUP(C182, Main_Database!$C$2:$C$10028, Main_Database!$A$2:$A$10028, "")</f>
        <v>ATC-46</v>
      </c>
      <c r="D182" s="3">
        <v>45474</v>
      </c>
      <c r="E182" s="3"/>
      <c r="F182" s="2"/>
    </row>
    <row r="183" spans="1:6" x14ac:dyDescent="0.2">
      <c r="A183" s="11" t="str">
        <f>_xlfn.XLOOKUP(C183, Main_Database!$C$2:$C$10028, Main_Database!$A$2:$A$10028, "")</f>
        <v>ATC-46</v>
      </c>
      <c r="D183" s="3">
        <v>45474</v>
      </c>
      <c r="E183" s="3"/>
      <c r="F183" s="2"/>
    </row>
    <row r="184" spans="1:6" x14ac:dyDescent="0.2">
      <c r="A184" s="11" t="str">
        <f>_xlfn.XLOOKUP(C184, Main_Database!$C$2:$C$10028, Main_Database!$A$2:$A$10028, "")</f>
        <v>ATC-46</v>
      </c>
      <c r="D184" s="3">
        <v>45474</v>
      </c>
      <c r="E184" s="3"/>
      <c r="F184" s="2"/>
    </row>
    <row r="185" spans="1:6" x14ac:dyDescent="0.2">
      <c r="A185" s="11" t="str">
        <f>_xlfn.XLOOKUP(C185, Main_Database!$C$2:$C$10028, Main_Database!$A$2:$A$10028, "")</f>
        <v>ATC-46</v>
      </c>
      <c r="D185" s="3">
        <v>45474</v>
      </c>
      <c r="E185" s="3"/>
      <c r="F185" s="2"/>
    </row>
    <row r="186" spans="1:6" x14ac:dyDescent="0.2">
      <c r="A186" s="11" t="str">
        <f>_xlfn.XLOOKUP(C186, Main_Database!$C$2:$C$10028, Main_Database!$A$2:$A$10028, "")</f>
        <v>ATC-46</v>
      </c>
      <c r="D186" s="3">
        <v>45474</v>
      </c>
      <c r="E186" s="3"/>
      <c r="F186" s="2"/>
    </row>
    <row r="187" spans="1:6" x14ac:dyDescent="0.2">
      <c r="A187" s="11" t="str">
        <f>_xlfn.XLOOKUP(C187, Main_Database!$C$2:$C$10028, Main_Database!$A$2:$A$10028, "")</f>
        <v>ATC-46</v>
      </c>
      <c r="D187" s="3">
        <v>45474</v>
      </c>
      <c r="E187" s="3"/>
      <c r="F187" s="2"/>
    </row>
    <row r="188" spans="1:6" x14ac:dyDescent="0.2">
      <c r="A188" s="11" t="str">
        <f>_xlfn.XLOOKUP(C188, Main_Database!$C$2:$C$10028, Main_Database!$A$2:$A$10028, "")</f>
        <v>ATC-46</v>
      </c>
      <c r="D188" s="3">
        <v>45474</v>
      </c>
      <c r="E188" s="3"/>
      <c r="F188" s="2"/>
    </row>
    <row r="189" spans="1:6" x14ac:dyDescent="0.2">
      <c r="A189" s="11" t="str">
        <f>_xlfn.XLOOKUP(C189, Main_Database!$C$2:$C$10028, Main_Database!$A$2:$A$10028, "")</f>
        <v>ATC-46</v>
      </c>
      <c r="D189" s="3">
        <v>45474</v>
      </c>
      <c r="E189" s="3"/>
      <c r="F189" s="2"/>
    </row>
    <row r="190" spans="1:6" x14ac:dyDescent="0.2">
      <c r="A190" s="11" t="str">
        <f>_xlfn.XLOOKUP(C190, Main_Database!$C$2:$C$10028, Main_Database!$A$2:$A$10028, "")</f>
        <v>ATC-46</v>
      </c>
      <c r="D190" s="3">
        <v>45474</v>
      </c>
      <c r="E190" s="3"/>
      <c r="F190" s="2"/>
    </row>
    <row r="191" spans="1:6" x14ac:dyDescent="0.2">
      <c r="A191" s="11" t="str">
        <f>_xlfn.XLOOKUP(C191, Main_Database!$C$2:$C$10028, Main_Database!$A$2:$A$10028, "")</f>
        <v>ATC-46</v>
      </c>
      <c r="D191" s="3">
        <v>45474</v>
      </c>
      <c r="E191" s="3"/>
      <c r="F191" s="2"/>
    </row>
    <row r="192" spans="1:6" x14ac:dyDescent="0.2">
      <c r="A192" s="11" t="str">
        <f>_xlfn.XLOOKUP(C192, Main_Database!$C$2:$C$10028, Main_Database!$A$2:$A$10028, "")</f>
        <v>ATC-46</v>
      </c>
      <c r="D192" s="3">
        <v>45474</v>
      </c>
      <c r="E192" s="3"/>
      <c r="F192" s="2"/>
    </row>
    <row r="193" spans="1:6" x14ac:dyDescent="0.2">
      <c r="A193" s="11" t="str">
        <f>_xlfn.XLOOKUP(C193, Main_Database!$C$2:$C$10028, Main_Database!$A$2:$A$10028, "")</f>
        <v>ATC-46</v>
      </c>
      <c r="D193" s="3">
        <v>45474</v>
      </c>
      <c r="E193" s="3"/>
      <c r="F193" s="2"/>
    </row>
    <row r="194" spans="1:6" x14ac:dyDescent="0.2">
      <c r="A194" s="11" t="str">
        <f>_xlfn.XLOOKUP(C194, Main_Database!$C$2:$C$10028, Main_Database!$A$2:$A$10028, "")</f>
        <v>ATC-46</v>
      </c>
      <c r="D194" s="3">
        <v>45474</v>
      </c>
      <c r="E194" s="3"/>
      <c r="F194" s="2"/>
    </row>
    <row r="195" spans="1:6" x14ac:dyDescent="0.2">
      <c r="A195" s="11" t="str">
        <f>_xlfn.XLOOKUP(C195, Main_Database!$C$2:$C$10028, Main_Database!$A$2:$A$10028, "")</f>
        <v>ATC-46</v>
      </c>
      <c r="D195" s="3">
        <v>45474</v>
      </c>
      <c r="E195" s="3"/>
      <c r="F195" s="2"/>
    </row>
    <row r="196" spans="1:6" x14ac:dyDescent="0.2">
      <c r="A196" s="11" t="str">
        <f>_xlfn.XLOOKUP(C196, Main_Database!$C$2:$C$10028, Main_Database!$A$2:$A$10028, "")</f>
        <v>ATC-46</v>
      </c>
      <c r="D196" s="3">
        <v>45474</v>
      </c>
      <c r="E196" s="3"/>
      <c r="F196" s="2"/>
    </row>
    <row r="197" spans="1:6" x14ac:dyDescent="0.2">
      <c r="A197" s="11" t="str">
        <f>_xlfn.XLOOKUP(C197, Main_Database!$C$2:$C$10028, Main_Database!$A$2:$A$10028, "")</f>
        <v>ATC-46</v>
      </c>
      <c r="D197" s="3">
        <v>45474</v>
      </c>
      <c r="E197" s="3"/>
      <c r="F197" s="2"/>
    </row>
    <row r="198" spans="1:6" x14ac:dyDescent="0.2">
      <c r="A198" s="11" t="str">
        <f>_xlfn.XLOOKUP(C198, Main_Database!$C$2:$C$10028, Main_Database!$A$2:$A$10028, "")</f>
        <v>ATC-46</v>
      </c>
      <c r="D198" s="3">
        <v>45474</v>
      </c>
      <c r="E198" s="3"/>
      <c r="F198" s="2"/>
    </row>
    <row r="199" spans="1:6" x14ac:dyDescent="0.2">
      <c r="A199" s="11" t="str">
        <f>_xlfn.XLOOKUP(C199, Main_Database!$C$2:$C$10028, Main_Database!$A$2:$A$10028, "")</f>
        <v>ATC-46</v>
      </c>
      <c r="D199" s="3">
        <v>45474</v>
      </c>
      <c r="E199" s="3"/>
      <c r="F199" s="2"/>
    </row>
    <row r="200" spans="1:6" x14ac:dyDescent="0.2">
      <c r="A200" s="11" t="str">
        <f>_xlfn.XLOOKUP(C200, Main_Database!$C$2:$C$10028, Main_Database!$A$2:$A$10028, "")</f>
        <v>ATC-46</v>
      </c>
      <c r="D200" s="3">
        <v>45474</v>
      </c>
      <c r="E200" s="3"/>
      <c r="F200" s="2"/>
    </row>
    <row r="201" spans="1:6" x14ac:dyDescent="0.2">
      <c r="A201" s="11" t="str">
        <f>_xlfn.XLOOKUP(C201, Main_Database!$C$2:$C$10028, Main_Database!$A$2:$A$10028, "")</f>
        <v>ATC-46</v>
      </c>
      <c r="D201" s="3">
        <v>45474</v>
      </c>
      <c r="E201" s="3"/>
      <c r="F201" s="2"/>
    </row>
    <row r="202" spans="1:6" x14ac:dyDescent="0.2">
      <c r="A202" s="11" t="str">
        <f>_xlfn.XLOOKUP(C202, Main_Database!$C$2:$C$10028, Main_Database!$A$2:$A$10028, "")</f>
        <v>ATC-46</v>
      </c>
      <c r="D202" s="3">
        <v>45474</v>
      </c>
      <c r="E202" s="3"/>
      <c r="F202" s="2"/>
    </row>
    <row r="203" spans="1:6" x14ac:dyDescent="0.2">
      <c r="A203" s="11" t="str">
        <f>_xlfn.XLOOKUP(C203, Main_Database!$C$2:$C$10028, Main_Database!$A$2:$A$10028, "")</f>
        <v>ATC-46</v>
      </c>
      <c r="D203" s="3">
        <v>45474</v>
      </c>
      <c r="E203" s="3"/>
      <c r="F203" s="2"/>
    </row>
    <row r="204" spans="1:6" x14ac:dyDescent="0.2">
      <c r="A204" s="11" t="str">
        <f>_xlfn.XLOOKUP(C204, Main_Database!$C$2:$C$10028, Main_Database!$A$2:$A$10028, "")</f>
        <v>ATC-46</v>
      </c>
      <c r="D204" s="3">
        <v>45474</v>
      </c>
      <c r="E204" s="3"/>
      <c r="F204" s="2"/>
    </row>
    <row r="205" spans="1:6" x14ac:dyDescent="0.2">
      <c r="A205" s="11" t="str">
        <f>_xlfn.XLOOKUP(C205, Main_Database!$C$2:$C$10028, Main_Database!$A$2:$A$10028, "")</f>
        <v>ATC-46</v>
      </c>
      <c r="D205" s="3">
        <v>45474</v>
      </c>
      <c r="E205" s="3"/>
      <c r="F205" s="2"/>
    </row>
    <row r="206" spans="1:6" x14ac:dyDescent="0.2">
      <c r="A206" s="11" t="str">
        <f>_xlfn.XLOOKUP(C206, Main_Database!$C$2:$C$10028, Main_Database!$A$2:$A$10028, "")</f>
        <v>ATC-46</v>
      </c>
      <c r="D206" s="3">
        <v>45474</v>
      </c>
      <c r="E206" s="3"/>
      <c r="F206" s="2"/>
    </row>
    <row r="207" spans="1:6" x14ac:dyDescent="0.2">
      <c r="A207" s="11" t="str">
        <f>_xlfn.XLOOKUP(C207, Main_Database!$C$2:$C$10028, Main_Database!$A$2:$A$10028, "")</f>
        <v>ATC-46</v>
      </c>
      <c r="D207" s="3">
        <v>45474</v>
      </c>
      <c r="E207" s="3"/>
      <c r="F207" s="2"/>
    </row>
    <row r="208" spans="1:6" x14ac:dyDescent="0.2">
      <c r="A208" s="11" t="str">
        <f>_xlfn.XLOOKUP(C208, Main_Database!$C$2:$C$10028, Main_Database!$A$2:$A$10028, "")</f>
        <v>ATC-46</v>
      </c>
      <c r="D208" s="3">
        <v>45474</v>
      </c>
      <c r="E208" s="3"/>
      <c r="F208" s="2"/>
    </row>
    <row r="209" spans="1:7" x14ac:dyDescent="0.2">
      <c r="A209" s="11" t="str">
        <f>_xlfn.XLOOKUP(C209, Main_Database!$C$2:$C$10028, Main_Database!$A$2:$A$10028, "")</f>
        <v>ATC-46</v>
      </c>
      <c r="D209" s="3">
        <v>45474</v>
      </c>
      <c r="E209" s="3"/>
      <c r="F209" s="2"/>
    </row>
    <row r="210" spans="1:7" x14ac:dyDescent="0.2">
      <c r="A210" s="11" t="str">
        <f>_xlfn.XLOOKUP(C210, Main_Database!$C$2:$C$10028, Main_Database!$A$2:$A$10028, "")</f>
        <v>ATC-46</v>
      </c>
      <c r="D210" s="3">
        <v>45474</v>
      </c>
      <c r="E210" s="3"/>
      <c r="F210" s="2"/>
    </row>
    <row r="211" spans="1:7" x14ac:dyDescent="0.2">
      <c r="A211" s="11" t="str">
        <f>_xlfn.XLOOKUP(C211, Main_Database!$C$2:$C$10028, Main_Database!$A$2:$A$10028, "")</f>
        <v>ATC-46</v>
      </c>
      <c r="D211" s="3">
        <v>45474</v>
      </c>
      <c r="E211" s="3"/>
      <c r="F211" s="2"/>
    </row>
    <row r="212" spans="1:7" x14ac:dyDescent="0.2">
      <c r="A212" s="11" t="str">
        <f>_xlfn.XLOOKUP(C212, Main_Database!$C$2:$C$10028, Main_Database!$A$2:$A$10028, "")</f>
        <v>ATC-46</v>
      </c>
      <c r="D212" s="3">
        <v>45474</v>
      </c>
      <c r="E212" s="3"/>
      <c r="F212" s="2"/>
    </row>
    <row r="213" spans="1:7" x14ac:dyDescent="0.2">
      <c r="A213" s="11" t="str">
        <f>_xlfn.XLOOKUP(C213, Main_Database!$C$2:$C$10028, Main_Database!$A$2:$A$10028, "")</f>
        <v>ATC-46</v>
      </c>
      <c r="D213" s="3">
        <v>45474</v>
      </c>
      <c r="E213" s="3"/>
      <c r="F213" s="2"/>
    </row>
    <row r="214" spans="1:7" x14ac:dyDescent="0.2">
      <c r="A214" s="11" t="str">
        <f>_xlfn.XLOOKUP(C214, Main_Database!$C$2:$C$10028, Main_Database!$A$2:$A$10028, "")</f>
        <v>ATC-46</v>
      </c>
      <c r="D214" s="3">
        <v>45474</v>
      </c>
      <c r="E214" s="3"/>
      <c r="F214" s="2"/>
    </row>
    <row r="215" spans="1:7" x14ac:dyDescent="0.2">
      <c r="A215" s="11" t="str">
        <f>_xlfn.XLOOKUP(C215, Main_Database!$C$2:$C$10028, Main_Database!$A$2:$A$10028, "")</f>
        <v>ATC-46</v>
      </c>
      <c r="D215" s="3">
        <v>45474</v>
      </c>
      <c r="E215" s="3"/>
      <c r="F215" s="2"/>
    </row>
    <row r="216" spans="1:7" x14ac:dyDescent="0.2">
      <c r="A216" s="11" t="str">
        <f>_xlfn.XLOOKUP(C216, Main_Database!$C$2:$C$10028, Main_Database!$A$2:$A$10028, "")</f>
        <v>ATC-46</v>
      </c>
      <c r="D216" s="3">
        <v>45474</v>
      </c>
      <c r="E216" s="3"/>
      <c r="F216" s="2"/>
    </row>
    <row r="217" spans="1:7" x14ac:dyDescent="0.2">
      <c r="A217" s="11" t="str">
        <f>_xlfn.XLOOKUP(C217, Main_Database!$C$2:$C$10028, Main_Database!$A$2:$A$10028, "")</f>
        <v>ATC-46</v>
      </c>
      <c r="D217" s="3">
        <v>45474</v>
      </c>
      <c r="E217" s="3"/>
      <c r="F217" s="2"/>
      <c r="G217" s="19"/>
    </row>
    <row r="218" spans="1:7" x14ac:dyDescent="0.2">
      <c r="A218" s="11" t="str">
        <f>_xlfn.XLOOKUP(C218, Main_Database!$C$2:$C$10028, Main_Database!$A$2:$A$10028, "")</f>
        <v>ATC-46</v>
      </c>
      <c r="D218" s="3">
        <v>45474</v>
      </c>
      <c r="E218" s="3"/>
      <c r="F218" s="2"/>
    </row>
    <row r="219" spans="1:7" x14ac:dyDescent="0.2">
      <c r="A219" s="11" t="str">
        <f>_xlfn.XLOOKUP(C219, Main_Database!$C$2:$C$10028, Main_Database!$A$2:$A$10028, "")</f>
        <v>ATC-46</v>
      </c>
      <c r="D219" s="3">
        <v>45474</v>
      </c>
      <c r="E219" s="3"/>
      <c r="F219" s="2"/>
    </row>
    <row r="220" spans="1:7" x14ac:dyDescent="0.2">
      <c r="A220" s="11" t="str">
        <f>_xlfn.XLOOKUP(C220, Main_Database!$C$2:$C$10028, Main_Database!$A$2:$A$10028, "")</f>
        <v>ATC-46</v>
      </c>
      <c r="D220" s="3">
        <v>45474</v>
      </c>
      <c r="E220" s="3"/>
      <c r="F220" s="2"/>
    </row>
    <row r="221" spans="1:7" x14ac:dyDescent="0.2">
      <c r="A221" s="11" t="str">
        <f>_xlfn.XLOOKUP(C221, Main_Database!$C$2:$C$10028, Main_Database!$A$2:$A$10028, "")</f>
        <v>ATC-46</v>
      </c>
      <c r="D221" s="3">
        <v>45474</v>
      </c>
      <c r="E221" s="3"/>
      <c r="F221" s="2"/>
    </row>
    <row r="222" spans="1:7" x14ac:dyDescent="0.2">
      <c r="A222" s="11" t="str">
        <f>_xlfn.XLOOKUP(C222, Main_Database!$C$2:$C$10028, Main_Database!$A$2:$A$10028, "")</f>
        <v>ATC-46</v>
      </c>
      <c r="D222" s="3">
        <v>45474</v>
      </c>
      <c r="E222" s="3"/>
      <c r="F222" s="2"/>
    </row>
    <row r="223" spans="1:7" x14ac:dyDescent="0.2">
      <c r="A223" s="11" t="str">
        <f>_xlfn.XLOOKUP(C223, Main_Database!$C$2:$C$10028, Main_Database!$A$2:$A$10028, "")</f>
        <v>ATC-46</v>
      </c>
      <c r="D223" s="3">
        <v>45474</v>
      </c>
      <c r="E223" s="3"/>
      <c r="F223" s="2"/>
    </row>
    <row r="224" spans="1:7" x14ac:dyDescent="0.2">
      <c r="A224" s="11" t="str">
        <f>_xlfn.XLOOKUP(C224, Main_Database!$C$2:$C$10028, Main_Database!$A$2:$A$10028, "")</f>
        <v>ATC-46</v>
      </c>
      <c r="D224" s="3">
        <v>45474</v>
      </c>
      <c r="E224" s="3"/>
      <c r="F224" s="2"/>
    </row>
    <row r="225" spans="1:6" x14ac:dyDescent="0.2">
      <c r="A225" s="11" t="str">
        <f>_xlfn.XLOOKUP(C225, Main_Database!$C$2:$C$10028, Main_Database!$A$2:$A$10028, "")</f>
        <v>ATC-46</v>
      </c>
      <c r="D225" s="3">
        <v>45474</v>
      </c>
      <c r="E225" s="3"/>
      <c r="F225" s="2"/>
    </row>
    <row r="226" spans="1:6" x14ac:dyDescent="0.2">
      <c r="A226" s="11" t="str">
        <f>_xlfn.XLOOKUP(C226, Main_Database!$C$2:$C$10028, Main_Database!$A$2:$A$10028, "")</f>
        <v>ATC-46</v>
      </c>
      <c r="D226" s="3">
        <v>45474</v>
      </c>
      <c r="E226" s="3"/>
      <c r="F226" s="2"/>
    </row>
    <row r="227" spans="1:6" x14ac:dyDescent="0.2">
      <c r="A227" s="11" t="str">
        <f>_xlfn.XLOOKUP(C227, Main_Database!$C$2:$C$10028, Main_Database!$A$2:$A$10028, "")</f>
        <v>ATC-46</v>
      </c>
      <c r="D227" s="3">
        <v>45474</v>
      </c>
      <c r="E227" s="3"/>
      <c r="F227" s="2"/>
    </row>
    <row r="228" spans="1:6" x14ac:dyDescent="0.2">
      <c r="A228" s="11" t="str">
        <f>_xlfn.XLOOKUP(C228, Main_Database!$C$2:$C$10028, Main_Database!$A$2:$A$10028, "")</f>
        <v>ATC-46</v>
      </c>
      <c r="D228" s="3">
        <v>45474</v>
      </c>
      <c r="E228" s="3"/>
      <c r="F228" s="2"/>
    </row>
    <row r="229" spans="1:6" x14ac:dyDescent="0.2">
      <c r="A229" s="11" t="str">
        <f>_xlfn.XLOOKUP(C229, Main_Database!$C$2:$C$10028, Main_Database!$A$2:$A$10028, "")</f>
        <v>ATC-46</v>
      </c>
      <c r="D229" s="3">
        <v>45474</v>
      </c>
      <c r="E229" s="3"/>
      <c r="F229" s="2"/>
    </row>
    <row r="230" spans="1:6" x14ac:dyDescent="0.2">
      <c r="A230" s="11" t="str">
        <f>_xlfn.XLOOKUP(C230, Main_Database!$C$2:$C$10028, Main_Database!$A$2:$A$10028, "")</f>
        <v>ATC-46</v>
      </c>
      <c r="D230" s="3">
        <v>45474</v>
      </c>
      <c r="E230" s="3"/>
      <c r="F230" s="2"/>
    </row>
    <row r="231" spans="1:6" x14ac:dyDescent="0.2">
      <c r="A231" s="11" t="str">
        <f>_xlfn.XLOOKUP(C231, Main_Database!$C$2:$C$10028, Main_Database!$A$2:$A$10028, "")</f>
        <v>ATC-46</v>
      </c>
      <c r="D231" s="3">
        <v>45474</v>
      </c>
      <c r="E231" s="3"/>
      <c r="F231" s="2"/>
    </row>
    <row r="232" spans="1:6" x14ac:dyDescent="0.2">
      <c r="A232" s="11" t="str">
        <f>_xlfn.XLOOKUP(C232, Main_Database!$C$2:$C$10028, Main_Database!$A$2:$A$10028, "")</f>
        <v>ATC-46</v>
      </c>
      <c r="D232" s="3">
        <v>45474</v>
      </c>
      <c r="E232" s="3"/>
      <c r="F232" s="2"/>
    </row>
    <row r="233" spans="1:6" x14ac:dyDescent="0.2">
      <c r="A233" s="11" t="str">
        <f>_xlfn.XLOOKUP(C233, Main_Database!$C$2:$C$10028, Main_Database!$A$2:$A$10028, "")</f>
        <v>ATC-46</v>
      </c>
      <c r="D233" s="3">
        <v>45474</v>
      </c>
      <c r="E233" s="3"/>
      <c r="F233" s="2"/>
    </row>
    <row r="234" spans="1:6" x14ac:dyDescent="0.2">
      <c r="A234" s="11" t="str">
        <f>_xlfn.XLOOKUP(C234, Main_Database!$C$2:$C$10028, Main_Database!$A$2:$A$10028, "")</f>
        <v>ATC-46</v>
      </c>
      <c r="D234" s="3">
        <v>45474</v>
      </c>
      <c r="E234" s="3"/>
      <c r="F234" s="2"/>
    </row>
    <row r="235" spans="1:6" x14ac:dyDescent="0.2">
      <c r="A235" s="11" t="str">
        <f>_xlfn.XLOOKUP(C235, Main_Database!$C$2:$C$10028, Main_Database!$A$2:$A$10028, "")</f>
        <v>ATC-46</v>
      </c>
      <c r="D235" s="3">
        <v>45474</v>
      </c>
      <c r="E235" s="3"/>
      <c r="F235" s="2"/>
    </row>
    <row r="236" spans="1:6" x14ac:dyDescent="0.2">
      <c r="A236" s="11" t="str">
        <f>_xlfn.XLOOKUP(C236, Main_Database!$C$2:$C$10028, Main_Database!$A$2:$A$10028, "")</f>
        <v>ATC-46</v>
      </c>
      <c r="D236" s="3">
        <v>45474</v>
      </c>
      <c r="E236" s="3"/>
      <c r="F236" s="2"/>
    </row>
    <row r="237" spans="1:6" x14ac:dyDescent="0.2">
      <c r="A237" s="11" t="str">
        <f>_xlfn.XLOOKUP(C237, Main_Database!$C$2:$C$10028, Main_Database!$A$2:$A$10028, "")</f>
        <v>ATC-46</v>
      </c>
      <c r="D237" s="3">
        <v>45474</v>
      </c>
      <c r="E237" s="3"/>
      <c r="F237" s="2"/>
    </row>
    <row r="238" spans="1:6" x14ac:dyDescent="0.2">
      <c r="A238" s="11" t="str">
        <f>_xlfn.XLOOKUP(C238, Main_Database!$C$2:$C$10028, Main_Database!$A$2:$A$10028, "")</f>
        <v>ATC-46</v>
      </c>
      <c r="D238" s="3">
        <v>45474</v>
      </c>
      <c r="E238" s="3"/>
      <c r="F238" s="2"/>
    </row>
    <row r="239" spans="1:6" x14ac:dyDescent="0.2">
      <c r="A239" s="11" t="str">
        <f>_xlfn.XLOOKUP(C239, Main_Database!$C$2:$C$10028, Main_Database!$A$2:$A$10028, "")</f>
        <v>ATC-46</v>
      </c>
      <c r="D239" s="3">
        <v>45474</v>
      </c>
      <c r="E239" s="3"/>
      <c r="F239" s="2"/>
    </row>
    <row r="240" spans="1:6" x14ac:dyDescent="0.2">
      <c r="A240" s="11" t="str">
        <f>_xlfn.XLOOKUP(C240, Main_Database!$C$2:$C$10028, Main_Database!$A$2:$A$10028, "")</f>
        <v>ATC-46</v>
      </c>
      <c r="D240" s="3">
        <v>45474</v>
      </c>
      <c r="E240" s="3"/>
      <c r="F240" s="2"/>
    </row>
    <row r="241" spans="1:6" x14ac:dyDescent="0.2">
      <c r="A241" s="11" t="str">
        <f>_xlfn.XLOOKUP(C241, Main_Database!$C$2:$C$10028, Main_Database!$A$2:$A$10028, "")</f>
        <v>ATC-46</v>
      </c>
      <c r="D241" s="3">
        <v>45474</v>
      </c>
      <c r="E241" s="3"/>
      <c r="F241" s="2"/>
    </row>
    <row r="242" spans="1:6" x14ac:dyDescent="0.2">
      <c r="A242" s="11" t="str">
        <f>_xlfn.XLOOKUP(C242, Main_Database!$C$2:$C$10028, Main_Database!$A$2:$A$10028, "")</f>
        <v>ATC-46</v>
      </c>
      <c r="D242" s="3">
        <v>45474</v>
      </c>
      <c r="E242" s="3"/>
      <c r="F242" s="2"/>
    </row>
    <row r="243" spans="1:6" x14ac:dyDescent="0.2">
      <c r="A243" s="11" t="str">
        <f>_xlfn.XLOOKUP(C243, Main_Database!$C$2:$C$10028, Main_Database!$A$2:$A$10028, "")</f>
        <v>ATC-46</v>
      </c>
      <c r="D243" s="3">
        <v>45474</v>
      </c>
      <c r="E243" s="3"/>
      <c r="F243" s="2"/>
    </row>
    <row r="244" spans="1:6" x14ac:dyDescent="0.2">
      <c r="A244" s="11" t="str">
        <f>_xlfn.XLOOKUP(C244, Main_Database!$C$2:$C$10028, Main_Database!$A$2:$A$10028, "")</f>
        <v>ATC-46</v>
      </c>
      <c r="D244" s="3">
        <v>45474</v>
      </c>
      <c r="E244" s="3"/>
      <c r="F244" s="2"/>
    </row>
    <row r="245" spans="1:6" x14ac:dyDescent="0.2">
      <c r="A245" s="11" t="str">
        <f>_xlfn.XLOOKUP(C245, Main_Database!$C$2:$C$10028, Main_Database!$A$2:$A$10028, "")</f>
        <v>ATC-46</v>
      </c>
      <c r="D245" s="3">
        <v>45474</v>
      </c>
      <c r="E245" s="3"/>
      <c r="F245" s="2"/>
    </row>
    <row r="246" spans="1:6" x14ac:dyDescent="0.2">
      <c r="A246" s="11" t="str">
        <f>_xlfn.XLOOKUP(C246, Main_Database!$C$2:$C$10028, Main_Database!$A$2:$A$10028, "")</f>
        <v>ATC-46</v>
      </c>
      <c r="D246" s="3">
        <v>45474</v>
      </c>
      <c r="E246" s="3"/>
      <c r="F246" s="2"/>
    </row>
    <row r="247" spans="1:6" x14ac:dyDescent="0.2">
      <c r="A247" s="11" t="str">
        <f>_xlfn.XLOOKUP(C247, Main_Database!$C$2:$C$10028, Main_Database!$A$2:$A$10028, "")</f>
        <v>ATC-46</v>
      </c>
      <c r="D247" s="3">
        <v>45474</v>
      </c>
      <c r="E247" s="3"/>
      <c r="F247" s="2"/>
    </row>
    <row r="248" spans="1:6" x14ac:dyDescent="0.2">
      <c r="A248" s="11" t="str">
        <f>_xlfn.XLOOKUP(C248, Main_Database!$C$2:$C$10028, Main_Database!$A$2:$A$10028, "")</f>
        <v>ATC-46</v>
      </c>
      <c r="D248" s="3">
        <v>45474</v>
      </c>
      <c r="E248" s="3"/>
      <c r="F248" s="2"/>
    </row>
    <row r="249" spans="1:6" x14ac:dyDescent="0.2">
      <c r="A249" s="11" t="str">
        <f>_xlfn.XLOOKUP(C249, Main_Database!$C$2:$C$10028, Main_Database!$A$2:$A$10028, "")</f>
        <v>ATC-46</v>
      </c>
      <c r="D249" s="3">
        <v>45474</v>
      </c>
      <c r="E249" s="3"/>
      <c r="F249" s="2"/>
    </row>
    <row r="250" spans="1:6" x14ac:dyDescent="0.2">
      <c r="A250" s="11" t="str">
        <f>_xlfn.XLOOKUP(C250, Main_Database!$C$2:$C$10028, Main_Database!$A$2:$A$10028, "")</f>
        <v>ATC-46</v>
      </c>
      <c r="D250" s="3">
        <v>45474</v>
      </c>
      <c r="E250" s="3"/>
      <c r="F250" s="2"/>
    </row>
    <row r="251" spans="1:6" x14ac:dyDescent="0.2">
      <c r="A251" s="11" t="str">
        <f>_xlfn.XLOOKUP(C251, Main_Database!$C$2:$C$10028, Main_Database!$A$2:$A$10028, "")</f>
        <v>HMS-08</v>
      </c>
      <c r="D251" s="3">
        <v>45474</v>
      </c>
      <c r="E251" s="3"/>
    </row>
    <row r="252" spans="1:6" x14ac:dyDescent="0.2">
      <c r="A252" s="11" t="str">
        <f>_xlfn.XLOOKUP(C252, Main_Database!$C$2:$C$10028, Main_Database!$A$2:$A$10028, "")</f>
        <v>HMS-08</v>
      </c>
      <c r="D252" s="3">
        <v>45474</v>
      </c>
      <c r="E252" s="3"/>
    </row>
    <row r="253" spans="1:6" x14ac:dyDescent="0.2">
      <c r="A253" s="11" t="str">
        <f>_xlfn.XLOOKUP(C253, Main_Database!$C$2:$C$10028, Main_Database!$A$2:$A$10028, "")</f>
        <v>HMS-08</v>
      </c>
      <c r="D253" s="3">
        <v>45474</v>
      </c>
      <c r="E253" s="3"/>
    </row>
    <row r="254" spans="1:6" x14ac:dyDescent="0.2">
      <c r="A254" s="11" t="str">
        <f>_xlfn.XLOOKUP(C254, Main_Database!$C$2:$C$10028, Main_Database!$A$2:$A$10028, "")</f>
        <v>ATC-46</v>
      </c>
      <c r="D254" s="3">
        <v>45474</v>
      </c>
      <c r="E254" s="3"/>
    </row>
    <row r="255" spans="1:6" x14ac:dyDescent="0.2">
      <c r="A255" s="11" t="str">
        <f>_xlfn.XLOOKUP(C255, Main_Database!$C$2:$C$10028, Main_Database!$A$2:$A$10028, "")</f>
        <v>ATC-46</v>
      </c>
      <c r="D255" s="3">
        <v>45474</v>
      </c>
      <c r="E255" s="3"/>
    </row>
    <row r="256" spans="1:6" x14ac:dyDescent="0.2">
      <c r="A256" s="11" t="str">
        <f>_xlfn.XLOOKUP(C256, Main_Database!$C$2:$C$10028, Main_Database!$A$2:$A$10028, "")</f>
        <v>ATC-46</v>
      </c>
      <c r="D256" s="3">
        <v>45474</v>
      </c>
      <c r="E256" s="3"/>
    </row>
    <row r="257" spans="1:5" x14ac:dyDescent="0.2">
      <c r="A257" s="11" t="str">
        <f>_xlfn.XLOOKUP(C257, Main_Database!$C$2:$C$10028, Main_Database!$A$2:$A$10028, "")</f>
        <v>HMS-08</v>
      </c>
      <c r="D257" s="3">
        <v>45474</v>
      </c>
      <c r="E257" s="3"/>
    </row>
    <row r="258" spans="1:5" x14ac:dyDescent="0.2">
      <c r="A258" s="11" t="str">
        <f>_xlfn.XLOOKUP(C258, Main_Database!$C$2:$C$10028, Main_Database!$A$2:$A$10028, "")</f>
        <v>HMS-08</v>
      </c>
      <c r="D258" s="3">
        <v>45474</v>
      </c>
      <c r="E258" s="3"/>
    </row>
    <row r="259" spans="1:5" x14ac:dyDescent="0.2">
      <c r="A259" s="11" t="str">
        <f>_xlfn.XLOOKUP(C259, Main_Database!$C$2:$C$10028, Main_Database!$A$2:$A$10028, "")</f>
        <v>ATC-46</v>
      </c>
      <c r="D259" s="3">
        <v>45474</v>
      </c>
      <c r="E259" s="3"/>
    </row>
    <row r="260" spans="1:5" x14ac:dyDescent="0.2">
      <c r="A260" s="11" t="str">
        <f>_xlfn.XLOOKUP(C260, Main_Database!$C$2:$C$10028, Main_Database!$A$2:$A$10028, "")</f>
        <v>HMS-08</v>
      </c>
      <c r="D260" s="3">
        <v>45474</v>
      </c>
      <c r="E260" s="3"/>
    </row>
    <row r="261" spans="1:5" x14ac:dyDescent="0.2">
      <c r="A261" s="11" t="str">
        <f>_xlfn.XLOOKUP(C261, Main_Database!$C$2:$C$10028, Main_Database!$A$2:$A$10028, "")</f>
        <v>ATC-46</v>
      </c>
      <c r="D261" s="3">
        <v>45474</v>
      </c>
      <c r="E261" s="3"/>
    </row>
    <row r="262" spans="1:5" x14ac:dyDescent="0.2">
      <c r="A262" s="11" t="str">
        <f>_xlfn.XLOOKUP(C262, Main_Database!$C$2:$C$10028, Main_Database!$A$2:$A$10028, "")</f>
        <v>ATC-46</v>
      </c>
      <c r="D262" s="3">
        <v>45474</v>
      </c>
      <c r="E262" s="3"/>
    </row>
    <row r="263" spans="1:5" x14ac:dyDescent="0.2">
      <c r="A263" s="11" t="str">
        <f>_xlfn.XLOOKUP(C263, Main_Database!$C$2:$C$10028, Main_Database!$A$2:$A$10028, "")</f>
        <v>HMS-08</v>
      </c>
      <c r="D263" s="3">
        <v>45474</v>
      </c>
      <c r="E263" s="3"/>
    </row>
    <row r="264" spans="1:5" x14ac:dyDescent="0.2">
      <c r="A264" s="11" t="str">
        <f>_xlfn.XLOOKUP(C264, Main_Database!$C$2:$C$10028, Main_Database!$A$2:$A$10028, "")</f>
        <v>HMS-08</v>
      </c>
      <c r="D264" s="3">
        <v>45474</v>
      </c>
      <c r="E264" s="3"/>
    </row>
    <row r="265" spans="1:5" x14ac:dyDescent="0.2">
      <c r="A265" s="11" t="str">
        <f>_xlfn.XLOOKUP(C265, Main_Database!$C$2:$C$10028, Main_Database!$A$2:$A$10028, "")</f>
        <v>HMS-08</v>
      </c>
      <c r="D265" s="3">
        <v>45474</v>
      </c>
      <c r="E265" s="3"/>
    </row>
    <row r="266" spans="1:5" x14ac:dyDescent="0.2">
      <c r="A266" s="11" t="str">
        <f>_xlfn.XLOOKUP(C266, Main_Database!$C$2:$C$10028, Main_Database!$A$2:$A$10028, "")</f>
        <v>HMS-08</v>
      </c>
      <c r="D266" s="3">
        <v>45474</v>
      </c>
      <c r="E266" s="3"/>
    </row>
    <row r="267" spans="1:5" x14ac:dyDescent="0.2">
      <c r="A267" s="11" t="str">
        <f>_xlfn.XLOOKUP(C267, Main_Database!$C$2:$C$10028, Main_Database!$A$2:$A$10028, "")</f>
        <v>HMS-08</v>
      </c>
      <c r="D267" s="3">
        <v>45474</v>
      </c>
      <c r="E267" s="3"/>
    </row>
    <row r="268" spans="1:5" x14ac:dyDescent="0.2">
      <c r="A268" s="11" t="str">
        <f>_xlfn.XLOOKUP(C268, Main_Database!$C$2:$C$10028, Main_Database!$A$2:$A$10028, "")</f>
        <v>HMS-08</v>
      </c>
      <c r="D268" s="3">
        <v>45474</v>
      </c>
      <c r="E268" s="3"/>
    </row>
    <row r="269" spans="1:5" x14ac:dyDescent="0.2">
      <c r="A269" s="11" t="str">
        <f>_xlfn.XLOOKUP(C269, Main_Database!$C$2:$C$10028, Main_Database!$A$2:$A$10028, "")</f>
        <v>HMS-08</v>
      </c>
      <c r="D269" s="3">
        <v>45474</v>
      </c>
      <c r="E269" s="3"/>
    </row>
    <row r="270" spans="1:5" x14ac:dyDescent="0.2">
      <c r="A270" s="11" t="str">
        <f>_xlfn.XLOOKUP(C270, Main_Database!$C$2:$C$10028, Main_Database!$A$2:$A$10028, "")</f>
        <v>HMS-08</v>
      </c>
      <c r="D270" s="3">
        <v>45474</v>
      </c>
      <c r="E270" s="3"/>
    </row>
    <row r="271" spans="1:5" x14ac:dyDescent="0.2">
      <c r="A271" s="11" t="str">
        <f>_xlfn.XLOOKUP(C271, Main_Database!$C$2:$C$10028, Main_Database!$A$2:$A$10028, "")</f>
        <v>HMS-08</v>
      </c>
      <c r="D271" s="3">
        <v>45474</v>
      </c>
      <c r="E271" s="3"/>
    </row>
    <row r="272" spans="1:5" x14ac:dyDescent="0.2">
      <c r="A272" s="11" t="str">
        <f>_xlfn.XLOOKUP(C272, Main_Database!$C$2:$C$10028, Main_Database!$A$2:$A$10028, "")</f>
        <v>ATC-46</v>
      </c>
      <c r="D272" s="3">
        <v>45474</v>
      </c>
      <c r="E272" s="3"/>
    </row>
    <row r="273" spans="1:8" x14ac:dyDescent="0.2">
      <c r="A273" s="11" t="str">
        <f>_xlfn.XLOOKUP(C273, Main_Database!$C$2:$C$10028, Main_Database!$A$2:$A$10028, "")</f>
        <v>HMS-08</v>
      </c>
      <c r="D273" s="3">
        <v>45474</v>
      </c>
      <c r="E273" s="3"/>
    </row>
    <row r="274" spans="1:8" x14ac:dyDescent="0.2">
      <c r="A274" s="11" t="str">
        <f>_xlfn.XLOOKUP(C274, Main_Database!$C$2:$C$10028, Main_Database!$A$2:$A$10028, "")</f>
        <v>HMS-08</v>
      </c>
      <c r="D274" s="3">
        <v>45474</v>
      </c>
      <c r="E274" s="3"/>
    </row>
    <row r="275" spans="1:8" x14ac:dyDescent="0.2">
      <c r="A275" s="11" t="str">
        <f>_xlfn.XLOOKUP(C275, Main_Database!$C$2:$C$10028, Main_Database!$A$2:$A$10028, "")</f>
        <v>HMS-08</v>
      </c>
      <c r="D275" s="3">
        <v>45474</v>
      </c>
      <c r="E275" s="3"/>
    </row>
    <row r="276" spans="1:8" x14ac:dyDescent="0.2">
      <c r="A276" s="11" t="str">
        <f>_xlfn.XLOOKUP(C276, Main_Database!$C$2:$C$10028, Main_Database!$A$2:$A$10028, "")</f>
        <v>HMS-08</v>
      </c>
      <c r="D276" s="3">
        <v>45474</v>
      </c>
      <c r="E276" s="3"/>
    </row>
    <row r="277" spans="1:8" x14ac:dyDescent="0.2">
      <c r="A277" s="11" t="str">
        <f>_xlfn.XLOOKUP(C277, Main_Database!$C$2:$C$10028, Main_Database!$A$2:$A$10028, "")</f>
        <v>HMS-08</v>
      </c>
      <c r="D277" s="3">
        <v>45474</v>
      </c>
      <c r="E277" s="3"/>
    </row>
    <row r="278" spans="1:8" ht="28.5" x14ac:dyDescent="0.2">
      <c r="A278" s="11" t="str">
        <f>_xlfn.XLOOKUP(C278, Main_Database!$C$2:$C$10028, Main_Database!$A$2:$A$10028, "")</f>
        <v>HTL-26</v>
      </c>
      <c r="B278" s="1" t="s">
        <v>8</v>
      </c>
      <c r="C278" s="4" t="s">
        <v>1296</v>
      </c>
      <c r="D278" s="3">
        <v>45476</v>
      </c>
      <c r="E278" s="3" t="s">
        <v>3002</v>
      </c>
      <c r="F278" s="2" t="s">
        <v>30</v>
      </c>
      <c r="G278" s="4" t="s">
        <v>3003</v>
      </c>
    </row>
    <row r="279" spans="1:8" ht="71.25" x14ac:dyDescent="0.2">
      <c r="A279" s="11" t="str">
        <f>_xlfn.XLOOKUP(C279, Main_Database!$C$2:$C$10028, Main_Database!$A$2:$A$10028, "")</f>
        <v>CRS-19</v>
      </c>
      <c r="B279" s="1" t="s">
        <v>52</v>
      </c>
      <c r="C279" s="4" t="s">
        <v>289</v>
      </c>
      <c r="D279" s="3">
        <v>45476</v>
      </c>
      <c r="E279" s="3" t="s">
        <v>2768</v>
      </c>
      <c r="F279" s="2" t="s">
        <v>30</v>
      </c>
      <c r="G279" s="4" t="s">
        <v>2769</v>
      </c>
      <c r="H279" s="12" t="s">
        <v>2771</v>
      </c>
    </row>
    <row r="280" spans="1:8" ht="85.5" x14ac:dyDescent="0.2">
      <c r="A280" s="11" t="str">
        <f>_xlfn.XLOOKUP(C280, Main_Database!$C$2:$C$10028, Main_Database!$A$2:$A$10028, "")</f>
        <v>PRT-06</v>
      </c>
      <c r="B280" s="1" t="s">
        <v>1740</v>
      </c>
      <c r="C280" s="4" t="s">
        <v>1766</v>
      </c>
      <c r="D280" s="3">
        <v>45484</v>
      </c>
      <c r="E280" s="3" t="s">
        <v>3002</v>
      </c>
      <c r="F280" s="2" t="s">
        <v>10</v>
      </c>
      <c r="G280" s="4" t="s">
        <v>3047</v>
      </c>
      <c r="H280" s="4" t="s">
        <v>3048</v>
      </c>
    </row>
    <row r="281" spans="1:8" ht="85.5" x14ac:dyDescent="0.2">
      <c r="A281" s="11" t="str">
        <f>_xlfn.XLOOKUP(C281, Main_Database!$C$2:$C$10028, Main_Database!$A$2:$A$10028, "")</f>
        <v>RST-32</v>
      </c>
      <c r="B281" s="1" t="s">
        <v>27</v>
      </c>
      <c r="C281" s="4" t="s">
        <v>2054</v>
      </c>
      <c r="D281" s="3">
        <v>45505</v>
      </c>
      <c r="E281" s="3" t="s">
        <v>2513</v>
      </c>
      <c r="F281" s="2" t="s">
        <v>10</v>
      </c>
      <c r="G281" s="4" t="s">
        <v>3019</v>
      </c>
    </row>
    <row r="282" spans="1:8" ht="28.5" x14ac:dyDescent="0.2">
      <c r="A282" s="11" t="str">
        <f>_xlfn.XLOOKUP(C282, Main_Database!$C$2:$C$10028, Main_Database!$A$2:$A$10028, "")</f>
        <v>RST-31</v>
      </c>
      <c r="B282" s="1" t="s">
        <v>27</v>
      </c>
      <c r="C282" s="4" t="s">
        <v>2051</v>
      </c>
      <c r="D282" s="3">
        <v>45505</v>
      </c>
      <c r="E282" s="3" t="s">
        <v>2513</v>
      </c>
      <c r="F282" s="2" t="s">
        <v>10</v>
      </c>
      <c r="G282" s="4" t="s">
        <v>3018</v>
      </c>
    </row>
    <row r="283" spans="1:8" ht="85.5" x14ac:dyDescent="0.2">
      <c r="A283" s="11" t="str">
        <f>_xlfn.XLOOKUP(C283, Main_Database!$C$2:$C$10028, Main_Database!$A$2:$A$10028, "")</f>
        <v>PRT-03</v>
      </c>
      <c r="B283" s="1" t="s">
        <v>1740</v>
      </c>
      <c r="C283" s="4" t="s">
        <v>1749</v>
      </c>
      <c r="D283" s="3">
        <v>45505</v>
      </c>
      <c r="E283" s="3" t="s">
        <v>2513</v>
      </c>
      <c r="F283" s="2" t="s">
        <v>30</v>
      </c>
      <c r="G283" s="13" t="s">
        <v>3046</v>
      </c>
    </row>
    <row r="284" spans="1:8" ht="142.5" x14ac:dyDescent="0.2">
      <c r="A284" s="11" t="str">
        <f>_xlfn.XLOOKUP(C284, Main_Database!$C$2:$C$10028, Main_Database!$A$2:$A$10028, "")</f>
        <v>HTL-95</v>
      </c>
      <c r="B284" s="1" t="s">
        <v>8</v>
      </c>
      <c r="C284" s="4" t="s">
        <v>2275</v>
      </c>
      <c r="D284" s="3">
        <v>45505</v>
      </c>
      <c r="E284" s="3" t="s">
        <v>2513</v>
      </c>
      <c r="F284" s="2" t="s">
        <v>30</v>
      </c>
      <c r="G284" s="4" t="s">
        <v>3001</v>
      </c>
    </row>
    <row r="285" spans="1:8" ht="28.5" x14ac:dyDescent="0.2">
      <c r="A285" s="11" t="str">
        <f>_xlfn.XLOOKUP(C285, Main_Database!$C$2:$C$10028, Main_Database!$A$2:$A$10028, "")</f>
        <v>HTL-95</v>
      </c>
      <c r="B285" s="1" t="s">
        <v>8</v>
      </c>
      <c r="C285" s="4" t="s">
        <v>2275</v>
      </c>
      <c r="D285" s="3">
        <v>45505</v>
      </c>
      <c r="E285" s="3" t="s">
        <v>2513</v>
      </c>
      <c r="F285" s="2" t="s">
        <v>10</v>
      </c>
      <c r="G285" s="13" t="s">
        <v>3064</v>
      </c>
    </row>
    <row r="286" spans="1:8" ht="57" x14ac:dyDescent="0.2">
      <c r="A286" s="11" t="str">
        <f>_xlfn.XLOOKUP(C286, Main_Database!$C$2:$C$10028, Main_Database!$A$2:$A$10028, "")</f>
        <v>HTL-11</v>
      </c>
      <c r="B286" s="1" t="s">
        <v>8</v>
      </c>
      <c r="C286" s="4" t="s">
        <v>1147</v>
      </c>
      <c r="D286" s="3">
        <v>45505</v>
      </c>
      <c r="E286" s="3" t="s">
        <v>2513</v>
      </c>
      <c r="F286" s="2" t="s">
        <v>10</v>
      </c>
      <c r="G286" s="4" t="s">
        <v>3000</v>
      </c>
    </row>
    <row r="287" spans="1:8" x14ac:dyDescent="0.2">
      <c r="A287" s="11" t="str">
        <f>_xlfn.XLOOKUP(C287, Main_Database!$C$2:$C$10028, Main_Database!$A$2:$A$10028, "")</f>
        <v>GDE-94</v>
      </c>
      <c r="B287" s="1" t="s">
        <v>14</v>
      </c>
      <c r="C287" s="4" t="s">
        <v>901</v>
      </c>
      <c r="D287" s="3">
        <v>45505</v>
      </c>
      <c r="E287" s="3" t="s">
        <v>2513</v>
      </c>
      <c r="F287" s="2" t="s">
        <v>10</v>
      </c>
      <c r="G287" s="4" t="s">
        <v>2878</v>
      </c>
    </row>
    <row r="288" spans="1:8" ht="57" x14ac:dyDescent="0.2">
      <c r="A288" s="11" t="str">
        <f>_xlfn.XLOOKUP(C288, Main_Database!$C$2:$C$10028, Main_Database!$A$2:$A$10028, "")</f>
        <v>GDE-88</v>
      </c>
      <c r="B288" s="1" t="s">
        <v>14</v>
      </c>
      <c r="C288" s="4" t="s">
        <v>889</v>
      </c>
      <c r="D288" s="3">
        <v>45505</v>
      </c>
      <c r="E288" s="3" t="s">
        <v>2513</v>
      </c>
      <c r="F288" s="2" t="s">
        <v>10</v>
      </c>
      <c r="G288" s="4" t="s">
        <v>2879</v>
      </c>
    </row>
    <row r="289" spans="1:8" ht="28.5" x14ac:dyDescent="0.2">
      <c r="A289" s="11" t="str">
        <f>_xlfn.XLOOKUP(C289, Main_Database!$C$2:$C$10028, Main_Database!$A$2:$A$10028, "")</f>
        <v>GDE-105</v>
      </c>
      <c r="B289" s="1" t="s">
        <v>14</v>
      </c>
      <c r="C289" s="4" t="s">
        <v>688</v>
      </c>
      <c r="D289" s="3">
        <v>45505</v>
      </c>
      <c r="E289" s="3" t="s">
        <v>2513</v>
      </c>
      <c r="F289" s="2" t="s">
        <v>21</v>
      </c>
      <c r="G289" s="4" t="s">
        <v>2514</v>
      </c>
    </row>
    <row r="290" spans="1:8" ht="99.75" x14ac:dyDescent="0.2">
      <c r="A290" s="11" t="str">
        <f>_xlfn.XLOOKUP(C290, Main_Database!$C$2:$C$10028, Main_Database!$A$2:$A$10028, "")</f>
        <v>FNB-72</v>
      </c>
      <c r="B290" s="1" t="s">
        <v>23</v>
      </c>
      <c r="C290" s="4" t="s">
        <v>624</v>
      </c>
      <c r="D290" s="3">
        <v>45505</v>
      </c>
      <c r="E290" s="3" t="s">
        <v>2513</v>
      </c>
      <c r="F290" s="1" t="s">
        <v>10</v>
      </c>
      <c r="G290" s="4" t="s">
        <v>2750</v>
      </c>
    </row>
    <row r="291" spans="1:8" ht="57" x14ac:dyDescent="0.2">
      <c r="A291" s="11" t="str">
        <f>_xlfn.XLOOKUP(C291, Main_Database!$C$2:$C$10028, Main_Database!$A$2:$A$10028, "")</f>
        <v>FNB-52</v>
      </c>
      <c r="B291" s="1" t="s">
        <v>23</v>
      </c>
      <c r="C291" s="4" t="s">
        <v>576</v>
      </c>
      <c r="D291" s="3">
        <v>45505</v>
      </c>
      <c r="E291" s="3" t="s">
        <v>2513</v>
      </c>
      <c r="F291" s="1" t="s">
        <v>10</v>
      </c>
      <c r="G291" s="4" t="s">
        <v>2749</v>
      </c>
    </row>
    <row r="292" spans="1:8" ht="57" x14ac:dyDescent="0.2">
      <c r="A292" s="11" t="str">
        <f>_xlfn.XLOOKUP(C292, Main_Database!$C$2:$C$10028, Main_Database!$A$2:$A$10028, "")</f>
        <v>HTL-30</v>
      </c>
      <c r="B292" s="1" t="s">
        <v>8</v>
      </c>
      <c r="C292" s="4" t="s">
        <v>1308</v>
      </c>
      <c r="D292" s="3">
        <v>45509</v>
      </c>
      <c r="E292" s="3" t="s">
        <v>2998</v>
      </c>
      <c r="F292" s="2" t="s">
        <v>30</v>
      </c>
      <c r="G292" s="4" t="s">
        <v>2999</v>
      </c>
    </row>
    <row r="293" spans="1:8" ht="57" x14ac:dyDescent="0.2">
      <c r="A293" s="11" t="str">
        <f>_xlfn.XLOOKUP(C293, Main_Database!$C$2:$C$10028, Main_Database!$A$2:$A$10028, "")</f>
        <v>HTL-38</v>
      </c>
      <c r="B293" s="1" t="s">
        <v>8</v>
      </c>
      <c r="C293" s="4" t="s">
        <v>2243</v>
      </c>
      <c r="D293" s="3">
        <v>45512</v>
      </c>
      <c r="E293" s="3" t="s">
        <v>2594</v>
      </c>
      <c r="F293" s="2" t="s">
        <v>30</v>
      </c>
      <c r="G293" s="4" t="s">
        <v>2966</v>
      </c>
      <c r="H293" s="4" t="s">
        <v>2969</v>
      </c>
    </row>
    <row r="294" spans="1:8" x14ac:dyDescent="0.2">
      <c r="A294" s="11" t="s">
        <v>843</v>
      </c>
      <c r="B294" s="1" t="s">
        <v>14</v>
      </c>
      <c r="C294" s="4" t="s">
        <v>844</v>
      </c>
      <c r="D294" s="3">
        <v>45513</v>
      </c>
      <c r="E294" s="3" t="s">
        <v>2594</v>
      </c>
      <c r="F294" s="1" t="s">
        <v>10</v>
      </c>
      <c r="G294" s="4" t="s">
        <v>2595</v>
      </c>
    </row>
    <row r="295" spans="1:8" x14ac:dyDescent="0.2">
      <c r="A295" s="11" t="s">
        <v>796</v>
      </c>
      <c r="B295" s="1" t="s">
        <v>14</v>
      </c>
      <c r="C295" s="4" t="s">
        <v>797</v>
      </c>
      <c r="D295" s="3">
        <v>45513</v>
      </c>
      <c r="E295" s="3" t="s">
        <v>2594</v>
      </c>
      <c r="F295" s="1" t="s">
        <v>21</v>
      </c>
      <c r="G295" s="4" t="s">
        <v>2603</v>
      </c>
    </row>
    <row r="296" spans="1:8" x14ac:dyDescent="0.2">
      <c r="A296" s="11" t="str">
        <f>_xlfn.XLOOKUP(C296, Main_Database!$C$2:$C$10028, Main_Database!$A$2:$A$10028, "")</f>
        <v>FNB-33</v>
      </c>
      <c r="B296" s="1" t="s">
        <v>23</v>
      </c>
      <c r="C296" s="4" t="s">
        <v>531</v>
      </c>
      <c r="D296" s="3">
        <v>45513</v>
      </c>
      <c r="E296" s="3" t="s">
        <v>2594</v>
      </c>
      <c r="F296" s="1" t="s">
        <v>10</v>
      </c>
      <c r="G296" s="4" t="s">
        <v>2730</v>
      </c>
    </row>
    <row r="297" spans="1:8" ht="57" x14ac:dyDescent="0.2">
      <c r="A297" s="11" t="s">
        <v>843</v>
      </c>
      <c r="B297" s="1" t="s">
        <v>14</v>
      </c>
      <c r="C297" s="4" t="s">
        <v>844</v>
      </c>
      <c r="D297" s="3">
        <v>45519</v>
      </c>
      <c r="E297" s="3" t="s">
        <v>2589</v>
      </c>
      <c r="F297" s="1" t="s">
        <v>30</v>
      </c>
      <c r="G297" s="4" t="s">
        <v>2593</v>
      </c>
      <c r="H297" s="1" t="s">
        <v>2609</v>
      </c>
    </row>
    <row r="298" spans="1:8" ht="42.75" x14ac:dyDescent="0.2">
      <c r="A298" s="11" t="str">
        <f>_xlfn.XLOOKUP(C298, Main_Database!$C$2:$C$10028, Main_Database!$A$2:$A$10028, "")</f>
        <v>GDE-01</v>
      </c>
      <c r="B298" s="1" t="s">
        <v>14</v>
      </c>
      <c r="C298" s="4" t="s">
        <v>630</v>
      </c>
      <c r="D298" s="3">
        <v>45519</v>
      </c>
      <c r="E298" s="3" t="s">
        <v>2589</v>
      </c>
      <c r="F298" s="2" t="s">
        <v>21</v>
      </c>
      <c r="G298" s="4" t="s">
        <v>2980</v>
      </c>
      <c r="H298" s="4" t="s">
        <v>2981</v>
      </c>
    </row>
    <row r="299" spans="1:8" x14ac:dyDescent="0.2">
      <c r="A299" s="11" t="str">
        <f>_xlfn.XLOOKUP(C299, Main_Database!$C$2:$C$10028, Main_Database!$A$2:$A$10028, "")</f>
        <v>HTL-60</v>
      </c>
      <c r="B299" s="1" t="s">
        <v>8</v>
      </c>
      <c r="C299" s="4" t="s">
        <v>1473</v>
      </c>
      <c r="D299" s="3">
        <v>45524</v>
      </c>
      <c r="E299" s="3" t="s">
        <v>2589</v>
      </c>
      <c r="F299" s="2" t="s">
        <v>30</v>
      </c>
      <c r="G299" s="4" t="s">
        <v>2991</v>
      </c>
    </row>
    <row r="300" spans="1:8" ht="28.5" x14ac:dyDescent="0.2">
      <c r="A300" s="11" t="str">
        <f>_xlfn.XLOOKUP(C300, Main_Database!$C$2:$C$10028, Main_Database!$A$2:$A$10028, "")</f>
        <v>PRT-27</v>
      </c>
      <c r="B300" s="1" t="s">
        <v>1740</v>
      </c>
      <c r="C300" s="4" t="s">
        <v>1868</v>
      </c>
      <c r="D300" s="3">
        <v>45531</v>
      </c>
      <c r="E300" s="3" t="s">
        <v>2592</v>
      </c>
      <c r="F300" s="2" t="s">
        <v>10</v>
      </c>
      <c r="G300" s="4" t="s">
        <v>3049</v>
      </c>
    </row>
    <row r="301" spans="1:8" ht="28.5" x14ac:dyDescent="0.2">
      <c r="A301" s="11" t="str">
        <f>_xlfn.XLOOKUP(C301, Main_Database!$C$2:$C$10028, Main_Database!$A$2:$A$10028, "")</f>
        <v>PRT-26</v>
      </c>
      <c r="B301" s="1" t="s">
        <v>1740</v>
      </c>
      <c r="C301" s="4" t="s">
        <v>1863</v>
      </c>
      <c r="D301" s="3">
        <v>45531</v>
      </c>
      <c r="E301" s="3" t="s">
        <v>2592</v>
      </c>
      <c r="F301" s="2" t="s">
        <v>10</v>
      </c>
      <c r="G301" s="4" t="s">
        <v>3039</v>
      </c>
    </row>
    <row r="302" spans="1:8" x14ac:dyDescent="0.2">
      <c r="A302" s="11" t="str">
        <f>_xlfn.XLOOKUP(C302, Main_Database!$C$2:$C$10028, Main_Database!$A$2:$A$10028, "")</f>
        <v>HTL-55</v>
      </c>
      <c r="B302" s="1" t="s">
        <v>8</v>
      </c>
      <c r="C302" s="4" t="s">
        <v>1437</v>
      </c>
      <c r="D302" s="3">
        <v>45531</v>
      </c>
      <c r="E302" s="3" t="s">
        <v>2592</v>
      </c>
      <c r="F302" s="2" t="s">
        <v>21</v>
      </c>
      <c r="G302" s="4" t="s">
        <v>2987</v>
      </c>
    </row>
    <row r="303" spans="1:8" ht="28.5" x14ac:dyDescent="0.2">
      <c r="A303" s="11" t="s">
        <v>843</v>
      </c>
      <c r="B303" s="1" t="s">
        <v>14</v>
      </c>
      <c r="C303" s="4" t="s">
        <v>844</v>
      </c>
      <c r="D303" s="3">
        <v>45531</v>
      </c>
      <c r="E303" s="3" t="s">
        <v>2592</v>
      </c>
      <c r="F303" s="1" t="s">
        <v>21</v>
      </c>
      <c r="G303" s="4" t="s">
        <v>2591</v>
      </c>
    </row>
    <row r="304" spans="1:8" x14ac:dyDescent="0.2">
      <c r="A304" s="11" t="str">
        <f>_xlfn.XLOOKUP(C304, Main_Database!$C$2:$C$10028, Main_Database!$A$2:$A$10028, "")</f>
        <v>GDE-61</v>
      </c>
      <c r="B304" s="1" t="s">
        <v>14</v>
      </c>
      <c r="C304" s="4" t="s">
        <v>840</v>
      </c>
      <c r="D304" s="3">
        <v>45531</v>
      </c>
      <c r="E304" s="3" t="s">
        <v>2592</v>
      </c>
      <c r="F304" s="1" t="s">
        <v>10</v>
      </c>
      <c r="G304" s="4" t="s">
        <v>2597</v>
      </c>
    </row>
    <row r="305" spans="1:8" x14ac:dyDescent="0.2">
      <c r="A305" s="11" t="s">
        <v>802</v>
      </c>
      <c r="B305" s="1" t="s">
        <v>14</v>
      </c>
      <c r="C305" s="4" t="s">
        <v>2363</v>
      </c>
      <c r="D305" s="3">
        <v>45531</v>
      </c>
      <c r="E305" s="3" t="s">
        <v>2592</v>
      </c>
      <c r="F305" s="1" t="s">
        <v>10</v>
      </c>
      <c r="G305" s="4" t="s">
        <v>2605</v>
      </c>
    </row>
    <row r="306" spans="1:8" ht="28.5" x14ac:dyDescent="0.2">
      <c r="A306" s="11" t="str">
        <f>_xlfn.XLOOKUP(C306, Main_Database!$C$2:$C$10028, Main_Database!$A$2:$A$10028, "")</f>
        <v>GDE-31</v>
      </c>
      <c r="B306" s="1" t="s">
        <v>14</v>
      </c>
      <c r="C306" s="4" t="s">
        <v>776</v>
      </c>
      <c r="D306" s="3">
        <v>45531</v>
      </c>
      <c r="E306" s="3" t="s">
        <v>2592</v>
      </c>
      <c r="F306" s="2" t="s">
        <v>10</v>
      </c>
      <c r="G306" s="4" t="s">
        <v>2873</v>
      </c>
    </row>
    <row r="307" spans="1:8" x14ac:dyDescent="0.2">
      <c r="A307" s="11" t="str">
        <f>_xlfn.XLOOKUP(C307, Main_Database!$C$2:$C$10028, Main_Database!$A$2:$A$10028, "")</f>
        <v>GDE-30</v>
      </c>
      <c r="B307" s="1" t="s">
        <v>14</v>
      </c>
      <c r="C307" s="4" t="s">
        <v>773</v>
      </c>
      <c r="D307" s="3">
        <v>45531</v>
      </c>
      <c r="E307" s="3" t="s">
        <v>2592</v>
      </c>
      <c r="F307" s="2" t="s">
        <v>10</v>
      </c>
      <c r="G307" s="4" t="s">
        <v>2874</v>
      </c>
    </row>
    <row r="308" spans="1:8" ht="28.5" x14ac:dyDescent="0.2">
      <c r="A308" s="11" t="str">
        <f>_xlfn.XLOOKUP(C308, Main_Database!$C$2:$C$10028, Main_Database!$A$2:$A$10028, "")</f>
        <v>FNB-73</v>
      </c>
      <c r="B308" s="1" t="s">
        <v>23</v>
      </c>
      <c r="C308" s="4" t="s">
        <v>626</v>
      </c>
      <c r="D308" s="3">
        <v>45531</v>
      </c>
      <c r="E308" s="3" t="s">
        <v>2592</v>
      </c>
      <c r="F308" s="1" t="s">
        <v>30</v>
      </c>
      <c r="G308" s="4" t="s">
        <v>2745</v>
      </c>
    </row>
    <row r="309" spans="1:8" x14ac:dyDescent="0.2">
      <c r="A309" s="11" t="str">
        <f>_xlfn.XLOOKUP(C309, Main_Database!$C$2:$C$10028, Main_Database!$A$2:$A$10028, "")</f>
        <v>FNB-34</v>
      </c>
      <c r="B309" s="1" t="s">
        <v>23</v>
      </c>
      <c r="C309" s="4" t="s">
        <v>533</v>
      </c>
      <c r="D309" s="3">
        <v>45531</v>
      </c>
      <c r="E309" s="3" t="s">
        <v>2592</v>
      </c>
      <c r="F309" s="1" t="s">
        <v>21</v>
      </c>
      <c r="G309" s="4" t="s">
        <v>2761</v>
      </c>
      <c r="H309" s="1" t="s">
        <v>2763</v>
      </c>
    </row>
    <row r="310" spans="1:8" x14ac:dyDescent="0.2">
      <c r="A310" s="11" t="str">
        <f>_xlfn.XLOOKUP(C310, Main_Database!$C$2:$C$10028, Main_Database!$A$2:$A$10028, "")</f>
        <v>FNB-26</v>
      </c>
      <c r="B310" s="1" t="s">
        <v>23</v>
      </c>
      <c r="C310" s="4" t="s">
        <v>515</v>
      </c>
      <c r="D310" s="3">
        <v>45531</v>
      </c>
      <c r="E310" s="3" t="s">
        <v>2592</v>
      </c>
      <c r="F310" s="1" t="s">
        <v>10</v>
      </c>
      <c r="G310" s="4" t="s">
        <v>2738</v>
      </c>
    </row>
    <row r="311" spans="1:8" x14ac:dyDescent="0.2">
      <c r="A311" s="11" t="str">
        <f>_xlfn.XLOOKUP(C311, Main_Database!$C$2:$C$10028, Main_Database!$A$2:$A$10028, "")</f>
        <v>PRT-13</v>
      </c>
      <c r="B311" s="1" t="s">
        <v>1740</v>
      </c>
      <c r="C311" s="4" t="s">
        <v>1797</v>
      </c>
      <c r="D311" s="3">
        <v>45532</v>
      </c>
      <c r="E311" s="3" t="s">
        <v>3042</v>
      </c>
      <c r="F311" s="2" t="s">
        <v>10</v>
      </c>
      <c r="G311" s="4" t="s">
        <v>3043</v>
      </c>
    </row>
    <row r="312" spans="1:8" x14ac:dyDescent="0.2">
      <c r="A312" s="11" t="str">
        <f>_xlfn.XLOOKUP(C312, Main_Database!$C$2:$C$10028, Main_Database!$A$2:$A$10028, "")</f>
        <v>CRS-03</v>
      </c>
      <c r="B312" s="1" t="s">
        <v>52</v>
      </c>
      <c r="C312" s="4" t="s">
        <v>202</v>
      </c>
      <c r="D312" s="3">
        <v>45546</v>
      </c>
      <c r="E312" s="3" t="s">
        <v>2772</v>
      </c>
      <c r="F312" s="2" t="s">
        <v>10</v>
      </c>
      <c r="G312" s="4" t="s">
        <v>2773</v>
      </c>
    </row>
    <row r="313" spans="1:8" x14ac:dyDescent="0.2">
      <c r="A313" s="11" t="str">
        <f>_xlfn.XLOOKUP(C313, Main_Database!$C$2:$C$10028, Main_Database!$A$2:$A$10028, "")</f>
        <v>RST-30</v>
      </c>
      <c r="B313" s="1" t="s">
        <v>27</v>
      </c>
      <c r="C313" s="4" t="s">
        <v>2048</v>
      </c>
      <c r="D313" s="3">
        <v>45548</v>
      </c>
      <c r="E313" s="3" t="s">
        <v>2865</v>
      </c>
      <c r="F313" s="2" t="s">
        <v>10</v>
      </c>
      <c r="G313" s="4" t="s">
        <v>3017</v>
      </c>
    </row>
    <row r="314" spans="1:8" ht="42.75" x14ac:dyDescent="0.2">
      <c r="A314" s="11" t="str">
        <f>_xlfn.XLOOKUP(C314, Main_Database!$C$2:$C$10028, Main_Database!$A$2:$A$10028, "")</f>
        <v>HTL-18</v>
      </c>
      <c r="B314" s="1" t="s">
        <v>8</v>
      </c>
      <c r="C314" s="4" t="s">
        <v>1269</v>
      </c>
      <c r="D314" s="3">
        <v>45548</v>
      </c>
      <c r="E314" s="3" t="s">
        <v>2865</v>
      </c>
      <c r="F314" s="2" t="s">
        <v>10</v>
      </c>
      <c r="G314" s="4" t="s">
        <v>2997</v>
      </c>
    </row>
    <row r="315" spans="1:8" x14ac:dyDescent="0.2">
      <c r="A315" s="11" t="str">
        <f>_xlfn.XLOOKUP(C315, Main_Database!$C$2:$C$10028, Main_Database!$A$2:$A$10028, "")</f>
        <v>GDE-32</v>
      </c>
      <c r="B315" s="1" t="s">
        <v>14</v>
      </c>
      <c r="C315" s="4" t="s">
        <v>778</v>
      </c>
      <c r="D315" s="3">
        <v>45548</v>
      </c>
      <c r="E315" s="3" t="s">
        <v>2869</v>
      </c>
      <c r="F315" s="2" t="s">
        <v>30</v>
      </c>
      <c r="G315" s="4" t="s">
        <v>2870</v>
      </c>
    </row>
    <row r="316" spans="1:8" x14ac:dyDescent="0.2">
      <c r="A316" s="11" t="str">
        <f>_xlfn.XLOOKUP(C316, Main_Database!$C$2:$C$10028, Main_Database!$A$2:$A$10028, "")</f>
        <v>GDE-100</v>
      </c>
      <c r="B316" s="1" t="s">
        <v>14</v>
      </c>
      <c r="C316" s="4" t="s">
        <v>679</v>
      </c>
      <c r="D316" s="3">
        <v>45548</v>
      </c>
      <c r="E316" s="3" t="s">
        <v>2865</v>
      </c>
      <c r="F316" s="2" t="s">
        <v>10</v>
      </c>
      <c r="G316" s="4" t="s">
        <v>2867</v>
      </c>
    </row>
    <row r="317" spans="1:8" x14ac:dyDescent="0.2">
      <c r="A317" s="11" t="s">
        <v>825</v>
      </c>
      <c r="B317" s="1" t="s">
        <v>14</v>
      </c>
      <c r="C317" s="4" t="s">
        <v>826</v>
      </c>
      <c r="D317" s="3">
        <v>45561</v>
      </c>
      <c r="E317" s="3" t="s">
        <v>2613</v>
      </c>
      <c r="F317" s="1" t="s">
        <v>10</v>
      </c>
    </row>
    <row r="318" spans="1:8" x14ac:dyDescent="0.2">
      <c r="A318" s="11" t="s">
        <v>850</v>
      </c>
      <c r="B318" s="1" t="s">
        <v>14</v>
      </c>
      <c r="C318" s="4" t="s">
        <v>851</v>
      </c>
      <c r="D318" s="3">
        <v>45562</v>
      </c>
      <c r="E318" s="3" t="s">
        <v>2584</v>
      </c>
      <c r="F318" s="1" t="s">
        <v>10</v>
      </c>
    </row>
    <row r="319" spans="1:8" ht="42.75" x14ac:dyDescent="0.2">
      <c r="A319" s="11" t="s">
        <v>846</v>
      </c>
      <c r="B319" s="1" t="s">
        <v>14</v>
      </c>
      <c r="C319" s="4" t="s">
        <v>847</v>
      </c>
      <c r="D319" s="3">
        <v>45562</v>
      </c>
      <c r="E319" s="3" t="s">
        <v>2584</v>
      </c>
      <c r="F319" s="1" t="s">
        <v>21</v>
      </c>
      <c r="G319" s="4" t="s">
        <v>2585</v>
      </c>
    </row>
    <row r="320" spans="1:8" x14ac:dyDescent="0.2">
      <c r="A320" s="11" t="s">
        <v>782</v>
      </c>
      <c r="B320" s="1" t="s">
        <v>14</v>
      </c>
      <c r="C320" s="4" t="s">
        <v>783</v>
      </c>
      <c r="D320" s="3">
        <v>45562</v>
      </c>
      <c r="E320" s="3" t="s">
        <v>2584</v>
      </c>
      <c r="F320" s="1" t="s">
        <v>10</v>
      </c>
      <c r="G320" s="4" t="s">
        <v>2616</v>
      </c>
    </row>
    <row r="321" spans="1:8" x14ac:dyDescent="0.2">
      <c r="A321" s="11" t="s">
        <v>695</v>
      </c>
      <c r="B321" s="1" t="s">
        <v>14</v>
      </c>
      <c r="C321" s="4" t="s">
        <v>696</v>
      </c>
      <c r="D321" s="3">
        <v>45562</v>
      </c>
      <c r="E321" s="3" t="s">
        <v>2584</v>
      </c>
      <c r="F321" s="1" t="s">
        <v>10</v>
      </c>
    </row>
    <row r="322" spans="1:8" x14ac:dyDescent="0.2">
      <c r="A322" s="11" t="str">
        <f>_xlfn.XLOOKUP(C322, Main_Database!$C$2:$C$10028, Main_Database!$A$2:$A$10028, "")</f>
        <v>HTL-31</v>
      </c>
      <c r="B322" s="1" t="s">
        <v>8</v>
      </c>
      <c r="C322" s="4" t="s">
        <v>2236</v>
      </c>
      <c r="D322" s="3">
        <v>45598</v>
      </c>
      <c r="E322" s="3" t="s">
        <v>2956</v>
      </c>
      <c r="F322" s="2" t="s">
        <v>10</v>
      </c>
      <c r="G322" s="4" t="s">
        <v>2926</v>
      </c>
    </row>
    <row r="323" spans="1:8" ht="28.5" x14ac:dyDescent="0.2">
      <c r="A323" s="11" t="str">
        <f>_xlfn.XLOOKUP(C323, Main_Database!$C$2:$C$10028, Main_Database!$A$2:$A$10028, "")</f>
        <v>RST-02</v>
      </c>
      <c r="B323" s="1" t="s">
        <v>27</v>
      </c>
      <c r="C323" s="4" t="s">
        <v>1886</v>
      </c>
      <c r="D323" s="3">
        <v>45606</v>
      </c>
      <c r="E323" s="3" t="s">
        <v>2956</v>
      </c>
      <c r="F323" s="2" t="s">
        <v>10</v>
      </c>
      <c r="G323" s="4" t="s">
        <v>3025</v>
      </c>
    </row>
    <row r="324" spans="1:8" ht="28.5" x14ac:dyDescent="0.2">
      <c r="A324" s="11" t="str">
        <f>_xlfn.XLOOKUP(C324, Main_Database!$C$2:$C$10028, Main_Database!$A$2:$A$10028, "")</f>
        <v>PRT-09</v>
      </c>
      <c r="B324" s="1" t="s">
        <v>1740</v>
      </c>
      <c r="C324" s="4" t="s">
        <v>1779</v>
      </c>
      <c r="D324" s="3">
        <v>45611</v>
      </c>
      <c r="E324" s="3" t="s">
        <v>2522</v>
      </c>
      <c r="F324" s="2" t="s">
        <v>10</v>
      </c>
      <c r="G324" s="4" t="s">
        <v>3038</v>
      </c>
    </row>
    <row r="325" spans="1:8" ht="71.25" x14ac:dyDescent="0.2">
      <c r="A325" s="11" t="str">
        <f>_xlfn.XLOOKUP(C325, Main_Database!$C$2:$C$10028, Main_Database!$A$2:$A$10028, "")</f>
        <v>PRT-05</v>
      </c>
      <c r="B325" s="1" t="s">
        <v>1740</v>
      </c>
      <c r="C325" s="4" t="s">
        <v>1761</v>
      </c>
      <c r="D325" s="3">
        <v>45611</v>
      </c>
      <c r="E325" s="3" t="s">
        <v>2522</v>
      </c>
      <c r="F325" s="2" t="s">
        <v>30</v>
      </c>
      <c r="G325" s="4" t="s">
        <v>3036</v>
      </c>
      <c r="H325" s="4" t="s">
        <v>3060</v>
      </c>
    </row>
    <row r="326" spans="1:8" x14ac:dyDescent="0.2">
      <c r="A326" s="11" t="str">
        <f>_xlfn.XLOOKUP(C326, Main_Database!$C$2:$C$10028, Main_Database!$A$2:$A$10028, "")</f>
        <v>HTL-87</v>
      </c>
      <c r="B326" s="1" t="s">
        <v>8</v>
      </c>
      <c r="C326" s="4" t="s">
        <v>1638</v>
      </c>
      <c r="D326" s="3">
        <v>45611</v>
      </c>
      <c r="E326" s="3" t="s">
        <v>2522</v>
      </c>
      <c r="F326" s="2" t="s">
        <v>30</v>
      </c>
      <c r="G326" s="4" t="s">
        <v>3054</v>
      </c>
    </row>
    <row r="327" spans="1:8" ht="28.5" x14ac:dyDescent="0.2">
      <c r="A327" s="11" t="str">
        <f>_xlfn.XLOOKUP(C327, Main_Database!$C$2:$C$10028, Main_Database!$A$2:$A$10028, "")</f>
        <v>HTL-87</v>
      </c>
      <c r="B327" s="1" t="s">
        <v>8</v>
      </c>
      <c r="C327" s="4" t="s">
        <v>1638</v>
      </c>
      <c r="D327" s="3">
        <v>45611</v>
      </c>
      <c r="E327" s="3" t="s">
        <v>2522</v>
      </c>
      <c r="F327" s="2" t="s">
        <v>10</v>
      </c>
      <c r="G327" s="4" t="s">
        <v>3055</v>
      </c>
    </row>
    <row r="328" spans="1:8" ht="28.5" x14ac:dyDescent="0.2">
      <c r="A328" s="11" t="str">
        <f>_xlfn.XLOOKUP(C328, Main_Database!$C$2:$C$10028, Main_Database!$A$2:$A$10028, "")</f>
        <v>PRT-21</v>
      </c>
      <c r="B328" s="1" t="s">
        <v>1740</v>
      </c>
      <c r="C328" s="4" t="s">
        <v>1839</v>
      </c>
      <c r="D328" s="3">
        <v>45612</v>
      </c>
      <c r="E328" s="3" t="s">
        <v>2522</v>
      </c>
      <c r="F328" s="2" t="s">
        <v>30</v>
      </c>
      <c r="G328" s="4" t="s">
        <v>3045</v>
      </c>
    </row>
    <row r="329" spans="1:8" x14ac:dyDescent="0.2">
      <c r="A329" s="11" t="str">
        <f>_xlfn.XLOOKUP(C329, Main_Database!$C$2:$C$10028, Main_Database!$A$2:$A$10028, "")</f>
        <v>HTL-84</v>
      </c>
      <c r="B329" s="1" t="s">
        <v>8</v>
      </c>
      <c r="C329" s="4" t="s">
        <v>2268</v>
      </c>
      <c r="D329" s="3">
        <v>45612</v>
      </c>
      <c r="E329" s="3" t="s">
        <v>2522</v>
      </c>
      <c r="F329" s="2" t="s">
        <v>10</v>
      </c>
      <c r="G329" s="4" t="s">
        <v>3013</v>
      </c>
    </row>
    <row r="330" spans="1:8" x14ac:dyDescent="0.2">
      <c r="A330" s="11" t="str">
        <f>_xlfn.XLOOKUP(C330, Main_Database!$C$2:$C$10028, Main_Database!$A$2:$A$10028, "")</f>
        <v>FNB-41</v>
      </c>
      <c r="B330" s="1" t="s">
        <v>23</v>
      </c>
      <c r="C330" s="4" t="s">
        <v>549</v>
      </c>
      <c r="D330" s="3">
        <v>45612</v>
      </c>
      <c r="E330" s="3" t="s">
        <v>2522</v>
      </c>
      <c r="F330" s="1" t="s">
        <v>10</v>
      </c>
      <c r="G330" s="4" t="s">
        <v>2753</v>
      </c>
    </row>
    <row r="331" spans="1:8" ht="28.5" x14ac:dyDescent="0.2">
      <c r="A331" s="11" t="str">
        <f>_xlfn.XLOOKUP(C331, Main_Database!$C$2:$C$10028, Main_Database!$A$2:$A$10028, "")</f>
        <v>CRS-08</v>
      </c>
      <c r="B331" s="1" t="s">
        <v>52</v>
      </c>
      <c r="C331" s="4" t="s">
        <v>237</v>
      </c>
      <c r="D331" s="3">
        <v>45612</v>
      </c>
      <c r="E331" s="3" t="s">
        <v>2522</v>
      </c>
      <c r="F331" s="2" t="s">
        <v>10</v>
      </c>
      <c r="G331" s="4" t="s">
        <v>2523</v>
      </c>
    </row>
    <row r="332" spans="1:8" x14ac:dyDescent="0.2">
      <c r="A332" s="11" t="str">
        <f>_xlfn.XLOOKUP(C332, Main_Database!$C$2:$C$10028, Main_Database!$A$2:$A$10028, "")</f>
        <v>HTL-34</v>
      </c>
      <c r="B332" s="1" t="s">
        <v>8</v>
      </c>
      <c r="C332" s="4" t="s">
        <v>2239</v>
      </c>
      <c r="D332" s="3">
        <v>45616</v>
      </c>
      <c r="E332" s="3" t="s">
        <v>2534</v>
      </c>
      <c r="F332" s="2" t="s">
        <v>30</v>
      </c>
      <c r="G332" s="4" t="s">
        <v>2995</v>
      </c>
    </row>
    <row r="333" spans="1:8" x14ac:dyDescent="0.2">
      <c r="A333" s="11" t="str">
        <f>_xlfn.XLOOKUP(C333, Main_Database!$C$2:$C$10028, Main_Database!$A$2:$A$10028, "")</f>
        <v>GDE-14</v>
      </c>
      <c r="B333" s="1" t="s">
        <v>14</v>
      </c>
      <c r="C333" s="4" t="s">
        <v>707</v>
      </c>
      <c r="D333" s="3">
        <v>45616</v>
      </c>
      <c r="E333" s="3" t="s">
        <v>2534</v>
      </c>
      <c r="F333" s="1" t="s">
        <v>10</v>
      </c>
      <c r="G333" s="4" t="s">
        <v>2536</v>
      </c>
    </row>
    <row r="334" spans="1:8" x14ac:dyDescent="0.2">
      <c r="A334" s="11" t="str">
        <f>_xlfn.XLOOKUP(C334, Main_Database!$C$2:$C$10028, Main_Database!$A$2:$A$10028, "")</f>
        <v>GDE-101</v>
      </c>
      <c r="B334" s="1" t="s">
        <v>14</v>
      </c>
      <c r="C334" s="4" t="s">
        <v>681</v>
      </c>
      <c r="D334" s="3">
        <v>45616</v>
      </c>
      <c r="E334" s="3" t="s">
        <v>2534</v>
      </c>
      <c r="F334" s="1" t="s">
        <v>10</v>
      </c>
      <c r="G334" s="4" t="s">
        <v>2535</v>
      </c>
    </row>
    <row r="335" spans="1:8" x14ac:dyDescent="0.2">
      <c r="A335" s="11" t="str">
        <f>_xlfn.XLOOKUP(C335, Main_Database!$C$2:$C$10028, Main_Database!$A$2:$A$10028, "")</f>
        <v>GDE-05</v>
      </c>
      <c r="B335" s="1" t="s">
        <v>14</v>
      </c>
      <c r="C335" s="4" t="s">
        <v>645</v>
      </c>
      <c r="D335" s="3">
        <v>45616</v>
      </c>
      <c r="E335" s="3" t="s">
        <v>2534</v>
      </c>
      <c r="F335" s="1" t="s">
        <v>30</v>
      </c>
      <c r="G335" s="4" t="s">
        <v>2543</v>
      </c>
    </row>
    <row r="336" spans="1:8" ht="28.5" x14ac:dyDescent="0.2">
      <c r="A336" s="11" t="str">
        <f>_xlfn.XLOOKUP(C336, Main_Database!$C$2:$C$10028, Main_Database!$A$2:$A$10028, "")</f>
        <v>FNB-43</v>
      </c>
      <c r="B336" s="1" t="s">
        <v>23</v>
      </c>
      <c r="C336" s="4" t="s">
        <v>554</v>
      </c>
      <c r="D336" s="3">
        <v>45616</v>
      </c>
      <c r="E336" s="3" t="s">
        <v>2534</v>
      </c>
      <c r="F336" s="1" t="s">
        <v>30</v>
      </c>
      <c r="G336" s="4" t="s">
        <v>2565</v>
      </c>
    </row>
    <row r="337" spans="1:7" ht="28.5" x14ac:dyDescent="0.2">
      <c r="A337" s="11" t="str">
        <f>_xlfn.XLOOKUP(C337, Main_Database!$C$2:$C$10028, Main_Database!$A$2:$A$10028, "")</f>
        <v>FNB-12</v>
      </c>
      <c r="B337" s="1" t="s">
        <v>23</v>
      </c>
      <c r="C337" s="4" t="s">
        <v>471</v>
      </c>
      <c r="D337" s="3">
        <v>45616</v>
      </c>
      <c r="E337" s="3" t="s">
        <v>2534</v>
      </c>
      <c r="F337" s="1" t="s">
        <v>10</v>
      </c>
      <c r="G337" s="4" t="s">
        <v>2566</v>
      </c>
    </row>
    <row r="338" spans="1:7" ht="127.5" customHeight="1" x14ac:dyDescent="0.2">
      <c r="A338" s="11" t="str">
        <f>_xlfn.XLOOKUP(C338, Main_Database!$C$2:$C$10028, Main_Database!$A$2:$A$10028, "")</f>
        <v>FNB-09</v>
      </c>
      <c r="B338" s="1" t="s">
        <v>23</v>
      </c>
      <c r="C338" s="4" t="s">
        <v>451</v>
      </c>
      <c r="D338" s="3">
        <v>45616</v>
      </c>
      <c r="E338" s="3" t="s">
        <v>2534</v>
      </c>
      <c r="F338" s="1" t="s">
        <v>10</v>
      </c>
      <c r="G338" s="4" t="s">
        <v>2742</v>
      </c>
    </row>
    <row r="339" spans="1:7" ht="42.75" x14ac:dyDescent="0.2">
      <c r="A339" s="11" t="str">
        <f>_xlfn.XLOOKUP(C339, Main_Database!$C$2:$C$10028, Main_Database!$A$2:$A$10028, "")</f>
        <v>FNB-06</v>
      </c>
      <c r="B339" s="1" t="s">
        <v>23</v>
      </c>
      <c r="C339" s="4" t="s">
        <v>433</v>
      </c>
      <c r="D339" s="3">
        <v>45616</v>
      </c>
      <c r="E339" s="3" t="s">
        <v>2534</v>
      </c>
      <c r="F339" s="1" t="s">
        <v>30</v>
      </c>
      <c r="G339" s="4" t="s">
        <v>2560</v>
      </c>
    </row>
    <row r="340" spans="1:7" x14ac:dyDescent="0.2">
      <c r="A340" s="11" t="str">
        <f>_xlfn.XLOOKUP(C340, Main_Database!$C$2:$C$10028, Main_Database!$A$2:$A$10028, "")</f>
        <v>RST-04</v>
      </c>
      <c r="B340" s="1" t="s">
        <v>27</v>
      </c>
      <c r="C340" s="4" t="s">
        <v>2125</v>
      </c>
      <c r="D340" s="3">
        <v>45617</v>
      </c>
      <c r="E340" s="3" t="s">
        <v>12</v>
      </c>
      <c r="F340" s="1" t="s">
        <v>10</v>
      </c>
      <c r="G340" s="4" t="s">
        <v>2930</v>
      </c>
    </row>
    <row r="341" spans="1:7" ht="28.5" x14ac:dyDescent="0.2">
      <c r="A341" s="11" t="str">
        <f>_xlfn.XLOOKUP(C341, Main_Database!$C$2:$C$10028, Main_Database!$A$2:$A$10028, "")</f>
        <v>HTL-89</v>
      </c>
      <c r="B341" s="1" t="s">
        <v>8</v>
      </c>
      <c r="C341" s="4" t="s">
        <v>1650</v>
      </c>
      <c r="D341" s="3">
        <v>45617</v>
      </c>
      <c r="E341" s="3" t="s">
        <v>12</v>
      </c>
      <c r="F341" s="2" t="s">
        <v>21</v>
      </c>
      <c r="G341" s="4" t="s">
        <v>3014</v>
      </c>
    </row>
    <row r="342" spans="1:7" x14ac:dyDescent="0.2">
      <c r="A342" s="11" t="str">
        <f>_xlfn.XLOOKUP(C342, Main_Database!$C$2:$C$10028, Main_Database!$A$2:$A$10028, "")</f>
        <v>HMS-09</v>
      </c>
      <c r="B342" s="1" t="s">
        <v>60</v>
      </c>
      <c r="C342" s="4" t="s">
        <v>955</v>
      </c>
      <c r="D342" s="3">
        <v>45617</v>
      </c>
      <c r="E342" s="3" t="s">
        <v>12</v>
      </c>
      <c r="F342" s="2" t="s">
        <v>10</v>
      </c>
      <c r="G342" s="4" t="s">
        <v>3026</v>
      </c>
    </row>
    <row r="343" spans="1:7" x14ac:dyDescent="0.2">
      <c r="A343" s="11" t="s">
        <v>882</v>
      </c>
      <c r="B343" s="1" t="s">
        <v>14</v>
      </c>
      <c r="C343" s="4" t="s">
        <v>883</v>
      </c>
      <c r="D343" s="3">
        <v>45617</v>
      </c>
      <c r="E343" s="3" t="s">
        <v>12</v>
      </c>
      <c r="F343" s="1" t="s">
        <v>10</v>
      </c>
      <c r="G343" s="4" t="s">
        <v>2583</v>
      </c>
    </row>
    <row r="344" spans="1:7" ht="99.75" x14ac:dyDescent="0.2">
      <c r="A344" s="11" t="s">
        <v>796</v>
      </c>
      <c r="B344" s="1" t="s">
        <v>14</v>
      </c>
      <c r="C344" s="4" t="s">
        <v>797</v>
      </c>
      <c r="D344" s="3">
        <v>45617</v>
      </c>
      <c r="E344" s="3" t="s">
        <v>12</v>
      </c>
      <c r="F344" s="1" t="s">
        <v>21</v>
      </c>
      <c r="G344" s="4" t="s">
        <v>2600</v>
      </c>
    </row>
    <row r="345" spans="1:7" x14ac:dyDescent="0.2">
      <c r="A345" s="11" t="str">
        <f>_xlfn.XLOOKUP(C345, Main_Database!$C$2:$C$10028, Main_Database!$A$2:$A$10028, "")</f>
        <v>FNB-19</v>
      </c>
      <c r="B345" s="1" t="s">
        <v>23</v>
      </c>
      <c r="C345" s="4" t="s">
        <v>495</v>
      </c>
      <c r="D345" s="3">
        <v>45617</v>
      </c>
      <c r="E345" s="3" t="s">
        <v>12</v>
      </c>
      <c r="F345" s="1" t="s">
        <v>21</v>
      </c>
      <c r="G345" s="4" t="s">
        <v>2736</v>
      </c>
    </row>
    <row r="346" spans="1:7" x14ac:dyDescent="0.2">
      <c r="A346" s="11" t="str">
        <f>_xlfn.XLOOKUP(C346, Main_Database!$C$2:$C$10028, Main_Database!$A$2:$A$10028, "")</f>
        <v>CRS-12</v>
      </c>
      <c r="B346" s="1" t="s">
        <v>52</v>
      </c>
      <c r="C346" s="4" t="s">
        <v>264</v>
      </c>
      <c r="D346" s="3">
        <v>45617</v>
      </c>
      <c r="E346" s="3" t="s">
        <v>12</v>
      </c>
      <c r="F346" s="2" t="s">
        <v>10</v>
      </c>
      <c r="G346" s="4" t="s">
        <v>2557</v>
      </c>
    </row>
    <row r="347" spans="1:7" ht="142.5" x14ac:dyDescent="0.2">
      <c r="A347" s="11" t="str">
        <f>_xlfn.XLOOKUP(C347, Main_Database!$C$2:$C$10028, Main_Database!$A$2:$A$10028, "")</f>
        <v>RST-22</v>
      </c>
      <c r="B347" s="1" t="s">
        <v>27</v>
      </c>
      <c r="C347" s="4" t="s">
        <v>2009</v>
      </c>
      <c r="D347" s="3">
        <v>45623</v>
      </c>
      <c r="E347" s="3" t="s">
        <v>2725</v>
      </c>
      <c r="F347" s="2" t="s">
        <v>30</v>
      </c>
      <c r="G347" s="4" t="s">
        <v>3065</v>
      </c>
    </row>
    <row r="348" spans="1:7" ht="28.5" x14ac:dyDescent="0.2">
      <c r="A348" s="11" t="str">
        <f>_xlfn.XLOOKUP(C348, Main_Database!$C$2:$C$10028, Main_Database!$A$2:$A$10028, "")</f>
        <v>RST-13</v>
      </c>
      <c r="B348" s="1" t="s">
        <v>27</v>
      </c>
      <c r="C348" s="4" t="s">
        <v>2147</v>
      </c>
      <c r="D348" s="3">
        <v>45623</v>
      </c>
      <c r="E348" s="3" t="s">
        <v>2604</v>
      </c>
      <c r="F348" s="2" t="s">
        <v>10</v>
      </c>
      <c r="G348" s="4" t="s">
        <v>3016</v>
      </c>
    </row>
    <row r="349" spans="1:7" x14ac:dyDescent="0.2">
      <c r="A349" s="11" t="str">
        <f>_xlfn.XLOOKUP(C349, Main_Database!$C$2:$C$10028, Main_Database!$A$2:$A$10028, "")</f>
        <v>RST-08</v>
      </c>
      <c r="B349" s="1" t="s">
        <v>27</v>
      </c>
      <c r="C349" s="4" t="s">
        <v>1923</v>
      </c>
      <c r="D349" s="3">
        <v>45623</v>
      </c>
      <c r="E349" s="3" t="s">
        <v>2527</v>
      </c>
      <c r="F349" s="1" t="s">
        <v>10</v>
      </c>
      <c r="G349" s="4" t="s">
        <v>2554</v>
      </c>
    </row>
    <row r="350" spans="1:7" x14ac:dyDescent="0.2">
      <c r="A350" s="11" t="str">
        <f>_xlfn.XLOOKUP(C350, Main_Database!$C$2:$C$10028, Main_Database!$A$2:$A$10028, "")</f>
        <v>PRT-21</v>
      </c>
      <c r="B350" s="1" t="s">
        <v>1740</v>
      </c>
      <c r="C350" s="4" t="s">
        <v>1839</v>
      </c>
      <c r="D350" s="3">
        <v>45623</v>
      </c>
      <c r="E350" s="3" t="s">
        <v>12</v>
      </c>
      <c r="F350" s="2" t="s">
        <v>10</v>
      </c>
      <c r="G350" s="4" t="s">
        <v>3044</v>
      </c>
    </row>
    <row r="351" spans="1:7" ht="28.5" x14ac:dyDescent="0.2">
      <c r="A351" s="11" t="str">
        <f>_xlfn.XLOOKUP(C351, Main_Database!$C$2:$C$10028, Main_Database!$A$2:$A$10028, "")</f>
        <v>HTL-96</v>
      </c>
      <c r="B351" s="1" t="s">
        <v>8</v>
      </c>
      <c r="C351" s="4" t="s">
        <v>1678</v>
      </c>
      <c r="D351" s="3">
        <v>45623</v>
      </c>
      <c r="E351" s="3" t="s">
        <v>2604</v>
      </c>
      <c r="F351" s="2" t="s">
        <v>30</v>
      </c>
      <c r="G351" s="4" t="s">
        <v>2972</v>
      </c>
    </row>
    <row r="352" spans="1:7" x14ac:dyDescent="0.2">
      <c r="A352" s="11" t="str">
        <f>_xlfn.XLOOKUP(C352, Main_Database!$C$2:$C$10028, Main_Database!$A$2:$A$10028, "")</f>
        <v>HTL-84</v>
      </c>
      <c r="B352" s="1" t="s">
        <v>8</v>
      </c>
      <c r="C352" s="4" t="s">
        <v>2268</v>
      </c>
      <c r="D352" s="3">
        <v>45623</v>
      </c>
      <c r="E352" s="3" t="s">
        <v>2527</v>
      </c>
      <c r="F352" s="1" t="s">
        <v>10</v>
      </c>
      <c r="G352" s="4" t="s">
        <v>2553</v>
      </c>
    </row>
    <row r="353" spans="1:8" ht="57" x14ac:dyDescent="0.2">
      <c r="A353" s="11" t="str">
        <f>_xlfn.XLOOKUP(C353, Main_Database!$C$2:$C$10028, Main_Database!$A$2:$A$10028, "")</f>
        <v>HTL-76</v>
      </c>
      <c r="B353" s="1" t="s">
        <v>8</v>
      </c>
      <c r="C353" s="4" t="s">
        <v>1570</v>
      </c>
      <c r="D353" s="3">
        <v>45623</v>
      </c>
      <c r="E353" s="3" t="s">
        <v>2527</v>
      </c>
      <c r="F353" s="1" t="s">
        <v>10</v>
      </c>
      <c r="G353" s="4" t="s">
        <v>2551</v>
      </c>
    </row>
    <row r="354" spans="1:8" ht="42.75" x14ac:dyDescent="0.2">
      <c r="A354" s="11" t="str">
        <f>_xlfn.XLOOKUP(C354, Main_Database!$C$2:$C$10028, Main_Database!$A$2:$A$10028, "")</f>
        <v>HTL-07</v>
      </c>
      <c r="B354" s="1" t="s">
        <v>8</v>
      </c>
      <c r="C354" s="4" t="s">
        <v>2192</v>
      </c>
      <c r="D354" s="3">
        <v>45623</v>
      </c>
      <c r="E354" s="3" t="s">
        <v>12</v>
      </c>
      <c r="F354" s="2" t="s">
        <v>10</v>
      </c>
      <c r="G354" s="4" t="s">
        <v>13</v>
      </c>
    </row>
    <row r="355" spans="1:8" ht="42.75" x14ac:dyDescent="0.2">
      <c r="A355" s="11" t="str">
        <f>_xlfn.XLOOKUP(C355, Main_Database!$C$2:$C$10028, Main_Database!$A$2:$A$10028, "")</f>
        <v>HTL-07</v>
      </c>
      <c r="B355" s="1" t="s">
        <v>8</v>
      </c>
      <c r="C355" s="4" t="s">
        <v>2192</v>
      </c>
      <c r="D355" s="3">
        <v>45623</v>
      </c>
      <c r="E355" s="3" t="s">
        <v>12</v>
      </c>
      <c r="F355" s="2" t="s">
        <v>10</v>
      </c>
      <c r="G355" s="4" t="s">
        <v>13</v>
      </c>
    </row>
    <row r="356" spans="1:8" ht="42.75" x14ac:dyDescent="0.2">
      <c r="A356" s="11" t="str">
        <f>_xlfn.XLOOKUP(C356, Main_Database!$C$2:$C$10028, Main_Database!$A$2:$A$10028, "")</f>
        <v>HMS-05</v>
      </c>
      <c r="B356" s="1" t="s">
        <v>60</v>
      </c>
      <c r="C356" s="4" t="s">
        <v>2279</v>
      </c>
      <c r="D356" s="3">
        <v>45623</v>
      </c>
      <c r="E356" s="3" t="s">
        <v>2725</v>
      </c>
      <c r="F356" s="2" t="s">
        <v>10</v>
      </c>
      <c r="G356" s="4" t="s">
        <v>3028</v>
      </c>
    </row>
    <row r="357" spans="1:8" ht="42.75" x14ac:dyDescent="0.2">
      <c r="A357" s="11" t="str">
        <f>_xlfn.XLOOKUP(C357, Main_Database!$C$2:$C$10028, Main_Database!$A$2:$A$10028, "")</f>
        <v>HMS-05</v>
      </c>
      <c r="B357" s="1" t="s">
        <v>60</v>
      </c>
      <c r="C357" s="4" t="s">
        <v>2279</v>
      </c>
      <c r="D357" s="3">
        <v>45623</v>
      </c>
      <c r="E357" s="3" t="s">
        <v>2725</v>
      </c>
      <c r="F357" s="2" t="s">
        <v>30</v>
      </c>
      <c r="G357" s="4" t="s">
        <v>3051</v>
      </c>
    </row>
    <row r="358" spans="1:8" ht="28.5" x14ac:dyDescent="0.2">
      <c r="A358" s="11" t="str">
        <f>_xlfn.XLOOKUP(C358, Main_Database!$C$2:$C$10028, Main_Database!$A$2:$A$10028, "")</f>
        <v>GDE-72</v>
      </c>
      <c r="B358" s="1" t="s">
        <v>14</v>
      </c>
      <c r="C358" s="4" t="s">
        <v>859</v>
      </c>
      <c r="D358" s="3">
        <v>45623</v>
      </c>
      <c r="E358" s="3" t="s">
        <v>3030</v>
      </c>
      <c r="F358" s="2" t="s">
        <v>10</v>
      </c>
      <c r="G358" s="4" t="s">
        <v>3031</v>
      </c>
    </row>
    <row r="359" spans="1:8" x14ac:dyDescent="0.2">
      <c r="A359" s="11" t="str">
        <f>_xlfn.XLOOKUP(C359, Main_Database!$C$2:$C$10028, Main_Database!$A$2:$A$10028, "")</f>
        <v>GDE-44</v>
      </c>
      <c r="B359" s="1" t="s">
        <v>14</v>
      </c>
      <c r="C359" s="4" t="s">
        <v>2363</v>
      </c>
      <c r="D359" s="3">
        <v>45623</v>
      </c>
      <c r="E359" s="3" t="s">
        <v>2527</v>
      </c>
      <c r="F359" s="1" t="s">
        <v>10</v>
      </c>
      <c r="G359" s="4" t="s">
        <v>2541</v>
      </c>
    </row>
    <row r="360" spans="1:8" x14ac:dyDescent="0.2">
      <c r="A360" s="11" t="s">
        <v>802</v>
      </c>
      <c r="B360" s="1" t="s">
        <v>14</v>
      </c>
      <c r="C360" s="4" t="s">
        <v>2363</v>
      </c>
      <c r="D360" s="3">
        <v>45623</v>
      </c>
      <c r="E360" s="3" t="s">
        <v>2604</v>
      </c>
      <c r="F360" s="1" t="s">
        <v>10</v>
      </c>
      <c r="G360" s="4" t="s">
        <v>2602</v>
      </c>
    </row>
    <row r="361" spans="1:8" x14ac:dyDescent="0.2">
      <c r="A361" s="11" t="s">
        <v>796</v>
      </c>
      <c r="B361" s="1" t="s">
        <v>14</v>
      </c>
      <c r="C361" s="4" t="s">
        <v>797</v>
      </c>
      <c r="D361" s="3">
        <v>45623</v>
      </c>
      <c r="E361" s="3" t="s">
        <v>2581</v>
      </c>
      <c r="F361" s="1" t="s">
        <v>10</v>
      </c>
      <c r="G361" s="4" t="s">
        <v>2601</v>
      </c>
    </row>
    <row r="362" spans="1:8" x14ac:dyDescent="0.2">
      <c r="A362" s="11" t="str">
        <f>_xlfn.XLOOKUP(C362, Main_Database!$C$2:$C$10028, Main_Database!$A$2:$A$10028, "")</f>
        <v>GDE-21</v>
      </c>
      <c r="B362" s="1" t="s">
        <v>14</v>
      </c>
      <c r="C362" s="4" t="s">
        <v>743</v>
      </c>
      <c r="D362" s="3">
        <v>45623</v>
      </c>
      <c r="E362" s="3" t="s">
        <v>2527</v>
      </c>
      <c r="F362" s="1" t="s">
        <v>21</v>
      </c>
      <c r="G362" s="4" t="s">
        <v>2529</v>
      </c>
    </row>
    <row r="363" spans="1:8" x14ac:dyDescent="0.2">
      <c r="A363" s="11" t="str">
        <f>_xlfn.XLOOKUP(C363, Main_Database!$C$2:$C$10028, Main_Database!$A$2:$A$10028, "")</f>
        <v>GDE-15</v>
      </c>
      <c r="B363" s="1" t="s">
        <v>14</v>
      </c>
      <c r="C363" s="4" t="s">
        <v>714</v>
      </c>
      <c r="D363" s="3">
        <v>45623</v>
      </c>
      <c r="E363" s="3" t="s">
        <v>2860</v>
      </c>
      <c r="F363" s="2" t="s">
        <v>10</v>
      </c>
      <c r="G363" s="4" t="s">
        <v>2864</v>
      </c>
    </row>
    <row r="364" spans="1:8" x14ac:dyDescent="0.2">
      <c r="A364" s="11" t="str">
        <f>_xlfn.XLOOKUP(C364, Main_Database!$C$2:$C$10028, Main_Database!$A$2:$A$10028, "")</f>
        <v>FNB-42</v>
      </c>
      <c r="B364" s="1" t="s">
        <v>23</v>
      </c>
      <c r="C364" s="4" t="s">
        <v>551</v>
      </c>
      <c r="D364" s="3">
        <v>45623</v>
      </c>
      <c r="E364" s="3" t="s">
        <v>2725</v>
      </c>
      <c r="F364" s="1" t="s">
        <v>10</v>
      </c>
      <c r="G364" s="4" t="s">
        <v>2726</v>
      </c>
    </row>
    <row r="365" spans="1:8" x14ac:dyDescent="0.2">
      <c r="A365" s="11" t="str">
        <f>_xlfn.XLOOKUP(C365, Main_Database!$C$2:$C$10028, Main_Database!$A$2:$A$10028, "")</f>
        <v>FNB-05</v>
      </c>
      <c r="B365" s="1" t="s">
        <v>23</v>
      </c>
      <c r="C365" s="4" t="s">
        <v>425</v>
      </c>
      <c r="D365" s="3">
        <v>45623</v>
      </c>
      <c r="E365" s="3" t="s">
        <v>2527</v>
      </c>
      <c r="F365" s="1" t="s">
        <v>10</v>
      </c>
      <c r="G365" s="4" t="s">
        <v>2558</v>
      </c>
    </row>
    <row r="366" spans="1:8" ht="42.75" x14ac:dyDescent="0.2">
      <c r="A366" s="11" t="str">
        <f>_xlfn.XLOOKUP(C366, Main_Database!$C$2:$C$10028, Main_Database!$A$2:$A$10028, "")</f>
        <v>CRS-06</v>
      </c>
      <c r="B366" s="1" t="s">
        <v>52</v>
      </c>
      <c r="C366" s="4" t="s">
        <v>223</v>
      </c>
      <c r="D366" s="3">
        <v>45623</v>
      </c>
      <c r="E366" s="3" t="s">
        <v>2604</v>
      </c>
      <c r="F366" s="2" t="s">
        <v>10</v>
      </c>
      <c r="G366" s="4" t="s">
        <v>2791</v>
      </c>
    </row>
    <row r="367" spans="1:8" ht="42.75" x14ac:dyDescent="0.2">
      <c r="A367" s="11" t="str">
        <f>_xlfn.XLOOKUP(C367, Main_Database!$C$2:$C$10028, Main_Database!$A$2:$A$10028, "")</f>
        <v>GDE-01</v>
      </c>
      <c r="B367" s="1" t="s">
        <v>14</v>
      </c>
      <c r="C367" s="4" t="s">
        <v>630</v>
      </c>
      <c r="D367" s="3">
        <v>45635</v>
      </c>
      <c r="E367" s="3" t="s">
        <v>2977</v>
      </c>
      <c r="F367" s="2" t="s">
        <v>30</v>
      </c>
      <c r="G367" s="4" t="s">
        <v>2978</v>
      </c>
      <c r="H367" s="1" t="s">
        <v>2979</v>
      </c>
    </row>
    <row r="368" spans="1:8" x14ac:dyDescent="0.2">
      <c r="A368" s="11" t="str">
        <f>_xlfn.XLOOKUP(C368, Main_Database!$C$2:$C$10028, Main_Database!$A$2:$A$10028, "")</f>
        <v>HTL-161</v>
      </c>
      <c r="B368" s="1" t="s">
        <v>8</v>
      </c>
      <c r="C368" s="4" t="s">
        <v>2947</v>
      </c>
      <c r="D368" s="3">
        <v>45637</v>
      </c>
      <c r="E368" s="3" t="s">
        <v>2993</v>
      </c>
      <c r="F368" s="2" t="s">
        <v>10</v>
      </c>
      <c r="G368" s="4" t="s">
        <v>2994</v>
      </c>
    </row>
    <row r="369" spans="1:7" ht="28.5" x14ac:dyDescent="0.2">
      <c r="A369" s="11" t="str">
        <f>_xlfn.XLOOKUP(C369, Main_Database!$C$2:$C$10028, Main_Database!$A$2:$A$10028, "")</f>
        <v>GDE-58</v>
      </c>
      <c r="B369" s="1" t="s">
        <v>14</v>
      </c>
      <c r="C369" s="4" t="s">
        <v>833</v>
      </c>
      <c r="D369" s="3">
        <v>45637</v>
      </c>
      <c r="E369" s="3" t="s">
        <v>2538</v>
      </c>
      <c r="F369" s="1" t="s">
        <v>10</v>
      </c>
      <c r="G369" s="4" t="s">
        <v>2539</v>
      </c>
    </row>
    <row r="370" spans="1:7" ht="42.75" x14ac:dyDescent="0.2">
      <c r="A370" s="11" t="str">
        <f>_xlfn.XLOOKUP(C370, Main_Database!$C$2:$C$10028, Main_Database!$A$2:$A$10028, "")</f>
        <v>GDE-11</v>
      </c>
      <c r="B370" s="1" t="s">
        <v>14</v>
      </c>
      <c r="C370" s="4" t="s">
        <v>690</v>
      </c>
      <c r="D370" s="3">
        <v>45637</v>
      </c>
      <c r="E370" s="3" t="s">
        <v>2538</v>
      </c>
      <c r="F370" s="2" t="s">
        <v>10</v>
      </c>
      <c r="G370" s="4" t="s">
        <v>3032</v>
      </c>
    </row>
    <row r="371" spans="1:7" ht="42.75" x14ac:dyDescent="0.2">
      <c r="A371" s="11" t="str">
        <f>_xlfn.XLOOKUP(C371, Main_Database!$C$2:$C$10028, Main_Database!$A$2:$A$10028, "")</f>
        <v>GDE-08</v>
      </c>
      <c r="B371" s="1" t="s">
        <v>14</v>
      </c>
      <c r="C371" s="4" t="s">
        <v>662</v>
      </c>
      <c r="D371" s="3">
        <v>45637</v>
      </c>
      <c r="E371" s="3" t="s">
        <v>2538</v>
      </c>
      <c r="F371" s="1" t="s">
        <v>21</v>
      </c>
      <c r="G371" s="4" t="s">
        <v>2540</v>
      </c>
    </row>
    <row r="372" spans="1:7" ht="57" x14ac:dyDescent="0.2">
      <c r="A372" s="11" t="str">
        <f>_xlfn.XLOOKUP(C372, Main_Database!$C$2:$C$10028, Main_Database!$A$2:$A$10028, "")</f>
        <v>GDE-01</v>
      </c>
      <c r="B372" s="1" t="s">
        <v>14</v>
      </c>
      <c r="C372" s="4" t="s">
        <v>630</v>
      </c>
      <c r="D372" s="3">
        <v>45637</v>
      </c>
      <c r="E372" s="3" t="s">
        <v>2538</v>
      </c>
      <c r="F372" s="1" t="s">
        <v>30</v>
      </c>
      <c r="G372" s="4" t="s">
        <v>2544</v>
      </c>
    </row>
    <row r="373" spans="1:7" ht="57" x14ac:dyDescent="0.2">
      <c r="A373" s="11" t="str">
        <f>_xlfn.XLOOKUP(C373, Main_Database!$C$2:$C$10028, Main_Database!$A$2:$A$10028, "")</f>
        <v>FNB-41</v>
      </c>
      <c r="B373" s="1" t="s">
        <v>23</v>
      </c>
      <c r="C373" s="4" t="s">
        <v>549</v>
      </c>
      <c r="D373" s="3">
        <v>45637</v>
      </c>
      <c r="E373" s="3" t="s">
        <v>2538</v>
      </c>
      <c r="F373" s="1" t="s">
        <v>10</v>
      </c>
      <c r="G373" s="4" t="s">
        <v>2569</v>
      </c>
    </row>
    <row r="374" spans="1:7" ht="42.75" x14ac:dyDescent="0.2">
      <c r="A374" s="11" t="str">
        <f>_xlfn.XLOOKUP(C374, Main_Database!$C$2:$C$10028, Main_Database!$A$2:$A$10028, "")</f>
        <v>HTL-24</v>
      </c>
      <c r="B374" s="1" t="s">
        <v>8</v>
      </c>
      <c r="C374" s="4" t="s">
        <v>2227</v>
      </c>
      <c r="D374" s="3">
        <v>45657</v>
      </c>
      <c r="E374" s="3" t="s">
        <v>2875</v>
      </c>
      <c r="F374" s="2" t="s">
        <v>10</v>
      </c>
      <c r="G374" s="4" t="s">
        <v>2992</v>
      </c>
    </row>
    <row r="375" spans="1:7" x14ac:dyDescent="0.2">
      <c r="A375" s="11" t="str">
        <f>_xlfn.XLOOKUP(C375, Main_Database!$C$2:$C$10028, Main_Database!$A$2:$A$10028, "")</f>
        <v>GDE-23</v>
      </c>
      <c r="B375" s="1" t="s">
        <v>14</v>
      </c>
      <c r="C375" s="4" t="s">
        <v>15</v>
      </c>
      <c r="D375" s="3">
        <v>45657</v>
      </c>
      <c r="E375" s="3" t="s">
        <v>2875</v>
      </c>
      <c r="F375" s="2" t="s">
        <v>10</v>
      </c>
      <c r="G375" s="4" t="s">
        <v>2877</v>
      </c>
    </row>
    <row r="376" spans="1:7" ht="42.75" x14ac:dyDescent="0.2">
      <c r="A376" s="11" t="str">
        <f>_xlfn.XLOOKUP(C376, Main_Database!$C$2:$C$10028, Main_Database!$A$2:$A$10028, "")</f>
        <v>GDE-01</v>
      </c>
      <c r="B376" s="1" t="s">
        <v>14</v>
      </c>
      <c r="C376" s="4" t="s">
        <v>630</v>
      </c>
      <c r="D376" s="3">
        <v>45657</v>
      </c>
      <c r="E376" s="3" t="s">
        <v>2786</v>
      </c>
      <c r="F376" s="2" t="s">
        <v>21</v>
      </c>
      <c r="G376" s="4" t="s">
        <v>2976</v>
      </c>
    </row>
    <row r="377" spans="1:7" x14ac:dyDescent="0.2">
      <c r="A377" s="11" t="str">
        <f>_xlfn.XLOOKUP(C377, Main_Database!$C$2:$C$10028, Main_Database!$A$2:$A$10028, "")</f>
        <v>RST-38</v>
      </c>
      <c r="B377" s="1" t="s">
        <v>27</v>
      </c>
      <c r="C377" s="4" t="s">
        <v>2069</v>
      </c>
      <c r="D377" s="3">
        <v>45663</v>
      </c>
      <c r="E377" s="3" t="s">
        <v>2866</v>
      </c>
      <c r="F377" s="2" t="s">
        <v>10</v>
      </c>
      <c r="G377" s="4" t="s">
        <v>2605</v>
      </c>
    </row>
    <row r="378" spans="1:7" ht="71.25" x14ac:dyDescent="0.2">
      <c r="A378" s="11" t="str">
        <f>_xlfn.XLOOKUP(C378, Main_Database!$C$2:$C$10028, Main_Database!$A$2:$A$10028, "")</f>
        <v>HTL-54</v>
      </c>
      <c r="B378" s="1" t="s">
        <v>8</v>
      </c>
      <c r="C378" s="4" t="s">
        <v>1430</v>
      </c>
      <c r="D378" s="3">
        <v>45663</v>
      </c>
      <c r="E378" s="3" t="s">
        <v>2636</v>
      </c>
      <c r="F378" s="2" t="s">
        <v>10</v>
      </c>
      <c r="G378" s="4" t="s">
        <v>2645</v>
      </c>
    </row>
    <row r="379" spans="1:7" ht="42.75" x14ac:dyDescent="0.2">
      <c r="A379" s="11" t="str">
        <f>_xlfn.XLOOKUP(C379, Main_Database!$C$2:$C$10028, Main_Database!$A$2:$A$10028, "")</f>
        <v>HTL-17</v>
      </c>
      <c r="B379" s="1" t="s">
        <v>8</v>
      </c>
      <c r="C379" s="4" t="s">
        <v>1266</v>
      </c>
      <c r="D379" s="3">
        <v>45663</v>
      </c>
      <c r="E379" s="3" t="s">
        <v>2866</v>
      </c>
      <c r="F379" s="2" t="s">
        <v>10</v>
      </c>
      <c r="G379" s="4" t="s">
        <v>2868</v>
      </c>
    </row>
    <row r="380" spans="1:7" ht="28.5" x14ac:dyDescent="0.2">
      <c r="A380" s="11" t="str">
        <f>_xlfn.XLOOKUP(C380, Main_Database!$C$2:$C$10028, Main_Database!$A$2:$A$10028, "")</f>
        <v>HTL-07</v>
      </c>
      <c r="B380" s="1" t="s">
        <v>8</v>
      </c>
      <c r="C380" s="4" t="s">
        <v>2192</v>
      </c>
      <c r="D380" s="3">
        <v>45663</v>
      </c>
      <c r="E380" s="3" t="s">
        <v>2636</v>
      </c>
      <c r="F380" s="2" t="s">
        <v>30</v>
      </c>
      <c r="G380" s="4" t="s">
        <v>2641</v>
      </c>
    </row>
    <row r="381" spans="1:7" x14ac:dyDescent="0.2">
      <c r="A381" s="11" t="str">
        <f>_xlfn.XLOOKUP(C381, Main_Database!$C$2:$C$10028, Main_Database!$A$2:$A$10028, "")</f>
        <v>HMS-05</v>
      </c>
      <c r="B381" s="1" t="s">
        <v>60</v>
      </c>
      <c r="C381" s="4" t="s">
        <v>2279</v>
      </c>
      <c r="D381" s="3">
        <v>45663</v>
      </c>
      <c r="E381" s="3" t="s">
        <v>2636</v>
      </c>
      <c r="F381" s="2" t="s">
        <v>10</v>
      </c>
      <c r="G381" s="4" t="s">
        <v>2638</v>
      </c>
    </row>
    <row r="382" spans="1:7" ht="57" x14ac:dyDescent="0.2">
      <c r="A382" s="11" t="str">
        <f>_xlfn.XLOOKUP(C382, Main_Database!$C$2:$C$10028, Main_Database!$A$2:$A$10028, "")</f>
        <v>GDE-60</v>
      </c>
      <c r="B382" s="1" t="s">
        <v>14</v>
      </c>
      <c r="C382" s="4" t="s">
        <v>837</v>
      </c>
      <c r="D382" s="3">
        <v>45663</v>
      </c>
      <c r="E382" s="3" t="s">
        <v>2636</v>
      </c>
      <c r="F382" s="2" t="s">
        <v>10</v>
      </c>
      <c r="G382" s="4" t="s">
        <v>2637</v>
      </c>
    </row>
    <row r="383" spans="1:7" ht="57" x14ac:dyDescent="0.2">
      <c r="A383" s="11" t="str">
        <f>_xlfn.XLOOKUP(C383, Main_Database!$C$2:$C$10028, Main_Database!$A$2:$A$10028, "")</f>
        <v>GDE-59</v>
      </c>
      <c r="B383" s="1" t="s">
        <v>14</v>
      </c>
      <c r="C383" s="4" t="s">
        <v>835</v>
      </c>
      <c r="D383" s="3">
        <v>45663</v>
      </c>
      <c r="E383" s="3" t="s">
        <v>2636</v>
      </c>
      <c r="F383" s="2" t="s">
        <v>10</v>
      </c>
      <c r="G383" s="4" t="s">
        <v>2639</v>
      </c>
    </row>
    <row r="384" spans="1:7" ht="85.5" x14ac:dyDescent="0.2">
      <c r="A384" s="11" t="str">
        <f>_xlfn.XLOOKUP(C384, Main_Database!$C$2:$C$10028, Main_Database!$A$2:$A$10028, "")</f>
        <v>GDE-56</v>
      </c>
      <c r="B384" s="1" t="s">
        <v>14</v>
      </c>
      <c r="C384" s="4" t="s">
        <v>828</v>
      </c>
      <c r="D384" s="3">
        <v>45663</v>
      </c>
      <c r="E384" s="3" t="s">
        <v>2636</v>
      </c>
      <c r="F384" s="2" t="s">
        <v>21</v>
      </c>
      <c r="G384" s="4" t="s">
        <v>2644</v>
      </c>
    </row>
    <row r="385" spans="1:7" ht="42.75" x14ac:dyDescent="0.2">
      <c r="A385" s="11" t="str">
        <f>_xlfn.XLOOKUP(C385, Main_Database!$C$2:$C$10028, Main_Database!$A$2:$A$10028, "")</f>
        <v>GDE-103</v>
      </c>
      <c r="B385" s="1" t="s">
        <v>14</v>
      </c>
      <c r="C385" s="4" t="s">
        <v>2367</v>
      </c>
      <c r="D385" s="3">
        <v>45663</v>
      </c>
      <c r="E385" s="3" t="s">
        <v>2866</v>
      </c>
      <c r="F385" s="2" t="s">
        <v>30</v>
      </c>
      <c r="G385" s="4" t="s">
        <v>2871</v>
      </c>
    </row>
    <row r="386" spans="1:7" x14ac:dyDescent="0.2">
      <c r="A386" s="11" t="str">
        <f>_xlfn.XLOOKUP(C386, Main_Database!$C$2:$C$10028, Main_Database!$A$2:$A$10028, "")</f>
        <v>GDE-101</v>
      </c>
      <c r="B386" s="1" t="s">
        <v>14</v>
      </c>
      <c r="C386" s="4" t="s">
        <v>681</v>
      </c>
      <c r="D386" s="3">
        <v>45663</v>
      </c>
      <c r="E386" s="3" t="s">
        <v>2866</v>
      </c>
      <c r="F386" s="2" t="s">
        <v>10</v>
      </c>
      <c r="G386" s="4" t="s">
        <v>2872</v>
      </c>
    </row>
    <row r="387" spans="1:7" ht="57" x14ac:dyDescent="0.2">
      <c r="A387" s="11" t="str">
        <f>_xlfn.XLOOKUP(C387, Main_Database!$C$2:$C$10028, Main_Database!$A$2:$A$10028, "")</f>
        <v>GDE-08</v>
      </c>
      <c r="B387" s="1" t="s">
        <v>14</v>
      </c>
      <c r="C387" s="4" t="s">
        <v>662</v>
      </c>
      <c r="D387" s="3">
        <v>45663</v>
      </c>
      <c r="E387" s="3" t="s">
        <v>2636</v>
      </c>
      <c r="F387" s="2" t="s">
        <v>10</v>
      </c>
      <c r="G387" s="4" t="s">
        <v>2643</v>
      </c>
    </row>
    <row r="388" spans="1:7" ht="85.5" x14ac:dyDescent="0.2">
      <c r="A388" s="11" t="str">
        <f>_xlfn.XLOOKUP(C388, Main_Database!$C$2:$C$10028, Main_Database!$A$2:$A$10028, "")</f>
        <v>RST-35</v>
      </c>
      <c r="B388" s="1" t="s">
        <v>27</v>
      </c>
      <c r="C388" s="4" t="s">
        <v>2061</v>
      </c>
      <c r="D388" s="3">
        <v>45664</v>
      </c>
      <c r="E388" s="3" t="s">
        <v>2534</v>
      </c>
      <c r="F388" s="2" t="s">
        <v>30</v>
      </c>
      <c r="G388" s="4" t="s">
        <v>2805</v>
      </c>
    </row>
    <row r="389" spans="1:7" ht="71.25" x14ac:dyDescent="0.2">
      <c r="A389" s="11" t="str">
        <f>_xlfn.XLOOKUP(C389, Main_Database!$C$2:$C$10028, Main_Database!$A$2:$A$10028, "")</f>
        <v>RST-04</v>
      </c>
      <c r="B389" s="1" t="s">
        <v>27</v>
      </c>
      <c r="C389" s="4" t="s">
        <v>2125</v>
      </c>
      <c r="D389" s="3">
        <v>45664</v>
      </c>
      <c r="E389" s="3" t="s">
        <v>2776</v>
      </c>
      <c r="F389" s="2" t="s">
        <v>30</v>
      </c>
      <c r="G389" s="4" t="s">
        <v>2779</v>
      </c>
    </row>
    <row r="390" spans="1:7" ht="28.5" x14ac:dyDescent="0.2">
      <c r="A390" s="11" t="str">
        <f>_xlfn.XLOOKUP(C390, Main_Database!$C$2:$C$10028, Main_Database!$A$2:$A$10028, "")</f>
        <v>PRT-23</v>
      </c>
      <c r="B390" s="1" t="s">
        <v>1740</v>
      </c>
      <c r="C390" s="4" t="s">
        <v>1850</v>
      </c>
      <c r="D390" s="3">
        <v>45664</v>
      </c>
      <c r="E390" s="3" t="s">
        <v>2803</v>
      </c>
      <c r="F390" s="2" t="s">
        <v>30</v>
      </c>
      <c r="G390" s="4" t="s">
        <v>2804</v>
      </c>
    </row>
    <row r="391" spans="1:7" ht="57" x14ac:dyDescent="0.2">
      <c r="A391" s="11" t="str">
        <f>_xlfn.XLOOKUP(C391, Main_Database!$C$2:$C$10028, Main_Database!$A$2:$A$10028, "")</f>
        <v>HTL-85</v>
      </c>
      <c r="B391" s="1" t="s">
        <v>8</v>
      </c>
      <c r="C391" s="4" t="s">
        <v>2269</v>
      </c>
      <c r="D391" s="3">
        <v>45664</v>
      </c>
      <c r="E391" s="3" t="s">
        <v>2776</v>
      </c>
      <c r="F391" s="2" t="s">
        <v>10</v>
      </c>
      <c r="G391" s="4" t="s">
        <v>2782</v>
      </c>
    </row>
    <row r="392" spans="1:7" ht="57" x14ac:dyDescent="0.2">
      <c r="A392" s="11" t="str">
        <f>_xlfn.XLOOKUP(C392, Main_Database!$C$2:$C$10028, Main_Database!$A$2:$A$10028, "")</f>
        <v>HTL-85</v>
      </c>
      <c r="B392" s="1" t="s">
        <v>8</v>
      </c>
      <c r="C392" s="4" t="s">
        <v>2269</v>
      </c>
      <c r="D392" s="3">
        <v>45664</v>
      </c>
      <c r="E392" s="3" t="s">
        <v>2534</v>
      </c>
      <c r="F392" s="2" t="s">
        <v>30</v>
      </c>
      <c r="G392" s="4" t="s">
        <v>2812</v>
      </c>
    </row>
    <row r="393" spans="1:7" ht="42.75" x14ac:dyDescent="0.2">
      <c r="A393" s="11" t="str">
        <f>_xlfn.XLOOKUP(C393, Main_Database!$C$2:$C$10028, Main_Database!$A$2:$A$10028, "")</f>
        <v>HTL-35</v>
      </c>
      <c r="B393" s="1" t="s">
        <v>8</v>
      </c>
      <c r="C393" s="4" t="s">
        <v>1323</v>
      </c>
      <c r="D393" s="3">
        <v>45664</v>
      </c>
      <c r="E393" s="3" t="s">
        <v>2776</v>
      </c>
      <c r="F393" s="2" t="s">
        <v>10</v>
      </c>
      <c r="G393" s="4" t="s">
        <v>2781</v>
      </c>
    </row>
    <row r="394" spans="1:7" x14ac:dyDescent="0.2">
      <c r="A394" s="11" t="str">
        <f>_xlfn.XLOOKUP(C394, Main_Database!$C$2:$C$10028, Main_Database!$A$2:$A$10028, "")</f>
        <v>GDE-44</v>
      </c>
      <c r="B394" s="1" t="s">
        <v>14</v>
      </c>
      <c r="C394" s="4" t="s">
        <v>2363</v>
      </c>
      <c r="D394" s="3">
        <v>45664</v>
      </c>
      <c r="E394" s="3" t="s">
        <v>2776</v>
      </c>
      <c r="F394" s="2" t="s">
        <v>10</v>
      </c>
      <c r="G394" s="4" t="s">
        <v>2780</v>
      </c>
    </row>
    <row r="395" spans="1:7" x14ac:dyDescent="0.2">
      <c r="A395" s="11" t="str">
        <f>_xlfn.XLOOKUP(C395, Main_Database!$C$2:$C$10028, Main_Database!$A$2:$A$10028, "")</f>
        <v>GDE-34</v>
      </c>
      <c r="B395" s="1" t="s">
        <v>14</v>
      </c>
      <c r="C395" s="4" t="s">
        <v>783</v>
      </c>
      <c r="D395" s="3">
        <v>45664</v>
      </c>
      <c r="E395" s="3" t="s">
        <v>2776</v>
      </c>
      <c r="F395" s="2" t="s">
        <v>10</v>
      </c>
      <c r="G395" s="4" t="s">
        <v>2780</v>
      </c>
    </row>
    <row r="396" spans="1:7" x14ac:dyDescent="0.2">
      <c r="A396" s="11" t="str">
        <f>_xlfn.XLOOKUP(C396, Main_Database!$C$2:$C$10028, Main_Database!$A$2:$A$10028, "")</f>
        <v>GDE-22</v>
      </c>
      <c r="B396" s="1" t="s">
        <v>14</v>
      </c>
      <c r="C396" s="4" t="s">
        <v>749</v>
      </c>
      <c r="D396" s="3">
        <v>45664</v>
      </c>
      <c r="E396" s="3" t="s">
        <v>2776</v>
      </c>
      <c r="F396" s="2" t="s">
        <v>10</v>
      </c>
      <c r="G396" s="4" t="s">
        <v>2780</v>
      </c>
    </row>
    <row r="397" spans="1:7" x14ac:dyDescent="0.2">
      <c r="A397" s="11" t="str">
        <f>_xlfn.XLOOKUP(C397, Main_Database!$C$2:$C$10028, Main_Database!$A$2:$A$10028, "")</f>
        <v>GDE-16</v>
      </c>
      <c r="B397" s="1" t="s">
        <v>14</v>
      </c>
      <c r="C397" s="4" t="s">
        <v>719</v>
      </c>
      <c r="D397" s="3">
        <v>45664</v>
      </c>
      <c r="E397" s="3" t="s">
        <v>2776</v>
      </c>
      <c r="F397" s="2" t="s">
        <v>10</v>
      </c>
      <c r="G397" s="4" t="s">
        <v>2780</v>
      </c>
    </row>
    <row r="398" spans="1:7" ht="57" x14ac:dyDescent="0.2">
      <c r="A398" s="11" t="str">
        <f>_xlfn.XLOOKUP(C398, Main_Database!$C$2:$C$10028, Main_Database!$A$2:$A$10028, "")</f>
        <v>GDE-14</v>
      </c>
      <c r="B398" s="1" t="s">
        <v>14</v>
      </c>
      <c r="C398" s="4" t="s">
        <v>707</v>
      </c>
      <c r="D398" s="3">
        <v>45664</v>
      </c>
      <c r="E398" s="3" t="s">
        <v>2534</v>
      </c>
      <c r="F398" s="2" t="s">
        <v>10</v>
      </c>
      <c r="G398" s="4" t="s">
        <v>2811</v>
      </c>
    </row>
    <row r="399" spans="1:7" ht="28.5" x14ac:dyDescent="0.2">
      <c r="A399" s="11" t="str">
        <f>_xlfn.XLOOKUP(C399, Main_Database!$C$2:$C$10028, Main_Database!$A$2:$A$10028, "")</f>
        <v>GDE-101</v>
      </c>
      <c r="B399" s="1" t="s">
        <v>14</v>
      </c>
      <c r="C399" s="4" t="s">
        <v>681</v>
      </c>
      <c r="D399" s="3">
        <v>45664</v>
      </c>
      <c r="E399" s="3" t="s">
        <v>2534</v>
      </c>
      <c r="F399" s="2" t="s">
        <v>10</v>
      </c>
      <c r="G399" s="4" t="s">
        <v>2810</v>
      </c>
    </row>
    <row r="400" spans="1:7" ht="71.25" x14ac:dyDescent="0.2">
      <c r="A400" s="11" t="str">
        <f>_xlfn.XLOOKUP(C400, Main_Database!$C$2:$C$10028, Main_Database!$A$2:$A$10028, "")</f>
        <v>GDE-05</v>
      </c>
      <c r="B400" s="1" t="s">
        <v>14</v>
      </c>
      <c r="C400" s="4" t="s">
        <v>645</v>
      </c>
      <c r="D400" s="3">
        <v>45664</v>
      </c>
      <c r="E400" s="3" t="s">
        <v>2534</v>
      </c>
      <c r="F400" s="2" t="s">
        <v>30</v>
      </c>
      <c r="G400" s="4" t="s">
        <v>2813</v>
      </c>
    </row>
    <row r="401" spans="1:7" x14ac:dyDescent="0.2">
      <c r="A401" s="11" t="str">
        <f>_xlfn.XLOOKUP(C401, Main_Database!$C$2:$C$10028, Main_Database!$A$2:$A$10028, "")</f>
        <v>FNB-67</v>
      </c>
      <c r="B401" s="1" t="s">
        <v>23</v>
      </c>
      <c r="C401" s="4" t="s">
        <v>612</v>
      </c>
      <c r="D401" s="3">
        <v>45664</v>
      </c>
      <c r="E401" s="3" t="s">
        <v>2534</v>
      </c>
      <c r="F401" s="2" t="s">
        <v>30</v>
      </c>
      <c r="G401" s="4" t="s">
        <v>2808</v>
      </c>
    </row>
    <row r="402" spans="1:7" ht="28.5" x14ac:dyDescent="0.2">
      <c r="A402" s="11" t="str">
        <f>_xlfn.XLOOKUP(C402, Main_Database!$C$2:$C$10028, Main_Database!$A$2:$A$10028, "")</f>
        <v>CRS-01</v>
      </c>
      <c r="B402" s="1" t="s">
        <v>52</v>
      </c>
      <c r="C402" s="4" t="s">
        <v>183</v>
      </c>
      <c r="D402" s="3">
        <v>45664</v>
      </c>
      <c r="E402" s="3" t="s">
        <v>2776</v>
      </c>
      <c r="F402" s="2" t="s">
        <v>30</v>
      </c>
      <c r="G402" s="13" t="s">
        <v>2777</v>
      </c>
    </row>
    <row r="403" spans="1:7" ht="42.75" x14ac:dyDescent="0.2">
      <c r="A403" s="11" t="str">
        <f>_xlfn.XLOOKUP(C403, Main_Database!$C$2:$C$10028, Main_Database!$A$2:$A$10028, "")</f>
        <v>CRS-01</v>
      </c>
      <c r="B403" s="1" t="s">
        <v>52</v>
      </c>
      <c r="C403" s="4" t="s">
        <v>183</v>
      </c>
      <c r="D403" s="3">
        <v>45664</v>
      </c>
      <c r="E403" s="3" t="s">
        <v>2776</v>
      </c>
      <c r="F403" s="2" t="s">
        <v>10</v>
      </c>
      <c r="G403" s="4" t="s">
        <v>2778</v>
      </c>
    </row>
    <row r="404" spans="1:7" x14ac:dyDescent="0.2">
      <c r="A404" s="11" t="str">
        <f>_xlfn.XLOOKUP(C404, Main_Database!$C$2:$C$10028, Main_Database!$A$2:$A$10028, "")</f>
        <v>GDE-101</v>
      </c>
      <c r="B404" s="1" t="s">
        <v>14</v>
      </c>
      <c r="C404" s="4" t="s">
        <v>681</v>
      </c>
      <c r="D404" s="3">
        <v>45665</v>
      </c>
      <c r="E404" s="3" t="s">
        <v>2666</v>
      </c>
      <c r="F404" s="2" t="s">
        <v>10</v>
      </c>
      <c r="G404" s="4" t="s">
        <v>2667</v>
      </c>
    </row>
    <row r="405" spans="1:7" ht="42.75" x14ac:dyDescent="0.2">
      <c r="A405" s="11" t="str">
        <f>_xlfn.XLOOKUP(C405, Main_Database!$C$2:$C$10028, Main_Database!$A$2:$A$10028, "")</f>
        <v>GDE-01</v>
      </c>
      <c r="B405" s="1" t="s">
        <v>14</v>
      </c>
      <c r="C405" s="4" t="s">
        <v>630</v>
      </c>
      <c r="D405" s="3">
        <v>45666</v>
      </c>
      <c r="E405" s="3" t="s">
        <v>2694</v>
      </c>
      <c r="F405" s="2" t="s">
        <v>30</v>
      </c>
      <c r="G405" s="4" t="s">
        <v>2695</v>
      </c>
    </row>
    <row r="406" spans="1:7" x14ac:dyDescent="0.2">
      <c r="A406" s="11" t="str">
        <f>_xlfn.XLOOKUP(C406, Main_Database!$C$2:$C$10028, Main_Database!$A$2:$A$10028, "")</f>
        <v>GDE-25</v>
      </c>
      <c r="B406" s="1" t="s">
        <v>14</v>
      </c>
      <c r="C406" s="4" t="s">
        <v>758</v>
      </c>
      <c r="D406" s="3">
        <v>45667</v>
      </c>
      <c r="E406" s="3" t="s">
        <v>2692</v>
      </c>
      <c r="F406" s="2" t="s">
        <v>10</v>
      </c>
      <c r="G406" s="4" t="s">
        <v>2693</v>
      </c>
    </row>
    <row r="407" spans="1:7" x14ac:dyDescent="0.2">
      <c r="A407" s="11" t="str">
        <f>_xlfn.XLOOKUP(C407, Main_Database!$C$2:$C$10028, Main_Database!$A$2:$A$10028, "")</f>
        <v>ATC-02</v>
      </c>
      <c r="B407" s="1" t="s">
        <v>50</v>
      </c>
      <c r="C407" s="4" t="s">
        <v>102</v>
      </c>
      <c r="D407" s="3">
        <v>45671</v>
      </c>
      <c r="E407" s="3" t="s">
        <v>2700</v>
      </c>
      <c r="F407" s="2" t="s">
        <v>10</v>
      </c>
      <c r="G407" s="4" t="s">
        <v>2701</v>
      </c>
    </row>
    <row r="408" spans="1:7" x14ac:dyDescent="0.2">
      <c r="A408" s="11" t="str">
        <f>_xlfn.XLOOKUP(C408, Main_Database!$C$2:$C$10028, Main_Database!$A$2:$A$10028, "")</f>
        <v>GDE-42</v>
      </c>
      <c r="B408" s="1" t="s">
        <v>14</v>
      </c>
      <c r="C408" s="4" t="s">
        <v>799</v>
      </c>
      <c r="D408" s="3">
        <v>45672</v>
      </c>
      <c r="E408" s="3" t="s">
        <v>2696</v>
      </c>
      <c r="F408" s="2" t="s">
        <v>10</v>
      </c>
      <c r="G408" s="4" t="s">
        <v>2697</v>
      </c>
    </row>
    <row r="409" spans="1:7" x14ac:dyDescent="0.2">
      <c r="A409" s="11" t="str">
        <f>_xlfn.XLOOKUP(C409, Main_Database!$C$2:$C$10028, Main_Database!$A$2:$A$10028, "")</f>
        <v>GDE-29</v>
      </c>
      <c r="B409" s="1" t="s">
        <v>14</v>
      </c>
      <c r="C409" s="4" t="s">
        <v>770</v>
      </c>
      <c r="D409" s="3">
        <v>45672</v>
      </c>
      <c r="E409" s="3" t="s">
        <v>2696</v>
      </c>
      <c r="F409" s="2" t="s">
        <v>10</v>
      </c>
      <c r="G409" s="4" t="s">
        <v>2697</v>
      </c>
    </row>
    <row r="410" spans="1:7" x14ac:dyDescent="0.2">
      <c r="A410" s="11" t="str">
        <f>_xlfn.XLOOKUP(C410, Main_Database!$C$2:$C$10028, Main_Database!$A$2:$A$10028, "")</f>
        <v>GDE-28</v>
      </c>
      <c r="B410" s="1" t="s">
        <v>14</v>
      </c>
      <c r="C410" s="4" t="s">
        <v>767</v>
      </c>
      <c r="D410" s="3">
        <v>45672</v>
      </c>
      <c r="E410" s="3" t="s">
        <v>2696</v>
      </c>
      <c r="F410" s="2" t="s">
        <v>10</v>
      </c>
      <c r="G410" s="4" t="s">
        <v>2697</v>
      </c>
    </row>
    <row r="411" spans="1:7" ht="57" x14ac:dyDescent="0.2">
      <c r="A411" s="11" t="str">
        <f>_xlfn.XLOOKUP(C411, Main_Database!$C$2:$C$10028, Main_Database!$A$2:$A$10028, "")</f>
        <v>HTL-36</v>
      </c>
      <c r="B411" s="1" t="s">
        <v>8</v>
      </c>
      <c r="C411" s="4" t="s">
        <v>1326</v>
      </c>
      <c r="D411" s="3">
        <v>45689</v>
      </c>
      <c r="E411" s="3" t="s">
        <v>2668</v>
      </c>
      <c r="F411" s="2" t="s">
        <v>10</v>
      </c>
      <c r="G411" s="4" t="s">
        <v>2670</v>
      </c>
    </row>
    <row r="412" spans="1:7" x14ac:dyDescent="0.2">
      <c r="A412" s="11" t="str">
        <f>_xlfn.XLOOKUP(C412, Main_Database!$C$2:$C$10028, Main_Database!$A$2:$A$10028, "")</f>
        <v>GDE-93</v>
      </c>
      <c r="B412" s="1" t="s">
        <v>14</v>
      </c>
      <c r="C412" s="4" t="s">
        <v>899</v>
      </c>
      <c r="D412" s="3">
        <v>45689</v>
      </c>
      <c r="E412" s="3" t="s">
        <v>2668</v>
      </c>
      <c r="F412" s="2" t="s">
        <v>10</v>
      </c>
      <c r="G412" s="4" t="s">
        <v>2672</v>
      </c>
    </row>
    <row r="413" spans="1:7" ht="28.5" x14ac:dyDescent="0.2">
      <c r="A413" s="11" t="str">
        <f>_xlfn.XLOOKUP(C413, Main_Database!$C$2:$C$10028, Main_Database!$A$2:$A$10028, "")</f>
        <v>FNB-54</v>
      </c>
      <c r="B413" s="1" t="s">
        <v>23</v>
      </c>
      <c r="C413" s="4" t="s">
        <v>581</v>
      </c>
      <c r="D413" s="3">
        <v>45689</v>
      </c>
      <c r="E413" s="3" t="s">
        <v>2668</v>
      </c>
      <c r="F413" s="2" t="s">
        <v>30</v>
      </c>
      <c r="G413" s="4" t="s">
        <v>2669</v>
      </c>
    </row>
    <row r="414" spans="1:7" ht="42.75" x14ac:dyDescent="0.2">
      <c r="A414" s="11" t="str">
        <f>_xlfn.XLOOKUP(C414, Main_Database!$C$2:$C$10028, Main_Database!$A$2:$A$10028, "")</f>
        <v>FNB-53</v>
      </c>
      <c r="B414" s="1" t="s">
        <v>23</v>
      </c>
      <c r="C414" s="4" t="s">
        <v>579</v>
      </c>
      <c r="D414" s="3">
        <v>45689</v>
      </c>
      <c r="E414" s="3" t="s">
        <v>2668</v>
      </c>
      <c r="F414" s="2" t="s">
        <v>30</v>
      </c>
      <c r="G414" s="4" t="s">
        <v>2671</v>
      </c>
    </row>
    <row r="415" spans="1:7" ht="57" x14ac:dyDescent="0.2">
      <c r="A415" s="11" t="str">
        <f>_xlfn.XLOOKUP(C415, Main_Database!$C$2:$C$10028, Main_Database!$A$2:$A$10028, "")</f>
        <v>FNB-52</v>
      </c>
      <c r="B415" s="1" t="s">
        <v>23</v>
      </c>
      <c r="C415" s="4" t="s">
        <v>576</v>
      </c>
      <c r="D415" s="3">
        <v>45689</v>
      </c>
      <c r="E415" s="3" t="s">
        <v>2668</v>
      </c>
      <c r="F415" s="2" t="s">
        <v>10</v>
      </c>
      <c r="G415" s="4" t="s">
        <v>2673</v>
      </c>
    </row>
    <row r="416" spans="1:7" ht="57" x14ac:dyDescent="0.2">
      <c r="A416" s="11" t="str">
        <f>_xlfn.XLOOKUP(C416, Main_Database!$C$2:$C$10028, Main_Database!$A$2:$A$10028, "")</f>
        <v>GDE-81</v>
      </c>
      <c r="B416" s="1" t="s">
        <v>14</v>
      </c>
      <c r="C416" s="4" t="s">
        <v>876</v>
      </c>
      <c r="D416" s="3">
        <v>45692</v>
      </c>
      <c r="E416" s="3" t="s">
        <v>2723</v>
      </c>
      <c r="F416" s="2" t="s">
        <v>30</v>
      </c>
      <c r="G416" s="4" t="s">
        <v>2724</v>
      </c>
    </row>
    <row r="417" spans="1:7" x14ac:dyDescent="0.2">
      <c r="A417" s="11" t="str">
        <f>_xlfn.XLOOKUP(C417, Main_Database!$C$2:$C$10028, Main_Database!$A$2:$A$10028, "")</f>
        <v>GDE-45</v>
      </c>
      <c r="B417" s="1" t="s">
        <v>14</v>
      </c>
      <c r="C417" s="4" t="s">
        <v>805</v>
      </c>
      <c r="D417" s="3">
        <v>45692</v>
      </c>
      <c r="E417" s="3" t="s">
        <v>2723</v>
      </c>
      <c r="F417" s="2" t="s">
        <v>10</v>
      </c>
      <c r="G417" s="4" t="s">
        <v>2727</v>
      </c>
    </row>
    <row r="418" spans="1:7" x14ac:dyDescent="0.2">
      <c r="A418" s="11" t="str">
        <f>_xlfn.XLOOKUP(C418, Main_Database!$C$2:$C$10028, Main_Database!$A$2:$A$10028, "")</f>
        <v>FNB-58</v>
      </c>
      <c r="B418" s="1" t="s">
        <v>23</v>
      </c>
      <c r="C418" s="4" t="s">
        <v>591</v>
      </c>
      <c r="D418" s="3">
        <v>45693</v>
      </c>
      <c r="E418" s="3" t="s">
        <v>3061</v>
      </c>
      <c r="F418" s="2" t="s">
        <v>10</v>
      </c>
      <c r="G418" s="4" t="s">
        <v>3062</v>
      </c>
    </row>
    <row r="419" spans="1:7" ht="28.5" x14ac:dyDescent="0.2">
      <c r="A419" s="11" t="str">
        <f>_xlfn.XLOOKUP(C419, Main_Database!$C$2:$C$10028, Main_Database!$A$2:$A$10028, "")</f>
        <v>HTL-93</v>
      </c>
      <c r="B419" s="1" t="s">
        <v>8</v>
      </c>
      <c r="C419" s="4" t="s">
        <v>1668</v>
      </c>
      <c r="D419" s="3">
        <v>45702</v>
      </c>
      <c r="E419" s="3" t="s">
        <v>2509</v>
      </c>
      <c r="F419" s="2" t="s">
        <v>30</v>
      </c>
      <c r="G419" s="4" t="s">
        <v>2511</v>
      </c>
    </row>
    <row r="420" spans="1:7" ht="57" x14ac:dyDescent="0.2">
      <c r="A420" s="11" t="str">
        <f>_xlfn.XLOOKUP(C420, Main_Database!$C$2:$C$10028, Main_Database!$A$2:$A$10028, "")</f>
        <v>HTL-14</v>
      </c>
      <c r="B420" s="1" t="s">
        <v>8</v>
      </c>
      <c r="C420" s="4" t="s">
        <v>2208</v>
      </c>
      <c r="D420" s="3">
        <v>45702</v>
      </c>
      <c r="E420" s="3" t="s">
        <v>2509</v>
      </c>
      <c r="F420" s="2" t="s">
        <v>30</v>
      </c>
      <c r="G420" s="4" t="s">
        <v>2508</v>
      </c>
    </row>
    <row r="421" spans="1:7" x14ac:dyDescent="0.2">
      <c r="A421" s="11" t="str">
        <f>_xlfn.XLOOKUP(C421, Main_Database!$C$2:$C$10028, Main_Database!$A$2:$A$10028, "")</f>
        <v>FNB-52</v>
      </c>
      <c r="B421" s="1" t="s">
        <v>23</v>
      </c>
      <c r="C421" s="4" t="s">
        <v>576</v>
      </c>
      <c r="D421" s="3">
        <v>45702</v>
      </c>
      <c r="E421" s="3" t="s">
        <v>2509</v>
      </c>
      <c r="F421" s="2" t="s">
        <v>10</v>
      </c>
      <c r="G421" s="4" t="s">
        <v>2510</v>
      </c>
    </row>
    <row r="422" spans="1:7" ht="28.5" x14ac:dyDescent="0.2">
      <c r="A422" s="11" t="str">
        <f>_xlfn.XLOOKUP(C422, Main_Database!$C$2:$C$10028, Main_Database!$A$2:$A$10028, "")</f>
        <v>ATC-12</v>
      </c>
      <c r="B422" s="1" t="s">
        <v>50</v>
      </c>
      <c r="C422" s="4" t="s">
        <v>128</v>
      </c>
      <c r="D422" s="3">
        <v>45702</v>
      </c>
      <c r="E422" s="3" t="s">
        <v>2509</v>
      </c>
      <c r="F422" s="2" t="s">
        <v>10</v>
      </c>
      <c r="G422" s="4" t="s">
        <v>2512</v>
      </c>
    </row>
    <row r="423" spans="1:7" ht="42.75" x14ac:dyDescent="0.2">
      <c r="A423" s="11" t="str">
        <f>_xlfn.XLOOKUP(C423, Main_Database!$C$2:$C$10028, Main_Database!$A$2:$A$10028, "")</f>
        <v>HTL-80</v>
      </c>
      <c r="B423" s="1" t="s">
        <v>8</v>
      </c>
      <c r="C423" s="4" t="s">
        <v>1593</v>
      </c>
      <c r="D423" s="3">
        <v>45703</v>
      </c>
      <c r="E423" s="3" t="s">
        <v>2716</v>
      </c>
      <c r="F423" s="2" t="s">
        <v>21</v>
      </c>
      <c r="G423" s="4" t="s">
        <v>2718</v>
      </c>
    </row>
    <row r="424" spans="1:7" ht="28.5" x14ac:dyDescent="0.2">
      <c r="A424" s="11" t="str">
        <f>_xlfn.XLOOKUP(C424, Main_Database!$C$2:$C$10028, Main_Database!$A$2:$A$10028, "")</f>
        <v/>
      </c>
      <c r="B424" s="1" t="s">
        <v>8</v>
      </c>
      <c r="C424" s="4" t="s">
        <v>1522</v>
      </c>
      <c r="D424" s="3">
        <v>45703</v>
      </c>
      <c r="E424" s="3" t="s">
        <v>2716</v>
      </c>
      <c r="F424" s="2" t="s">
        <v>10</v>
      </c>
      <c r="G424" s="4" t="s">
        <v>2719</v>
      </c>
    </row>
    <row r="425" spans="1:7" x14ac:dyDescent="0.2">
      <c r="A425" s="11" t="str">
        <f>_xlfn.XLOOKUP(C425, Main_Database!$C$2:$C$10028, Main_Database!$A$2:$A$10028, "")</f>
        <v>GDE-68</v>
      </c>
      <c r="B425" s="1" t="s">
        <v>14</v>
      </c>
      <c r="C425" s="4" t="s">
        <v>851</v>
      </c>
      <c r="D425" s="3">
        <v>45703</v>
      </c>
      <c r="E425" s="3" t="s">
        <v>2716</v>
      </c>
      <c r="F425" s="2" t="s">
        <v>10</v>
      </c>
      <c r="G425" s="4" t="s">
        <v>2717</v>
      </c>
    </row>
    <row r="426" spans="1:7" x14ac:dyDescent="0.2">
      <c r="A426" s="11" t="str">
        <f>_xlfn.XLOOKUP(C426, Main_Database!$C$2:$C$10028, Main_Database!$A$2:$A$10028, "")</f>
        <v>GDE-44</v>
      </c>
      <c r="B426" s="1" t="s">
        <v>14</v>
      </c>
      <c r="C426" s="4" t="s">
        <v>2363</v>
      </c>
      <c r="D426" s="3">
        <v>45703</v>
      </c>
      <c r="E426" s="3" t="s">
        <v>2716</v>
      </c>
      <c r="F426" s="2" t="s">
        <v>10</v>
      </c>
      <c r="G426" s="4" t="s">
        <v>2720</v>
      </c>
    </row>
    <row r="427" spans="1:7" ht="42.75" x14ac:dyDescent="0.2">
      <c r="A427" s="11" t="str">
        <f>_xlfn.XLOOKUP(C427, Main_Database!$C$2:$C$10028, Main_Database!$A$2:$A$10028, "")</f>
        <v>HTL-32</v>
      </c>
      <c r="B427" s="1" t="s">
        <v>8</v>
      </c>
      <c r="C427" s="4" t="s">
        <v>1316</v>
      </c>
      <c r="D427" s="3">
        <v>45705</v>
      </c>
      <c r="E427" s="3" t="s">
        <v>2679</v>
      </c>
      <c r="F427" s="2" t="s">
        <v>10</v>
      </c>
      <c r="G427" s="4" t="s">
        <v>2680</v>
      </c>
    </row>
    <row r="428" spans="1:7" ht="71.25" x14ac:dyDescent="0.2">
      <c r="A428" s="11" t="str">
        <f>_xlfn.XLOOKUP(C428, Main_Database!$C$2:$C$10028, Main_Database!$A$2:$A$10028, "")</f>
        <v>HTL-28</v>
      </c>
      <c r="B428" s="1" t="s">
        <v>8</v>
      </c>
      <c r="C428" s="4" t="s">
        <v>1303</v>
      </c>
      <c r="D428" s="3">
        <v>45705</v>
      </c>
      <c r="E428" s="3" t="s">
        <v>2679</v>
      </c>
      <c r="F428" s="2" t="s">
        <v>10</v>
      </c>
      <c r="G428" s="4" t="s">
        <v>2681</v>
      </c>
    </row>
    <row r="429" spans="1:7" ht="71.25" x14ac:dyDescent="0.2">
      <c r="A429" s="11" t="str">
        <f>_xlfn.XLOOKUP(C429, Main_Database!$C$2:$C$10028, Main_Database!$A$2:$A$10028, "")</f>
        <v>HTL-28</v>
      </c>
      <c r="B429" s="1" t="s">
        <v>8</v>
      </c>
      <c r="C429" s="4" t="s">
        <v>1303</v>
      </c>
      <c r="D429" s="3">
        <v>45705</v>
      </c>
      <c r="E429" s="3" t="s">
        <v>2679</v>
      </c>
      <c r="F429" s="2" t="s">
        <v>10</v>
      </c>
      <c r="G429" s="4" t="s">
        <v>2681</v>
      </c>
    </row>
    <row r="430" spans="1:7" x14ac:dyDescent="0.2">
      <c r="A430" s="11" t="str">
        <f>_xlfn.XLOOKUP(C430, Main_Database!$C$2:$C$10028, Main_Database!$A$2:$A$10028, "")</f>
        <v>HTL-15</v>
      </c>
      <c r="B430" s="1" t="s">
        <v>8</v>
      </c>
      <c r="C430" s="4" t="s">
        <v>1236</v>
      </c>
      <c r="D430" s="3">
        <v>45705</v>
      </c>
      <c r="E430" s="3" t="s">
        <v>2679</v>
      </c>
      <c r="F430" s="2" t="s">
        <v>10</v>
      </c>
      <c r="G430" s="4" t="s">
        <v>2682</v>
      </c>
    </row>
    <row r="431" spans="1:7" ht="42.75" x14ac:dyDescent="0.2">
      <c r="A431" s="11" t="str">
        <f>_xlfn.XLOOKUP(C431, Main_Database!$C$2:$C$10028, Main_Database!$A$2:$A$10028, "")</f>
        <v>HTL-15</v>
      </c>
      <c r="B431" s="1" t="s">
        <v>8</v>
      </c>
      <c r="C431" s="4" t="s">
        <v>1236</v>
      </c>
      <c r="D431" s="3">
        <v>45705</v>
      </c>
      <c r="E431" s="3" t="s">
        <v>2679</v>
      </c>
      <c r="F431" s="2" t="s">
        <v>30</v>
      </c>
      <c r="G431" s="4" t="s">
        <v>2683</v>
      </c>
    </row>
    <row r="432" spans="1:7" ht="71.25" x14ac:dyDescent="0.2">
      <c r="A432" s="11" t="str">
        <f>_xlfn.XLOOKUP(C432, Main_Database!$C$2:$C$10028, Main_Database!$A$2:$A$10028, "")</f>
        <v>HTL-15</v>
      </c>
      <c r="B432" s="1" t="s">
        <v>8</v>
      </c>
      <c r="C432" s="4" t="s">
        <v>1236</v>
      </c>
      <c r="D432" s="3">
        <v>45705</v>
      </c>
      <c r="E432" s="3" t="s">
        <v>2679</v>
      </c>
      <c r="F432" s="2" t="s">
        <v>10</v>
      </c>
      <c r="G432" s="4" t="s">
        <v>2689</v>
      </c>
    </row>
    <row r="433" spans="1:7" x14ac:dyDescent="0.2">
      <c r="A433" s="11" t="str">
        <f>_xlfn.XLOOKUP(C433, Main_Database!$C$2:$C$10028, Main_Database!$A$2:$A$10028, "")</f>
        <v>GDE-95</v>
      </c>
      <c r="B433" s="1" t="s">
        <v>14</v>
      </c>
      <c r="C433" s="4" t="s">
        <v>905</v>
      </c>
      <c r="D433" s="3">
        <v>45705</v>
      </c>
      <c r="E433" s="3" t="s">
        <v>2679</v>
      </c>
      <c r="F433" s="2" t="s">
        <v>10</v>
      </c>
      <c r="G433" s="4" t="s">
        <v>2686</v>
      </c>
    </row>
    <row r="434" spans="1:7" ht="57" x14ac:dyDescent="0.2">
      <c r="A434" s="11" t="str">
        <f>_xlfn.XLOOKUP(C434, Main_Database!$C$2:$C$10028, Main_Database!$A$2:$A$10028, "")</f>
        <v>GDE-95</v>
      </c>
      <c r="B434" s="1" t="s">
        <v>14</v>
      </c>
      <c r="C434" s="4" t="s">
        <v>905</v>
      </c>
      <c r="D434" s="3">
        <v>45705</v>
      </c>
      <c r="E434" s="3" t="s">
        <v>2679</v>
      </c>
      <c r="F434" s="2" t="s">
        <v>30</v>
      </c>
      <c r="G434" s="4" t="s">
        <v>2687</v>
      </c>
    </row>
    <row r="435" spans="1:7" ht="85.5" x14ac:dyDescent="0.2">
      <c r="A435" s="11" t="str">
        <f>_xlfn.XLOOKUP(C435, Main_Database!$C$2:$C$10028, Main_Database!$A$2:$A$10028, "")</f>
        <v>GDE-93</v>
      </c>
      <c r="B435" s="1" t="s">
        <v>14</v>
      </c>
      <c r="C435" s="4" t="s">
        <v>899</v>
      </c>
      <c r="D435" s="3">
        <v>45705</v>
      </c>
      <c r="E435" s="3" t="s">
        <v>2679</v>
      </c>
      <c r="F435" s="2" t="s">
        <v>10</v>
      </c>
      <c r="G435" s="4" t="s">
        <v>2688</v>
      </c>
    </row>
    <row r="436" spans="1:7" x14ac:dyDescent="0.2">
      <c r="A436" s="11" t="str">
        <f>_xlfn.XLOOKUP(C436, Main_Database!$C$2:$C$10028, Main_Database!$A$2:$A$10028, "")</f>
        <v>FNB-72</v>
      </c>
      <c r="B436" s="1" t="s">
        <v>23</v>
      </c>
      <c r="C436" s="4" t="s">
        <v>624</v>
      </c>
      <c r="D436" s="3">
        <v>45705</v>
      </c>
      <c r="E436" s="3" t="s">
        <v>2679</v>
      </c>
      <c r="F436" s="2" t="s">
        <v>10</v>
      </c>
      <c r="G436" s="4" t="s">
        <v>2691</v>
      </c>
    </row>
    <row r="437" spans="1:7" x14ac:dyDescent="0.2">
      <c r="A437" s="11" t="str">
        <f>_xlfn.XLOOKUP(C437, Main_Database!$C$2:$C$10028, Main_Database!$A$2:$A$10028, "")</f>
        <v>FNB-71</v>
      </c>
      <c r="B437" s="1" t="s">
        <v>23</v>
      </c>
      <c r="C437" s="4" t="s">
        <v>622</v>
      </c>
      <c r="D437" s="3">
        <v>45705</v>
      </c>
      <c r="E437" s="3" t="s">
        <v>2679</v>
      </c>
      <c r="F437" s="2" t="s">
        <v>10</v>
      </c>
      <c r="G437" s="4" t="s">
        <v>2684</v>
      </c>
    </row>
    <row r="438" spans="1:7" x14ac:dyDescent="0.2">
      <c r="A438" s="11" t="str">
        <f>_xlfn.XLOOKUP(C438, Main_Database!$C$2:$C$10028, Main_Database!$A$2:$A$10028, "")</f>
        <v>FNB-53</v>
      </c>
      <c r="B438" s="1" t="s">
        <v>23</v>
      </c>
      <c r="C438" s="4" t="s">
        <v>579</v>
      </c>
      <c r="D438" s="3">
        <v>45705</v>
      </c>
      <c r="E438" s="3" t="s">
        <v>2679</v>
      </c>
      <c r="F438" s="2" t="s">
        <v>10</v>
      </c>
      <c r="G438" s="4" t="s">
        <v>2685</v>
      </c>
    </row>
    <row r="439" spans="1:7" x14ac:dyDescent="0.2">
      <c r="A439" s="11" t="str">
        <f>_xlfn.XLOOKUP(C439, Main_Database!$C$2:$C$10028, Main_Database!$A$2:$A$10028, "")</f>
        <v>FNB-52</v>
      </c>
      <c r="B439" s="1" t="s">
        <v>23</v>
      </c>
      <c r="C439" s="4" t="s">
        <v>576</v>
      </c>
      <c r="D439" s="3">
        <v>45705</v>
      </c>
      <c r="E439" s="3" t="s">
        <v>2679</v>
      </c>
      <c r="F439" s="2" t="s">
        <v>10</v>
      </c>
      <c r="G439" s="4" t="s">
        <v>2690</v>
      </c>
    </row>
    <row r="440" spans="1:7" ht="28.5" x14ac:dyDescent="0.2">
      <c r="A440" s="11" t="str">
        <f>_xlfn.XLOOKUP(C440, Main_Database!$C$2:$C$10028, Main_Database!$A$2:$A$10028, "")</f>
        <v>GDE-93</v>
      </c>
      <c r="B440" s="1" t="s">
        <v>14</v>
      </c>
      <c r="C440" s="4" t="s">
        <v>899</v>
      </c>
      <c r="D440" s="3">
        <v>45709</v>
      </c>
      <c r="E440" s="3" t="s">
        <v>2674</v>
      </c>
      <c r="F440" s="2" t="s">
        <v>10</v>
      </c>
      <c r="G440" s="4" t="s">
        <v>2675</v>
      </c>
    </row>
    <row r="441" spans="1:7" x14ac:dyDescent="0.2">
      <c r="A441" s="11" t="str">
        <f>_xlfn.XLOOKUP(C441, Main_Database!$C$2:$C$10028, Main_Database!$A$2:$A$10028, "")</f>
        <v>ATC-10</v>
      </c>
      <c r="B441" s="1" t="s">
        <v>50</v>
      </c>
      <c r="C441" s="4" t="s">
        <v>122</v>
      </c>
      <c r="D441" s="3">
        <v>45709</v>
      </c>
      <c r="E441" s="3" t="s">
        <v>2674</v>
      </c>
      <c r="F441" s="2" t="s">
        <v>10</v>
      </c>
      <c r="G441" s="4" t="s">
        <v>2676</v>
      </c>
    </row>
    <row r="442" spans="1:7" ht="28.5" x14ac:dyDescent="0.2">
      <c r="A442" s="11" t="str">
        <f>_xlfn.XLOOKUP(C442, Main_Database!$C$2:$C$10028, Main_Database!$A$2:$A$10028, "")</f>
        <v>RST-46</v>
      </c>
      <c r="B442" s="1" t="s">
        <v>27</v>
      </c>
      <c r="C442" s="4" t="s">
        <v>2953</v>
      </c>
      <c r="D442" s="3">
        <v>45711</v>
      </c>
      <c r="E442" s="3" t="s">
        <v>2792</v>
      </c>
      <c r="F442" s="2" t="s">
        <v>10</v>
      </c>
      <c r="G442" s="4" t="s">
        <v>3059</v>
      </c>
    </row>
    <row r="443" spans="1:7" ht="28.5" x14ac:dyDescent="0.2">
      <c r="A443" s="11" t="str">
        <f>_xlfn.XLOOKUP(C443, Main_Database!$C$2:$C$10028, Main_Database!$A$2:$A$10028, "")</f>
        <v>RST-45</v>
      </c>
      <c r="B443" s="1" t="s">
        <v>27</v>
      </c>
      <c r="C443" s="4" t="s">
        <v>2951</v>
      </c>
      <c r="D443" s="3">
        <v>45711</v>
      </c>
      <c r="E443" s="3" t="s">
        <v>2792</v>
      </c>
      <c r="F443" s="2" t="s">
        <v>10</v>
      </c>
      <c r="G443" s="4" t="s">
        <v>3063</v>
      </c>
    </row>
    <row r="444" spans="1:7" ht="71.25" x14ac:dyDescent="0.2">
      <c r="A444" s="11" t="str">
        <f>_xlfn.XLOOKUP(C444, Main_Database!$C$2:$C$10028, Main_Database!$A$2:$A$10028, "")</f>
        <v>HTL-22</v>
      </c>
      <c r="B444" s="1" t="s">
        <v>8</v>
      </c>
      <c r="C444" s="4" t="s">
        <v>2223</v>
      </c>
      <c r="D444" s="3">
        <v>45711</v>
      </c>
      <c r="E444" s="3" t="s">
        <v>2828</v>
      </c>
      <c r="F444" s="2" t="s">
        <v>10</v>
      </c>
      <c r="G444" s="4" t="s">
        <v>2829</v>
      </c>
    </row>
    <row r="445" spans="1:7" ht="85.5" x14ac:dyDescent="0.2">
      <c r="A445" s="11" t="str">
        <f>_xlfn.XLOOKUP(C445, Main_Database!$C$2:$C$10028, Main_Database!$A$2:$A$10028, "")</f>
        <v>HTL-19</v>
      </c>
      <c r="B445" s="1" t="s">
        <v>8</v>
      </c>
      <c r="C445" s="4" t="s">
        <v>2220</v>
      </c>
      <c r="D445" s="3">
        <v>45711</v>
      </c>
      <c r="E445" s="3" t="s">
        <v>2828</v>
      </c>
      <c r="F445" s="2" t="s">
        <v>10</v>
      </c>
      <c r="G445" s="15" t="s">
        <v>2830</v>
      </c>
    </row>
    <row r="446" spans="1:7" x14ac:dyDescent="0.2">
      <c r="A446" s="11" t="str">
        <f>_xlfn.XLOOKUP(C446, Main_Database!$C$2:$C$10028, Main_Database!$A$2:$A$10028, "")</f>
        <v>GDE-104</v>
      </c>
      <c r="B446" s="1" t="s">
        <v>14</v>
      </c>
      <c r="C446" s="4" t="s">
        <v>686</v>
      </c>
      <c r="D446" s="3">
        <v>45711</v>
      </c>
      <c r="E446" s="3" t="s">
        <v>2828</v>
      </c>
      <c r="F446" s="2" t="s">
        <v>10</v>
      </c>
      <c r="G446" s="4" t="s">
        <v>2621</v>
      </c>
    </row>
    <row r="447" spans="1:7" x14ac:dyDescent="0.2">
      <c r="A447" s="11" t="str">
        <f>_xlfn.XLOOKUP(C447, Main_Database!$C$2:$C$10028, Main_Database!$A$2:$A$10028, "")</f>
        <v>GDE-103</v>
      </c>
      <c r="B447" s="1" t="s">
        <v>14</v>
      </c>
      <c r="C447" s="4" t="s">
        <v>2367</v>
      </c>
      <c r="D447" s="3">
        <v>45711</v>
      </c>
      <c r="E447" s="3" t="s">
        <v>2828</v>
      </c>
      <c r="F447" s="2" t="s">
        <v>10</v>
      </c>
      <c r="G447" s="4" t="s">
        <v>2621</v>
      </c>
    </row>
    <row r="448" spans="1:7" x14ac:dyDescent="0.2">
      <c r="A448" s="11" t="str">
        <f>_xlfn.XLOOKUP(C448, Main_Database!$C$2:$C$10028, Main_Database!$A$2:$A$10028, "")</f>
        <v>GDE-101</v>
      </c>
      <c r="B448" s="1" t="s">
        <v>14</v>
      </c>
      <c r="C448" s="4" t="s">
        <v>681</v>
      </c>
      <c r="D448" s="3">
        <v>45711</v>
      </c>
      <c r="E448" s="3" t="s">
        <v>2792</v>
      </c>
      <c r="F448" s="2" t="s">
        <v>10</v>
      </c>
      <c r="G448" s="4" t="s">
        <v>2802</v>
      </c>
    </row>
    <row r="449" spans="1:7" ht="28.5" x14ac:dyDescent="0.2">
      <c r="A449" s="11" t="str">
        <f>_xlfn.XLOOKUP(C449, Main_Database!$C$2:$C$10028, Main_Database!$A$2:$A$10028, "")</f>
        <v>FNB-74</v>
      </c>
      <c r="B449" s="1" t="s">
        <v>23</v>
      </c>
      <c r="C449" s="4" t="s">
        <v>2298</v>
      </c>
      <c r="D449" s="3">
        <v>45711</v>
      </c>
      <c r="E449" s="3" t="s">
        <v>2828</v>
      </c>
      <c r="F449" s="2" t="s">
        <v>10</v>
      </c>
      <c r="G449" s="4" t="s">
        <v>2837</v>
      </c>
    </row>
    <row r="450" spans="1:7" ht="57" x14ac:dyDescent="0.2">
      <c r="A450" s="11" t="str">
        <f>_xlfn.XLOOKUP(C450, Main_Database!$C$2:$C$10028, Main_Database!$A$2:$A$10028, "")</f>
        <v>FNB-68</v>
      </c>
      <c r="B450" s="1" t="s">
        <v>23</v>
      </c>
      <c r="C450" s="4" t="s">
        <v>614</v>
      </c>
      <c r="D450" s="3">
        <v>45711</v>
      </c>
      <c r="E450" s="3" t="s">
        <v>2792</v>
      </c>
      <c r="F450" s="2" t="s">
        <v>30</v>
      </c>
      <c r="G450" s="4" t="s">
        <v>2797</v>
      </c>
    </row>
    <row r="451" spans="1:7" ht="28.5" x14ac:dyDescent="0.2">
      <c r="A451" s="11" t="str">
        <f>_xlfn.XLOOKUP(C451, Main_Database!$C$2:$C$10028, Main_Database!$A$2:$A$10028, "")</f>
        <v>FNB-67</v>
      </c>
      <c r="B451" s="1" t="s">
        <v>23</v>
      </c>
      <c r="C451" s="4" t="s">
        <v>612</v>
      </c>
      <c r="D451" s="3">
        <v>45711</v>
      </c>
      <c r="E451" s="3" t="s">
        <v>2792</v>
      </c>
      <c r="F451" s="2" t="s">
        <v>21</v>
      </c>
      <c r="G451" s="4" t="s">
        <v>2796</v>
      </c>
    </row>
    <row r="452" spans="1:7" x14ac:dyDescent="0.2">
      <c r="A452" s="11" t="str">
        <f>_xlfn.XLOOKUP(C452, Main_Database!$C$2:$C$10028, Main_Database!$A$2:$A$10028, "")</f>
        <v>FNB-66</v>
      </c>
      <c r="B452" s="1" t="s">
        <v>23</v>
      </c>
      <c r="C452" s="4" t="s">
        <v>610</v>
      </c>
      <c r="D452" s="3">
        <v>45711</v>
      </c>
      <c r="E452" s="3" t="s">
        <v>2792</v>
      </c>
      <c r="F452" s="2" t="s">
        <v>10</v>
      </c>
      <c r="G452" s="4" t="s">
        <v>2795</v>
      </c>
    </row>
    <row r="453" spans="1:7" x14ac:dyDescent="0.2">
      <c r="A453" s="11" t="str">
        <f>_xlfn.XLOOKUP(C453, Main_Database!$C$2:$C$10028, Main_Database!$A$2:$A$10028, "")</f>
        <v>FNB-65</v>
      </c>
      <c r="B453" s="1" t="s">
        <v>23</v>
      </c>
      <c r="C453" s="4" t="s">
        <v>608</v>
      </c>
      <c r="D453" s="3">
        <v>45711</v>
      </c>
      <c r="E453" s="3" t="s">
        <v>2792</v>
      </c>
      <c r="F453" s="2" t="s">
        <v>10</v>
      </c>
      <c r="G453" s="4" t="s">
        <v>2794</v>
      </c>
    </row>
    <row r="454" spans="1:7" x14ac:dyDescent="0.2">
      <c r="A454" s="11" t="str">
        <f>_xlfn.XLOOKUP(C454, Main_Database!$C$2:$C$10028, Main_Database!$A$2:$A$10028, "")</f>
        <v>FNB-64</v>
      </c>
      <c r="B454" s="1" t="s">
        <v>23</v>
      </c>
      <c r="C454" s="4" t="s">
        <v>605</v>
      </c>
      <c r="D454" s="3">
        <v>45711</v>
      </c>
      <c r="E454" s="3" t="s">
        <v>2792</v>
      </c>
      <c r="F454" s="2" t="s">
        <v>10</v>
      </c>
      <c r="G454" s="4" t="s">
        <v>2793</v>
      </c>
    </row>
    <row r="455" spans="1:7" ht="28.5" x14ac:dyDescent="0.2">
      <c r="A455" s="11" t="str">
        <f>_xlfn.XLOOKUP(C455, Main_Database!$C$2:$C$10028, Main_Database!$A$2:$A$10028, "")</f>
        <v>FNB-63</v>
      </c>
      <c r="B455" s="1" t="s">
        <v>23</v>
      </c>
      <c r="C455" s="4" t="s">
        <v>603</v>
      </c>
      <c r="D455" s="3">
        <v>45711</v>
      </c>
      <c r="E455" s="3" t="s">
        <v>2828</v>
      </c>
      <c r="F455" s="2" t="s">
        <v>10</v>
      </c>
      <c r="G455" s="4" t="s">
        <v>2845</v>
      </c>
    </row>
    <row r="456" spans="1:7" x14ac:dyDescent="0.2">
      <c r="A456" s="11" t="str">
        <f>_xlfn.XLOOKUP(C456, Main_Database!$C$2:$C$10028, Main_Database!$A$2:$A$10028, "")</f>
        <v>FNB-62</v>
      </c>
      <c r="B456" s="1" t="s">
        <v>23</v>
      </c>
      <c r="C456" s="4" t="s">
        <v>601</v>
      </c>
      <c r="D456" s="3">
        <v>45711</v>
      </c>
      <c r="E456" s="3" t="s">
        <v>2828</v>
      </c>
      <c r="F456" s="2" t="s">
        <v>10</v>
      </c>
      <c r="G456" s="4" t="s">
        <v>2843</v>
      </c>
    </row>
    <row r="457" spans="1:7" x14ac:dyDescent="0.2">
      <c r="A457" s="11" t="str">
        <f>_xlfn.XLOOKUP(C457, Main_Database!$C$2:$C$10028, Main_Database!$A$2:$A$10028, "")</f>
        <v>FNB-61</v>
      </c>
      <c r="B457" s="1" t="s">
        <v>23</v>
      </c>
      <c r="C457" s="4" t="s">
        <v>599</v>
      </c>
      <c r="D457" s="3">
        <v>45711</v>
      </c>
      <c r="E457" s="3" t="s">
        <v>2828</v>
      </c>
      <c r="F457" s="2" t="s">
        <v>10</v>
      </c>
      <c r="G457" s="4" t="s">
        <v>2840</v>
      </c>
    </row>
    <row r="458" spans="1:7" x14ac:dyDescent="0.2">
      <c r="A458" s="11" t="str">
        <f>_xlfn.XLOOKUP(C458, Main_Database!$C$2:$C$10028, Main_Database!$A$2:$A$10028, "")</f>
        <v>FNB-60</v>
      </c>
      <c r="B458" s="1" t="s">
        <v>23</v>
      </c>
      <c r="C458" s="4" t="s">
        <v>597</v>
      </c>
      <c r="D458" s="3">
        <v>45711</v>
      </c>
      <c r="E458" s="3" t="s">
        <v>2828</v>
      </c>
      <c r="F458" s="2" t="s">
        <v>10</v>
      </c>
      <c r="G458" s="4" t="s">
        <v>2839</v>
      </c>
    </row>
    <row r="459" spans="1:7" ht="28.5" x14ac:dyDescent="0.2">
      <c r="A459" s="11" t="str">
        <f>_xlfn.XLOOKUP(C459, Main_Database!$C$2:$C$10028, Main_Database!$A$2:$A$10028, "")</f>
        <v>FNB-59</v>
      </c>
      <c r="B459" s="1" t="s">
        <v>23</v>
      </c>
      <c r="C459" s="4" t="s">
        <v>595</v>
      </c>
      <c r="D459" s="3">
        <v>45711</v>
      </c>
      <c r="E459" s="3" t="s">
        <v>2828</v>
      </c>
      <c r="F459" s="2" t="s">
        <v>10</v>
      </c>
      <c r="G459" s="4" t="s">
        <v>2838</v>
      </c>
    </row>
    <row r="460" spans="1:7" x14ac:dyDescent="0.2">
      <c r="A460" s="11" t="str">
        <f>_xlfn.XLOOKUP(C460, Main_Database!$C$2:$C$10028, Main_Database!$A$2:$A$10028, "")</f>
        <v>ATC-30</v>
      </c>
      <c r="B460" s="1" t="s">
        <v>50</v>
      </c>
      <c r="C460" s="4" t="s">
        <v>167</v>
      </c>
      <c r="D460" s="3">
        <v>45711</v>
      </c>
      <c r="E460" s="3" t="s">
        <v>2792</v>
      </c>
      <c r="F460" s="2" t="s">
        <v>10</v>
      </c>
      <c r="G460" s="4" t="s">
        <v>2801</v>
      </c>
    </row>
    <row r="461" spans="1:7" x14ac:dyDescent="0.2">
      <c r="A461" s="11" t="str">
        <f>_xlfn.XLOOKUP(C461, Main_Database!$C$2:$C$10028, Main_Database!$A$2:$A$10028, "")</f>
        <v>ATC-29</v>
      </c>
      <c r="B461" s="1" t="s">
        <v>50</v>
      </c>
      <c r="C461" s="4" t="s">
        <v>165</v>
      </c>
      <c r="D461" s="3">
        <v>45711</v>
      </c>
      <c r="E461" s="3" t="s">
        <v>2792</v>
      </c>
      <c r="F461" s="2" t="s">
        <v>10</v>
      </c>
      <c r="G461" s="4" t="s">
        <v>2800</v>
      </c>
    </row>
    <row r="462" spans="1:7" ht="28.5" x14ac:dyDescent="0.2">
      <c r="A462" s="11" t="str">
        <f>_xlfn.XLOOKUP(C462, Main_Database!$C$2:$C$10028, Main_Database!$A$2:$A$10028, "")</f>
        <v>ATC-28</v>
      </c>
      <c r="B462" s="1" t="s">
        <v>50</v>
      </c>
      <c r="C462" s="4" t="s">
        <v>2330</v>
      </c>
      <c r="D462" s="3">
        <v>45711</v>
      </c>
      <c r="E462" s="3" t="s">
        <v>2792</v>
      </c>
      <c r="F462" s="2" t="s">
        <v>10</v>
      </c>
      <c r="G462" s="4" t="s">
        <v>2799</v>
      </c>
    </row>
    <row r="463" spans="1:7" ht="57" x14ac:dyDescent="0.2">
      <c r="A463" s="11" t="str">
        <f>_xlfn.XLOOKUP(C463, Main_Database!$C$2:$C$10028, Main_Database!$A$2:$A$10028, "")</f>
        <v>ATC-27</v>
      </c>
      <c r="B463" s="1" t="s">
        <v>50</v>
      </c>
      <c r="C463" s="4" t="s">
        <v>161</v>
      </c>
      <c r="D463" s="3">
        <v>45711</v>
      </c>
      <c r="E463" s="3" t="s">
        <v>2792</v>
      </c>
      <c r="F463" s="2" t="s">
        <v>30</v>
      </c>
      <c r="G463" s="4" t="s">
        <v>2798</v>
      </c>
    </row>
    <row r="464" spans="1:7" ht="57" x14ac:dyDescent="0.2">
      <c r="A464" s="11" t="str">
        <f>_xlfn.XLOOKUP(C464, Main_Database!$C$2:$C$10028, Main_Database!$A$2:$A$10028, "")</f>
        <v>ATC-26</v>
      </c>
      <c r="B464" s="1" t="s">
        <v>50</v>
      </c>
      <c r="C464" s="4" t="s">
        <v>159</v>
      </c>
      <c r="D464" s="3">
        <v>45711</v>
      </c>
      <c r="E464" s="3" t="s">
        <v>2828</v>
      </c>
      <c r="F464" s="2" t="s">
        <v>10</v>
      </c>
      <c r="G464" s="4" t="s">
        <v>2831</v>
      </c>
    </row>
    <row r="465" spans="1:7" ht="57" x14ac:dyDescent="0.2">
      <c r="A465" s="11" t="str">
        <f>_xlfn.XLOOKUP(C465, Main_Database!$C$2:$C$10028, Main_Database!$A$2:$A$10028, "")</f>
        <v>ATC-25</v>
      </c>
      <c r="B465" s="1" t="s">
        <v>50</v>
      </c>
      <c r="C465" s="4" t="s">
        <v>157</v>
      </c>
      <c r="D465" s="3">
        <v>45711</v>
      </c>
      <c r="E465" s="3" t="s">
        <v>2828</v>
      </c>
      <c r="F465" s="2" t="s">
        <v>30</v>
      </c>
      <c r="G465" s="4" t="s">
        <v>2832</v>
      </c>
    </row>
    <row r="466" spans="1:7" ht="42.75" x14ac:dyDescent="0.2">
      <c r="A466" s="11" t="str">
        <f>_xlfn.XLOOKUP(C466, Main_Database!$C$2:$C$10028, Main_Database!$A$2:$A$10028, "")</f>
        <v>ATC-25</v>
      </c>
      <c r="B466" s="1" t="s">
        <v>50</v>
      </c>
      <c r="C466" s="4" t="s">
        <v>157</v>
      </c>
      <c r="D466" s="3">
        <v>45711</v>
      </c>
      <c r="E466" s="3" t="s">
        <v>2828</v>
      </c>
      <c r="F466" s="2" t="s">
        <v>10</v>
      </c>
      <c r="G466" s="4" t="s">
        <v>2833</v>
      </c>
    </row>
    <row r="467" spans="1:7" ht="71.25" x14ac:dyDescent="0.2">
      <c r="A467" s="11" t="str">
        <f>_xlfn.XLOOKUP(C467, Main_Database!$C$2:$C$10028, Main_Database!$A$2:$A$10028, "")</f>
        <v>ATC-24</v>
      </c>
      <c r="B467" s="1" t="s">
        <v>50</v>
      </c>
      <c r="C467" s="4" t="s">
        <v>154</v>
      </c>
      <c r="D467" s="3">
        <v>45711</v>
      </c>
      <c r="E467" s="3" t="s">
        <v>2828</v>
      </c>
      <c r="F467" s="2" t="s">
        <v>10</v>
      </c>
      <c r="G467" s="4" t="s">
        <v>2834</v>
      </c>
    </row>
    <row r="468" spans="1:7" x14ac:dyDescent="0.2">
      <c r="A468" s="11" t="str">
        <f>_xlfn.XLOOKUP(C468, Main_Database!$C$2:$C$10028, Main_Database!$A$2:$A$10028, "")</f>
        <v>RST-04</v>
      </c>
      <c r="B468" s="1" t="s">
        <v>27</v>
      </c>
      <c r="C468" s="4" t="s">
        <v>2125</v>
      </c>
      <c r="D468" s="3">
        <v>45730</v>
      </c>
      <c r="E468" s="3" t="s">
        <v>2677</v>
      </c>
      <c r="F468" s="2" t="s">
        <v>10</v>
      </c>
      <c r="G468" s="4" t="s">
        <v>2678</v>
      </c>
    </row>
    <row r="469" spans="1:7" x14ac:dyDescent="0.2">
      <c r="A469" s="11" t="str">
        <f>_xlfn.XLOOKUP(C469, Main_Database!$C$2:$C$10028, Main_Database!$A$2:$A$10028, "")</f>
        <v>GDE-65</v>
      </c>
      <c r="B469" s="1" t="s">
        <v>14</v>
      </c>
      <c r="C469" s="4" t="s">
        <v>847</v>
      </c>
      <c r="D469" s="3">
        <v>45730</v>
      </c>
      <c r="E469" s="3" t="s">
        <v>2677</v>
      </c>
      <c r="F469" s="2" t="s">
        <v>10</v>
      </c>
    </row>
    <row r="470" spans="1:7" x14ac:dyDescent="0.2">
      <c r="A470" s="11" t="str">
        <f>_xlfn.XLOOKUP(C470, Main_Database!$C$2:$C$10028, Main_Database!$A$2:$A$10028, "")</f>
        <v>GDE-21</v>
      </c>
      <c r="B470" s="1" t="s">
        <v>14</v>
      </c>
      <c r="C470" s="4" t="s">
        <v>743</v>
      </c>
      <c r="D470" s="3">
        <v>45730</v>
      </c>
      <c r="E470" s="3" t="s">
        <v>2677</v>
      </c>
      <c r="F470" s="2" t="s">
        <v>10</v>
      </c>
    </row>
    <row r="471" spans="1:7" ht="42.75" x14ac:dyDescent="0.2">
      <c r="A471" s="11" t="str">
        <f>_xlfn.XLOOKUP(C471, Main_Database!$C$2:$C$10028, Main_Database!$A$2:$A$10028, "")</f>
        <v>TRS-04</v>
      </c>
      <c r="B471" s="1" t="s">
        <v>2123</v>
      </c>
      <c r="C471" s="4" t="s">
        <v>2101</v>
      </c>
      <c r="D471" s="3">
        <v>45737</v>
      </c>
      <c r="E471" s="3" t="s">
        <v>2814</v>
      </c>
      <c r="F471" s="2" t="s">
        <v>30</v>
      </c>
      <c r="G471" s="4" t="s">
        <v>2827</v>
      </c>
    </row>
    <row r="472" spans="1:7" ht="28.5" x14ac:dyDescent="0.2">
      <c r="A472" s="11" t="str">
        <f>_xlfn.XLOOKUP(C472, Main_Database!$C$2:$C$10028, Main_Database!$A$2:$A$10028, "")</f>
        <v>RST-04</v>
      </c>
      <c r="B472" s="1" t="s">
        <v>27</v>
      </c>
      <c r="C472" s="4" t="s">
        <v>2125</v>
      </c>
      <c r="D472" s="3">
        <v>45737</v>
      </c>
      <c r="E472" s="3" t="s">
        <v>2814</v>
      </c>
      <c r="F472" s="2" t="s">
        <v>10</v>
      </c>
      <c r="G472" s="4" t="s">
        <v>2817</v>
      </c>
    </row>
    <row r="473" spans="1:7" ht="71.25" x14ac:dyDescent="0.2">
      <c r="A473" s="11" t="str">
        <f>_xlfn.XLOOKUP(C473, Main_Database!$C$2:$C$10028, Main_Database!$A$2:$A$10028, "")</f>
        <v>HTL-74</v>
      </c>
      <c r="B473" s="1" t="s">
        <v>8</v>
      </c>
      <c r="C473" s="4" t="s">
        <v>1558</v>
      </c>
      <c r="D473" s="3">
        <v>45737</v>
      </c>
      <c r="E473" s="3" t="s">
        <v>2814</v>
      </c>
      <c r="F473" s="2" t="s">
        <v>10</v>
      </c>
      <c r="G473" s="4" t="s">
        <v>2826</v>
      </c>
    </row>
    <row r="474" spans="1:7" x14ac:dyDescent="0.2">
      <c r="A474" s="11" t="str">
        <f>_xlfn.XLOOKUP(C474, Main_Database!$C$2:$C$10028, Main_Database!$A$2:$A$10028, "")</f>
        <v>HTL-70</v>
      </c>
      <c r="B474" s="1" t="s">
        <v>8</v>
      </c>
      <c r="C474" s="4" t="s">
        <v>2258</v>
      </c>
      <c r="D474" s="3">
        <v>45737</v>
      </c>
      <c r="E474" s="3" t="s">
        <v>2814</v>
      </c>
      <c r="F474" s="2" t="s">
        <v>10</v>
      </c>
      <c r="G474" s="4" t="s">
        <v>2825</v>
      </c>
    </row>
    <row r="475" spans="1:7" x14ac:dyDescent="0.2">
      <c r="A475" s="11" t="str">
        <f>_xlfn.XLOOKUP(C475, Main_Database!$C$2:$C$10028, Main_Database!$A$2:$A$10028, "")</f>
        <v>GDE-44</v>
      </c>
      <c r="B475" s="1" t="s">
        <v>14</v>
      </c>
      <c r="C475" s="4" t="s">
        <v>2363</v>
      </c>
      <c r="D475" s="3">
        <v>45737</v>
      </c>
      <c r="E475" s="3" t="s">
        <v>2814</v>
      </c>
      <c r="F475" s="2" t="s">
        <v>10</v>
      </c>
      <c r="G475" s="4" t="s">
        <v>2824</v>
      </c>
    </row>
    <row r="476" spans="1:7" ht="28.5" x14ac:dyDescent="0.2">
      <c r="A476" s="11" t="str">
        <f>_xlfn.XLOOKUP(C476, Main_Database!$C$2:$C$10028, Main_Database!$A$2:$A$10028, "")</f>
        <v>GDE-39</v>
      </c>
      <c r="B476" s="1" t="s">
        <v>14</v>
      </c>
      <c r="C476" s="4" t="s">
        <v>2368</v>
      </c>
      <c r="D476" s="3">
        <v>45737</v>
      </c>
      <c r="E476" s="3" t="s">
        <v>2814</v>
      </c>
      <c r="F476" s="2" t="s">
        <v>10</v>
      </c>
      <c r="G476" s="4" t="s">
        <v>2822</v>
      </c>
    </row>
    <row r="477" spans="1:7" ht="42.75" x14ac:dyDescent="0.2">
      <c r="A477" s="11" t="str">
        <f>_xlfn.XLOOKUP(C477, Main_Database!$C$2:$C$10028, Main_Database!$A$2:$A$10028, "")</f>
        <v>GDE-19</v>
      </c>
      <c r="B477" s="1" t="s">
        <v>14</v>
      </c>
      <c r="C477" s="4" t="s">
        <v>733</v>
      </c>
      <c r="D477" s="3">
        <v>45737</v>
      </c>
      <c r="E477" s="3" t="s">
        <v>2814</v>
      </c>
      <c r="F477" s="2" t="s">
        <v>10</v>
      </c>
      <c r="G477" s="4" t="s">
        <v>2818</v>
      </c>
    </row>
    <row r="478" spans="1:7" x14ac:dyDescent="0.2">
      <c r="A478" s="11" t="str">
        <f>_xlfn.XLOOKUP(C478, Main_Database!$C$2:$C$10028, Main_Database!$A$2:$A$10028, "")</f>
        <v>GDE-16</v>
      </c>
      <c r="B478" s="1" t="s">
        <v>14</v>
      </c>
      <c r="C478" s="4" t="s">
        <v>719</v>
      </c>
      <c r="D478" s="3">
        <v>45737</v>
      </c>
      <c r="E478" s="3" t="s">
        <v>2814</v>
      </c>
      <c r="F478" s="2" t="s">
        <v>10</v>
      </c>
      <c r="G478" s="4" t="s">
        <v>2821</v>
      </c>
    </row>
    <row r="479" spans="1:7" ht="42.75" x14ac:dyDescent="0.2">
      <c r="A479" s="11" t="str">
        <f>_xlfn.XLOOKUP(C479, Main_Database!$C$2:$C$10028, Main_Database!$A$2:$A$10028, "")</f>
        <v>FNB-25</v>
      </c>
      <c r="B479" s="1" t="s">
        <v>23</v>
      </c>
      <c r="C479" s="4" t="s">
        <v>513</v>
      </c>
      <c r="D479" s="3">
        <v>45737</v>
      </c>
      <c r="E479" s="3" t="s">
        <v>2814</v>
      </c>
      <c r="F479" s="2" t="s">
        <v>10</v>
      </c>
      <c r="G479" s="4" t="s">
        <v>2820</v>
      </c>
    </row>
    <row r="480" spans="1:7" ht="42.75" x14ac:dyDescent="0.2">
      <c r="A480" s="11" t="str">
        <f>_xlfn.XLOOKUP(C480, Main_Database!$C$2:$C$10028, Main_Database!$A$2:$A$10028, "")</f>
        <v>FNB-23</v>
      </c>
      <c r="B480" s="1" t="s">
        <v>23</v>
      </c>
      <c r="C480" s="4" t="s">
        <v>507</v>
      </c>
      <c r="D480" s="3">
        <v>45737</v>
      </c>
      <c r="E480" s="3" t="s">
        <v>2814</v>
      </c>
      <c r="F480" s="2" t="s">
        <v>10</v>
      </c>
      <c r="G480" s="4" t="s">
        <v>2823</v>
      </c>
    </row>
    <row r="481" spans="1:7" ht="85.5" x14ac:dyDescent="0.2">
      <c r="A481" s="11" t="str">
        <f>_xlfn.XLOOKUP(C481, Main_Database!$C$2:$C$10028, Main_Database!$A$2:$A$10028, "")</f>
        <v>FNB-17</v>
      </c>
      <c r="B481" s="1" t="s">
        <v>23</v>
      </c>
      <c r="C481" s="4" t="s">
        <v>491</v>
      </c>
      <c r="D481" s="3">
        <v>45737</v>
      </c>
      <c r="E481" s="3" t="s">
        <v>2814</v>
      </c>
      <c r="F481" s="2" t="s">
        <v>30</v>
      </c>
      <c r="G481" s="4" t="s">
        <v>2819</v>
      </c>
    </row>
    <row r="482" spans="1:7" ht="85.5" x14ac:dyDescent="0.2">
      <c r="A482" s="11" t="str">
        <f>_xlfn.XLOOKUP(C482, Main_Database!$C$2:$C$10028, Main_Database!$A$2:$A$10028, "")</f>
        <v>CRS-01</v>
      </c>
      <c r="B482" s="1" t="s">
        <v>52</v>
      </c>
      <c r="C482" s="4" t="s">
        <v>183</v>
      </c>
      <c r="D482" s="3">
        <v>45737</v>
      </c>
      <c r="E482" s="3" t="s">
        <v>2814</v>
      </c>
      <c r="F482" s="2" t="s">
        <v>30</v>
      </c>
      <c r="G482" s="4" t="s">
        <v>2815</v>
      </c>
    </row>
    <row r="483" spans="1:7" ht="71.25" x14ac:dyDescent="0.2">
      <c r="A483" s="11" t="str">
        <f>_xlfn.XLOOKUP(C483, Main_Database!$C$2:$C$10028, Main_Database!$A$2:$A$10028, "")</f>
        <v>CRS-01</v>
      </c>
      <c r="B483" s="1" t="s">
        <v>52</v>
      </c>
      <c r="C483" s="4" t="s">
        <v>183</v>
      </c>
      <c r="D483" s="3">
        <v>45737</v>
      </c>
      <c r="E483" s="3" t="s">
        <v>2814</v>
      </c>
      <c r="F483" s="2" t="s">
        <v>10</v>
      </c>
      <c r="G483" s="4" t="s">
        <v>2816</v>
      </c>
    </row>
    <row r="484" spans="1:7" ht="28.5" x14ac:dyDescent="0.2">
      <c r="A484" s="11" t="str">
        <f>_xlfn.XLOOKUP(C484, Main_Database!$C$2:$C$10028, Main_Database!$A$2:$A$10028, "")</f>
        <v>FNB-105</v>
      </c>
      <c r="B484" s="1" t="s">
        <v>23</v>
      </c>
      <c r="C484" s="4" t="s">
        <v>2941</v>
      </c>
      <c r="D484" s="3">
        <v>45740</v>
      </c>
      <c r="E484" s="3" t="s">
        <v>2848</v>
      </c>
      <c r="F484" s="2" t="s">
        <v>10</v>
      </c>
      <c r="G484" s="4" t="s">
        <v>3058</v>
      </c>
    </row>
    <row r="485" spans="1:7" ht="42.75" x14ac:dyDescent="0.2">
      <c r="A485" s="11" t="str">
        <f>_xlfn.XLOOKUP(C485, Main_Database!$C$2:$C$10028, Main_Database!$A$2:$A$10028, "")</f>
        <v>HMS-09</v>
      </c>
      <c r="B485" s="1" t="s">
        <v>60</v>
      </c>
      <c r="C485" s="4" t="s">
        <v>955</v>
      </c>
      <c r="D485" s="3">
        <v>45743</v>
      </c>
      <c r="E485" s="3" t="s">
        <v>2728</v>
      </c>
      <c r="F485" s="2" t="s">
        <v>10</v>
      </c>
      <c r="G485" s="4" t="s">
        <v>2729</v>
      </c>
    </row>
    <row r="486" spans="1:7" ht="42.75" x14ac:dyDescent="0.2">
      <c r="A486" s="11" t="str">
        <f>_xlfn.XLOOKUP(C486, Main_Database!$C$2:$C$10028, Main_Database!$A$2:$A$10028, "")</f>
        <v>CRS-05</v>
      </c>
      <c r="B486" s="1" t="s">
        <v>52</v>
      </c>
      <c r="C486" s="4" t="s">
        <v>216</v>
      </c>
      <c r="D486" s="3">
        <v>45743</v>
      </c>
      <c r="E486" s="3" t="s">
        <v>2728</v>
      </c>
      <c r="F486" s="2" t="s">
        <v>10</v>
      </c>
      <c r="G486" s="4" t="s">
        <v>2732</v>
      </c>
    </row>
    <row r="487" spans="1:7" ht="85.5" x14ac:dyDescent="0.2">
      <c r="A487" s="11" t="str">
        <f>_xlfn.XLOOKUP(C487, Main_Database!$C$2:$C$10028, Main_Database!$A$2:$A$10028, "")</f>
        <v>CRS-05</v>
      </c>
      <c r="B487" s="1" t="s">
        <v>52</v>
      </c>
      <c r="C487" s="4" t="s">
        <v>216</v>
      </c>
      <c r="D487" s="3">
        <v>45743</v>
      </c>
      <c r="E487" s="3" t="s">
        <v>2728</v>
      </c>
      <c r="F487" s="2" t="s">
        <v>30</v>
      </c>
      <c r="G487" s="4" t="s">
        <v>2733</v>
      </c>
    </row>
    <row r="488" spans="1:7" ht="85.5" x14ac:dyDescent="0.2">
      <c r="A488" s="11" t="str">
        <f>_xlfn.XLOOKUP(C488, Main_Database!$C$2:$C$10028, Main_Database!$A$2:$A$10028, "")</f>
        <v>RST-37</v>
      </c>
      <c r="B488" s="1" t="s">
        <v>27</v>
      </c>
      <c r="C488" s="4" t="s">
        <v>28</v>
      </c>
      <c r="D488" s="3">
        <v>45757</v>
      </c>
      <c r="E488" s="3" t="s">
        <v>29</v>
      </c>
      <c r="F488" s="2" t="s">
        <v>30</v>
      </c>
      <c r="G488" s="4" t="s">
        <v>31</v>
      </c>
    </row>
    <row r="489" spans="1:7" ht="42.75" x14ac:dyDescent="0.2">
      <c r="A489" s="11" t="str">
        <f>_xlfn.XLOOKUP(C489, Main_Database!$C$2:$C$10028, Main_Database!$A$2:$A$10028, "")</f>
        <v>GDE-100</v>
      </c>
      <c r="B489" s="1" t="s">
        <v>14</v>
      </c>
      <c r="C489" s="4" t="s">
        <v>679</v>
      </c>
      <c r="D489" s="3">
        <v>45757</v>
      </c>
      <c r="E489" s="3" t="s">
        <v>29</v>
      </c>
      <c r="F489" s="2" t="s">
        <v>10</v>
      </c>
      <c r="G489" s="4" t="s">
        <v>2699</v>
      </c>
    </row>
    <row r="490" spans="1:7" ht="42.75" x14ac:dyDescent="0.2">
      <c r="A490" s="11" t="str">
        <f>_xlfn.XLOOKUP(C490, Main_Database!$C$2:$C$10028, Main_Database!$A$2:$A$10028, "")</f>
        <v>ATC-23</v>
      </c>
      <c r="B490" s="1" t="s">
        <v>50</v>
      </c>
      <c r="C490" s="4" t="s">
        <v>152</v>
      </c>
      <c r="D490" s="3">
        <v>45757</v>
      </c>
      <c r="E490" s="3" t="s">
        <v>29</v>
      </c>
      <c r="F490" s="2" t="s">
        <v>30</v>
      </c>
      <c r="G490" s="4" t="s">
        <v>2698</v>
      </c>
    </row>
    <row r="491" spans="1:7" ht="28.5" x14ac:dyDescent="0.2">
      <c r="A491" s="11" t="str">
        <f>_xlfn.XLOOKUP(C491, Main_Database!$C$2:$C$10028, Main_Database!$A$2:$A$10028, "")</f>
        <v>RST-04</v>
      </c>
      <c r="B491" s="1" t="s">
        <v>27</v>
      </c>
      <c r="C491" s="4" t="s">
        <v>2125</v>
      </c>
      <c r="D491" s="3">
        <v>45762</v>
      </c>
      <c r="E491" s="3" t="s">
        <v>2335</v>
      </c>
      <c r="F491" s="2" t="s">
        <v>10</v>
      </c>
      <c r="G491" s="4" t="s">
        <v>2881</v>
      </c>
    </row>
    <row r="492" spans="1:7" ht="85.5" x14ac:dyDescent="0.2">
      <c r="A492" s="11" t="str">
        <f>_xlfn.XLOOKUP(C492, Main_Database!$C$2:$C$10028, Main_Database!$A$2:$A$10028, "")</f>
        <v>HTL-74</v>
      </c>
      <c r="B492" s="1" t="s">
        <v>8</v>
      </c>
      <c r="C492" s="4" t="s">
        <v>1558</v>
      </c>
      <c r="D492" s="3">
        <v>45762</v>
      </c>
      <c r="E492" s="3" t="s">
        <v>2335</v>
      </c>
      <c r="F492" s="2" t="s">
        <v>10</v>
      </c>
      <c r="G492" s="4" t="s">
        <v>2898</v>
      </c>
    </row>
    <row r="493" spans="1:7" ht="42.75" x14ac:dyDescent="0.2">
      <c r="A493" s="11" t="str">
        <f>_xlfn.XLOOKUP(C493, Main_Database!$C$2:$C$10028, Main_Database!$A$2:$A$10028, "")</f>
        <v>HTL-72</v>
      </c>
      <c r="B493" s="1" t="s">
        <v>8</v>
      </c>
      <c r="C493" s="4" t="s">
        <v>1545</v>
      </c>
      <c r="D493" s="3">
        <v>45762</v>
      </c>
      <c r="E493" s="3" t="s">
        <v>2335</v>
      </c>
      <c r="F493" s="2" t="s">
        <v>30</v>
      </c>
      <c r="G493" s="4" t="s">
        <v>2896</v>
      </c>
    </row>
    <row r="494" spans="1:7" ht="71.25" x14ac:dyDescent="0.2">
      <c r="A494" s="11" t="str">
        <f>_xlfn.XLOOKUP(C494, Main_Database!$C$2:$C$10028, Main_Database!$A$2:$A$10028, "")</f>
        <v>HTL-47</v>
      </c>
      <c r="B494" s="1" t="s">
        <v>8</v>
      </c>
      <c r="C494" s="4" t="s">
        <v>1389</v>
      </c>
      <c r="D494" s="3">
        <v>45762</v>
      </c>
      <c r="E494" s="3" t="s">
        <v>2335</v>
      </c>
      <c r="F494" s="2" t="s">
        <v>10</v>
      </c>
      <c r="G494" s="4" t="s">
        <v>2883</v>
      </c>
    </row>
    <row r="495" spans="1:7" ht="42.75" x14ac:dyDescent="0.2">
      <c r="A495" s="11" t="str">
        <f>_xlfn.XLOOKUP(C495, Main_Database!$C$2:$C$10028, Main_Database!$A$2:$A$10028, "")</f>
        <v>GDE-38</v>
      </c>
      <c r="B495" s="1" t="s">
        <v>14</v>
      </c>
      <c r="C495" s="4" t="s">
        <v>790</v>
      </c>
      <c r="D495" s="3">
        <v>45762</v>
      </c>
      <c r="E495" s="3" t="s">
        <v>2335</v>
      </c>
      <c r="F495" s="2" t="s">
        <v>10</v>
      </c>
      <c r="G495" s="4" t="s">
        <v>2894</v>
      </c>
    </row>
    <row r="496" spans="1:7" ht="42.75" x14ac:dyDescent="0.2">
      <c r="A496" s="11" t="str">
        <f>_xlfn.XLOOKUP(C496, Main_Database!$C$2:$C$10028, Main_Database!$A$2:$A$10028, "")</f>
        <v>GDE-37</v>
      </c>
      <c r="B496" s="1" t="s">
        <v>14</v>
      </c>
      <c r="C496" s="4" t="s">
        <v>2337</v>
      </c>
      <c r="D496" s="3">
        <v>45762</v>
      </c>
      <c r="E496" s="3" t="s">
        <v>2335</v>
      </c>
      <c r="F496" s="2" t="s">
        <v>10</v>
      </c>
      <c r="G496" s="4" t="s">
        <v>2895</v>
      </c>
    </row>
    <row r="497" spans="1:7" ht="42.75" x14ac:dyDescent="0.2">
      <c r="A497" s="11" t="str">
        <f>_xlfn.XLOOKUP(C497, Main_Database!$C$2:$C$10028, Main_Database!$A$2:$A$10028, "")</f>
        <v>GDE-21</v>
      </c>
      <c r="B497" s="1" t="s">
        <v>14</v>
      </c>
      <c r="C497" s="4" t="s">
        <v>743</v>
      </c>
      <c r="D497" s="3">
        <v>45762</v>
      </c>
      <c r="E497" s="3" t="s">
        <v>2335</v>
      </c>
      <c r="F497" s="2" t="s">
        <v>10</v>
      </c>
      <c r="G497" s="4" t="s">
        <v>2336</v>
      </c>
    </row>
    <row r="498" spans="1:7" ht="42.75" x14ac:dyDescent="0.2">
      <c r="A498" s="11" t="str">
        <f>_xlfn.XLOOKUP(C498, Main_Database!$C$2:$C$10028, Main_Database!$A$2:$A$10028, "")</f>
        <v>GDE-21</v>
      </c>
      <c r="B498" s="1" t="s">
        <v>14</v>
      </c>
      <c r="C498" s="4" t="s">
        <v>743</v>
      </c>
      <c r="D498" s="3">
        <v>45762</v>
      </c>
      <c r="E498" s="3" t="s">
        <v>2335</v>
      </c>
      <c r="F498" s="2" t="s">
        <v>10</v>
      </c>
      <c r="G498" s="4" t="s">
        <v>2336</v>
      </c>
    </row>
    <row r="499" spans="1:7" ht="42.75" x14ac:dyDescent="0.2">
      <c r="A499" s="11" t="str">
        <f>_xlfn.XLOOKUP(C499, Main_Database!$C$2:$C$10028, Main_Database!$A$2:$A$10028, "")</f>
        <v>GDE-12</v>
      </c>
      <c r="B499" s="1" t="s">
        <v>14</v>
      </c>
      <c r="C499" s="4" t="s">
        <v>696</v>
      </c>
      <c r="D499" s="3">
        <v>45762</v>
      </c>
      <c r="E499" s="3" t="s">
        <v>2335</v>
      </c>
      <c r="F499" s="2" t="s">
        <v>10</v>
      </c>
      <c r="G499" s="4" t="s">
        <v>2889</v>
      </c>
    </row>
    <row r="500" spans="1:7" ht="85.5" x14ac:dyDescent="0.2">
      <c r="A500" s="11" t="str">
        <f>_xlfn.XLOOKUP(C500, Main_Database!$C$2:$C$10028, Main_Database!$A$2:$A$10028, "")</f>
        <v>FNB-48</v>
      </c>
      <c r="B500" s="1" t="s">
        <v>23</v>
      </c>
      <c r="C500" s="4" t="s">
        <v>565</v>
      </c>
      <c r="D500" s="3">
        <v>45762</v>
      </c>
      <c r="E500" s="3" t="s">
        <v>2335</v>
      </c>
      <c r="F500" s="2" t="s">
        <v>21</v>
      </c>
      <c r="G500" s="4" t="s">
        <v>2897</v>
      </c>
    </row>
    <row r="501" spans="1:7" x14ac:dyDescent="0.2">
      <c r="A501" s="11" t="str">
        <f>_xlfn.XLOOKUP(C501, Main_Database!$C$2:$C$10028, Main_Database!$A$2:$A$10028, "")</f>
        <v>FNB-41</v>
      </c>
      <c r="B501" s="1" t="s">
        <v>23</v>
      </c>
      <c r="C501" s="4" t="s">
        <v>549</v>
      </c>
      <c r="D501" s="3">
        <v>45762</v>
      </c>
      <c r="E501" s="3" t="s">
        <v>2335</v>
      </c>
      <c r="F501" s="2" t="s">
        <v>10</v>
      </c>
      <c r="G501" s="4" t="s">
        <v>2899</v>
      </c>
    </row>
    <row r="502" spans="1:7" ht="57" x14ac:dyDescent="0.2">
      <c r="A502" s="11" t="str">
        <f>_xlfn.XLOOKUP(C502, Main_Database!$C$2:$C$10028, Main_Database!$A$2:$A$10028, "")</f>
        <v>FNB-24</v>
      </c>
      <c r="B502" s="1" t="s">
        <v>23</v>
      </c>
      <c r="C502" s="4" t="s">
        <v>510</v>
      </c>
      <c r="D502" s="3">
        <v>45762</v>
      </c>
      <c r="E502" s="3" t="s">
        <v>2335</v>
      </c>
      <c r="F502" s="2" t="s">
        <v>10</v>
      </c>
      <c r="G502" s="4" t="s">
        <v>2891</v>
      </c>
    </row>
    <row r="503" spans="1:7" ht="28.5" x14ac:dyDescent="0.2">
      <c r="A503" s="11" t="str">
        <f>_xlfn.XLOOKUP(C503, Main_Database!$C$2:$C$10028, Main_Database!$A$2:$A$10028, "")</f>
        <v>FNB-23</v>
      </c>
      <c r="B503" s="1" t="s">
        <v>23</v>
      </c>
      <c r="C503" s="4" t="s">
        <v>507</v>
      </c>
      <c r="D503" s="3">
        <v>45762</v>
      </c>
      <c r="E503" s="3" t="s">
        <v>2335</v>
      </c>
      <c r="F503" s="2" t="s">
        <v>10</v>
      </c>
      <c r="G503" s="4" t="s">
        <v>2893</v>
      </c>
    </row>
    <row r="504" spans="1:7" ht="57" x14ac:dyDescent="0.2">
      <c r="A504" s="11" t="str">
        <f>_xlfn.XLOOKUP(C504, Main_Database!$C$2:$C$10028, Main_Database!$A$2:$A$10028, "")</f>
        <v>FNB-22</v>
      </c>
      <c r="B504" s="1" t="s">
        <v>23</v>
      </c>
      <c r="C504" s="4" t="s">
        <v>504</v>
      </c>
      <c r="D504" s="3">
        <v>45762</v>
      </c>
      <c r="E504" s="3" t="s">
        <v>2335</v>
      </c>
      <c r="F504" s="2" t="s">
        <v>10</v>
      </c>
      <c r="G504" s="4" t="s">
        <v>2890</v>
      </c>
    </row>
    <row r="505" spans="1:7" ht="28.5" x14ac:dyDescent="0.2">
      <c r="A505" s="11" t="str">
        <f>_xlfn.XLOOKUP(C505, Main_Database!$C$2:$C$10028, Main_Database!$A$2:$A$10028, "")</f>
        <v>FNB-21</v>
      </c>
      <c r="B505" s="1" t="s">
        <v>23</v>
      </c>
      <c r="C505" s="4" t="s">
        <v>500</v>
      </c>
      <c r="D505" s="3">
        <v>45762</v>
      </c>
      <c r="E505" s="3" t="s">
        <v>2335</v>
      </c>
      <c r="F505" s="2" t="s">
        <v>10</v>
      </c>
      <c r="G505" s="4" t="s">
        <v>2886</v>
      </c>
    </row>
    <row r="506" spans="1:7" ht="85.5" x14ac:dyDescent="0.2">
      <c r="A506" s="11" t="str">
        <f>_xlfn.XLOOKUP(C506, Main_Database!$C$2:$C$10028, Main_Database!$A$2:$A$10028, "")</f>
        <v>FNB-20</v>
      </c>
      <c r="B506" s="1" t="s">
        <v>23</v>
      </c>
      <c r="C506" s="4" t="s">
        <v>497</v>
      </c>
      <c r="D506" s="3">
        <v>45762</v>
      </c>
      <c r="E506" s="3" t="s">
        <v>2335</v>
      </c>
      <c r="F506" s="2" t="s">
        <v>10</v>
      </c>
      <c r="G506" s="4" t="s">
        <v>2888</v>
      </c>
    </row>
    <row r="507" spans="1:7" ht="71.25" x14ac:dyDescent="0.2">
      <c r="A507" s="11" t="str">
        <f>_xlfn.XLOOKUP(C507, Main_Database!$C$2:$C$10028, Main_Database!$A$2:$A$10028, "")</f>
        <v>FNB-19</v>
      </c>
      <c r="B507" s="1" t="s">
        <v>23</v>
      </c>
      <c r="C507" s="4" t="s">
        <v>495</v>
      </c>
      <c r="D507" s="3">
        <v>45762</v>
      </c>
      <c r="E507" s="3" t="s">
        <v>2335</v>
      </c>
      <c r="F507" s="2" t="s">
        <v>10</v>
      </c>
      <c r="G507" s="4" t="s">
        <v>2892</v>
      </c>
    </row>
    <row r="508" spans="1:7" ht="99.75" x14ac:dyDescent="0.2">
      <c r="A508" s="11" t="str">
        <f>_xlfn.XLOOKUP(C508, Main_Database!$C$2:$C$10028, Main_Database!$A$2:$A$10028, "")</f>
        <v>FNB-18</v>
      </c>
      <c r="B508" s="1" t="s">
        <v>23</v>
      </c>
      <c r="C508" s="4" t="s">
        <v>493</v>
      </c>
      <c r="D508" s="3">
        <v>45762</v>
      </c>
      <c r="E508" s="3" t="s">
        <v>2335</v>
      </c>
      <c r="F508" s="2" t="s">
        <v>10</v>
      </c>
      <c r="G508" s="4" t="s">
        <v>2887</v>
      </c>
    </row>
    <row r="509" spans="1:7" ht="28.5" x14ac:dyDescent="0.2">
      <c r="A509" s="11" t="str">
        <f>_xlfn.XLOOKUP(C509, Main_Database!$C$2:$C$10028, Main_Database!$A$2:$A$10028, "")</f>
        <v>FNB-05</v>
      </c>
      <c r="B509" s="1" t="s">
        <v>23</v>
      </c>
      <c r="C509" s="4" t="s">
        <v>425</v>
      </c>
      <c r="D509" s="3">
        <v>45762</v>
      </c>
      <c r="E509" s="3" t="s">
        <v>2335</v>
      </c>
      <c r="F509" s="2" t="s">
        <v>10</v>
      </c>
      <c r="G509" s="4" t="s">
        <v>2885</v>
      </c>
    </row>
    <row r="510" spans="1:7" ht="28.5" x14ac:dyDescent="0.2">
      <c r="A510" s="11" t="str">
        <f>_xlfn.XLOOKUP(C510, Main_Database!$C$2:$C$10028, Main_Database!$A$2:$A$10028, "")</f>
        <v>FNB-01</v>
      </c>
      <c r="B510" s="1" t="s">
        <v>23</v>
      </c>
      <c r="C510" s="4" t="s">
        <v>406</v>
      </c>
      <c r="D510" s="3">
        <v>45762</v>
      </c>
      <c r="E510" s="3" t="s">
        <v>2335</v>
      </c>
      <c r="F510" s="2" t="s">
        <v>10</v>
      </c>
      <c r="G510" s="4" t="s">
        <v>2880</v>
      </c>
    </row>
    <row r="511" spans="1:7" ht="42.75" x14ac:dyDescent="0.2">
      <c r="A511" s="11" t="str">
        <f>_xlfn.XLOOKUP(C511, Main_Database!$C$2:$C$10028, Main_Database!$A$2:$A$10028, "")</f>
        <v>CRS-42</v>
      </c>
      <c r="B511" s="1" t="s">
        <v>52</v>
      </c>
      <c r="C511" s="4" t="s">
        <v>355</v>
      </c>
      <c r="D511" s="3">
        <v>45762</v>
      </c>
      <c r="E511" s="3" t="s">
        <v>2335</v>
      </c>
      <c r="F511" s="2" t="s">
        <v>30</v>
      </c>
      <c r="G511" s="4" t="s">
        <v>2882</v>
      </c>
    </row>
    <row r="512" spans="1:7" ht="45" x14ac:dyDescent="0.2">
      <c r="A512" s="11" t="str">
        <f>_xlfn.XLOOKUP(C512, Main_Database!$C$2:$C$10028, Main_Database!$A$2:$A$10028, "")</f>
        <v>CRS-42</v>
      </c>
      <c r="B512" s="1" t="s">
        <v>52</v>
      </c>
      <c r="C512" s="4" t="s">
        <v>355</v>
      </c>
      <c r="D512" s="3">
        <v>45762</v>
      </c>
      <c r="E512" s="3" t="s">
        <v>2335</v>
      </c>
      <c r="F512" s="2" t="s">
        <v>10</v>
      </c>
      <c r="G512" s="18" t="s">
        <v>2882</v>
      </c>
    </row>
    <row r="513" spans="1:7" ht="42.75" x14ac:dyDescent="0.2">
      <c r="A513" s="11" t="str">
        <f>_xlfn.XLOOKUP(C513, Main_Database!$C$2:$C$10028, Main_Database!$A$2:$A$10028, "")</f>
        <v>ATC-01</v>
      </c>
      <c r="B513" s="1" t="s">
        <v>50</v>
      </c>
      <c r="C513" s="4" t="s">
        <v>99</v>
      </c>
      <c r="D513" s="3">
        <v>45762</v>
      </c>
      <c r="E513" s="3" t="s">
        <v>2335</v>
      </c>
      <c r="F513" s="2" t="s">
        <v>10</v>
      </c>
      <c r="G513" s="4" t="s">
        <v>2884</v>
      </c>
    </row>
    <row r="514" spans="1:7" ht="85.5" x14ac:dyDescent="0.2">
      <c r="A514" s="11" t="str">
        <f>_xlfn.XLOOKUP(C514, Main_Database!$C$2:$C$10028, Main_Database!$A$2:$A$10028, "")</f>
        <v>RST-09</v>
      </c>
      <c r="B514" s="1" t="s">
        <v>27</v>
      </c>
      <c r="C514" s="4" t="s">
        <v>1930</v>
      </c>
      <c r="D514" s="3">
        <v>45766</v>
      </c>
      <c r="E514" s="3" t="s">
        <v>2848</v>
      </c>
      <c r="F514" s="2" t="s">
        <v>10</v>
      </c>
      <c r="G514" s="4" t="s">
        <v>2850</v>
      </c>
    </row>
    <row r="515" spans="1:7" ht="57" x14ac:dyDescent="0.2">
      <c r="A515" s="11" t="str">
        <f>_xlfn.XLOOKUP(C515, Main_Database!$C$2:$C$10028, Main_Database!$A$2:$A$10028, "")</f>
        <v>HTL-74</v>
      </c>
      <c r="B515" s="1" t="s">
        <v>8</v>
      </c>
      <c r="C515" s="4" t="s">
        <v>1558</v>
      </c>
      <c r="D515" s="3">
        <v>45766</v>
      </c>
      <c r="E515" s="3" t="s">
        <v>2848</v>
      </c>
      <c r="F515" s="2" t="s">
        <v>10</v>
      </c>
      <c r="G515" s="4" t="s">
        <v>2859</v>
      </c>
    </row>
    <row r="516" spans="1:7" x14ac:dyDescent="0.2">
      <c r="A516" s="11" t="str">
        <f>_xlfn.XLOOKUP(C516, Main_Database!$C$2:$C$10028, Main_Database!$A$2:$A$10028, "")</f>
        <v>GDE-68</v>
      </c>
      <c r="B516" s="1" t="s">
        <v>14</v>
      </c>
      <c r="C516" s="4" t="s">
        <v>851</v>
      </c>
      <c r="D516" s="3">
        <v>45766</v>
      </c>
      <c r="E516" s="3" t="s">
        <v>2848</v>
      </c>
      <c r="F516" s="2" t="s">
        <v>10</v>
      </c>
      <c r="G516" s="4" t="s">
        <v>2854</v>
      </c>
    </row>
    <row r="517" spans="1:7" ht="57" x14ac:dyDescent="0.2">
      <c r="A517" s="11" t="str">
        <f>_xlfn.XLOOKUP(C517, Main_Database!$C$2:$C$10028, Main_Database!$A$2:$A$10028, "")</f>
        <v>GDE-46</v>
      </c>
      <c r="B517" s="1" t="s">
        <v>14</v>
      </c>
      <c r="C517" s="4" t="s">
        <v>808</v>
      </c>
      <c r="D517" s="3">
        <v>45766</v>
      </c>
      <c r="E517" s="3" t="s">
        <v>2754</v>
      </c>
      <c r="F517" s="2" t="s">
        <v>10</v>
      </c>
      <c r="G517" s="4" t="s">
        <v>2757</v>
      </c>
    </row>
    <row r="518" spans="1:7" x14ac:dyDescent="0.2">
      <c r="A518" s="11" t="str">
        <f>_xlfn.XLOOKUP(C518, Main_Database!$C$2:$C$10028, Main_Database!$A$2:$A$10028, "")</f>
        <v>GDE-44</v>
      </c>
      <c r="B518" s="1" t="s">
        <v>14</v>
      </c>
      <c r="C518" s="4" t="s">
        <v>2363</v>
      </c>
      <c r="D518" s="3">
        <v>45766</v>
      </c>
      <c r="E518" s="3" t="s">
        <v>2848</v>
      </c>
      <c r="F518" s="2" t="s">
        <v>10</v>
      </c>
      <c r="G518" s="16" t="s">
        <v>2802</v>
      </c>
    </row>
    <row r="519" spans="1:7" ht="28.5" x14ac:dyDescent="0.2">
      <c r="A519" s="11" t="str">
        <f>_xlfn.XLOOKUP(C519, Main_Database!$C$2:$C$10028, Main_Database!$A$2:$A$10028, "")</f>
        <v>GDE-41</v>
      </c>
      <c r="B519" s="1" t="s">
        <v>14</v>
      </c>
      <c r="C519" s="4" t="s">
        <v>797</v>
      </c>
      <c r="D519" s="3">
        <v>45766</v>
      </c>
      <c r="E519" s="3" t="s">
        <v>2754</v>
      </c>
      <c r="F519" s="2" t="s">
        <v>30</v>
      </c>
      <c r="G519" s="4" t="s">
        <v>2759</v>
      </c>
    </row>
    <row r="520" spans="1:7" ht="28.5" x14ac:dyDescent="0.2">
      <c r="A520" s="11" t="str">
        <f>_xlfn.XLOOKUP(C520, Main_Database!$C$2:$C$10028, Main_Database!$A$2:$A$10028, "")</f>
        <v>FNB-33</v>
      </c>
      <c r="B520" s="1" t="s">
        <v>23</v>
      </c>
      <c r="C520" s="4" t="s">
        <v>531</v>
      </c>
      <c r="D520" s="3">
        <v>45766</v>
      </c>
      <c r="E520" s="3" t="s">
        <v>2848</v>
      </c>
      <c r="F520" s="2" t="s">
        <v>10</v>
      </c>
      <c r="G520" s="4" t="s">
        <v>2862</v>
      </c>
    </row>
    <row r="521" spans="1:7" ht="54.95" customHeight="1" x14ac:dyDescent="0.2">
      <c r="A521" s="11" t="str">
        <f>_xlfn.XLOOKUP(C521, Main_Database!$C$2:$C$10028, Main_Database!$A$2:$A$10028, "")</f>
        <v>FNB-32</v>
      </c>
      <c r="B521" s="1" t="s">
        <v>23</v>
      </c>
      <c r="C521" s="4" t="s">
        <v>529</v>
      </c>
      <c r="D521" s="3">
        <v>45766</v>
      </c>
      <c r="E521" s="3" t="s">
        <v>2848</v>
      </c>
      <c r="F521" s="2" t="s">
        <v>10</v>
      </c>
      <c r="G521" s="4" t="s">
        <v>2863</v>
      </c>
    </row>
    <row r="522" spans="1:7" ht="42.75" x14ac:dyDescent="0.2">
      <c r="A522" s="11" t="str">
        <f>_xlfn.XLOOKUP(C522, Main_Database!$C$2:$C$10028, Main_Database!$A$2:$A$10028, "")</f>
        <v>FNB-19</v>
      </c>
      <c r="B522" s="1" t="s">
        <v>23</v>
      </c>
      <c r="C522" s="4" t="s">
        <v>495</v>
      </c>
      <c r="D522" s="3">
        <v>45766</v>
      </c>
      <c r="E522" s="3" t="s">
        <v>2754</v>
      </c>
      <c r="F522" s="2" t="s">
        <v>10</v>
      </c>
      <c r="G522" s="4" t="s">
        <v>2755</v>
      </c>
    </row>
    <row r="523" spans="1:7" x14ac:dyDescent="0.2">
      <c r="A523" s="11" t="str">
        <f>_xlfn.XLOOKUP(C523, Main_Database!$C$2:$C$10028, Main_Database!$A$2:$A$10028, "")</f>
        <v>FNB-18</v>
      </c>
      <c r="B523" s="1" t="s">
        <v>23</v>
      </c>
      <c r="C523" s="4" t="s">
        <v>493</v>
      </c>
      <c r="D523" s="3">
        <v>45766</v>
      </c>
      <c r="E523" s="3" t="s">
        <v>2848</v>
      </c>
      <c r="F523" s="2" t="s">
        <v>10</v>
      </c>
      <c r="G523" s="4" t="s">
        <v>2856</v>
      </c>
    </row>
    <row r="524" spans="1:7" ht="28.5" x14ac:dyDescent="0.2">
      <c r="A524" s="11" t="str">
        <f>_xlfn.XLOOKUP(C524, Main_Database!$C$2:$C$10028, Main_Database!$A$2:$A$10028, "")</f>
        <v>FNB-17</v>
      </c>
      <c r="B524" s="1" t="s">
        <v>23</v>
      </c>
      <c r="C524" s="4" t="s">
        <v>491</v>
      </c>
      <c r="D524" s="3">
        <v>45766</v>
      </c>
      <c r="E524" s="3" t="s">
        <v>2848</v>
      </c>
      <c r="F524" s="2" t="s">
        <v>10</v>
      </c>
      <c r="G524" s="4" t="s">
        <v>2858</v>
      </c>
    </row>
    <row r="525" spans="1:7" ht="28.5" x14ac:dyDescent="0.2">
      <c r="A525" s="11" t="str">
        <f>_xlfn.XLOOKUP(C525, Main_Database!$C$2:$C$10028, Main_Database!$A$2:$A$10028, "")</f>
        <v>FNB-16</v>
      </c>
      <c r="B525" s="1" t="s">
        <v>23</v>
      </c>
      <c r="C525" s="4" t="s">
        <v>489</v>
      </c>
      <c r="D525" s="3">
        <v>45766</v>
      </c>
      <c r="E525" s="3" t="s">
        <v>2848</v>
      </c>
      <c r="F525" s="2" t="s">
        <v>10</v>
      </c>
      <c r="G525" s="4" t="s">
        <v>2857</v>
      </c>
    </row>
    <row r="526" spans="1:7" ht="114" x14ac:dyDescent="0.2">
      <c r="A526" s="11" t="str">
        <f>_xlfn.XLOOKUP(C526, Main_Database!$C$2:$C$10028, Main_Database!$A$2:$A$10028, "")</f>
        <v>CRS-25</v>
      </c>
      <c r="B526" s="1" t="s">
        <v>52</v>
      </c>
      <c r="C526" s="4" t="s">
        <v>308</v>
      </c>
      <c r="D526" s="3">
        <v>45766</v>
      </c>
      <c r="E526" s="3" t="s">
        <v>2848</v>
      </c>
      <c r="F526" s="2" t="s">
        <v>30</v>
      </c>
      <c r="G526" s="4" t="s">
        <v>2851</v>
      </c>
    </row>
    <row r="527" spans="1:7" ht="57" x14ac:dyDescent="0.2">
      <c r="A527" s="11" t="str">
        <f>_xlfn.XLOOKUP(C527, Main_Database!$C$2:$C$10028, Main_Database!$A$2:$A$10028, "")</f>
        <v>ATC-05</v>
      </c>
      <c r="B527" s="1" t="s">
        <v>50</v>
      </c>
      <c r="C527" s="4" t="s">
        <v>110</v>
      </c>
      <c r="D527" s="3">
        <v>45766</v>
      </c>
      <c r="E527" s="3" t="s">
        <v>2754</v>
      </c>
      <c r="F527" s="2" t="s">
        <v>10</v>
      </c>
      <c r="G527" s="4" t="s">
        <v>2760</v>
      </c>
    </row>
    <row r="528" spans="1:7" ht="42.75" x14ac:dyDescent="0.2">
      <c r="A528" s="11" t="str">
        <f>_xlfn.XLOOKUP(C528, Main_Database!$C$2:$C$10028, Main_Database!$A$2:$A$10028, "")</f>
        <v>ATC-04</v>
      </c>
      <c r="B528" s="1" t="s">
        <v>50</v>
      </c>
      <c r="C528" s="4" t="s">
        <v>107</v>
      </c>
      <c r="D528" s="3">
        <v>45766</v>
      </c>
      <c r="E528" s="3" t="s">
        <v>2754</v>
      </c>
      <c r="F528" s="2" t="s">
        <v>21</v>
      </c>
      <c r="G528" s="4" t="s">
        <v>2755</v>
      </c>
    </row>
    <row r="529" spans="1:7" ht="42.75" x14ac:dyDescent="0.2">
      <c r="A529" s="11" t="str">
        <f>_xlfn.XLOOKUP(C529, Main_Database!$C$2:$C$10028, Main_Database!$A$2:$A$10028, "")</f>
        <v/>
      </c>
      <c r="B529" s="1" t="s">
        <v>14</v>
      </c>
      <c r="C529" s="4" t="s">
        <v>2366</v>
      </c>
      <c r="D529" s="3">
        <v>45766</v>
      </c>
      <c r="E529" s="3" t="s">
        <v>2848</v>
      </c>
      <c r="F529" s="2" t="s">
        <v>10</v>
      </c>
      <c r="G529" s="4" t="s">
        <v>2849</v>
      </c>
    </row>
    <row r="530" spans="1:7" ht="71.25" x14ac:dyDescent="0.2">
      <c r="A530" s="11" t="str">
        <f>_xlfn.XLOOKUP(C530, Main_Database!$C$2:$C$10028, Main_Database!$A$2:$A$10028, "")</f>
        <v>HTL-37</v>
      </c>
      <c r="B530" s="1" t="s">
        <v>8</v>
      </c>
      <c r="C530" s="4" t="s">
        <v>1329</v>
      </c>
      <c r="D530" s="3">
        <v>45777</v>
      </c>
      <c r="E530" s="3" t="s">
        <v>2721</v>
      </c>
      <c r="F530" s="2" t="s">
        <v>10</v>
      </c>
      <c r="G530" s="12" t="s">
        <v>2963</v>
      </c>
    </row>
    <row r="531" spans="1:7" ht="99.75" x14ac:dyDescent="0.2">
      <c r="A531" s="11" t="str">
        <f>_xlfn.XLOOKUP(C531, Main_Database!$C$2:$C$10028, Main_Database!$A$2:$A$10028, "")</f>
        <v>RST-41</v>
      </c>
      <c r="B531" s="1" t="s">
        <v>27</v>
      </c>
      <c r="C531" s="4" t="s">
        <v>2079</v>
      </c>
      <c r="D531" s="3">
        <v>45790</v>
      </c>
      <c r="E531" s="3" t="s">
        <v>2703</v>
      </c>
      <c r="F531" s="2" t="s">
        <v>21</v>
      </c>
      <c r="G531" s="4" t="s">
        <v>2709</v>
      </c>
    </row>
    <row r="532" spans="1:7" ht="142.5" x14ac:dyDescent="0.2">
      <c r="A532" s="11" t="str">
        <f>_xlfn.XLOOKUP(C532, Main_Database!$C$2:$C$10028, Main_Database!$A$2:$A$10028, "")</f>
        <v>RST-39</v>
      </c>
      <c r="B532" s="1" t="s">
        <v>27</v>
      </c>
      <c r="C532" s="4" t="s">
        <v>2139</v>
      </c>
      <c r="D532" s="3">
        <v>45790</v>
      </c>
      <c r="E532" s="3" t="s">
        <v>2703</v>
      </c>
      <c r="F532" s="2" t="s">
        <v>10</v>
      </c>
      <c r="G532" s="4" t="s">
        <v>2707</v>
      </c>
    </row>
    <row r="533" spans="1:7" ht="71.25" x14ac:dyDescent="0.2">
      <c r="A533" s="11" t="str">
        <f>_xlfn.XLOOKUP(C533, Main_Database!$C$2:$C$10028, Main_Database!$A$2:$A$10028, "")</f>
        <v>HTL-33</v>
      </c>
      <c r="B533" s="1" t="s">
        <v>8</v>
      </c>
      <c r="C533" s="4" t="s">
        <v>1319</v>
      </c>
      <c r="D533" s="3">
        <v>45790</v>
      </c>
      <c r="E533" s="3" t="s">
        <v>2703</v>
      </c>
      <c r="F533" s="2" t="s">
        <v>10</v>
      </c>
      <c r="G533" s="4" t="s">
        <v>2704</v>
      </c>
    </row>
    <row r="534" spans="1:7" ht="85.5" x14ac:dyDescent="0.2">
      <c r="A534" s="11" t="str">
        <f>_xlfn.XLOOKUP(C534, Main_Database!$C$2:$C$10028, Main_Database!$A$2:$A$10028, "")</f>
        <v>GDE-92</v>
      </c>
      <c r="B534" s="1" t="s">
        <v>14</v>
      </c>
      <c r="C534" s="4" t="s">
        <v>897</v>
      </c>
      <c r="D534" s="3">
        <v>45790</v>
      </c>
      <c r="E534" s="3" t="s">
        <v>2703</v>
      </c>
      <c r="F534" s="2" t="s">
        <v>10</v>
      </c>
      <c r="G534" s="4" t="s">
        <v>2710</v>
      </c>
    </row>
    <row r="535" spans="1:7" x14ac:dyDescent="0.2">
      <c r="A535" s="11" t="str">
        <f>_xlfn.XLOOKUP(C535, Main_Database!$C$2:$C$10028, Main_Database!$A$2:$A$10028, "")</f>
        <v>GDE-91</v>
      </c>
      <c r="B535" s="1" t="s">
        <v>14</v>
      </c>
      <c r="C535" s="4" t="s">
        <v>895</v>
      </c>
      <c r="D535" s="3">
        <v>45790</v>
      </c>
      <c r="E535" s="3" t="s">
        <v>2703</v>
      </c>
      <c r="F535" s="2" t="s">
        <v>10</v>
      </c>
      <c r="G535" s="4" t="s">
        <v>2711</v>
      </c>
    </row>
    <row r="536" spans="1:7" ht="99.75" x14ac:dyDescent="0.2">
      <c r="A536" s="11" t="str">
        <f>_xlfn.XLOOKUP(C536, Main_Database!$C$2:$C$10028, Main_Database!$A$2:$A$10028, "")</f>
        <v>GDE-90</v>
      </c>
      <c r="B536" s="1" t="s">
        <v>14</v>
      </c>
      <c r="C536" s="4" t="s">
        <v>893</v>
      </c>
      <c r="D536" s="3">
        <v>45790</v>
      </c>
      <c r="E536" s="3" t="s">
        <v>2703</v>
      </c>
      <c r="F536" s="2" t="s">
        <v>30</v>
      </c>
      <c r="G536" s="4" t="s">
        <v>2712</v>
      </c>
    </row>
    <row r="537" spans="1:7" x14ac:dyDescent="0.2">
      <c r="A537" s="11" t="str">
        <f>_xlfn.XLOOKUP(C537, Main_Database!$C$2:$C$10028, Main_Database!$A$2:$A$10028, "")</f>
        <v>GDE-89</v>
      </c>
      <c r="B537" s="1" t="s">
        <v>14</v>
      </c>
      <c r="C537" s="4" t="s">
        <v>891</v>
      </c>
      <c r="D537" s="3">
        <v>45790</v>
      </c>
      <c r="E537" s="3" t="s">
        <v>2703</v>
      </c>
      <c r="F537" s="2" t="s">
        <v>10</v>
      </c>
      <c r="G537" s="4" t="s">
        <v>2713</v>
      </c>
    </row>
    <row r="538" spans="1:7" ht="99.75" x14ac:dyDescent="0.2">
      <c r="A538" s="11" t="str">
        <f>_xlfn.XLOOKUP(C538, Main_Database!$C$2:$C$10028, Main_Database!$A$2:$A$10028, "")</f>
        <v>ATC-33</v>
      </c>
      <c r="B538" s="1" t="s">
        <v>50</v>
      </c>
      <c r="C538" s="4" t="s">
        <v>174</v>
      </c>
      <c r="D538" s="3">
        <v>45790</v>
      </c>
      <c r="E538" s="3" t="s">
        <v>2703</v>
      </c>
      <c r="F538" s="2" t="s">
        <v>10</v>
      </c>
      <c r="G538" s="4" t="s">
        <v>2705</v>
      </c>
    </row>
    <row r="539" spans="1:7" ht="42.75" x14ac:dyDescent="0.2">
      <c r="A539" s="11" t="str">
        <f>_xlfn.XLOOKUP(C539, Main_Database!$C$2:$C$10028, Main_Database!$A$2:$A$10028, "")</f>
        <v>HTL-16</v>
      </c>
      <c r="B539" s="1" t="s">
        <v>50</v>
      </c>
      <c r="C539" s="4" t="s">
        <v>172</v>
      </c>
      <c r="D539" s="3">
        <v>45790</v>
      </c>
      <c r="E539" s="3" t="s">
        <v>2703</v>
      </c>
      <c r="F539" s="2" t="s">
        <v>10</v>
      </c>
      <c r="G539" s="4" t="s">
        <v>2714</v>
      </c>
    </row>
    <row r="540" spans="1:7" ht="114" x14ac:dyDescent="0.2">
      <c r="A540" s="11" t="str">
        <f>_xlfn.XLOOKUP(C540, Main_Database!$C$2:$C$10028, Main_Database!$A$2:$A$10028, "")</f>
        <v>HTL-16</v>
      </c>
      <c r="B540" s="1" t="s">
        <v>8</v>
      </c>
      <c r="C540" s="4" t="s">
        <v>172</v>
      </c>
      <c r="D540" s="3">
        <v>45790</v>
      </c>
      <c r="E540" s="3" t="s">
        <v>2703</v>
      </c>
      <c r="F540" s="2" t="s">
        <v>21</v>
      </c>
      <c r="G540" s="4" t="s">
        <v>2715</v>
      </c>
    </row>
    <row r="541" spans="1:7" ht="171" x14ac:dyDescent="0.2">
      <c r="A541" s="11" t="str">
        <f>_xlfn.XLOOKUP(C541, Main_Database!$C$2:$C$10028, Main_Database!$A$2:$A$10028, "")</f>
        <v>ATC-31</v>
      </c>
      <c r="B541" s="1" t="s">
        <v>50</v>
      </c>
      <c r="C541" s="4" t="s">
        <v>169</v>
      </c>
      <c r="D541" s="3">
        <v>45790</v>
      </c>
      <c r="E541" s="3" t="s">
        <v>2703</v>
      </c>
      <c r="F541" s="2" t="s">
        <v>21</v>
      </c>
      <c r="G541" s="4" t="s">
        <v>2706</v>
      </c>
    </row>
    <row r="542" spans="1:7" ht="199.5" x14ac:dyDescent="0.2">
      <c r="A542" s="11" t="str">
        <f>_xlfn.XLOOKUP(C542, Main_Database!$C$2:$C$10028, Main_Database!$A$2:$A$10028, "")</f>
        <v>ATC-13</v>
      </c>
      <c r="B542" s="1" t="s">
        <v>50</v>
      </c>
      <c r="C542" s="4" t="s">
        <v>130</v>
      </c>
      <c r="D542" s="3">
        <v>45790</v>
      </c>
      <c r="E542" s="3" t="s">
        <v>2703</v>
      </c>
      <c r="F542" s="2" t="s">
        <v>21</v>
      </c>
      <c r="G542" s="4" t="s">
        <v>2708</v>
      </c>
    </row>
    <row r="543" spans="1:7" x14ac:dyDescent="0.2">
      <c r="A543" s="11" t="str">
        <f>_xlfn.XLOOKUP(C543, Main_Database!$C$2:$C$10028, Main_Database!$A$2:$A$10028, "")</f>
        <v>GDE-70</v>
      </c>
      <c r="B543" s="1" t="s">
        <v>14</v>
      </c>
      <c r="C543" s="4" t="s">
        <v>855</v>
      </c>
      <c r="D543" s="3">
        <v>45807</v>
      </c>
      <c r="E543" s="3" t="s">
        <v>2743</v>
      </c>
      <c r="F543" s="2" t="s">
        <v>10</v>
      </c>
      <c r="G543" s="4" t="s">
        <v>2744</v>
      </c>
    </row>
    <row r="544" spans="1:7" ht="28.5" x14ac:dyDescent="0.2">
      <c r="A544" s="11" t="str">
        <f>_xlfn.XLOOKUP(C544, Main_Database!$C$2:$C$10028, Main_Database!$A$2:$A$10028, "")</f>
        <v>GDE-70</v>
      </c>
      <c r="B544" s="1" t="s">
        <v>14</v>
      </c>
      <c r="C544" s="4" t="s">
        <v>855</v>
      </c>
      <c r="D544" s="3">
        <v>45807</v>
      </c>
      <c r="E544" s="3" t="s">
        <v>2743</v>
      </c>
      <c r="F544" s="2" t="s">
        <v>30</v>
      </c>
      <c r="G544" s="4" t="s">
        <v>2746</v>
      </c>
    </row>
    <row r="545" spans="1:7" x14ac:dyDescent="0.2">
      <c r="A545" s="11" t="str">
        <f>_xlfn.XLOOKUP(C545, Main_Database!$C$2:$C$10028, Main_Database!$A$2:$A$10028, "")</f>
        <v>GDE-68</v>
      </c>
      <c r="B545" s="1" t="s">
        <v>14</v>
      </c>
      <c r="C545" s="4" t="s">
        <v>851</v>
      </c>
      <c r="D545" s="3">
        <v>45807</v>
      </c>
      <c r="E545" s="3" t="s">
        <v>2743</v>
      </c>
      <c r="F545" s="2" t="s">
        <v>10</v>
      </c>
      <c r="G545" s="4" t="s">
        <v>2747</v>
      </c>
    </row>
    <row r="546" spans="1:7" ht="57" x14ac:dyDescent="0.2">
      <c r="A546" s="11" t="str">
        <f>_xlfn.XLOOKUP(C546, Main_Database!$C$2:$C$10028, Main_Database!$A$2:$A$10028, "")</f>
        <v>GDE-68</v>
      </c>
      <c r="B546" s="1" t="s">
        <v>14</v>
      </c>
      <c r="C546" s="4" t="s">
        <v>851</v>
      </c>
      <c r="D546" s="3">
        <v>45807</v>
      </c>
      <c r="E546" s="3" t="s">
        <v>2743</v>
      </c>
      <c r="F546" s="2" t="s">
        <v>30</v>
      </c>
      <c r="G546" s="4" t="s">
        <v>2748</v>
      </c>
    </row>
    <row r="547" spans="1:7" ht="28.5" x14ac:dyDescent="0.2">
      <c r="A547" s="11" t="str">
        <f>_xlfn.XLOOKUP(C547, Main_Database!$C$2:$C$10028, Main_Database!$A$2:$A$10028, "")</f>
        <v>GDE-33</v>
      </c>
      <c r="B547" s="1" t="s">
        <v>14</v>
      </c>
      <c r="C547" s="4" t="s">
        <v>780</v>
      </c>
      <c r="D547" s="3">
        <v>45807</v>
      </c>
      <c r="E547" s="3" t="s">
        <v>2743</v>
      </c>
      <c r="F547" s="2" t="s">
        <v>10</v>
      </c>
      <c r="G547" s="4" t="s">
        <v>2752</v>
      </c>
    </row>
    <row r="548" spans="1:7" ht="42.75" x14ac:dyDescent="0.2">
      <c r="A548" s="11" t="str">
        <f>_xlfn.XLOOKUP(C548, Main_Database!$C$2:$C$10028, Main_Database!$A$2:$A$10028, "")</f>
        <v>PRT-28</v>
      </c>
      <c r="B548" s="1" t="s">
        <v>1740</v>
      </c>
      <c r="C548" s="4" t="s">
        <v>1871</v>
      </c>
      <c r="D548" s="3">
        <v>45818</v>
      </c>
      <c r="E548" s="3" t="s">
        <v>2743</v>
      </c>
      <c r="F548" s="2" t="s">
        <v>10</v>
      </c>
      <c r="G548" s="4" t="s">
        <v>2904</v>
      </c>
    </row>
    <row r="549" spans="1:7" x14ac:dyDescent="0.2">
      <c r="A549" s="11" t="str">
        <f>_xlfn.XLOOKUP(C549, Main_Database!$C$2:$C$10028, Main_Database!$A$2:$A$10028, "")</f>
        <v>TRS-05</v>
      </c>
      <c r="B549" s="1" t="s">
        <v>2123</v>
      </c>
      <c r="C549" s="4" t="s">
        <v>2109</v>
      </c>
      <c r="D549" s="3">
        <v>45824</v>
      </c>
      <c r="E549" s="3" t="s">
        <v>2353</v>
      </c>
      <c r="F549" s="2" t="s">
        <v>10</v>
      </c>
      <c r="G549" s="4" t="s">
        <v>2498</v>
      </c>
    </row>
    <row r="550" spans="1:7" ht="114" x14ac:dyDescent="0.2">
      <c r="A550" s="11" t="str">
        <f>_xlfn.XLOOKUP(C550, Main_Database!$C$2:$C$10028, Main_Database!$A$2:$A$10028, "")</f>
        <v>HTL-31</v>
      </c>
      <c r="B550" s="1" t="s">
        <v>8</v>
      </c>
      <c r="C550" s="4" t="s">
        <v>2236</v>
      </c>
      <c r="D550" s="3">
        <v>45824</v>
      </c>
      <c r="E550" s="3" t="s">
        <v>2353</v>
      </c>
      <c r="F550" s="2" t="s">
        <v>10</v>
      </c>
      <c r="G550" s="4" t="s">
        <v>2354</v>
      </c>
    </row>
    <row r="551" spans="1:7" ht="28.5" x14ac:dyDescent="0.2">
      <c r="A551" s="11" t="str">
        <f>_xlfn.XLOOKUP(C551, Main_Database!$C$2:$C$10028, Main_Database!$A$2:$A$10028, "")</f>
        <v>FNB-15</v>
      </c>
      <c r="B551" s="1" t="s">
        <v>23</v>
      </c>
      <c r="C551" s="4" t="s">
        <v>485</v>
      </c>
      <c r="D551" s="3">
        <v>45824</v>
      </c>
      <c r="E551" s="3" t="s">
        <v>2353</v>
      </c>
      <c r="F551" s="2" t="s">
        <v>10</v>
      </c>
      <c r="G551" s="4" t="s">
        <v>2357</v>
      </c>
    </row>
    <row r="552" spans="1:7" ht="28.5" x14ac:dyDescent="0.2">
      <c r="A552" s="11" t="str">
        <f>_xlfn.XLOOKUP(C552, Main_Database!$C$2:$C$10028, Main_Database!$A$2:$A$10028, "")</f>
        <v>FNB-14</v>
      </c>
      <c r="B552" s="1" t="s">
        <v>23</v>
      </c>
      <c r="C552" s="4" t="s">
        <v>481</v>
      </c>
      <c r="D552" s="3">
        <v>45824</v>
      </c>
      <c r="E552" s="3" t="s">
        <v>2353</v>
      </c>
      <c r="F552" s="2" t="s">
        <v>10</v>
      </c>
      <c r="G552" s="4" t="s">
        <v>2355</v>
      </c>
    </row>
    <row r="553" spans="1:7" x14ac:dyDescent="0.2">
      <c r="A553" s="11" t="str">
        <f>_xlfn.XLOOKUP(C553, Main_Database!$C$2:$C$10028, Main_Database!$A$2:$A$10028, "")</f>
        <v>FNB-13</v>
      </c>
      <c r="B553" s="1" t="s">
        <v>23</v>
      </c>
      <c r="C553" s="4" t="s">
        <v>476</v>
      </c>
      <c r="D553" s="3">
        <v>45824</v>
      </c>
      <c r="E553" s="3" t="s">
        <v>2353</v>
      </c>
      <c r="F553" s="2" t="s">
        <v>10</v>
      </c>
      <c r="G553" s="4" t="s">
        <v>2356</v>
      </c>
    </row>
    <row r="554" spans="1:7" ht="28.5" x14ac:dyDescent="0.2">
      <c r="A554" s="11" t="str">
        <f>_xlfn.XLOOKUP(C554, Main_Database!$C$2:$C$10028, Main_Database!$A$2:$A$10028, "")</f>
        <v>FNB-13</v>
      </c>
      <c r="B554" s="1" t="s">
        <v>23</v>
      </c>
      <c r="C554" s="4" t="s">
        <v>476</v>
      </c>
      <c r="D554" s="3">
        <v>45824</v>
      </c>
      <c r="E554" s="3" t="s">
        <v>2353</v>
      </c>
      <c r="F554" s="2" t="s">
        <v>30</v>
      </c>
      <c r="G554" s="4" t="s">
        <v>2905</v>
      </c>
    </row>
    <row r="555" spans="1:7" ht="28.5" x14ac:dyDescent="0.2">
      <c r="A555" s="11" t="str">
        <f>_xlfn.XLOOKUP(C555, Main_Database!$C$2:$C$10028, Main_Database!$A$2:$A$10028, "")</f>
        <v>RST-37</v>
      </c>
      <c r="B555" s="1" t="s">
        <v>27</v>
      </c>
      <c r="C555" s="4" t="s">
        <v>28</v>
      </c>
      <c r="D555" s="3">
        <v>45831</v>
      </c>
      <c r="E555" s="3" t="s">
        <v>2647</v>
      </c>
      <c r="F555" s="2" t="s">
        <v>10</v>
      </c>
      <c r="G555" s="4" t="s">
        <v>2903</v>
      </c>
    </row>
    <row r="556" spans="1:7" ht="57" x14ac:dyDescent="0.2">
      <c r="A556" s="11" t="str">
        <f>_xlfn.XLOOKUP(C556, Main_Database!$C$2:$C$10028, Main_Database!$A$2:$A$10028, "")</f>
        <v>RST-33</v>
      </c>
      <c r="B556" s="1" t="s">
        <v>27</v>
      </c>
      <c r="C556" s="4" t="s">
        <v>2057</v>
      </c>
      <c r="D556" s="3">
        <v>45831</v>
      </c>
      <c r="E556" s="3" t="s">
        <v>2647</v>
      </c>
      <c r="F556" s="2" t="s">
        <v>30</v>
      </c>
      <c r="G556" s="4" t="s">
        <v>2902</v>
      </c>
    </row>
    <row r="557" spans="1:7" ht="57" x14ac:dyDescent="0.2">
      <c r="A557" s="11" t="str">
        <f>_xlfn.XLOOKUP(C557, Main_Database!$C$2:$C$10028, Main_Database!$A$2:$A$10028, "")</f>
        <v>RST-30</v>
      </c>
      <c r="B557" s="1" t="s">
        <v>27</v>
      </c>
      <c r="C557" s="4" t="s">
        <v>2048</v>
      </c>
      <c r="D557" s="3">
        <v>45831</v>
      </c>
      <c r="E557" s="3" t="s">
        <v>2647</v>
      </c>
      <c r="F557" s="2" t="s">
        <v>10</v>
      </c>
      <c r="G557" s="4" t="s">
        <v>2900</v>
      </c>
    </row>
    <row r="558" spans="1:7" ht="57" x14ac:dyDescent="0.2">
      <c r="A558" s="11" t="str">
        <f>_xlfn.XLOOKUP(C558, Main_Database!$C$2:$C$10028, Main_Database!$A$2:$A$10028, "")</f>
        <v>RST-30</v>
      </c>
      <c r="B558" s="1" t="s">
        <v>27</v>
      </c>
      <c r="C558" s="4" t="s">
        <v>2048</v>
      </c>
      <c r="D558" s="3">
        <v>45831</v>
      </c>
      <c r="E558" s="3" t="s">
        <v>2647</v>
      </c>
      <c r="F558" s="2" t="s">
        <v>30</v>
      </c>
      <c r="G558" s="4" t="s">
        <v>2901</v>
      </c>
    </row>
    <row r="559" spans="1:7" ht="71.25" x14ac:dyDescent="0.2">
      <c r="A559" s="11" t="str">
        <f>_xlfn.XLOOKUP(C559, Main_Database!$C$2:$C$10028, Main_Database!$A$2:$A$10028, "")</f>
        <v>HTL-12</v>
      </c>
      <c r="B559" s="1" t="s">
        <v>8</v>
      </c>
      <c r="C559" s="4" t="s">
        <v>1170</v>
      </c>
      <c r="D559" s="3">
        <v>45831</v>
      </c>
      <c r="E559" s="3" t="s">
        <v>2647</v>
      </c>
      <c r="F559" s="2" t="s">
        <v>10</v>
      </c>
      <c r="G559" s="4" t="s">
        <v>2657</v>
      </c>
    </row>
    <row r="560" spans="1:7" ht="57" x14ac:dyDescent="0.2">
      <c r="A560" s="11" t="str">
        <f>_xlfn.XLOOKUP(C560, Main_Database!$C$2:$C$10028, Main_Database!$A$2:$A$10028, "")</f>
        <v>GDE-100</v>
      </c>
      <c r="B560" s="1" t="s">
        <v>14</v>
      </c>
      <c r="C560" s="4" t="s">
        <v>679</v>
      </c>
      <c r="D560" s="3">
        <v>45831</v>
      </c>
      <c r="E560" s="3" t="s">
        <v>2647</v>
      </c>
      <c r="F560" s="2" t="s">
        <v>10</v>
      </c>
      <c r="G560" s="4" t="s">
        <v>2661</v>
      </c>
    </row>
    <row r="561" spans="1:7" ht="28.5" x14ac:dyDescent="0.2">
      <c r="A561" s="11" t="str">
        <f>_xlfn.XLOOKUP(C561, Main_Database!$C$2:$C$10028, Main_Database!$A$2:$A$10028, "")</f>
        <v>FNB-57</v>
      </c>
      <c r="B561" s="1" t="s">
        <v>23</v>
      </c>
      <c r="C561" s="4" t="s">
        <v>588</v>
      </c>
      <c r="D561" s="3">
        <v>45831</v>
      </c>
      <c r="E561" s="3" t="s">
        <v>2647</v>
      </c>
      <c r="F561" s="2" t="s">
        <v>10</v>
      </c>
      <c r="G561" s="4" t="s">
        <v>2660</v>
      </c>
    </row>
    <row r="562" spans="1:7" ht="28.5" x14ac:dyDescent="0.2">
      <c r="A562" s="11" t="str">
        <f>_xlfn.XLOOKUP(C562, Main_Database!$C$2:$C$10028, Main_Database!$A$2:$A$10028, "")</f>
        <v>FNB-56</v>
      </c>
      <c r="B562" s="1" t="s">
        <v>23</v>
      </c>
      <c r="C562" s="4" t="s">
        <v>586</v>
      </c>
      <c r="D562" s="3">
        <v>45831</v>
      </c>
      <c r="E562" s="3" t="s">
        <v>2647</v>
      </c>
      <c r="F562" s="2" t="s">
        <v>10</v>
      </c>
      <c r="G562" s="4" t="s">
        <v>2656</v>
      </c>
    </row>
    <row r="563" spans="1:7" ht="71.25" x14ac:dyDescent="0.2">
      <c r="A563" s="11" t="str">
        <f>_xlfn.XLOOKUP(C563, Main_Database!$C$2:$C$10028, Main_Database!$A$2:$A$10028, "")</f>
        <v>FNB-55</v>
      </c>
      <c r="B563" s="1" t="s">
        <v>23</v>
      </c>
      <c r="C563" s="4" t="s">
        <v>583</v>
      </c>
      <c r="D563" s="3">
        <v>45831</v>
      </c>
      <c r="E563" s="3" t="s">
        <v>2647</v>
      </c>
      <c r="F563" s="2" t="s">
        <v>10</v>
      </c>
      <c r="G563" s="4" t="s">
        <v>2659</v>
      </c>
    </row>
    <row r="564" spans="1:7" ht="57" x14ac:dyDescent="0.2">
      <c r="A564" s="11" t="str">
        <f>_xlfn.XLOOKUP(C564, Main_Database!$C$2:$C$10028, Main_Database!$A$2:$A$10028, "")</f>
        <v>ATC-36</v>
      </c>
      <c r="B564" s="1" t="s">
        <v>50</v>
      </c>
      <c r="C564" s="4" t="s">
        <v>181</v>
      </c>
      <c r="D564" s="3">
        <v>45831</v>
      </c>
      <c r="E564" s="3" t="s">
        <v>2647</v>
      </c>
      <c r="F564" s="2" t="s">
        <v>21</v>
      </c>
      <c r="G564" s="4" t="s">
        <v>2655</v>
      </c>
    </row>
    <row r="565" spans="1:7" ht="42.75" x14ac:dyDescent="0.2">
      <c r="A565" s="11" t="str">
        <f>_xlfn.XLOOKUP(C565, Main_Database!$C$2:$C$10028, Main_Database!$A$2:$A$10028, "")</f>
        <v>ATC-35</v>
      </c>
      <c r="B565" s="1" t="s">
        <v>50</v>
      </c>
      <c r="C565" s="4" t="s">
        <v>179</v>
      </c>
      <c r="D565" s="3">
        <v>45831</v>
      </c>
      <c r="E565" s="3" t="s">
        <v>2647</v>
      </c>
      <c r="F565" s="2" t="s">
        <v>21</v>
      </c>
      <c r="G565" s="4" t="s">
        <v>2652</v>
      </c>
    </row>
    <row r="566" spans="1:7" ht="99.75" x14ac:dyDescent="0.2">
      <c r="A566" s="11" t="str">
        <f>_xlfn.XLOOKUP(C566, Main_Database!$C$2:$C$10028, Main_Database!$A$2:$A$10028, "")</f>
        <v>ATC-22</v>
      </c>
      <c r="B566" s="1" t="s">
        <v>50</v>
      </c>
      <c r="C566" s="4" t="s">
        <v>149</v>
      </c>
      <c r="D566" s="3">
        <v>45831</v>
      </c>
      <c r="E566" s="3" t="s">
        <v>2647</v>
      </c>
      <c r="F566" s="2" t="s">
        <v>21</v>
      </c>
      <c r="G566" s="4" t="s">
        <v>2658</v>
      </c>
    </row>
    <row r="567" spans="1:7" ht="42.75" x14ac:dyDescent="0.2">
      <c r="A567" s="11" t="str">
        <f>_xlfn.XLOOKUP(C567, Main_Database!$C$2:$C$10028, Main_Database!$A$2:$A$10028, "")</f>
        <v>ATC-20</v>
      </c>
      <c r="B567" s="1" t="s">
        <v>50</v>
      </c>
      <c r="C567" s="4" t="s">
        <v>145</v>
      </c>
      <c r="D567" s="3">
        <v>45831</v>
      </c>
      <c r="E567" s="3" t="s">
        <v>2647</v>
      </c>
      <c r="F567" s="2" t="s">
        <v>21</v>
      </c>
      <c r="G567" s="4" t="s">
        <v>2664</v>
      </c>
    </row>
    <row r="568" spans="1:7" ht="57" x14ac:dyDescent="0.2">
      <c r="A568" s="11" t="str">
        <f>_xlfn.XLOOKUP(C568, Main_Database!$C$2:$C$10028, Main_Database!$A$2:$A$10028, "")</f>
        <v>ATC-19</v>
      </c>
      <c r="B568" s="1" t="s">
        <v>50</v>
      </c>
      <c r="C568" s="4" t="s">
        <v>143</v>
      </c>
      <c r="D568" s="3">
        <v>45831</v>
      </c>
      <c r="E568" s="3" t="s">
        <v>2647</v>
      </c>
      <c r="F568" s="2" t="s">
        <v>10</v>
      </c>
      <c r="G568" s="4" t="s">
        <v>2654</v>
      </c>
    </row>
    <row r="569" spans="1:7" ht="71.25" x14ac:dyDescent="0.2">
      <c r="A569" s="11" t="str">
        <f>_xlfn.XLOOKUP(C569, Main_Database!$C$2:$C$10028, Main_Database!$A$2:$A$10028, "")</f>
        <v>ATC-18</v>
      </c>
      <c r="B569" s="1" t="s">
        <v>50</v>
      </c>
      <c r="C569" s="4" t="s">
        <v>141</v>
      </c>
      <c r="D569" s="3">
        <v>45831</v>
      </c>
      <c r="E569" s="3" t="s">
        <v>2647</v>
      </c>
      <c r="F569" s="2" t="s">
        <v>30</v>
      </c>
      <c r="G569" s="4" t="s">
        <v>2653</v>
      </c>
    </row>
    <row r="570" spans="1:7" ht="28.5" x14ac:dyDescent="0.2">
      <c r="A570" s="11" t="str">
        <f>_xlfn.XLOOKUP(C570, Main_Database!$C$2:$C$10028, Main_Database!$A$2:$A$10028, "")</f>
        <v>ATC-17</v>
      </c>
      <c r="B570" s="1" t="s">
        <v>50</v>
      </c>
      <c r="C570" s="4" t="s">
        <v>139</v>
      </c>
      <c r="D570" s="3">
        <v>45831</v>
      </c>
      <c r="E570" s="3" t="s">
        <v>2647</v>
      </c>
      <c r="F570" s="2" t="s">
        <v>10</v>
      </c>
      <c r="G570" s="4" t="s">
        <v>2650</v>
      </c>
    </row>
    <row r="571" spans="1:7" ht="57" x14ac:dyDescent="0.2">
      <c r="A571" s="11" t="str">
        <f>_xlfn.XLOOKUP(C571, Main_Database!$C$2:$C$10028, Main_Database!$A$2:$A$10028, "")</f>
        <v>ATC-16</v>
      </c>
      <c r="B571" s="1" t="s">
        <v>50</v>
      </c>
      <c r="C571" s="4" t="s">
        <v>137</v>
      </c>
      <c r="D571" s="3">
        <v>45831</v>
      </c>
      <c r="E571" s="3" t="s">
        <v>2647</v>
      </c>
      <c r="F571" s="2" t="s">
        <v>10</v>
      </c>
      <c r="G571" s="4" t="s">
        <v>2665</v>
      </c>
    </row>
    <row r="572" spans="1:7" ht="57" x14ac:dyDescent="0.2">
      <c r="A572" s="11" t="str">
        <f>_xlfn.XLOOKUP(C572, Main_Database!$C$2:$C$10028, Main_Database!$A$2:$A$10028, "")</f>
        <v>ATC-14</v>
      </c>
      <c r="B572" s="1" t="s">
        <v>50</v>
      </c>
      <c r="C572" s="4" t="s">
        <v>132</v>
      </c>
      <c r="D572" s="3">
        <v>45831</v>
      </c>
      <c r="E572" s="3" t="s">
        <v>2647</v>
      </c>
      <c r="F572" s="2" t="s">
        <v>10</v>
      </c>
      <c r="G572" s="4" t="s">
        <v>2662</v>
      </c>
    </row>
    <row r="573" spans="1:7" ht="57" x14ac:dyDescent="0.2">
      <c r="A573" s="11" t="str">
        <f>_xlfn.XLOOKUP(C573, Main_Database!$C$2:$C$10028, Main_Database!$A$2:$A$10028, "")</f>
        <v/>
      </c>
      <c r="B573" s="1" t="s">
        <v>50</v>
      </c>
      <c r="C573" s="4" t="s">
        <v>135</v>
      </c>
      <c r="D573" s="3">
        <v>45831</v>
      </c>
      <c r="E573" s="3" t="s">
        <v>2647</v>
      </c>
      <c r="F573" s="2" t="s">
        <v>10</v>
      </c>
      <c r="G573" s="4" t="s">
        <v>2663</v>
      </c>
    </row>
    <row r="574" spans="1:7" x14ac:dyDescent="0.2">
      <c r="A574" s="11" t="str">
        <f>_xlfn.XLOOKUP(C574, Main_Database!$C$2:$C$10028, Main_Database!$A$2:$A$10028, "")</f>
        <v>GDE-29</v>
      </c>
      <c r="B574" s="1" t="s">
        <v>14</v>
      </c>
      <c r="C574" s="4" t="s">
        <v>770</v>
      </c>
      <c r="D574" s="3">
        <v>45839</v>
      </c>
      <c r="E574" s="3" t="s">
        <v>2700</v>
      </c>
      <c r="F574" s="2" t="s">
        <v>10</v>
      </c>
      <c r="G574" s="4" t="s">
        <v>2702</v>
      </c>
    </row>
    <row r="575" spans="1:7" x14ac:dyDescent="0.2">
      <c r="A575" s="11" t="str">
        <f>_xlfn.XLOOKUP(C575, Main_Database!$C$2:$C$10028, Main_Database!$A$2:$A$10028, "")</f>
        <v>HMS-08</v>
      </c>
      <c r="D575" s="3">
        <v>45839</v>
      </c>
      <c r="E575" s="3"/>
      <c r="F575" s="2"/>
    </row>
    <row r="576" spans="1:7" x14ac:dyDescent="0.2">
      <c r="A576" s="11" t="str">
        <f>_xlfn.XLOOKUP(C576, Main_Database!$C$2:$C$10028, Main_Database!$A$2:$A$10028, "")</f>
        <v>HMS-08</v>
      </c>
      <c r="D576" s="3">
        <v>45839</v>
      </c>
      <c r="E576" s="3"/>
      <c r="F576" s="2"/>
    </row>
    <row r="577" spans="1:8" x14ac:dyDescent="0.2">
      <c r="A577" s="11" t="str">
        <f>_xlfn.XLOOKUP(C577, Main_Database!$C$2:$C$10028, Main_Database!$A$2:$A$10028, "")</f>
        <v>HMS-08</v>
      </c>
      <c r="D577" s="3">
        <v>45839</v>
      </c>
      <c r="E577" s="3"/>
      <c r="F577" s="2"/>
    </row>
    <row r="578" spans="1:8" x14ac:dyDescent="0.2">
      <c r="A578" s="11" t="str">
        <f>_xlfn.XLOOKUP(C578, Main_Database!$C$2:$C$10028, Main_Database!$A$2:$A$10028, "")</f>
        <v>HMS-08</v>
      </c>
      <c r="D578" s="3">
        <v>45839</v>
      </c>
      <c r="E578" s="3"/>
      <c r="F578" s="2"/>
    </row>
    <row r="579" spans="1:8" x14ac:dyDescent="0.2">
      <c r="A579" s="11" t="str">
        <f>_xlfn.XLOOKUP(C579, Main_Database!$C$2:$C$10028, Main_Database!$A$2:$A$10028, "")</f>
        <v>HMS-08</v>
      </c>
      <c r="D579" s="3">
        <v>45839</v>
      </c>
      <c r="E579" s="3"/>
      <c r="F579" s="2"/>
    </row>
    <row r="580" spans="1:8" x14ac:dyDescent="0.2">
      <c r="A580" s="11" t="str">
        <f>_xlfn.XLOOKUP(C580, Main_Database!$C$2:$C$10028, Main_Database!$A$2:$A$10028, "")</f>
        <v>HMS-08</v>
      </c>
      <c r="D580" s="3">
        <v>45839</v>
      </c>
      <c r="E580" s="3"/>
      <c r="F580" s="2"/>
    </row>
    <row r="581" spans="1:8" x14ac:dyDescent="0.2">
      <c r="A581" s="11" t="str">
        <f>_xlfn.XLOOKUP(C581, Main_Database!$C$2:$C$10028, Main_Database!$A$2:$A$10028, "")</f>
        <v>HMS-08</v>
      </c>
      <c r="D581" s="3">
        <v>45839</v>
      </c>
      <c r="E581" s="3"/>
      <c r="F581" s="2"/>
    </row>
    <row r="582" spans="1:8" x14ac:dyDescent="0.2">
      <c r="A582" s="11" t="str">
        <f>_xlfn.XLOOKUP(C582, Main_Database!$C$2:$C$10028, Main_Database!$A$2:$A$10028, "")</f>
        <v>HMS-08</v>
      </c>
      <c r="D582" s="3">
        <v>45839</v>
      </c>
      <c r="E582" s="3"/>
      <c r="F582" s="2"/>
    </row>
    <row r="583" spans="1:8" x14ac:dyDescent="0.2">
      <c r="A583" s="11" t="str">
        <f>_xlfn.XLOOKUP(C583, Main_Database!$C$2:$C$10028, Main_Database!$A$2:$A$10028, "")</f>
        <v>ATC-46</v>
      </c>
      <c r="D583" s="3">
        <v>45839</v>
      </c>
      <c r="E583" s="3"/>
      <c r="F583" s="2"/>
    </row>
    <row r="584" spans="1:8" ht="28.5" x14ac:dyDescent="0.2">
      <c r="A584" s="11" t="str">
        <f>_xlfn.XLOOKUP(C584, Main_Database!$C$2:$C$10028, Main_Database!$A$2:$A$10028, "")</f>
        <v>PRT-05</v>
      </c>
      <c r="B584" s="1" t="s">
        <v>1740</v>
      </c>
      <c r="C584" s="4" t="s">
        <v>1761</v>
      </c>
      <c r="D584" s="3">
        <v>45845</v>
      </c>
      <c r="E584" s="3" t="s">
        <v>2502</v>
      </c>
      <c r="F584" s="2" t="s">
        <v>30</v>
      </c>
      <c r="G584" s="4" t="s">
        <v>2503</v>
      </c>
      <c r="H584" s="1" t="s">
        <v>2504</v>
      </c>
    </row>
    <row r="585" spans="1:8" x14ac:dyDescent="0.2">
      <c r="A585" s="11" t="str">
        <f>_xlfn.XLOOKUP(C585, Main_Database!$C$2:$C$10028, Main_Database!$A$2:$A$10028, "")</f>
        <v>PRT-05</v>
      </c>
      <c r="B585" s="1" t="s">
        <v>1740</v>
      </c>
      <c r="C585" s="4" t="s">
        <v>1761</v>
      </c>
      <c r="D585" s="3">
        <v>45846</v>
      </c>
      <c r="E585" s="3" t="s">
        <v>2505</v>
      </c>
      <c r="F585" s="2" t="s">
        <v>30</v>
      </c>
      <c r="G585" s="4" t="s">
        <v>2506</v>
      </c>
      <c r="H585" s="1" t="s">
        <v>2507</v>
      </c>
    </row>
    <row r="586" spans="1:8" ht="71.25" x14ac:dyDescent="0.2">
      <c r="A586" s="11" t="str">
        <f>_xlfn.XLOOKUP(C586, Main_Database!$C$2:$C$10028, Main_Database!$A$2:$A$10028, "")</f>
        <v>RST-29</v>
      </c>
      <c r="B586" s="1" t="s">
        <v>27</v>
      </c>
      <c r="C586" s="4" t="s">
        <v>2142</v>
      </c>
      <c r="D586" s="3">
        <v>45848</v>
      </c>
      <c r="E586" s="3" t="s">
        <v>18</v>
      </c>
      <c r="F586" s="2" t="s">
        <v>10</v>
      </c>
      <c r="G586" s="4" t="s">
        <v>2343</v>
      </c>
    </row>
    <row r="587" spans="1:8" ht="71.25" x14ac:dyDescent="0.2">
      <c r="A587" s="11" t="str">
        <f>_xlfn.XLOOKUP(C587, Main_Database!$C$2:$C$10028, Main_Database!$A$2:$A$10028, "")</f>
        <v>RST-29</v>
      </c>
      <c r="B587" s="1" t="s">
        <v>27</v>
      </c>
      <c r="C587" s="4" t="s">
        <v>2142</v>
      </c>
      <c r="D587" s="3">
        <v>45848</v>
      </c>
      <c r="E587" s="3" t="s">
        <v>18</v>
      </c>
      <c r="F587" s="2" t="s">
        <v>10</v>
      </c>
      <c r="G587" s="4" t="s">
        <v>2343</v>
      </c>
    </row>
    <row r="588" spans="1:8" ht="71.25" x14ac:dyDescent="0.2">
      <c r="A588" s="11" t="str">
        <f>_xlfn.XLOOKUP(C588, Main_Database!$C$2:$C$10028, Main_Database!$A$2:$A$10028, "")</f>
        <v>HTL-97</v>
      </c>
      <c r="B588" s="1" t="s">
        <v>8</v>
      </c>
      <c r="C588" s="4" t="s">
        <v>1681</v>
      </c>
      <c r="D588" s="3">
        <v>45848</v>
      </c>
      <c r="E588" s="3" t="s">
        <v>18</v>
      </c>
      <c r="F588" s="2" t="s">
        <v>30</v>
      </c>
      <c r="G588" s="4" t="s">
        <v>2348</v>
      </c>
    </row>
    <row r="589" spans="1:8" ht="71.25" x14ac:dyDescent="0.2">
      <c r="A589" s="11" t="str">
        <f>_xlfn.XLOOKUP(C589, Main_Database!$C$2:$C$10028, Main_Database!$A$2:$A$10028, "")</f>
        <v>HTL-97</v>
      </c>
      <c r="B589" s="1" t="s">
        <v>8</v>
      </c>
      <c r="C589" s="4" t="s">
        <v>1681</v>
      </c>
      <c r="D589" s="3">
        <v>45848</v>
      </c>
      <c r="E589" s="3" t="s">
        <v>18</v>
      </c>
      <c r="F589" s="2" t="s">
        <v>30</v>
      </c>
      <c r="G589" s="4" t="s">
        <v>2348</v>
      </c>
    </row>
    <row r="590" spans="1:8" ht="42.75" x14ac:dyDescent="0.2">
      <c r="A590" s="11" t="str">
        <f>_xlfn.XLOOKUP(C590, Main_Database!$C$2:$C$10028, Main_Database!$A$2:$A$10028, "")</f>
        <v>HTL-94</v>
      </c>
      <c r="B590" s="1" t="s">
        <v>8</v>
      </c>
      <c r="C590" s="4" t="s">
        <v>1673</v>
      </c>
      <c r="D590" s="3">
        <v>45848</v>
      </c>
      <c r="E590" s="3" t="s">
        <v>18</v>
      </c>
      <c r="F590" s="2" t="s">
        <v>10</v>
      </c>
      <c r="G590" s="4" t="s">
        <v>2347</v>
      </c>
    </row>
    <row r="591" spans="1:8" ht="42.75" x14ac:dyDescent="0.2">
      <c r="A591" s="11" t="str">
        <f>_xlfn.XLOOKUP(C591, Main_Database!$C$2:$C$10028, Main_Database!$A$2:$A$10028, "")</f>
        <v>HTL-94</v>
      </c>
      <c r="B591" s="1" t="s">
        <v>8</v>
      </c>
      <c r="C591" s="4" t="s">
        <v>1673</v>
      </c>
      <c r="D591" s="3">
        <v>45848</v>
      </c>
      <c r="E591" s="3" t="s">
        <v>18</v>
      </c>
      <c r="F591" s="2" t="s">
        <v>10</v>
      </c>
      <c r="G591" s="4" t="s">
        <v>2347</v>
      </c>
    </row>
    <row r="592" spans="1:8" ht="71.25" x14ac:dyDescent="0.2">
      <c r="A592" s="11" t="str">
        <f>_xlfn.XLOOKUP(C592, Main_Database!$C$2:$C$10028, Main_Database!$A$2:$A$10028, "")</f>
        <v>HTL-92</v>
      </c>
      <c r="B592" s="1" t="s">
        <v>8</v>
      </c>
      <c r="C592" s="4" t="s">
        <v>20</v>
      </c>
      <c r="D592" s="3">
        <v>45848</v>
      </c>
      <c r="E592" s="3" t="s">
        <v>18</v>
      </c>
      <c r="F592" s="2" t="s">
        <v>21</v>
      </c>
      <c r="G592" s="4" t="s">
        <v>22</v>
      </c>
    </row>
    <row r="593" spans="1:7" ht="71.25" x14ac:dyDescent="0.2">
      <c r="A593" s="11" t="str">
        <f>_xlfn.XLOOKUP(C593, Main_Database!$C$2:$C$10028, Main_Database!$A$2:$A$10028, "")</f>
        <v>HTL-92</v>
      </c>
      <c r="B593" s="1" t="s">
        <v>8</v>
      </c>
      <c r="C593" s="4" t="s">
        <v>20</v>
      </c>
      <c r="D593" s="3">
        <v>45848</v>
      </c>
      <c r="E593" s="3" t="s">
        <v>18</v>
      </c>
      <c r="F593" s="2" t="s">
        <v>21</v>
      </c>
      <c r="G593" s="4" t="s">
        <v>22</v>
      </c>
    </row>
    <row r="594" spans="1:7" ht="85.5" x14ac:dyDescent="0.2">
      <c r="A594" s="11" t="str">
        <f>_xlfn.XLOOKUP(C594, Main_Database!$C$2:$C$10028, Main_Database!$A$2:$A$10028, "")</f>
        <v>HTL-33</v>
      </c>
      <c r="B594" s="1" t="s">
        <v>8</v>
      </c>
      <c r="C594" s="4" t="s">
        <v>1319</v>
      </c>
      <c r="D594" s="3">
        <v>45848</v>
      </c>
      <c r="E594" s="3" t="s">
        <v>18</v>
      </c>
      <c r="F594" s="2" t="s">
        <v>21</v>
      </c>
      <c r="G594" s="4" t="s">
        <v>2332</v>
      </c>
    </row>
    <row r="595" spans="1:7" ht="85.5" x14ac:dyDescent="0.2">
      <c r="A595" s="11" t="str">
        <f>_xlfn.XLOOKUP(C595, Main_Database!$C$2:$C$10028, Main_Database!$A$2:$A$10028, "")</f>
        <v>HTL-33</v>
      </c>
      <c r="B595" s="1" t="s">
        <v>8</v>
      </c>
      <c r="C595" s="4" t="s">
        <v>1319</v>
      </c>
      <c r="D595" s="3">
        <v>45848</v>
      </c>
      <c r="E595" s="3" t="s">
        <v>18</v>
      </c>
      <c r="F595" s="2" t="s">
        <v>21</v>
      </c>
      <c r="G595" s="4" t="s">
        <v>2332</v>
      </c>
    </row>
    <row r="596" spans="1:7" x14ac:dyDescent="0.2">
      <c r="A596" s="11" t="str">
        <f>_xlfn.XLOOKUP(C596, Main_Database!$C$2:$C$10028, Main_Database!$A$2:$A$10028, "")</f>
        <v>GDE-96</v>
      </c>
      <c r="B596" s="1" t="s">
        <v>14</v>
      </c>
      <c r="C596" s="4" t="s">
        <v>907</v>
      </c>
      <c r="D596" s="3">
        <v>45848</v>
      </c>
      <c r="E596" s="3" t="s">
        <v>2762</v>
      </c>
      <c r="F596" s="2" t="s">
        <v>10</v>
      </c>
      <c r="G596" s="4" t="s">
        <v>2764</v>
      </c>
    </row>
    <row r="597" spans="1:7" ht="42.75" x14ac:dyDescent="0.2">
      <c r="A597" s="11" t="str">
        <f>_xlfn.XLOOKUP(C597, Main_Database!$C$2:$C$10028, Main_Database!$A$2:$A$10028, "")</f>
        <v>GDE-92</v>
      </c>
      <c r="B597" s="1" t="s">
        <v>14</v>
      </c>
      <c r="C597" s="4" t="s">
        <v>897</v>
      </c>
      <c r="D597" s="3">
        <v>45848</v>
      </c>
      <c r="E597" s="3" t="s">
        <v>18</v>
      </c>
      <c r="F597" s="2" t="s">
        <v>21</v>
      </c>
      <c r="G597" s="4" t="s">
        <v>2350</v>
      </c>
    </row>
    <row r="598" spans="1:7" ht="42.75" x14ac:dyDescent="0.2">
      <c r="A598" s="11" t="str">
        <f>_xlfn.XLOOKUP(C598, Main_Database!$C$2:$C$10028, Main_Database!$A$2:$A$10028, "")</f>
        <v>GDE-92</v>
      </c>
      <c r="B598" s="1" t="s">
        <v>14</v>
      </c>
      <c r="C598" s="4" t="s">
        <v>897</v>
      </c>
      <c r="D598" s="3">
        <v>45848</v>
      </c>
      <c r="E598" s="3" t="s">
        <v>18</v>
      </c>
      <c r="F598" s="2" t="s">
        <v>21</v>
      </c>
      <c r="G598" s="4" t="s">
        <v>2350</v>
      </c>
    </row>
    <row r="599" spans="1:7" x14ac:dyDescent="0.2">
      <c r="A599" s="11" t="str">
        <f>_xlfn.XLOOKUP(C599, Main_Database!$C$2:$C$10028, Main_Database!$A$2:$A$10028, "")</f>
        <v>GDE-87</v>
      </c>
      <c r="B599" s="1" t="s">
        <v>14</v>
      </c>
      <c r="C599" s="4" t="s">
        <v>887</v>
      </c>
      <c r="D599" s="3">
        <v>45848</v>
      </c>
      <c r="E599" s="3" t="s">
        <v>18</v>
      </c>
      <c r="F599" s="2" t="s">
        <v>10</v>
      </c>
      <c r="G599" s="4" t="s">
        <v>2351</v>
      </c>
    </row>
    <row r="600" spans="1:7" ht="71.25" x14ac:dyDescent="0.2">
      <c r="A600" s="11" t="str">
        <f>_xlfn.XLOOKUP(C600, Main_Database!$C$2:$C$10028, Main_Database!$A$2:$A$10028, "")</f>
        <v>GDE-87</v>
      </c>
      <c r="B600" s="1" t="s">
        <v>14</v>
      </c>
      <c r="C600" s="4" t="s">
        <v>887</v>
      </c>
      <c r="D600" s="3">
        <v>45848</v>
      </c>
      <c r="E600" s="3" t="s">
        <v>18</v>
      </c>
      <c r="F600" s="2" t="s">
        <v>10</v>
      </c>
      <c r="G600" s="4" t="s">
        <v>2689</v>
      </c>
    </row>
    <row r="601" spans="1:7" ht="28.5" x14ac:dyDescent="0.2">
      <c r="A601" s="11" t="str">
        <f>_xlfn.XLOOKUP(C601, Main_Database!$C$2:$C$10028, Main_Database!$A$2:$A$10028, "")</f>
        <v>GDE-86</v>
      </c>
      <c r="B601" s="1" t="s">
        <v>14</v>
      </c>
      <c r="C601" s="4" t="s">
        <v>885</v>
      </c>
      <c r="D601" s="3">
        <v>45848</v>
      </c>
      <c r="E601" s="3" t="s">
        <v>18</v>
      </c>
      <c r="F601" s="2" t="s">
        <v>21</v>
      </c>
      <c r="G601" s="4" t="s">
        <v>2352</v>
      </c>
    </row>
    <row r="602" spans="1:7" ht="28.5" x14ac:dyDescent="0.2">
      <c r="A602" s="11" t="str">
        <f>_xlfn.XLOOKUP(C602, Main_Database!$C$2:$C$10028, Main_Database!$A$2:$A$10028, "")</f>
        <v>GDE-86</v>
      </c>
      <c r="B602" s="1" t="s">
        <v>14</v>
      </c>
      <c r="C602" s="4" t="s">
        <v>885</v>
      </c>
      <c r="D602" s="3">
        <v>45848</v>
      </c>
      <c r="E602" s="3" t="s">
        <v>18</v>
      </c>
      <c r="F602" s="2" t="s">
        <v>21</v>
      </c>
      <c r="G602" s="4" t="s">
        <v>2352</v>
      </c>
    </row>
    <row r="603" spans="1:7" x14ac:dyDescent="0.2">
      <c r="A603" s="11" t="str">
        <f>_xlfn.XLOOKUP(C603, Main_Database!$C$2:$C$10028, Main_Database!$A$2:$A$10028, "")</f>
        <v>GDE-23</v>
      </c>
      <c r="B603" s="1" t="s">
        <v>14</v>
      </c>
      <c r="C603" s="4" t="s">
        <v>15</v>
      </c>
      <c r="D603" s="3">
        <v>45848</v>
      </c>
      <c r="E603" s="3" t="s">
        <v>16</v>
      </c>
      <c r="F603" s="2" t="s">
        <v>10</v>
      </c>
      <c r="G603" s="4" t="s">
        <v>17</v>
      </c>
    </row>
    <row r="604" spans="1:7" x14ac:dyDescent="0.2">
      <c r="A604" s="11" t="str">
        <f>_xlfn.XLOOKUP(C604, Main_Database!$C$2:$C$10028, Main_Database!$A$2:$A$10028, "")</f>
        <v>GDE-23</v>
      </c>
      <c r="B604" s="1" t="s">
        <v>14</v>
      </c>
      <c r="C604" s="4" t="s">
        <v>15</v>
      </c>
      <c r="D604" s="3">
        <v>45848</v>
      </c>
      <c r="E604" s="3" t="s">
        <v>18</v>
      </c>
      <c r="F604" s="2" t="s">
        <v>10</v>
      </c>
      <c r="G604" s="4" t="s">
        <v>19</v>
      </c>
    </row>
    <row r="605" spans="1:7" x14ac:dyDescent="0.2">
      <c r="A605" s="11" t="str">
        <f>_xlfn.XLOOKUP(C605, Main_Database!$C$2:$C$10028, Main_Database!$A$2:$A$10028, "")</f>
        <v>GDE-23</v>
      </c>
      <c r="B605" s="1" t="s">
        <v>14</v>
      </c>
      <c r="C605" s="4" t="s">
        <v>15</v>
      </c>
      <c r="D605" s="3">
        <v>45848</v>
      </c>
      <c r="E605" s="3" t="s">
        <v>18</v>
      </c>
      <c r="F605" s="2" t="s">
        <v>10</v>
      </c>
      <c r="G605" s="4" t="s">
        <v>19</v>
      </c>
    </row>
    <row r="606" spans="1:7" x14ac:dyDescent="0.2">
      <c r="A606" s="11" t="str">
        <f>_xlfn.XLOOKUP(C606, Main_Database!$C$2:$C$10028, Main_Database!$A$2:$A$10028, "")</f>
        <v>GDE-23</v>
      </c>
      <c r="B606" s="1" t="s">
        <v>14</v>
      </c>
      <c r="C606" s="4" t="s">
        <v>15</v>
      </c>
      <c r="D606" s="3">
        <v>45848</v>
      </c>
      <c r="E606" s="3" t="s">
        <v>16</v>
      </c>
      <c r="F606" s="2" t="s">
        <v>10</v>
      </c>
      <c r="G606" s="4" t="s">
        <v>2766</v>
      </c>
    </row>
    <row r="607" spans="1:7" ht="28.5" x14ac:dyDescent="0.2">
      <c r="A607" s="11" t="str">
        <f>_xlfn.XLOOKUP(C607, Main_Database!$C$2:$C$10028, Main_Database!$A$2:$A$10028, "")</f>
        <v>FNB-51</v>
      </c>
      <c r="B607" s="1" t="s">
        <v>23</v>
      </c>
      <c r="C607" s="4" t="s">
        <v>570</v>
      </c>
      <c r="D607" s="3">
        <v>45848</v>
      </c>
      <c r="E607" s="3" t="s">
        <v>18</v>
      </c>
      <c r="F607" s="2" t="s">
        <v>10</v>
      </c>
      <c r="G607" s="4" t="s">
        <v>2349</v>
      </c>
    </row>
    <row r="608" spans="1:7" ht="28.5" x14ac:dyDescent="0.2">
      <c r="A608" s="11" t="str">
        <f>_xlfn.XLOOKUP(C608, Main_Database!$C$2:$C$10028, Main_Database!$A$2:$A$10028, "")</f>
        <v>FNB-51</v>
      </c>
      <c r="B608" s="1" t="s">
        <v>23</v>
      </c>
      <c r="C608" s="4" t="s">
        <v>570</v>
      </c>
      <c r="D608" s="3">
        <v>45848</v>
      </c>
      <c r="E608" s="3" t="s">
        <v>18</v>
      </c>
      <c r="F608" s="2" t="s">
        <v>10</v>
      </c>
      <c r="G608" s="4" t="s">
        <v>2349</v>
      </c>
    </row>
    <row r="609" spans="1:7" ht="42.75" x14ac:dyDescent="0.2">
      <c r="A609" s="11" t="str">
        <f>_xlfn.XLOOKUP(C609, Main_Database!$C$2:$C$10028, Main_Database!$A$2:$A$10028, "")</f>
        <v>FNB-50</v>
      </c>
      <c r="B609" s="1" t="s">
        <v>23</v>
      </c>
      <c r="C609" s="4" t="s">
        <v>26</v>
      </c>
      <c r="D609" s="3">
        <v>45848</v>
      </c>
      <c r="E609" s="3" t="s">
        <v>18</v>
      </c>
      <c r="F609" s="2" t="s">
        <v>10</v>
      </c>
      <c r="G609" s="4" t="s">
        <v>2331</v>
      </c>
    </row>
    <row r="610" spans="1:7" ht="42.75" x14ac:dyDescent="0.2">
      <c r="A610" s="11" t="str">
        <f>_xlfn.XLOOKUP(C610, Main_Database!$C$2:$C$10028, Main_Database!$A$2:$A$10028, "")</f>
        <v>FNB-50</v>
      </c>
      <c r="B610" s="1" t="s">
        <v>23</v>
      </c>
      <c r="C610" s="4" t="s">
        <v>26</v>
      </c>
      <c r="D610" s="3">
        <v>45848</v>
      </c>
      <c r="E610" s="3" t="s">
        <v>18</v>
      </c>
      <c r="F610" s="2" t="s">
        <v>10</v>
      </c>
      <c r="G610" s="4" t="s">
        <v>2331</v>
      </c>
    </row>
    <row r="611" spans="1:7" x14ac:dyDescent="0.2">
      <c r="A611" s="11" t="str">
        <f>_xlfn.XLOOKUP(C611, Main_Database!$C$2:$C$10028, Main_Database!$A$2:$A$10028, "")</f>
        <v>FNB-49</v>
      </c>
      <c r="B611" s="1" t="s">
        <v>23</v>
      </c>
      <c r="C611" s="4" t="s">
        <v>567</v>
      </c>
      <c r="D611" s="3">
        <v>45848</v>
      </c>
      <c r="E611" s="3" t="s">
        <v>18</v>
      </c>
      <c r="F611" s="2" t="s">
        <v>10</v>
      </c>
      <c r="G611" s="4" t="s">
        <v>2334</v>
      </c>
    </row>
    <row r="612" spans="1:7" x14ac:dyDescent="0.2">
      <c r="A612" s="11" t="str">
        <f>_xlfn.XLOOKUP(C612, Main_Database!$C$2:$C$10028, Main_Database!$A$2:$A$10028, "")</f>
        <v>FNB-49</v>
      </c>
      <c r="B612" s="1" t="s">
        <v>23</v>
      </c>
      <c r="C612" s="4" t="s">
        <v>567</v>
      </c>
      <c r="D612" s="3">
        <v>45848</v>
      </c>
      <c r="E612" s="3" t="s">
        <v>18</v>
      </c>
      <c r="F612" s="2" t="s">
        <v>10</v>
      </c>
      <c r="G612" s="4" t="s">
        <v>2334</v>
      </c>
    </row>
    <row r="613" spans="1:7" ht="28.5" x14ac:dyDescent="0.2">
      <c r="A613" s="11" t="str">
        <f>_xlfn.XLOOKUP(C613, Main_Database!$C$2:$C$10028, Main_Database!$A$2:$A$10028, "")</f>
        <v>FNB-02</v>
      </c>
      <c r="B613" s="1" t="s">
        <v>23</v>
      </c>
      <c r="C613" s="4" t="s">
        <v>24</v>
      </c>
      <c r="D613" s="3">
        <v>45848</v>
      </c>
      <c r="E613" s="3" t="s">
        <v>18</v>
      </c>
      <c r="F613" s="2" t="s">
        <v>10</v>
      </c>
      <c r="G613" s="4" t="s">
        <v>25</v>
      </c>
    </row>
    <row r="614" spans="1:7" ht="28.5" x14ac:dyDescent="0.2">
      <c r="A614" s="11" t="str">
        <f>_xlfn.XLOOKUP(C614, Main_Database!$C$2:$C$10028, Main_Database!$A$2:$A$10028, "")</f>
        <v>FNB-02</v>
      </c>
      <c r="B614" s="1" t="s">
        <v>23</v>
      </c>
      <c r="C614" s="4" t="s">
        <v>24</v>
      </c>
      <c r="D614" s="3">
        <v>45848</v>
      </c>
      <c r="E614" s="3" t="s">
        <v>18</v>
      </c>
      <c r="F614" s="2" t="s">
        <v>10</v>
      </c>
      <c r="G614" s="4" t="s">
        <v>25</v>
      </c>
    </row>
    <row r="615" spans="1:7" ht="28.5" x14ac:dyDescent="0.2">
      <c r="A615" s="11" t="str">
        <f>_xlfn.XLOOKUP(C615, Main_Database!$C$2:$C$10028, Main_Database!$A$2:$A$10028, "")</f>
        <v>ATC-09</v>
      </c>
      <c r="B615" s="1" t="s">
        <v>50</v>
      </c>
      <c r="C615" s="4" t="s">
        <v>120</v>
      </c>
      <c r="D615" s="3">
        <v>45848</v>
      </c>
      <c r="E615" s="3" t="s">
        <v>18</v>
      </c>
      <c r="F615" s="2" t="s">
        <v>10</v>
      </c>
      <c r="G615" s="4" t="s">
        <v>2346</v>
      </c>
    </row>
    <row r="616" spans="1:7" ht="28.5" x14ac:dyDescent="0.2">
      <c r="A616" s="11" t="str">
        <f>_xlfn.XLOOKUP(C616, Main_Database!$C$2:$C$10028, Main_Database!$A$2:$A$10028, "")</f>
        <v>ATC-09</v>
      </c>
      <c r="B616" s="1" t="s">
        <v>50</v>
      </c>
      <c r="C616" s="4" t="s">
        <v>120</v>
      </c>
      <c r="D616" s="3">
        <v>45848</v>
      </c>
      <c r="E616" s="3" t="s">
        <v>18</v>
      </c>
      <c r="F616" s="2" t="s">
        <v>10</v>
      </c>
      <c r="G616" s="4" t="s">
        <v>2346</v>
      </c>
    </row>
    <row r="617" spans="1:7" ht="71.25" x14ac:dyDescent="0.2">
      <c r="A617" s="11" t="str">
        <f>_xlfn.XLOOKUP(C617, Main_Database!$C$2:$C$10028, Main_Database!$A$2:$A$10028, "")</f>
        <v>ATC-08</v>
      </c>
      <c r="B617" s="1" t="s">
        <v>50</v>
      </c>
      <c r="C617" s="4" t="s">
        <v>118</v>
      </c>
      <c r="D617" s="3">
        <v>45848</v>
      </c>
      <c r="E617" s="3" t="s">
        <v>18</v>
      </c>
      <c r="F617" s="2" t="s">
        <v>10</v>
      </c>
      <c r="G617" s="4" t="s">
        <v>2345</v>
      </c>
    </row>
    <row r="618" spans="1:7" ht="71.25" x14ac:dyDescent="0.2">
      <c r="A618" s="11" t="str">
        <f>_xlfn.XLOOKUP(C618, Main_Database!$C$2:$C$10028, Main_Database!$A$2:$A$10028, "")</f>
        <v>ATC-08</v>
      </c>
      <c r="B618" s="1" t="s">
        <v>50</v>
      </c>
      <c r="C618" s="4" t="s">
        <v>118</v>
      </c>
      <c r="D618" s="3">
        <v>45848</v>
      </c>
      <c r="E618" s="3" t="s">
        <v>18</v>
      </c>
      <c r="F618" s="2" t="s">
        <v>10</v>
      </c>
      <c r="G618" s="4" t="s">
        <v>2345</v>
      </c>
    </row>
    <row r="619" spans="1:7" ht="57" x14ac:dyDescent="0.2">
      <c r="A619" s="11" t="str">
        <f>_xlfn.XLOOKUP(C619, Main_Database!$C$2:$C$10028, Main_Database!$A$2:$A$10028, "")</f>
        <v>ATC-07</v>
      </c>
      <c r="B619" s="1" t="s">
        <v>50</v>
      </c>
      <c r="C619" s="4" t="s">
        <v>115</v>
      </c>
      <c r="D619" s="3">
        <v>45848</v>
      </c>
      <c r="E619" s="3" t="s">
        <v>18</v>
      </c>
      <c r="F619" s="2" t="s">
        <v>10</v>
      </c>
      <c r="G619" s="4" t="s">
        <v>2344</v>
      </c>
    </row>
    <row r="620" spans="1:7" ht="57" x14ac:dyDescent="0.2">
      <c r="A620" s="11" t="str">
        <f>_xlfn.XLOOKUP(C620, Main_Database!$C$2:$C$10028, Main_Database!$A$2:$A$10028, "")</f>
        <v>ATC-07</v>
      </c>
      <c r="B620" s="1" t="s">
        <v>50</v>
      </c>
      <c r="C620" s="4" t="s">
        <v>115</v>
      </c>
      <c r="D620" s="3">
        <v>45848</v>
      </c>
      <c r="E620" s="3" t="s">
        <v>18</v>
      </c>
      <c r="F620" s="2" t="s">
        <v>10</v>
      </c>
      <c r="G620" s="4" t="s">
        <v>2344</v>
      </c>
    </row>
    <row r="621" spans="1:7" ht="42.75" x14ac:dyDescent="0.2">
      <c r="A621" s="11" t="str">
        <f>_xlfn.XLOOKUP(C621, Main_Database!$C$2:$C$10028, Main_Database!$A$2:$A$10028, "")</f>
        <v>ATC-06</v>
      </c>
      <c r="B621" s="1" t="s">
        <v>50</v>
      </c>
      <c r="C621" s="4" t="s">
        <v>112</v>
      </c>
      <c r="D621" s="3">
        <v>45848</v>
      </c>
      <c r="E621" s="3" t="s">
        <v>18</v>
      </c>
      <c r="F621" s="2" t="s">
        <v>10</v>
      </c>
      <c r="G621" s="4" t="s">
        <v>2333</v>
      </c>
    </row>
    <row r="622" spans="1:7" ht="42.75" x14ac:dyDescent="0.2">
      <c r="A622" s="11" t="str">
        <f>_xlfn.XLOOKUP(C622, Main_Database!$C$2:$C$10028, Main_Database!$A$2:$A$10028, "")</f>
        <v>ATC-06</v>
      </c>
      <c r="B622" s="1" t="s">
        <v>50</v>
      </c>
      <c r="C622" s="4" t="s">
        <v>112</v>
      </c>
      <c r="D622" s="3">
        <v>45848</v>
      </c>
      <c r="E622" s="3" t="s">
        <v>18</v>
      </c>
      <c r="F622" s="2" t="s">
        <v>10</v>
      </c>
      <c r="G622" s="4" t="s">
        <v>2333</v>
      </c>
    </row>
    <row r="623" spans="1:7" ht="28.5" x14ac:dyDescent="0.2">
      <c r="A623" s="11" t="str">
        <f>_xlfn.XLOOKUP(C623, Main_Database!$C$2:$C$10028, Main_Database!$A$2:$A$10028, "")</f>
        <v>HTL-158</v>
      </c>
      <c r="B623" s="1" t="s">
        <v>8</v>
      </c>
      <c r="C623" s="4" t="s">
        <v>1262</v>
      </c>
      <c r="D623" s="3">
        <v>45849</v>
      </c>
      <c r="E623" s="3" t="s">
        <v>2954</v>
      </c>
      <c r="F623" s="2" t="s">
        <v>30</v>
      </c>
      <c r="G623" s="4" t="s">
        <v>2968</v>
      </c>
    </row>
    <row r="624" spans="1:7" ht="42.75" x14ac:dyDescent="0.2">
      <c r="A624" s="11" t="str">
        <f>_xlfn.XLOOKUP(C624, Main_Database!$C$2:$C$10028, Main_Database!$A$2:$A$10028, "")</f>
        <v>HTL-157</v>
      </c>
      <c r="B624" s="1" t="s">
        <v>8</v>
      </c>
      <c r="C624" s="4" t="s">
        <v>1259</v>
      </c>
      <c r="D624" s="3">
        <v>45849</v>
      </c>
      <c r="E624" s="3" t="s">
        <v>2954</v>
      </c>
      <c r="F624" s="2" t="s">
        <v>10</v>
      </c>
      <c r="G624" s="4" t="s">
        <v>2967</v>
      </c>
    </row>
    <row r="625" spans="1:7" ht="42.75" x14ac:dyDescent="0.2">
      <c r="A625" s="11" t="str">
        <f>_xlfn.XLOOKUP(C625, Main_Database!$C$2:$C$10028, Main_Database!$A$2:$A$10028, "")</f>
        <v>HTL-156</v>
      </c>
      <c r="B625" s="1" t="s">
        <v>8</v>
      </c>
      <c r="C625" s="4" t="s">
        <v>1256</v>
      </c>
      <c r="D625" s="3">
        <v>45849</v>
      </c>
      <c r="E625" s="3" t="s">
        <v>2954</v>
      </c>
      <c r="F625" s="2" t="s">
        <v>10</v>
      </c>
      <c r="G625" s="4" t="s">
        <v>2965</v>
      </c>
    </row>
    <row r="626" spans="1:7" ht="28.5" x14ac:dyDescent="0.2">
      <c r="A626" s="11" t="str">
        <f>_xlfn.XLOOKUP(C626, Main_Database!$C$2:$C$10028, Main_Database!$A$2:$A$10028, "")</f>
        <v>HTL-155</v>
      </c>
      <c r="B626" s="1" t="s">
        <v>8</v>
      </c>
      <c r="C626" s="4" t="s">
        <v>2212</v>
      </c>
      <c r="D626" s="3">
        <v>45849</v>
      </c>
      <c r="E626" s="3" t="s">
        <v>2954</v>
      </c>
      <c r="F626" s="2" t="s">
        <v>30</v>
      </c>
      <c r="G626" s="4" t="s">
        <v>2964</v>
      </c>
    </row>
    <row r="627" spans="1:7" ht="42.75" x14ac:dyDescent="0.2">
      <c r="A627" s="11" t="str">
        <f>_xlfn.XLOOKUP(C627, Main_Database!$C$2:$C$10028, Main_Database!$A$2:$A$10028, "")</f>
        <v>HTL-154</v>
      </c>
      <c r="B627" s="1" t="s">
        <v>8</v>
      </c>
      <c r="C627" s="4" t="s">
        <v>1251</v>
      </c>
      <c r="D627" s="3">
        <v>45849</v>
      </c>
      <c r="E627" s="3" t="s">
        <v>2954</v>
      </c>
      <c r="F627" s="2" t="s">
        <v>10</v>
      </c>
      <c r="G627" s="4" t="s">
        <v>2962</v>
      </c>
    </row>
    <row r="628" spans="1:7" ht="57" x14ac:dyDescent="0.2">
      <c r="A628" s="11" t="str">
        <f>_xlfn.XLOOKUP(C628, Main_Database!$C$2:$C$10028, Main_Database!$A$2:$A$10028, "")</f>
        <v>HTL-153</v>
      </c>
      <c r="B628" s="1" t="s">
        <v>8</v>
      </c>
      <c r="C628" s="4" t="s">
        <v>1248</v>
      </c>
      <c r="D628" s="3">
        <v>45849</v>
      </c>
      <c r="E628" s="3" t="s">
        <v>2954</v>
      </c>
      <c r="F628" s="2" t="s">
        <v>21</v>
      </c>
      <c r="G628" s="4" t="s">
        <v>2961</v>
      </c>
    </row>
    <row r="629" spans="1:7" ht="28.5" x14ac:dyDescent="0.2">
      <c r="A629" s="11" t="str">
        <f>_xlfn.XLOOKUP(C629, Main_Database!$C$2:$C$10028, Main_Database!$A$2:$A$10028, "")</f>
        <v>HTL-152</v>
      </c>
      <c r="B629" s="1" t="s">
        <v>8</v>
      </c>
      <c r="C629" s="4" t="s">
        <v>1245</v>
      </c>
      <c r="D629" s="3">
        <v>45849</v>
      </c>
      <c r="E629" s="3" t="s">
        <v>2954</v>
      </c>
      <c r="F629" s="2" t="s">
        <v>30</v>
      </c>
      <c r="G629" s="4" t="s">
        <v>2960</v>
      </c>
    </row>
    <row r="630" spans="1:7" ht="42.75" x14ac:dyDescent="0.2">
      <c r="A630" s="11" t="str">
        <f>_xlfn.XLOOKUP(C630, Main_Database!$C$2:$C$10028, Main_Database!$A$2:$A$10028, "")</f>
        <v>HTL-151</v>
      </c>
      <c r="B630" s="1" t="s">
        <v>8</v>
      </c>
      <c r="C630" s="4" t="s">
        <v>1242</v>
      </c>
      <c r="D630" s="3">
        <v>45849</v>
      </c>
      <c r="E630" s="3" t="s">
        <v>2954</v>
      </c>
      <c r="F630" s="2" t="s">
        <v>10</v>
      </c>
      <c r="G630" s="4" t="s">
        <v>2959</v>
      </c>
    </row>
    <row r="631" spans="1:7" ht="42.75" x14ac:dyDescent="0.2">
      <c r="A631" s="11" t="str">
        <f>_xlfn.XLOOKUP(C631, Main_Database!$C$2:$C$10028, Main_Database!$A$2:$A$10028, "")</f>
        <v>HTL-150</v>
      </c>
      <c r="B631" s="1" t="s">
        <v>8</v>
      </c>
      <c r="C631" s="4" t="s">
        <v>1239</v>
      </c>
      <c r="D631" s="3">
        <v>45849</v>
      </c>
      <c r="E631" s="3" t="s">
        <v>2954</v>
      </c>
      <c r="F631" s="2" t="s">
        <v>30</v>
      </c>
      <c r="G631" s="4" t="s">
        <v>2958</v>
      </c>
    </row>
    <row r="632" spans="1:7" ht="71.25" x14ac:dyDescent="0.2">
      <c r="A632" s="11" t="str">
        <f>_xlfn.XLOOKUP(C632, Main_Database!$C$2:$C$10028, Main_Database!$A$2:$A$10028, "")</f>
        <v>HTL-149</v>
      </c>
      <c r="B632" s="1" t="s">
        <v>8</v>
      </c>
      <c r="C632" s="4" t="s">
        <v>1233</v>
      </c>
      <c r="D632" s="3">
        <v>45849</v>
      </c>
      <c r="E632" s="3" t="s">
        <v>2954</v>
      </c>
      <c r="F632" s="2" t="s">
        <v>21</v>
      </c>
      <c r="G632" s="4" t="s">
        <v>2957</v>
      </c>
    </row>
    <row r="633" spans="1:7" ht="71.25" x14ac:dyDescent="0.2">
      <c r="A633" s="11" t="str">
        <f>_xlfn.XLOOKUP(C633, Main_Database!$C$2:$C$10028, Main_Database!$A$2:$A$10028, "")</f>
        <v>HTL-148</v>
      </c>
      <c r="B633" s="1" t="s">
        <v>8</v>
      </c>
      <c r="C633" s="4" t="s">
        <v>1230</v>
      </c>
      <c r="D633" s="3">
        <v>45849</v>
      </c>
      <c r="E633" s="3" t="s">
        <v>2954</v>
      </c>
      <c r="F633" s="2" t="s">
        <v>21</v>
      </c>
      <c r="G633" s="4" t="s">
        <v>2955</v>
      </c>
    </row>
    <row r="634" spans="1:7" ht="71.25" x14ac:dyDescent="0.2">
      <c r="A634" s="11" t="str">
        <f>_xlfn.XLOOKUP(C634, Main_Database!$C$2:$C$10028, Main_Database!$A$2:$A$10028, "")</f>
        <v>HMS-04</v>
      </c>
      <c r="B634" s="1" t="s">
        <v>60</v>
      </c>
      <c r="C634" s="4" t="s">
        <v>925</v>
      </c>
      <c r="D634" s="3">
        <v>45974</v>
      </c>
      <c r="E634" s="3" t="s">
        <v>2624</v>
      </c>
      <c r="F634" s="2" t="s">
        <v>30</v>
      </c>
      <c r="G634" s="4" t="s">
        <v>2906</v>
      </c>
    </row>
    <row r="635" spans="1:7" x14ac:dyDescent="0.2">
      <c r="A635" s="11" t="str">
        <f>_xlfn.XLOOKUP(C635, Main_Database!$C$2:$C$10028, Main_Database!$A$2:$A$10028, "")</f>
        <v>GDE-61</v>
      </c>
      <c r="B635" s="1" t="s">
        <v>14</v>
      </c>
      <c r="C635" s="4" t="s">
        <v>840</v>
      </c>
      <c r="D635" s="3">
        <v>45531</v>
      </c>
      <c r="E635" s="3" t="s">
        <v>2592</v>
      </c>
      <c r="F635" s="1" t="s">
        <v>10</v>
      </c>
      <c r="G635" s="4" t="s">
        <v>2597</v>
      </c>
    </row>
    <row r="636" spans="1:7" ht="57" x14ac:dyDescent="0.2">
      <c r="A636" s="11" t="str">
        <f>_xlfn.XLOOKUP(C636, Main_Database!$C$2:$C$10028, Main_Database!$A$2:$A$10028, "")</f>
        <v>PRT-03</v>
      </c>
      <c r="B636" s="1" t="s">
        <v>1740</v>
      </c>
      <c r="C636" s="4" t="s">
        <v>1749</v>
      </c>
      <c r="D636" s="3">
        <v>45702</v>
      </c>
      <c r="E636" s="3" t="s">
        <v>2509</v>
      </c>
      <c r="F636" s="2" t="s">
        <v>30</v>
      </c>
      <c r="G636" s="4" t="s">
        <v>3094</v>
      </c>
    </row>
    <row r="637" spans="1:7" ht="57" x14ac:dyDescent="0.2">
      <c r="A637" s="11" t="str">
        <f>_xlfn.XLOOKUP(C637, Main_Database!$C$2:$C$10028, Main_Database!$A$2:$A$10028, "")</f>
        <v>PRT-03</v>
      </c>
      <c r="B637" s="1" t="s">
        <v>1740</v>
      </c>
      <c r="C637" s="4" t="s">
        <v>1749</v>
      </c>
      <c r="D637" s="3">
        <v>45702</v>
      </c>
      <c r="E637" s="3" t="s">
        <v>2509</v>
      </c>
      <c r="F637" s="2" t="s">
        <v>30</v>
      </c>
      <c r="G637" s="4" t="s">
        <v>3095</v>
      </c>
    </row>
    <row r="638" spans="1:7" ht="42.75" x14ac:dyDescent="0.2">
      <c r="A638" s="11" t="str">
        <f>_xlfn.XLOOKUP(C638, Main_Database!$C$2:$C$10028, Main_Database!$A$2:$A$10028, "")</f>
        <v>PRT-23</v>
      </c>
      <c r="B638" s="1" t="s">
        <v>1740</v>
      </c>
      <c r="C638" s="4" t="s">
        <v>1850</v>
      </c>
      <c r="D638" s="3">
        <v>45711</v>
      </c>
      <c r="E638" s="3" t="s">
        <v>2828</v>
      </c>
      <c r="F638" s="2" t="s">
        <v>10</v>
      </c>
      <c r="G638" s="4" t="s">
        <v>3096</v>
      </c>
    </row>
    <row r="639" spans="1:7" x14ac:dyDescent="0.2">
      <c r="A639" s="11" t="str">
        <f>_xlfn.XLOOKUP(C639, Main_Database!$C$2:$C$10028, Main_Database!$A$2:$A$10028, "")</f>
        <v>PRT-23</v>
      </c>
      <c r="B639" s="1" t="s">
        <v>1740</v>
      </c>
      <c r="C639" s="4" t="s">
        <v>1850</v>
      </c>
      <c r="D639" s="3">
        <v>45711</v>
      </c>
      <c r="E639" s="3" t="s">
        <v>2828</v>
      </c>
      <c r="F639" s="2" t="s">
        <v>10</v>
      </c>
      <c r="G639" s="4" t="s">
        <v>3097</v>
      </c>
    </row>
    <row r="640" spans="1:7" x14ac:dyDescent="0.2">
      <c r="A640" s="11" t="str">
        <f>_xlfn.XLOOKUP(C640, Main_Database!$C$2:$C$10028, Main_Database!$A$2:$A$10028, "")</f>
        <v>HMS-08</v>
      </c>
      <c r="B640" s="1" t="s">
        <v>14</v>
      </c>
      <c r="D640" s="3"/>
      <c r="E640" s="3"/>
      <c r="F640" s="2"/>
    </row>
    <row r="641" spans="1:6" x14ac:dyDescent="0.2">
      <c r="A641" s="11" t="str">
        <f>_xlfn.XLOOKUP(C641, Main_Database!$C$2:$C$10028, Main_Database!$A$2:$A$10028, "")</f>
        <v>HMS-08</v>
      </c>
      <c r="B641" s="1" t="s">
        <v>14</v>
      </c>
      <c r="D641" s="3"/>
      <c r="E641" s="3"/>
      <c r="F641" s="2"/>
    </row>
    <row r="642" spans="1:6" x14ac:dyDescent="0.2">
      <c r="A642" s="11" t="str">
        <f>_xlfn.XLOOKUP(C642, Main_Database!$C$2:$C$10028, Main_Database!$A$2:$A$10028, "")</f>
        <v>HMS-08</v>
      </c>
      <c r="B642" s="1" t="s">
        <v>14</v>
      </c>
      <c r="D642" s="3"/>
      <c r="E642" s="3"/>
      <c r="F642" s="2"/>
    </row>
    <row r="643" spans="1:6" x14ac:dyDescent="0.2">
      <c r="A643" s="11" t="str">
        <f>_xlfn.XLOOKUP(C643, Main_Database!$C$2:$C$10028, Main_Database!$A$2:$A$10028, "")</f>
        <v>HMS-08</v>
      </c>
      <c r="B643" s="1" t="s">
        <v>14</v>
      </c>
      <c r="D643" s="3"/>
      <c r="E643" s="3"/>
      <c r="F643" s="2"/>
    </row>
    <row r="644" spans="1:6" x14ac:dyDescent="0.2">
      <c r="A644" s="11" t="str">
        <f>_xlfn.XLOOKUP(C644, Main_Database!$C$2:$C$10028, Main_Database!$A$2:$A$10028, "")</f>
        <v>HMS-08</v>
      </c>
      <c r="B644" s="1" t="s">
        <v>14</v>
      </c>
      <c r="D644" s="3"/>
      <c r="E644" s="3"/>
      <c r="F644" s="2"/>
    </row>
    <row r="645" spans="1:6" x14ac:dyDescent="0.2">
      <c r="A645" s="11" t="str">
        <f>_xlfn.XLOOKUP(C645, Main_Database!$C$2:$C$10028, Main_Database!$A$2:$A$10028, "")</f>
        <v>HMS-08</v>
      </c>
      <c r="B645" s="1" t="s">
        <v>14</v>
      </c>
      <c r="D645" s="3"/>
      <c r="E645" s="3"/>
      <c r="F645" s="2"/>
    </row>
    <row r="646" spans="1:6" x14ac:dyDescent="0.2">
      <c r="A646" s="11" t="str">
        <f>_xlfn.XLOOKUP(C646, Main_Database!$C$2:$C$10028, Main_Database!$A$2:$A$10028, "")</f>
        <v>HMS-08</v>
      </c>
      <c r="B646" s="1" t="s">
        <v>14</v>
      </c>
      <c r="D646" s="3"/>
      <c r="E646" s="3"/>
      <c r="F646" s="2"/>
    </row>
    <row r="647" spans="1:6" x14ac:dyDescent="0.2">
      <c r="A647" s="11" t="str">
        <f>_xlfn.XLOOKUP(C647, Main_Database!$C$2:$C$10028, Main_Database!$A$2:$A$10028, "")</f>
        <v>HMS-08</v>
      </c>
      <c r="B647" s="1" t="s">
        <v>14</v>
      </c>
      <c r="D647" s="3"/>
      <c r="E647" s="3"/>
      <c r="F647" s="2"/>
    </row>
    <row r="648" spans="1:6" x14ac:dyDescent="0.2">
      <c r="A648" s="11" t="str">
        <f>_xlfn.XLOOKUP(C648, Main_Database!$C$2:$C$10028, Main_Database!$A$2:$A$10028, "")</f>
        <v>HMS-08</v>
      </c>
      <c r="B648" s="1" t="s">
        <v>8</v>
      </c>
      <c r="D648" s="3"/>
      <c r="E648" s="3"/>
      <c r="F648" s="2"/>
    </row>
    <row r="649" spans="1:6" x14ac:dyDescent="0.2">
      <c r="A649" s="11" t="str">
        <f>_xlfn.XLOOKUP(C649, Main_Database!$C$2:$C$10028, Main_Database!$A$2:$A$10028, "")</f>
        <v>HMS-08</v>
      </c>
      <c r="D649" s="3"/>
      <c r="E649" s="3"/>
      <c r="F649" s="2"/>
    </row>
    <row r="650" spans="1:6" x14ac:dyDescent="0.2">
      <c r="A650" s="11" t="str">
        <f>_xlfn.XLOOKUP(C650, Main_Database!$C$2:$C$10028, Main_Database!$A$2:$A$10028, "")</f>
        <v>HMS-08</v>
      </c>
      <c r="D650" s="3"/>
      <c r="E650" s="3"/>
      <c r="F650" s="2"/>
    </row>
    <row r="651" spans="1:6" x14ac:dyDescent="0.2">
      <c r="A651" s="11" t="str">
        <f>_xlfn.XLOOKUP(C651, Main_Database!$C$2:$C$10028, Main_Database!$A$2:$A$10028, "")</f>
        <v>HMS-08</v>
      </c>
      <c r="D651" s="3"/>
      <c r="E651" s="3"/>
      <c r="F651" s="2"/>
    </row>
    <row r="652" spans="1:6" x14ac:dyDescent="0.2">
      <c r="A652" s="11" t="str">
        <f>_xlfn.XLOOKUP(C652, Main_Database!$C$2:$C$10028, Main_Database!$A$2:$A$10028, "")</f>
        <v>HMS-08</v>
      </c>
      <c r="D652" s="3"/>
      <c r="E652" s="3"/>
      <c r="F652" s="2"/>
    </row>
    <row r="653" spans="1:6" x14ac:dyDescent="0.2">
      <c r="A653" s="11"/>
      <c r="D653" s="3"/>
      <c r="E653" s="3"/>
      <c r="F653" s="2"/>
    </row>
    <row r="654" spans="1:6" x14ac:dyDescent="0.2">
      <c r="A654" s="11"/>
      <c r="D654" s="3"/>
      <c r="E654" s="3"/>
      <c r="F654" s="2"/>
    </row>
    <row r="655" spans="1:6" x14ac:dyDescent="0.2">
      <c r="A655" s="11"/>
      <c r="D655" s="3"/>
      <c r="E655" s="3"/>
      <c r="F655" s="2"/>
    </row>
    <row r="656" spans="1:6" x14ac:dyDescent="0.2">
      <c r="A656" s="11"/>
      <c r="D656" s="3"/>
      <c r="E656" s="3"/>
      <c r="F656" s="2"/>
    </row>
    <row r="657" spans="1:6" x14ac:dyDescent="0.2">
      <c r="A657" s="11"/>
      <c r="D657" s="3"/>
      <c r="E657" s="3"/>
      <c r="F657" s="2"/>
    </row>
    <row r="658" spans="1:6" x14ac:dyDescent="0.2">
      <c r="A658" s="11"/>
      <c r="D658" s="3"/>
      <c r="E658" s="3"/>
      <c r="F658" s="2"/>
    </row>
    <row r="659" spans="1:6" x14ac:dyDescent="0.2">
      <c r="A659" s="11" t="str">
        <f>_xlfn.XLOOKUP(C659, Main_Database!$C$2:$C$10028, Main_Database!$A$2:$A$10028, "")</f>
        <v>ATC-46</v>
      </c>
      <c r="D659" s="3"/>
      <c r="E659" s="3"/>
      <c r="F659" s="2"/>
    </row>
    <row r="660" spans="1:6" x14ac:dyDescent="0.2">
      <c r="A660" s="11" t="str">
        <f>_xlfn.XLOOKUP(C660, Main_Database!$C$2:$C$10028, Main_Database!$A$2:$A$10028, "")</f>
        <v>ATC-46</v>
      </c>
      <c r="D660" s="3"/>
      <c r="E660" s="3"/>
      <c r="F660" s="2"/>
    </row>
    <row r="661" spans="1:6" x14ac:dyDescent="0.2">
      <c r="A661" s="11" t="str">
        <f>_xlfn.XLOOKUP(C661, Main_Database!$C$2:$C$10028, Main_Database!$A$2:$A$10028, "")</f>
        <v>ATC-46</v>
      </c>
      <c r="D661" s="3"/>
      <c r="E661" s="3"/>
      <c r="F661" s="2"/>
    </row>
    <row r="662" spans="1:6" x14ac:dyDescent="0.2">
      <c r="A662" s="11" t="str">
        <f>_xlfn.XLOOKUP(C662, Main_Database!$C$2:$C$10028, Main_Database!$A$2:$A$10028, "")</f>
        <v>ATC-46</v>
      </c>
      <c r="D662" s="3"/>
      <c r="E662" s="3"/>
      <c r="F662" s="2"/>
    </row>
    <row r="663" spans="1:6" x14ac:dyDescent="0.2">
      <c r="A663" s="11" t="str">
        <f>_xlfn.XLOOKUP(C663, Main_Database!$C$2:$C$10028, Main_Database!$A$2:$A$10028, "")</f>
        <v>ATC-46</v>
      </c>
      <c r="D663" s="3"/>
      <c r="E663" s="3"/>
      <c r="F663" s="2"/>
    </row>
    <row r="664" spans="1:6" x14ac:dyDescent="0.2">
      <c r="A664" s="11" t="str">
        <f>_xlfn.XLOOKUP(C664, Main_Database!$C$2:$C$10028, Main_Database!$A$2:$A$10028, "")</f>
        <v>ATC-46</v>
      </c>
      <c r="D664" s="3"/>
      <c r="E664" s="3"/>
      <c r="F664" s="2"/>
    </row>
    <row r="665" spans="1:6" x14ac:dyDescent="0.2">
      <c r="A665" s="11" t="str">
        <f>_xlfn.XLOOKUP(C665, Main_Database!$C$2:$C$10028, Main_Database!$A$2:$A$10028, "")</f>
        <v>ATC-46</v>
      </c>
      <c r="D665" s="3"/>
      <c r="E665" s="3"/>
      <c r="F665" s="2"/>
    </row>
    <row r="666" spans="1:6" x14ac:dyDescent="0.2">
      <c r="A666" s="11" t="str">
        <f>_xlfn.XLOOKUP(C666, Main_Database!$C$2:$C$10028, Main_Database!$A$2:$A$10028, "")</f>
        <v>ATC-46</v>
      </c>
      <c r="D666" s="3"/>
      <c r="E666" s="3"/>
      <c r="F666" s="2"/>
    </row>
    <row r="667" spans="1:6" x14ac:dyDescent="0.2">
      <c r="A667" s="11" t="str">
        <f>_xlfn.XLOOKUP(C667, Main_Database!$C$2:$C$10028, Main_Database!$A$2:$A$10028, "")</f>
        <v>ATC-46</v>
      </c>
      <c r="D667" s="3"/>
      <c r="E667" s="3"/>
      <c r="F667" s="2"/>
    </row>
    <row r="668" spans="1:6" x14ac:dyDescent="0.2">
      <c r="A668" s="11" t="str">
        <f>_xlfn.XLOOKUP(C668, Main_Database!$C$2:$C$10028, Main_Database!$A$2:$A$10028, "")</f>
        <v>ATC-46</v>
      </c>
      <c r="D668" s="3"/>
      <c r="E668" s="3"/>
      <c r="F668" s="2"/>
    </row>
    <row r="669" spans="1:6" x14ac:dyDescent="0.2">
      <c r="A669" s="11" t="str">
        <f>_xlfn.XLOOKUP(C669, Main_Database!$C$2:$C$10028, Main_Database!$A$2:$A$10028, "")</f>
        <v>ATC-46</v>
      </c>
      <c r="D669" s="3"/>
      <c r="E669" s="3"/>
      <c r="F669" s="2"/>
    </row>
    <row r="670" spans="1:6" x14ac:dyDescent="0.2">
      <c r="A670" s="11" t="str">
        <f>_xlfn.XLOOKUP(C670, Main_Database!$C$2:$C$10028, Main_Database!$A$2:$A$10028, "")</f>
        <v>ATC-46</v>
      </c>
      <c r="D670" s="3"/>
      <c r="E670" s="3"/>
      <c r="F670" s="2"/>
    </row>
    <row r="671" spans="1:6" x14ac:dyDescent="0.2">
      <c r="A671" s="11" t="str">
        <f>_xlfn.XLOOKUP(C671, Main_Database!$C$2:$C$10028, Main_Database!$A$2:$A$10028, "")</f>
        <v>ATC-46</v>
      </c>
      <c r="D671" s="3"/>
      <c r="E671" s="3"/>
      <c r="F671" s="2"/>
    </row>
    <row r="672" spans="1:6" x14ac:dyDescent="0.2">
      <c r="A672" s="11" t="str">
        <f>_xlfn.XLOOKUP(C672, Main_Database!$C$2:$C$10028, Main_Database!$A$2:$A$10028, "")</f>
        <v>ATC-46</v>
      </c>
      <c r="D672" s="3"/>
      <c r="E672" s="3"/>
      <c r="F672" s="2"/>
    </row>
    <row r="673" spans="1:6" x14ac:dyDescent="0.2">
      <c r="A673" s="11" t="str">
        <f>_xlfn.XLOOKUP(C673, Main_Database!$C$2:$C$10028, Main_Database!$A$2:$A$10028, "")</f>
        <v>ATC-46</v>
      </c>
      <c r="D673" s="3"/>
      <c r="E673" s="3"/>
      <c r="F673" s="2"/>
    </row>
    <row r="674" spans="1:6" x14ac:dyDescent="0.2">
      <c r="A674" s="11" t="str">
        <f>_xlfn.XLOOKUP(C674, Main_Database!$C$2:$C$10028, Main_Database!$A$2:$A$10028, "")</f>
        <v>ATC-46</v>
      </c>
      <c r="D674" s="3"/>
      <c r="E674" s="3"/>
      <c r="F674" s="2"/>
    </row>
    <row r="675" spans="1:6" x14ac:dyDescent="0.2">
      <c r="A675" s="11" t="str">
        <f>_xlfn.XLOOKUP(C675, Main_Database!$C$2:$C$10028, Main_Database!$A$2:$A$10028, "")</f>
        <v>ATC-46</v>
      </c>
      <c r="D675" s="3"/>
      <c r="E675" s="3"/>
      <c r="F675" s="2"/>
    </row>
    <row r="676" spans="1:6" x14ac:dyDescent="0.2">
      <c r="A676" s="11" t="str">
        <f>_xlfn.XLOOKUP(C676, Main_Database!$C$2:$C$10028, Main_Database!$A$2:$A$10028, "")</f>
        <v>ATC-46</v>
      </c>
      <c r="D676" s="3"/>
      <c r="E676" s="3"/>
      <c r="F676" s="2"/>
    </row>
    <row r="677" spans="1:6" x14ac:dyDescent="0.2">
      <c r="A677" s="11" t="str">
        <f>_xlfn.XLOOKUP(C677, Main_Database!$C$2:$C$10028, Main_Database!$A$2:$A$10028, "")</f>
        <v>ATC-46</v>
      </c>
      <c r="D677" s="3"/>
      <c r="E677" s="3"/>
      <c r="F677" s="2"/>
    </row>
    <row r="678" spans="1:6" x14ac:dyDescent="0.2">
      <c r="A678" s="11" t="str">
        <f>_xlfn.XLOOKUP(C678, Main_Database!$C$2:$C$10028, Main_Database!$A$2:$A$10028, "")</f>
        <v>ATC-46</v>
      </c>
      <c r="D678" s="3"/>
      <c r="E678" s="3"/>
      <c r="F678" s="2"/>
    </row>
    <row r="679" spans="1:6" x14ac:dyDescent="0.2">
      <c r="A679" s="11" t="str">
        <f>_xlfn.XLOOKUP(C679, Main_Database!$C$2:$C$10028, Main_Database!$A$2:$A$10028, "")</f>
        <v>ATC-46</v>
      </c>
      <c r="D679" s="3"/>
      <c r="E679" s="3"/>
      <c r="F679" s="2"/>
    </row>
    <row r="680" spans="1:6" x14ac:dyDescent="0.2">
      <c r="A680" s="11" t="str">
        <f>_xlfn.XLOOKUP(C680, Main_Database!$C$2:$C$10028, Main_Database!$A$2:$A$10028, "")</f>
        <v>ATC-46</v>
      </c>
      <c r="D680" s="3"/>
      <c r="E680" s="3"/>
      <c r="F680" s="2"/>
    </row>
    <row r="681" spans="1:6" x14ac:dyDescent="0.2">
      <c r="A681" s="11" t="str">
        <f>_xlfn.XLOOKUP(C681, Main_Database!$C$2:$C$10028, Main_Database!$A$2:$A$10028, "")</f>
        <v>ATC-46</v>
      </c>
      <c r="D681" s="3"/>
      <c r="E681" s="3"/>
      <c r="F681" s="2"/>
    </row>
    <row r="682" spans="1:6" x14ac:dyDescent="0.2">
      <c r="A682" s="11" t="str">
        <f>_xlfn.XLOOKUP(C682, Main_Database!$C$2:$C$10028, Main_Database!$A$2:$A$10028, "")</f>
        <v>ATC-46</v>
      </c>
      <c r="D682" s="3"/>
      <c r="E682" s="3"/>
      <c r="F682" s="2"/>
    </row>
    <row r="683" spans="1:6" x14ac:dyDescent="0.2">
      <c r="A683" s="11" t="str">
        <f>_xlfn.XLOOKUP(C683, Main_Database!$C$2:$C$10028, Main_Database!$A$2:$A$10028, "")</f>
        <v>ATC-46</v>
      </c>
      <c r="D683" s="3"/>
      <c r="E683" s="3"/>
      <c r="F683" s="2"/>
    </row>
    <row r="684" spans="1:6" x14ac:dyDescent="0.2">
      <c r="A684" s="11" t="str">
        <f>_xlfn.XLOOKUP(C684, Main_Database!$C$2:$C$10028, Main_Database!$A$2:$A$10028, "")</f>
        <v>ATC-46</v>
      </c>
      <c r="D684" s="3"/>
      <c r="E684" s="3"/>
      <c r="F684" s="2"/>
    </row>
    <row r="685" spans="1:6" x14ac:dyDescent="0.2">
      <c r="A685" s="11" t="str">
        <f>_xlfn.XLOOKUP(C685, Main_Database!$C$2:$C$10028, Main_Database!$A$2:$A$10028, "")</f>
        <v>ATC-46</v>
      </c>
      <c r="D685" s="3"/>
      <c r="E685" s="3"/>
      <c r="F685" s="2"/>
    </row>
    <row r="686" spans="1:6" x14ac:dyDescent="0.2">
      <c r="A686" s="11" t="str">
        <f>_xlfn.XLOOKUP(C686, Main_Database!$C$2:$C$10028, Main_Database!$A$2:$A$10028, "")</f>
        <v>ATC-46</v>
      </c>
      <c r="D686" s="3"/>
      <c r="E686" s="3"/>
      <c r="F686" s="2"/>
    </row>
    <row r="687" spans="1:6" x14ac:dyDescent="0.2">
      <c r="A687" s="11" t="str">
        <f>_xlfn.XLOOKUP(C687, Main_Database!$C$2:$C$10028, Main_Database!$A$2:$A$10028, "")</f>
        <v>ATC-46</v>
      </c>
      <c r="D687" s="3"/>
      <c r="E687" s="3"/>
      <c r="F687" s="2"/>
    </row>
    <row r="688" spans="1:6" x14ac:dyDescent="0.2">
      <c r="A688" s="11" t="str">
        <f>_xlfn.XLOOKUP(C688, Main_Database!$C$2:$C$10028, Main_Database!$A$2:$A$10028, "")</f>
        <v>ATC-46</v>
      </c>
      <c r="D688" s="3"/>
      <c r="E688" s="3"/>
      <c r="F688" s="2"/>
    </row>
    <row r="689" spans="1:6" x14ac:dyDescent="0.2">
      <c r="A689" s="11" t="str">
        <f>_xlfn.XLOOKUP(C689, Main_Database!$C$2:$C$10028, Main_Database!$A$2:$A$10028, "")</f>
        <v>ATC-46</v>
      </c>
      <c r="D689" s="3"/>
      <c r="E689" s="3"/>
      <c r="F689" s="2"/>
    </row>
    <row r="690" spans="1:6" x14ac:dyDescent="0.2">
      <c r="A690" s="11" t="str">
        <f>_xlfn.XLOOKUP(C690, Main_Database!$C$2:$C$10028, Main_Database!$A$2:$A$10028, "")</f>
        <v>ATC-46</v>
      </c>
      <c r="D690" s="3"/>
      <c r="E690" s="3"/>
      <c r="F690" s="2"/>
    </row>
    <row r="691" spans="1:6" x14ac:dyDescent="0.2">
      <c r="A691" s="11" t="str">
        <f>_xlfn.XLOOKUP(C691, Main_Database!$C$2:$C$10028, Main_Database!$A$2:$A$10028, "")</f>
        <v>ATC-46</v>
      </c>
      <c r="D691" s="3"/>
      <c r="E691" s="3"/>
      <c r="F691" s="2"/>
    </row>
    <row r="692" spans="1:6" x14ac:dyDescent="0.2">
      <c r="A692" s="11" t="str">
        <f>_xlfn.XLOOKUP(C692, Main_Database!$C$2:$C$10028, Main_Database!$A$2:$A$10028, "")</f>
        <v>ATC-46</v>
      </c>
      <c r="D692" s="3"/>
      <c r="E692" s="3"/>
      <c r="F692" s="2"/>
    </row>
    <row r="693" spans="1:6" x14ac:dyDescent="0.2">
      <c r="A693" s="11" t="str">
        <f>_xlfn.XLOOKUP(C693, Main_Database!$C$2:$C$10028, Main_Database!$A$2:$A$10028, "")</f>
        <v>ATC-46</v>
      </c>
      <c r="D693" s="3"/>
      <c r="E693" s="3"/>
      <c r="F693" s="2"/>
    </row>
    <row r="694" spans="1:6" x14ac:dyDescent="0.2">
      <c r="A694" s="11" t="str">
        <f>_xlfn.XLOOKUP(C694, Main_Database!$C$2:$C$10028, Main_Database!$A$2:$A$10028, "")</f>
        <v>ATC-46</v>
      </c>
      <c r="D694" s="3"/>
      <c r="E694" s="3"/>
      <c r="F694" s="2"/>
    </row>
    <row r="695" spans="1:6" x14ac:dyDescent="0.2">
      <c r="A695" s="11" t="str">
        <f>_xlfn.XLOOKUP(C695, Main_Database!$C$2:$C$10028, Main_Database!$A$2:$A$10028, "")</f>
        <v>ATC-46</v>
      </c>
      <c r="D695" s="3"/>
      <c r="E695" s="3"/>
      <c r="F695" s="2"/>
    </row>
    <row r="696" spans="1:6" x14ac:dyDescent="0.2">
      <c r="A696" s="11" t="str">
        <f>_xlfn.XLOOKUP(C696, Main_Database!$C$2:$C$10028, Main_Database!$A$2:$A$10028, "")</f>
        <v>ATC-46</v>
      </c>
      <c r="D696" s="3"/>
      <c r="E696" s="3"/>
      <c r="F696" s="2"/>
    </row>
    <row r="697" spans="1:6" x14ac:dyDescent="0.2">
      <c r="A697" s="11" t="str">
        <f>_xlfn.XLOOKUP(C697, Main_Database!$C$2:$C$10028, Main_Database!$A$2:$A$10028, "")</f>
        <v>ATC-46</v>
      </c>
      <c r="D697" s="3"/>
      <c r="E697" s="3"/>
      <c r="F697" s="2"/>
    </row>
    <row r="698" spans="1:6" x14ac:dyDescent="0.2">
      <c r="A698" s="11" t="str">
        <f>_xlfn.XLOOKUP(C698, Main_Database!$C$2:$C$10028, Main_Database!$A$2:$A$10028, "")</f>
        <v>ATC-46</v>
      </c>
      <c r="D698" s="3"/>
      <c r="E698" s="3"/>
      <c r="F698" s="2"/>
    </row>
    <row r="699" spans="1:6" x14ac:dyDescent="0.2">
      <c r="A699" s="11" t="str">
        <f>_xlfn.XLOOKUP(C699, Main_Database!$C$2:$C$10028, Main_Database!$A$2:$A$10028, "")</f>
        <v>ATC-46</v>
      </c>
      <c r="D699" s="3"/>
      <c r="E699" s="3"/>
      <c r="F699" s="2"/>
    </row>
    <row r="700" spans="1:6" x14ac:dyDescent="0.2">
      <c r="A700" s="11" t="str">
        <f>_xlfn.XLOOKUP(C700, Main_Database!$C$2:$C$10028, Main_Database!$A$2:$A$10028, "")</f>
        <v>ATC-46</v>
      </c>
      <c r="D700" s="3"/>
      <c r="E700" s="3"/>
      <c r="F700" s="2"/>
    </row>
    <row r="701" spans="1:6" x14ac:dyDescent="0.2">
      <c r="A701" s="11" t="str">
        <f>_xlfn.XLOOKUP(C701, Main_Database!$C$2:$C$10028, Main_Database!$A$2:$A$10028, "")</f>
        <v>ATC-46</v>
      </c>
      <c r="D701" s="3"/>
      <c r="E701" s="3"/>
      <c r="F701" s="2"/>
    </row>
    <row r="702" spans="1:6" x14ac:dyDescent="0.2">
      <c r="A702" s="11" t="str">
        <f>_xlfn.XLOOKUP(C702, Main_Database!$C$2:$C$10028, Main_Database!$A$2:$A$10028, "")</f>
        <v>ATC-46</v>
      </c>
      <c r="D702" s="3"/>
      <c r="E702" s="3"/>
      <c r="F702" s="2"/>
    </row>
    <row r="703" spans="1:6" x14ac:dyDescent="0.2">
      <c r="A703" s="11" t="str">
        <f>_xlfn.XLOOKUP(C703, Main_Database!$C$2:$C$10028, Main_Database!$A$2:$A$10028, "")</f>
        <v>ATC-46</v>
      </c>
      <c r="D703" s="3"/>
      <c r="E703" s="3"/>
      <c r="F703" s="2"/>
    </row>
    <row r="704" spans="1:6" x14ac:dyDescent="0.2">
      <c r="A704" s="11" t="str">
        <f>_xlfn.XLOOKUP(C704, Main_Database!$C$2:$C$10028, Main_Database!$A$2:$A$10028, "")</f>
        <v>ATC-46</v>
      </c>
      <c r="D704" s="3"/>
      <c r="E704" s="3"/>
      <c r="F704" s="2"/>
    </row>
    <row r="705" spans="1:6" x14ac:dyDescent="0.2">
      <c r="A705" s="11" t="str">
        <f>_xlfn.XLOOKUP(C705, Main_Database!$C$2:$C$10028, Main_Database!$A$2:$A$10028, "")</f>
        <v>ATC-46</v>
      </c>
      <c r="D705" s="3"/>
      <c r="E705" s="3"/>
      <c r="F705" s="2"/>
    </row>
    <row r="706" spans="1:6" x14ac:dyDescent="0.2">
      <c r="A706" s="11" t="str">
        <f>_xlfn.XLOOKUP(C706, Main_Database!$C$2:$C$10028, Main_Database!$A$2:$A$10028, "")</f>
        <v>ATC-46</v>
      </c>
      <c r="D706" s="3"/>
      <c r="E706" s="3"/>
      <c r="F706" s="2"/>
    </row>
    <row r="707" spans="1:6" x14ac:dyDescent="0.2">
      <c r="A707" s="11" t="str">
        <f>_xlfn.XLOOKUP(C707, Main_Database!$C$2:$C$10028, Main_Database!$A$2:$A$10028, "")</f>
        <v>ATC-46</v>
      </c>
      <c r="D707" s="3"/>
      <c r="E707" s="3"/>
      <c r="F707" s="2"/>
    </row>
    <row r="708" spans="1:6" x14ac:dyDescent="0.2">
      <c r="A708" s="11" t="str">
        <f>_xlfn.XLOOKUP(C708, Main_Database!$C$2:$C$10028, Main_Database!$A$2:$A$10028, "")</f>
        <v>ATC-46</v>
      </c>
      <c r="D708" s="3"/>
      <c r="E708" s="3"/>
      <c r="F708" s="2"/>
    </row>
    <row r="709" spans="1:6" x14ac:dyDescent="0.2">
      <c r="A709" s="11" t="str">
        <f>_xlfn.XLOOKUP(C709, Main_Database!$C$2:$C$10028, Main_Database!$A$2:$A$10028, "")</f>
        <v>ATC-46</v>
      </c>
      <c r="D709" s="3"/>
      <c r="E709" s="3"/>
      <c r="F709" s="2"/>
    </row>
    <row r="710" spans="1:6" x14ac:dyDescent="0.2">
      <c r="A710" s="11" t="str">
        <f>_xlfn.XLOOKUP(C710, Main_Database!$C$2:$C$10028, Main_Database!$A$2:$A$10028, "")</f>
        <v>ATC-46</v>
      </c>
      <c r="D710" s="3"/>
      <c r="E710" s="3"/>
      <c r="F710" s="2"/>
    </row>
    <row r="711" spans="1:6" x14ac:dyDescent="0.2">
      <c r="A711" s="11" t="str">
        <f>_xlfn.XLOOKUP(C711, Main_Database!$C$2:$C$10028, Main_Database!$A$2:$A$10028, "")</f>
        <v>ATC-46</v>
      </c>
      <c r="D711" s="3"/>
      <c r="E711" s="3"/>
      <c r="F711" s="2"/>
    </row>
    <row r="712" spans="1:6" x14ac:dyDescent="0.2">
      <c r="A712" s="11" t="str">
        <f>_xlfn.XLOOKUP(C712, Main_Database!$C$2:$C$10028, Main_Database!$A$2:$A$10028, "")</f>
        <v>ATC-46</v>
      </c>
      <c r="D712" s="3"/>
      <c r="E712" s="3"/>
      <c r="F712" s="2"/>
    </row>
    <row r="713" spans="1:6" x14ac:dyDescent="0.2">
      <c r="A713" s="11" t="str">
        <f>_xlfn.XLOOKUP(C713, Main_Database!$C$2:$C$10028, Main_Database!$A$2:$A$10028, "")</f>
        <v>ATC-46</v>
      </c>
      <c r="D713" s="3"/>
      <c r="E713" s="3"/>
      <c r="F713" s="2"/>
    </row>
    <row r="714" spans="1:6" x14ac:dyDescent="0.2">
      <c r="A714" s="11" t="str">
        <f>_xlfn.XLOOKUP(C714, Main_Database!$C$2:$C$10028, Main_Database!$A$2:$A$10028, "")</f>
        <v>ATC-46</v>
      </c>
      <c r="D714" s="3"/>
      <c r="E714" s="3"/>
      <c r="F714" s="2"/>
    </row>
    <row r="715" spans="1:6" x14ac:dyDescent="0.2">
      <c r="A715" s="11" t="str">
        <f>_xlfn.XLOOKUP(C715, Main_Database!$C$2:$C$10028, Main_Database!$A$2:$A$10028, "")</f>
        <v>ATC-46</v>
      </c>
      <c r="D715" s="3"/>
      <c r="E715" s="3"/>
      <c r="F715" s="2"/>
    </row>
    <row r="716" spans="1:6" x14ac:dyDescent="0.2">
      <c r="A716" s="11" t="str">
        <f>_xlfn.XLOOKUP(C716, Main_Database!$C$2:$C$10028, Main_Database!$A$2:$A$10028, "")</f>
        <v>ATC-46</v>
      </c>
      <c r="D716" s="3"/>
      <c r="E716" s="3"/>
      <c r="F716" s="2"/>
    </row>
    <row r="717" spans="1:6" x14ac:dyDescent="0.2">
      <c r="A717" s="11" t="str">
        <f>_xlfn.XLOOKUP(C717, Main_Database!$C$2:$C$10028, Main_Database!$A$2:$A$10028, "")</f>
        <v>ATC-46</v>
      </c>
      <c r="D717" s="3"/>
      <c r="E717" s="3"/>
      <c r="F717" s="2"/>
    </row>
    <row r="718" spans="1:6" x14ac:dyDescent="0.2">
      <c r="A718" s="11" t="str">
        <f>_xlfn.XLOOKUP(C718, Main_Database!$C$2:$C$10028, Main_Database!$A$2:$A$10028, "")</f>
        <v>ATC-46</v>
      </c>
      <c r="D718" s="3"/>
      <c r="E718" s="3"/>
      <c r="F718" s="2"/>
    </row>
    <row r="719" spans="1:6" x14ac:dyDescent="0.2">
      <c r="A719" s="11" t="str">
        <f>_xlfn.XLOOKUP(C719, Main_Database!$C$2:$C$10028, Main_Database!$A$2:$A$10028, "")</f>
        <v>ATC-46</v>
      </c>
      <c r="D719" s="3"/>
      <c r="E719" s="3"/>
      <c r="F719" s="2"/>
    </row>
    <row r="720" spans="1:6" x14ac:dyDescent="0.2">
      <c r="A720" s="11" t="str">
        <f>_xlfn.XLOOKUP(C720, Main_Database!$C$2:$C$10028, Main_Database!$A$2:$A$10028, "")</f>
        <v>ATC-46</v>
      </c>
      <c r="D720" s="3"/>
      <c r="E720" s="3"/>
      <c r="F720" s="2"/>
    </row>
    <row r="721" spans="1:6" x14ac:dyDescent="0.2">
      <c r="A721" s="11" t="str">
        <f>_xlfn.XLOOKUP(C721, Main_Database!$C$2:$C$10028, Main_Database!$A$2:$A$10028, "")</f>
        <v>ATC-46</v>
      </c>
      <c r="D721" s="3"/>
      <c r="E721" s="3"/>
      <c r="F721" s="2"/>
    </row>
    <row r="722" spans="1:6" x14ac:dyDescent="0.2">
      <c r="A722" s="11" t="str">
        <f>_xlfn.XLOOKUP(C722, Main_Database!$C$2:$C$10028, Main_Database!$A$2:$A$10028, "")</f>
        <v>ATC-46</v>
      </c>
      <c r="D722" s="3"/>
      <c r="E722" s="3"/>
      <c r="F722" s="2"/>
    </row>
    <row r="723" spans="1:6" x14ac:dyDescent="0.2">
      <c r="A723" s="11" t="str">
        <f>_xlfn.XLOOKUP(C723, Main_Database!$C$2:$C$10028, Main_Database!$A$2:$A$10028, "")</f>
        <v>ATC-46</v>
      </c>
      <c r="D723" s="3"/>
      <c r="E723" s="3"/>
      <c r="F723" s="2"/>
    </row>
    <row r="724" spans="1:6" x14ac:dyDescent="0.2">
      <c r="A724" s="11" t="str">
        <f>_xlfn.XLOOKUP(C724, Main_Database!$C$2:$C$10028, Main_Database!$A$2:$A$10028, "")</f>
        <v>ATC-46</v>
      </c>
      <c r="D724" s="3"/>
      <c r="E724" s="3"/>
      <c r="F724" s="2"/>
    </row>
    <row r="725" spans="1:6" x14ac:dyDescent="0.2">
      <c r="A725" s="11" t="str">
        <f>_xlfn.XLOOKUP(C725, Main_Database!$C$2:$C$10028, Main_Database!$A$2:$A$10028, "")</f>
        <v>ATC-46</v>
      </c>
      <c r="D725" s="3"/>
      <c r="E725" s="3"/>
      <c r="F725" s="2"/>
    </row>
    <row r="726" spans="1:6" x14ac:dyDescent="0.2">
      <c r="A726" s="11" t="str">
        <f>_xlfn.XLOOKUP(C726, Main_Database!$C$2:$C$10028, Main_Database!$A$2:$A$10028, "")</f>
        <v>ATC-46</v>
      </c>
      <c r="D726" s="3"/>
      <c r="E726" s="3"/>
      <c r="F726" s="2"/>
    </row>
    <row r="727" spans="1:6" x14ac:dyDescent="0.2">
      <c r="A727" s="11" t="str">
        <f>_xlfn.XLOOKUP(C727, Main_Database!$C$2:$C$10028, Main_Database!$A$2:$A$10028, "")</f>
        <v>ATC-46</v>
      </c>
      <c r="D727" s="3"/>
      <c r="E727" s="3"/>
      <c r="F727" s="2"/>
    </row>
    <row r="728" spans="1:6" x14ac:dyDescent="0.2">
      <c r="A728" s="11" t="str">
        <f>_xlfn.XLOOKUP(C728, Main_Database!$C$2:$C$10028, Main_Database!$A$2:$A$10028, "")</f>
        <v>ATC-46</v>
      </c>
      <c r="D728" s="3"/>
      <c r="E728" s="3"/>
      <c r="F728" s="2"/>
    </row>
    <row r="729" spans="1:6" x14ac:dyDescent="0.2">
      <c r="A729" s="11" t="str">
        <f>_xlfn.XLOOKUP(C729, Main_Database!$C$2:$C$10028, Main_Database!$A$2:$A$10028, "")</f>
        <v>ATC-46</v>
      </c>
      <c r="D729" s="3"/>
      <c r="E729" s="3"/>
      <c r="F729" s="2"/>
    </row>
    <row r="730" spans="1:6" x14ac:dyDescent="0.2">
      <c r="A730" s="11" t="str">
        <f>_xlfn.XLOOKUP(C730, Main_Database!$C$2:$C$10028, Main_Database!$A$2:$A$10028, "")</f>
        <v>ATC-46</v>
      </c>
      <c r="D730" s="3"/>
      <c r="E730" s="3"/>
      <c r="F730" s="2"/>
    </row>
    <row r="731" spans="1:6" x14ac:dyDescent="0.2">
      <c r="A731" s="11" t="str">
        <f>_xlfn.XLOOKUP(C731, Main_Database!$C$2:$C$10028, Main_Database!$A$2:$A$10028, "")</f>
        <v>ATC-46</v>
      </c>
      <c r="D731" s="3"/>
      <c r="E731" s="3"/>
      <c r="F731" s="2"/>
    </row>
    <row r="732" spans="1:6" x14ac:dyDescent="0.2">
      <c r="A732" s="11" t="str">
        <f>_xlfn.XLOOKUP(C732, Main_Database!$C$2:$C$10028, Main_Database!$A$2:$A$10028, "")</f>
        <v>ATC-46</v>
      </c>
      <c r="D732" s="3"/>
      <c r="E732" s="3"/>
      <c r="F732" s="2"/>
    </row>
    <row r="733" spans="1:6" x14ac:dyDescent="0.2">
      <c r="A733" s="11" t="str">
        <f>_xlfn.XLOOKUP(C733, Main_Database!$C$2:$C$10028, Main_Database!$A$2:$A$10028, "")</f>
        <v>ATC-46</v>
      </c>
      <c r="D733" s="3"/>
      <c r="E733" s="3"/>
      <c r="F733" s="2"/>
    </row>
    <row r="734" spans="1:6" x14ac:dyDescent="0.2">
      <c r="A734" s="11" t="str">
        <f>_xlfn.XLOOKUP(C734, Main_Database!$C$2:$C$10028, Main_Database!$A$2:$A$10028, "")</f>
        <v>ATC-46</v>
      </c>
      <c r="D734" s="3"/>
      <c r="E734" s="3"/>
      <c r="F734" s="2"/>
    </row>
    <row r="735" spans="1:6" x14ac:dyDescent="0.2">
      <c r="A735" s="11" t="str">
        <f>_xlfn.XLOOKUP(C735, Main_Database!$C$2:$C$10028, Main_Database!$A$2:$A$10028, "")</f>
        <v>ATC-46</v>
      </c>
      <c r="D735" s="3"/>
      <c r="E735" s="3"/>
      <c r="F735" s="2"/>
    </row>
    <row r="736" spans="1:6" x14ac:dyDescent="0.2">
      <c r="A736" s="11" t="str">
        <f>_xlfn.XLOOKUP(C736, Main_Database!$C$2:$C$10028, Main_Database!$A$2:$A$10028, "")</f>
        <v>ATC-46</v>
      </c>
      <c r="D736" s="3"/>
      <c r="E736" s="3"/>
      <c r="F736" s="2"/>
    </row>
    <row r="737" spans="1:6" x14ac:dyDescent="0.2">
      <c r="A737" s="11" t="str">
        <f>_xlfn.XLOOKUP(C737, Main_Database!$C$2:$C$10028, Main_Database!$A$2:$A$10028, "")</f>
        <v>ATC-46</v>
      </c>
      <c r="D737" s="3"/>
      <c r="E737" s="3"/>
      <c r="F737" s="2"/>
    </row>
    <row r="738" spans="1:6" x14ac:dyDescent="0.2">
      <c r="A738" s="11" t="str">
        <f>_xlfn.XLOOKUP(C738, Main_Database!$C$2:$C$10028, Main_Database!$A$2:$A$10028, "")</f>
        <v>ATC-46</v>
      </c>
      <c r="D738" s="3"/>
      <c r="E738" s="3"/>
      <c r="F738" s="2"/>
    </row>
    <row r="739" spans="1:6" x14ac:dyDescent="0.2">
      <c r="A739" s="11" t="str">
        <f>_xlfn.XLOOKUP(C739, Main_Database!$C$2:$C$10028, Main_Database!$A$2:$A$10028, "")</f>
        <v>ATC-46</v>
      </c>
      <c r="D739" s="3"/>
      <c r="E739" s="3"/>
      <c r="F739" s="2"/>
    </row>
    <row r="740" spans="1:6" x14ac:dyDescent="0.2">
      <c r="A740" s="11" t="str">
        <f>_xlfn.XLOOKUP(C740, Main_Database!$C$2:$C$10028, Main_Database!$A$2:$A$10028, "")</f>
        <v>ATC-46</v>
      </c>
      <c r="D740" s="3"/>
      <c r="E740" s="3"/>
      <c r="F740" s="2"/>
    </row>
    <row r="741" spans="1:6" x14ac:dyDescent="0.2">
      <c r="A741" s="11" t="str">
        <f>_xlfn.XLOOKUP(C741, Main_Database!$C$2:$C$10028, Main_Database!$A$2:$A$10028, "")</f>
        <v>ATC-46</v>
      </c>
      <c r="D741" s="3"/>
      <c r="E741" s="3"/>
      <c r="F741" s="2"/>
    </row>
    <row r="742" spans="1:6" x14ac:dyDescent="0.2">
      <c r="A742" s="11" t="str">
        <f>_xlfn.XLOOKUP(C742, Main_Database!$C$2:$C$10028, Main_Database!$A$2:$A$10028, "")</f>
        <v>ATC-46</v>
      </c>
      <c r="D742" s="3"/>
      <c r="E742" s="3"/>
      <c r="F742" s="2"/>
    </row>
    <row r="743" spans="1:6" x14ac:dyDescent="0.2">
      <c r="A743" s="11" t="str">
        <f>_xlfn.XLOOKUP(C743, Main_Database!$C$2:$C$10028, Main_Database!$A$2:$A$10028, "")</f>
        <v>ATC-46</v>
      </c>
      <c r="D743" s="3"/>
      <c r="E743" s="3"/>
      <c r="F743" s="2"/>
    </row>
    <row r="744" spans="1:6" x14ac:dyDescent="0.2">
      <c r="A744" s="11" t="str">
        <f>_xlfn.XLOOKUP(C744, Main_Database!$C$2:$C$10028, Main_Database!$A$2:$A$10028, "")</f>
        <v>ATC-46</v>
      </c>
      <c r="D744" s="3"/>
      <c r="E744" s="3"/>
      <c r="F744" s="2"/>
    </row>
    <row r="745" spans="1:6" x14ac:dyDescent="0.2">
      <c r="A745" s="11" t="str">
        <f>_xlfn.XLOOKUP(C745, Main_Database!$C$2:$C$10028, Main_Database!$A$2:$A$10028, "")</f>
        <v>ATC-46</v>
      </c>
      <c r="D745" s="3"/>
      <c r="E745" s="3"/>
      <c r="F745" s="2"/>
    </row>
    <row r="746" spans="1:6" x14ac:dyDescent="0.2">
      <c r="A746" s="11" t="str">
        <f>_xlfn.XLOOKUP(C746, Main_Database!$C$2:$C$10028, Main_Database!$A$2:$A$10028, "")</f>
        <v>ATC-46</v>
      </c>
      <c r="D746" s="3"/>
      <c r="E746" s="3"/>
      <c r="F746" s="2"/>
    </row>
    <row r="747" spans="1:6" x14ac:dyDescent="0.2">
      <c r="A747" s="11" t="str">
        <f>_xlfn.XLOOKUP(C747, Main_Database!$C$2:$C$10028, Main_Database!$A$2:$A$10028, "")</f>
        <v>ATC-46</v>
      </c>
      <c r="D747" s="3"/>
      <c r="E747" s="3"/>
      <c r="F747" s="2"/>
    </row>
    <row r="748" spans="1:6" x14ac:dyDescent="0.2">
      <c r="A748" s="11" t="str">
        <f>_xlfn.XLOOKUP(C748, Main_Database!$C$2:$C$10028, Main_Database!$A$2:$A$10028, "")</f>
        <v>ATC-46</v>
      </c>
      <c r="D748" s="3"/>
      <c r="E748" s="3"/>
      <c r="F748" s="2"/>
    </row>
    <row r="749" spans="1:6" x14ac:dyDescent="0.2">
      <c r="A749" s="11" t="str">
        <f>_xlfn.XLOOKUP(C749, Main_Database!$C$2:$C$10028, Main_Database!$A$2:$A$10028, "")</f>
        <v>ATC-46</v>
      </c>
      <c r="D749" s="3"/>
      <c r="E749" s="3"/>
      <c r="F749" s="2"/>
    </row>
    <row r="750" spans="1:6" x14ac:dyDescent="0.2">
      <c r="A750" s="11" t="str">
        <f>_xlfn.XLOOKUP(C750, Main_Database!$C$2:$C$10028, Main_Database!$A$2:$A$10028, "")</f>
        <v>ATC-46</v>
      </c>
      <c r="D750" s="3"/>
      <c r="E750" s="3"/>
      <c r="F750" s="2"/>
    </row>
    <row r="751" spans="1:6" x14ac:dyDescent="0.2">
      <c r="A751" s="11" t="str">
        <f>_xlfn.XLOOKUP(C751, Main_Database!$C$2:$C$10028, Main_Database!$A$2:$A$10028, "")</f>
        <v>ATC-46</v>
      </c>
      <c r="D751" s="3"/>
      <c r="E751" s="3"/>
      <c r="F751" s="2"/>
    </row>
    <row r="752" spans="1:6" x14ac:dyDescent="0.2">
      <c r="A752" s="11" t="str">
        <f>_xlfn.XLOOKUP(C752, Main_Database!$C$2:$C$10028, Main_Database!$A$2:$A$10028, "")</f>
        <v>ATC-46</v>
      </c>
      <c r="D752" s="3"/>
      <c r="E752" s="3"/>
      <c r="F752" s="2"/>
    </row>
    <row r="753" spans="1:6" x14ac:dyDescent="0.2">
      <c r="A753" s="11" t="str">
        <f>_xlfn.XLOOKUP(C753, Main_Database!$C$2:$C$10028, Main_Database!$A$2:$A$10028, "")</f>
        <v>ATC-46</v>
      </c>
      <c r="D753" s="3"/>
      <c r="E753" s="3"/>
      <c r="F753" s="2"/>
    </row>
    <row r="754" spans="1:6" x14ac:dyDescent="0.2">
      <c r="A754" s="11" t="str">
        <f>_xlfn.XLOOKUP(C754, Main_Database!$C$2:$C$10028, Main_Database!$A$2:$A$10028, "")</f>
        <v>ATC-46</v>
      </c>
      <c r="D754" s="3"/>
      <c r="E754" s="3"/>
      <c r="F754" s="2"/>
    </row>
    <row r="755" spans="1:6" x14ac:dyDescent="0.2">
      <c r="A755" s="11" t="str">
        <f>_xlfn.XLOOKUP(C755, Main_Database!$C$2:$C$10028, Main_Database!$A$2:$A$10028, "")</f>
        <v>ATC-46</v>
      </c>
      <c r="D755" s="3"/>
      <c r="E755" s="3"/>
      <c r="F755" s="2"/>
    </row>
    <row r="756" spans="1:6" x14ac:dyDescent="0.2">
      <c r="A756" s="11" t="str">
        <f>_xlfn.XLOOKUP(C756, Main_Database!$C$2:$C$10028, Main_Database!$A$2:$A$10028, "")</f>
        <v>ATC-46</v>
      </c>
      <c r="D756" s="3"/>
      <c r="E756" s="3"/>
      <c r="F756" s="2"/>
    </row>
    <row r="757" spans="1:6" x14ac:dyDescent="0.2">
      <c r="A757" s="11" t="str">
        <f>_xlfn.XLOOKUP(C757, Main_Database!$C$2:$C$10028, Main_Database!$A$2:$A$10028, "")</f>
        <v>ATC-46</v>
      </c>
      <c r="D757" s="3"/>
      <c r="E757" s="3"/>
      <c r="F757" s="2"/>
    </row>
    <row r="758" spans="1:6" x14ac:dyDescent="0.2">
      <c r="A758" s="11" t="str">
        <f>_xlfn.XLOOKUP(C758, Main_Database!$C$2:$C$10028, Main_Database!$A$2:$A$10028, "")</f>
        <v>ATC-46</v>
      </c>
      <c r="D758" s="3"/>
      <c r="E758" s="3"/>
      <c r="F758" s="2"/>
    </row>
    <row r="759" spans="1:6" x14ac:dyDescent="0.2">
      <c r="A759" s="11" t="str">
        <f>_xlfn.XLOOKUP(C759, Main_Database!$C$2:$C$10028, Main_Database!$A$2:$A$10028, "")</f>
        <v>ATC-46</v>
      </c>
      <c r="D759" s="3"/>
      <c r="E759" s="3"/>
      <c r="F759" s="2"/>
    </row>
    <row r="760" spans="1:6" x14ac:dyDescent="0.2">
      <c r="A760" s="11" t="str">
        <f>_xlfn.XLOOKUP(C760, Main_Database!$C$2:$C$10028, Main_Database!$A$2:$A$10028, "")</f>
        <v>ATC-46</v>
      </c>
      <c r="D760" s="3"/>
      <c r="E760" s="3"/>
      <c r="F760" s="2"/>
    </row>
    <row r="761" spans="1:6" x14ac:dyDescent="0.2">
      <c r="A761" s="11" t="str">
        <f>_xlfn.XLOOKUP(C761, Main_Database!$C$2:$C$10028, Main_Database!$A$2:$A$10028, "")</f>
        <v>ATC-46</v>
      </c>
      <c r="D761" s="3"/>
      <c r="E761" s="3"/>
      <c r="F761" s="2"/>
    </row>
    <row r="762" spans="1:6" x14ac:dyDescent="0.2">
      <c r="A762" s="11" t="str">
        <f>_xlfn.XLOOKUP(C762, Main_Database!$C$2:$C$10028, Main_Database!$A$2:$A$10028, "")</f>
        <v>ATC-46</v>
      </c>
      <c r="D762" s="3"/>
      <c r="E762" s="3"/>
      <c r="F762" s="2"/>
    </row>
    <row r="763" spans="1:6" x14ac:dyDescent="0.2">
      <c r="A763" s="11" t="str">
        <f>_xlfn.XLOOKUP(C763, Main_Database!$C$2:$C$10028, Main_Database!$A$2:$A$10028, "")</f>
        <v>ATC-46</v>
      </c>
      <c r="D763" s="3"/>
      <c r="E763" s="3"/>
      <c r="F763" s="2"/>
    </row>
    <row r="764" spans="1:6" x14ac:dyDescent="0.2">
      <c r="A764" s="11" t="str">
        <f>_xlfn.XLOOKUP(C764, Main_Database!$C$2:$C$10028, Main_Database!$A$2:$A$10028, "")</f>
        <v>ATC-46</v>
      </c>
      <c r="D764" s="3"/>
      <c r="E764" s="3"/>
      <c r="F764" s="2"/>
    </row>
    <row r="765" spans="1:6" x14ac:dyDescent="0.2">
      <c r="A765" s="11" t="str">
        <f>_xlfn.XLOOKUP(C765, Main_Database!$C$2:$C$10028, Main_Database!$A$2:$A$10028, "")</f>
        <v>ATC-46</v>
      </c>
      <c r="D765" s="3"/>
      <c r="E765" s="3"/>
      <c r="F765" s="2"/>
    </row>
    <row r="766" spans="1:6" x14ac:dyDescent="0.2">
      <c r="A766" s="11" t="str">
        <f>_xlfn.XLOOKUP(C766, Main_Database!$C$2:$C$10028, Main_Database!$A$2:$A$10028, "")</f>
        <v>ATC-46</v>
      </c>
      <c r="D766" s="3"/>
      <c r="E766" s="3"/>
      <c r="F766" s="2"/>
    </row>
    <row r="767" spans="1:6" x14ac:dyDescent="0.2">
      <c r="A767" s="11" t="str">
        <f>_xlfn.XLOOKUP(C767, Main_Database!$C$2:$C$10028, Main_Database!$A$2:$A$10028, "")</f>
        <v>ATC-46</v>
      </c>
      <c r="D767" s="3"/>
      <c r="E767" s="3"/>
      <c r="F767" s="2"/>
    </row>
    <row r="768" spans="1:6" x14ac:dyDescent="0.2">
      <c r="A768" s="11" t="str">
        <f>_xlfn.XLOOKUP(C768, Main_Database!$C$2:$C$10028, Main_Database!$A$2:$A$10028, "")</f>
        <v>ATC-46</v>
      </c>
      <c r="D768" s="3"/>
      <c r="E768" s="3"/>
      <c r="F768" s="2"/>
    </row>
    <row r="769" spans="1:6" x14ac:dyDescent="0.2">
      <c r="A769" s="11" t="str">
        <f>_xlfn.XLOOKUP(C769, Main_Database!$C$2:$C$10028, Main_Database!$A$2:$A$10028, "")</f>
        <v>ATC-46</v>
      </c>
      <c r="D769" s="3"/>
      <c r="E769" s="3"/>
      <c r="F769" s="2"/>
    </row>
    <row r="770" spans="1:6" x14ac:dyDescent="0.2">
      <c r="A770" s="11" t="str">
        <f>_xlfn.XLOOKUP(C770, Main_Database!$C$2:$C$10028, Main_Database!$A$2:$A$10028, "")</f>
        <v>ATC-46</v>
      </c>
      <c r="D770" s="3"/>
      <c r="E770" s="3"/>
      <c r="F770" s="2"/>
    </row>
    <row r="771" spans="1:6" x14ac:dyDescent="0.2">
      <c r="A771" s="11" t="str">
        <f>_xlfn.XLOOKUP(C771, Main_Database!$C$2:$C$10028, Main_Database!$A$2:$A$10028, "")</f>
        <v>ATC-46</v>
      </c>
      <c r="D771" s="3"/>
      <c r="E771" s="3"/>
      <c r="F771" s="2"/>
    </row>
    <row r="772" spans="1:6" x14ac:dyDescent="0.2">
      <c r="A772" s="11" t="str">
        <f>_xlfn.XLOOKUP(C772, Main_Database!$C$2:$C$10028, Main_Database!$A$2:$A$10028, "")</f>
        <v>ATC-46</v>
      </c>
      <c r="D772" s="3"/>
      <c r="E772" s="3"/>
      <c r="F772" s="2"/>
    </row>
    <row r="773" spans="1:6" x14ac:dyDescent="0.2">
      <c r="A773" s="11" t="str">
        <f>_xlfn.XLOOKUP(C773, Main_Database!$C$2:$C$10028, Main_Database!$A$2:$A$10028, "")</f>
        <v>ATC-46</v>
      </c>
      <c r="D773" s="3"/>
      <c r="E773" s="3"/>
      <c r="F773" s="2"/>
    </row>
    <row r="774" spans="1:6" x14ac:dyDescent="0.2">
      <c r="A774" s="11" t="str">
        <f>_xlfn.XLOOKUP(C774, Main_Database!$C$2:$C$10028, Main_Database!$A$2:$A$10028, "")</f>
        <v>ATC-46</v>
      </c>
      <c r="D774" s="3"/>
      <c r="E774" s="3"/>
      <c r="F774" s="2"/>
    </row>
    <row r="775" spans="1:6" x14ac:dyDescent="0.2">
      <c r="A775" s="11" t="str">
        <f>_xlfn.XLOOKUP(C775, Main_Database!$C$2:$C$10028, Main_Database!$A$2:$A$10028, "")</f>
        <v>ATC-46</v>
      </c>
      <c r="D775" s="3"/>
      <c r="E775" s="3"/>
      <c r="F775" s="2"/>
    </row>
    <row r="776" spans="1:6" x14ac:dyDescent="0.2">
      <c r="A776" s="11" t="str">
        <f>_xlfn.XLOOKUP(C776, Main_Database!$C$2:$C$10028, Main_Database!$A$2:$A$10028, "")</f>
        <v>ATC-46</v>
      </c>
      <c r="D776" s="3"/>
      <c r="E776" s="3"/>
      <c r="F776" s="2"/>
    </row>
    <row r="777" spans="1:6" x14ac:dyDescent="0.2">
      <c r="A777" s="11" t="str">
        <f>_xlfn.XLOOKUP(C777, Main_Database!$C$2:$C$10028, Main_Database!$A$2:$A$10028, "")</f>
        <v>ATC-46</v>
      </c>
      <c r="D777" s="3"/>
      <c r="E777" s="3"/>
      <c r="F777" s="2"/>
    </row>
    <row r="778" spans="1:6" x14ac:dyDescent="0.2">
      <c r="A778" s="11" t="str">
        <f>_xlfn.XLOOKUP(C778, Main_Database!$C$2:$C$10028, Main_Database!$A$2:$A$10028, "")</f>
        <v>ATC-46</v>
      </c>
      <c r="D778" s="3"/>
      <c r="E778" s="3"/>
      <c r="F778" s="2"/>
    </row>
    <row r="779" spans="1:6" x14ac:dyDescent="0.2">
      <c r="A779" s="11" t="str">
        <f>_xlfn.XLOOKUP(C779, Main_Database!$C$2:$C$10028, Main_Database!$A$2:$A$10028, "")</f>
        <v>ATC-46</v>
      </c>
      <c r="D779" s="3"/>
      <c r="E779" s="3"/>
      <c r="F779" s="2"/>
    </row>
    <row r="780" spans="1:6" x14ac:dyDescent="0.2">
      <c r="A780" s="11" t="str">
        <f>_xlfn.XLOOKUP(C780, Main_Database!$C$2:$C$10028, Main_Database!$A$2:$A$10028, "")</f>
        <v>ATC-46</v>
      </c>
      <c r="D780" s="3"/>
      <c r="E780" s="3"/>
      <c r="F780" s="2"/>
    </row>
    <row r="781" spans="1:6" x14ac:dyDescent="0.2">
      <c r="A781" s="11" t="str">
        <f>_xlfn.XLOOKUP(C781, Main_Database!$C$2:$C$10028, Main_Database!$A$2:$A$10028, "")</f>
        <v>ATC-46</v>
      </c>
      <c r="D781" s="3"/>
      <c r="E781" s="3"/>
      <c r="F781" s="2"/>
    </row>
    <row r="782" spans="1:6" x14ac:dyDescent="0.2">
      <c r="A782" s="11" t="str">
        <f>_xlfn.XLOOKUP(C782, Main_Database!$C$2:$C$10028, Main_Database!$A$2:$A$10028, "")</f>
        <v>ATC-46</v>
      </c>
      <c r="D782" s="3"/>
      <c r="E782" s="3"/>
      <c r="F782" s="2"/>
    </row>
    <row r="783" spans="1:6" x14ac:dyDescent="0.2">
      <c r="A783" s="11" t="str">
        <f>_xlfn.XLOOKUP(C783, Main_Database!$C$2:$C$10028, Main_Database!$A$2:$A$10028, "")</f>
        <v>ATC-46</v>
      </c>
      <c r="D783" s="3"/>
      <c r="E783" s="3"/>
      <c r="F783" s="2"/>
    </row>
    <row r="784" spans="1:6" x14ac:dyDescent="0.2">
      <c r="A784" s="11" t="str">
        <f>_xlfn.XLOOKUP(C784, Main_Database!$C$2:$C$10028, Main_Database!$A$2:$A$10028, "")</f>
        <v>ATC-46</v>
      </c>
      <c r="D784" s="3"/>
      <c r="E784" s="3"/>
      <c r="F784" s="2"/>
    </row>
    <row r="785" spans="1:6" x14ac:dyDescent="0.2">
      <c r="A785" s="11" t="str">
        <f>_xlfn.XLOOKUP(C785, Main_Database!$C$2:$C$10028, Main_Database!$A$2:$A$10028, "")</f>
        <v>ATC-46</v>
      </c>
      <c r="D785" s="3"/>
      <c r="E785" s="3"/>
      <c r="F785" s="2"/>
    </row>
    <row r="786" spans="1:6" x14ac:dyDescent="0.2">
      <c r="A786" s="11" t="str">
        <f>_xlfn.XLOOKUP(C786, Main_Database!$C$2:$C$10028, Main_Database!$A$2:$A$10028, "")</f>
        <v>ATC-46</v>
      </c>
      <c r="D786" s="3"/>
      <c r="E786" s="3"/>
      <c r="F786" s="2"/>
    </row>
    <row r="787" spans="1:6" x14ac:dyDescent="0.2">
      <c r="A787" s="11" t="str">
        <f>_xlfn.XLOOKUP(C787, Main_Database!$C$2:$C$10028, Main_Database!$A$2:$A$10028, "")</f>
        <v>ATC-46</v>
      </c>
      <c r="D787" s="3"/>
      <c r="E787" s="3"/>
      <c r="F787" s="2"/>
    </row>
    <row r="788" spans="1:6" x14ac:dyDescent="0.2">
      <c r="A788" s="11" t="str">
        <f>_xlfn.XLOOKUP(C788, Main_Database!$C$2:$C$10028, Main_Database!$A$2:$A$10028, "")</f>
        <v>ATC-46</v>
      </c>
      <c r="D788" s="3"/>
      <c r="E788" s="3"/>
      <c r="F788" s="2"/>
    </row>
    <row r="789" spans="1:6" x14ac:dyDescent="0.2">
      <c r="A789" s="11" t="str">
        <f>_xlfn.XLOOKUP(C789, Main_Database!$C$2:$C$10028, Main_Database!$A$2:$A$10028, "")</f>
        <v>ATC-46</v>
      </c>
      <c r="D789" s="3"/>
      <c r="E789" s="3"/>
      <c r="F789" s="2"/>
    </row>
    <row r="790" spans="1:6" x14ac:dyDescent="0.2">
      <c r="A790" s="11" t="str">
        <f>_xlfn.XLOOKUP(C790, Main_Database!$C$2:$C$10028, Main_Database!$A$2:$A$10028, "")</f>
        <v>ATC-46</v>
      </c>
      <c r="D790" s="3"/>
      <c r="E790" s="3"/>
      <c r="F790" s="2"/>
    </row>
    <row r="791" spans="1:6" x14ac:dyDescent="0.2">
      <c r="A791" s="11" t="str">
        <f>_xlfn.XLOOKUP(C791, Main_Database!$C$2:$C$10028, Main_Database!$A$2:$A$10028, "")</f>
        <v>ATC-46</v>
      </c>
      <c r="D791" s="3"/>
      <c r="E791" s="3"/>
      <c r="F791" s="2"/>
    </row>
    <row r="792" spans="1:6" x14ac:dyDescent="0.2">
      <c r="A792" s="11" t="str">
        <f>_xlfn.XLOOKUP(C792, Main_Database!$C$2:$C$10028, Main_Database!$A$2:$A$10028, "")</f>
        <v>ATC-46</v>
      </c>
      <c r="D792" s="3"/>
      <c r="E792" s="3"/>
      <c r="F792" s="2"/>
    </row>
    <row r="793" spans="1:6" x14ac:dyDescent="0.2">
      <c r="A793" s="11" t="str">
        <f>_xlfn.XLOOKUP(C793, Main_Database!$C$2:$C$10028, Main_Database!$A$2:$A$10028, "")</f>
        <v>ATC-46</v>
      </c>
      <c r="D793" s="3"/>
      <c r="E793" s="3"/>
      <c r="F793" s="2"/>
    </row>
    <row r="794" spans="1:6" x14ac:dyDescent="0.2">
      <c r="A794" s="11" t="str">
        <f>_xlfn.XLOOKUP(C794, Main_Database!$C$2:$C$10028, Main_Database!$A$2:$A$10028, "")</f>
        <v>ATC-46</v>
      </c>
      <c r="D794" s="3"/>
      <c r="E794" s="3"/>
      <c r="F794" s="2"/>
    </row>
    <row r="795" spans="1:6" x14ac:dyDescent="0.2">
      <c r="A795" s="11" t="str">
        <f>_xlfn.XLOOKUP(C795, Main_Database!$C$2:$C$10028, Main_Database!$A$2:$A$10028, "")</f>
        <v>ATC-46</v>
      </c>
      <c r="D795" s="3"/>
      <c r="E795" s="3"/>
      <c r="F795" s="2"/>
    </row>
    <row r="796" spans="1:6" x14ac:dyDescent="0.2">
      <c r="A796" s="11" t="str">
        <f>_xlfn.XLOOKUP(C796, Main_Database!$C$2:$C$10028, Main_Database!$A$2:$A$10028, "")</f>
        <v>ATC-46</v>
      </c>
      <c r="D796" s="3"/>
      <c r="E796" s="3"/>
      <c r="F796" s="2"/>
    </row>
    <row r="797" spans="1:6" x14ac:dyDescent="0.2">
      <c r="A797" s="11" t="str">
        <f>_xlfn.XLOOKUP(C797, Main_Database!$C$2:$C$10028, Main_Database!$A$2:$A$10028, "")</f>
        <v>ATC-46</v>
      </c>
      <c r="D797" s="3"/>
      <c r="E797" s="3"/>
      <c r="F797" s="2"/>
    </row>
    <row r="798" spans="1:6" x14ac:dyDescent="0.2">
      <c r="A798" s="11" t="str">
        <f>_xlfn.XLOOKUP(C798, Main_Database!$C$2:$C$10028, Main_Database!$A$2:$A$10028, "")</f>
        <v>ATC-46</v>
      </c>
      <c r="D798" s="3"/>
      <c r="E798" s="3"/>
      <c r="F798" s="2"/>
    </row>
    <row r="799" spans="1:6" x14ac:dyDescent="0.2">
      <c r="A799" s="11" t="str">
        <f>_xlfn.XLOOKUP(C799, Main_Database!$C$2:$C$10028, Main_Database!$A$2:$A$10028, "")</f>
        <v>ATC-46</v>
      </c>
      <c r="D799" s="3"/>
      <c r="E799" s="3"/>
      <c r="F799" s="2"/>
    </row>
    <row r="800" spans="1:6" x14ac:dyDescent="0.2">
      <c r="A800" s="11" t="str">
        <f>_xlfn.XLOOKUP(C800, Main_Database!$C$2:$C$10028, Main_Database!$A$2:$A$10028, "")</f>
        <v>ATC-46</v>
      </c>
      <c r="D800" s="3"/>
      <c r="E800" s="3"/>
      <c r="F800" s="2"/>
    </row>
    <row r="801" spans="1:6" x14ac:dyDescent="0.2">
      <c r="A801" s="11" t="str">
        <f>_xlfn.XLOOKUP(C801, Main_Database!$C$2:$C$10028, Main_Database!$A$2:$A$10028, "")</f>
        <v>ATC-46</v>
      </c>
      <c r="D801" s="3"/>
      <c r="E801" s="3"/>
      <c r="F801" s="2"/>
    </row>
    <row r="802" spans="1:6" x14ac:dyDescent="0.2">
      <c r="A802" s="11" t="str">
        <f>_xlfn.XLOOKUP(C802, Main_Database!$C$2:$C$10028, Main_Database!$A$2:$A$10028, "")</f>
        <v>ATC-46</v>
      </c>
      <c r="D802" s="3"/>
      <c r="E802" s="3"/>
      <c r="F802" s="2"/>
    </row>
    <row r="803" spans="1:6" x14ac:dyDescent="0.2">
      <c r="A803" s="11" t="str">
        <f>_xlfn.XLOOKUP(C803, Main_Database!$C$2:$C$10028, Main_Database!$A$2:$A$10028, "")</f>
        <v>ATC-46</v>
      </c>
      <c r="D803" s="3"/>
      <c r="E803" s="3"/>
      <c r="F803" s="2"/>
    </row>
    <row r="804" spans="1:6" x14ac:dyDescent="0.2">
      <c r="A804" s="11" t="str">
        <f>_xlfn.XLOOKUP(C804, Main_Database!$C$2:$C$10028, Main_Database!$A$2:$A$10028, "")</f>
        <v>ATC-46</v>
      </c>
      <c r="D804" s="3"/>
      <c r="E804" s="3"/>
      <c r="F804" s="2"/>
    </row>
    <row r="805" spans="1:6" x14ac:dyDescent="0.2">
      <c r="A805" s="11" t="str">
        <f>_xlfn.XLOOKUP(C805, Main_Database!$C$2:$C$10028, Main_Database!$A$2:$A$10028, "")</f>
        <v>ATC-46</v>
      </c>
      <c r="D805" s="3"/>
      <c r="E805" s="3"/>
      <c r="F805" s="2"/>
    </row>
    <row r="806" spans="1:6" x14ac:dyDescent="0.2">
      <c r="A806" s="11" t="str">
        <f>_xlfn.XLOOKUP(C806, Main_Database!$C$2:$C$10028, Main_Database!$A$2:$A$10028, "")</f>
        <v>ATC-46</v>
      </c>
      <c r="D806" s="3"/>
      <c r="E806" s="3"/>
      <c r="F806" s="2"/>
    </row>
    <row r="807" spans="1:6" x14ac:dyDescent="0.2">
      <c r="A807" s="11" t="str">
        <f>_xlfn.XLOOKUP(C807, Main_Database!$C$2:$C$10028, Main_Database!$A$2:$A$10028, "")</f>
        <v>ATC-46</v>
      </c>
      <c r="D807" s="3"/>
      <c r="E807" s="3"/>
      <c r="F807" s="2"/>
    </row>
    <row r="808" spans="1:6" x14ac:dyDescent="0.2">
      <c r="A808" s="11" t="str">
        <f>_xlfn.XLOOKUP(C808, Main_Database!$C$2:$C$10028, Main_Database!$A$2:$A$10028, "")</f>
        <v>ATC-46</v>
      </c>
      <c r="D808" s="3"/>
      <c r="E808" s="3"/>
      <c r="F808" s="2"/>
    </row>
    <row r="809" spans="1:6" x14ac:dyDescent="0.2">
      <c r="A809" s="11" t="str">
        <f>_xlfn.XLOOKUP(C809, Main_Database!$C$2:$C$10028, Main_Database!$A$2:$A$10028, "")</f>
        <v>ATC-46</v>
      </c>
      <c r="D809" s="3"/>
      <c r="E809" s="3"/>
      <c r="F809" s="2"/>
    </row>
    <row r="810" spans="1:6" x14ac:dyDescent="0.2">
      <c r="A810" s="11" t="str">
        <f>_xlfn.XLOOKUP(C810, Main_Database!$C$2:$C$10028, Main_Database!$A$2:$A$10028, "")</f>
        <v>ATC-46</v>
      </c>
      <c r="D810" s="3"/>
      <c r="E810" s="3"/>
      <c r="F810" s="2"/>
    </row>
    <row r="811" spans="1:6" x14ac:dyDescent="0.2">
      <c r="A811" s="11" t="str">
        <f>_xlfn.XLOOKUP(C811, Main_Database!$C$2:$C$10028, Main_Database!$A$2:$A$10028, "")</f>
        <v>ATC-46</v>
      </c>
      <c r="D811" s="3"/>
      <c r="E811" s="3"/>
      <c r="F811" s="2"/>
    </row>
    <row r="812" spans="1:6" x14ac:dyDescent="0.2">
      <c r="A812" s="11" t="str">
        <f>_xlfn.XLOOKUP(C812, Main_Database!$C$2:$C$10028, Main_Database!$A$2:$A$10028, "")</f>
        <v>ATC-46</v>
      </c>
      <c r="D812" s="3"/>
      <c r="E812" s="3"/>
      <c r="F812" s="2"/>
    </row>
    <row r="813" spans="1:6" x14ac:dyDescent="0.2">
      <c r="A813" s="11" t="str">
        <f>_xlfn.XLOOKUP(C813, Main_Database!$C$2:$C$10028, Main_Database!$A$2:$A$10028, "")</f>
        <v>ATC-46</v>
      </c>
      <c r="D813" s="3"/>
      <c r="E813" s="3"/>
      <c r="F813" s="2"/>
    </row>
    <row r="814" spans="1:6" x14ac:dyDescent="0.2">
      <c r="A814" s="11" t="str">
        <f>_xlfn.XLOOKUP(C814, Main_Database!$C$2:$C$10028, Main_Database!$A$2:$A$10028, "")</f>
        <v>ATC-46</v>
      </c>
      <c r="D814" s="3"/>
      <c r="E814" s="3"/>
      <c r="F814" s="2"/>
    </row>
    <row r="815" spans="1:6" x14ac:dyDescent="0.2">
      <c r="A815" s="11" t="str">
        <f>_xlfn.XLOOKUP(C815, Main_Database!$C$2:$C$10028, Main_Database!$A$2:$A$10028, "")</f>
        <v>ATC-46</v>
      </c>
      <c r="D815" s="3"/>
      <c r="E815" s="3"/>
      <c r="F815" s="2"/>
    </row>
    <row r="816" spans="1:6" x14ac:dyDescent="0.2">
      <c r="A816" s="11" t="str">
        <f>_xlfn.XLOOKUP(C816, Main_Database!$C$2:$C$10028, Main_Database!$A$2:$A$10028, "")</f>
        <v>ATC-46</v>
      </c>
      <c r="D816" s="3"/>
      <c r="E816" s="3"/>
      <c r="F816" s="2"/>
    </row>
    <row r="817" spans="1:6" x14ac:dyDescent="0.2">
      <c r="A817" s="11" t="str">
        <f>_xlfn.XLOOKUP(C817, Main_Database!$C$2:$C$10028, Main_Database!$A$2:$A$10028, "")</f>
        <v>ATC-46</v>
      </c>
      <c r="D817" s="3"/>
      <c r="E817" s="3"/>
      <c r="F817" s="2"/>
    </row>
    <row r="818" spans="1:6" x14ac:dyDescent="0.2">
      <c r="A818" s="11" t="str">
        <f>_xlfn.XLOOKUP(C818, Main_Database!$C$2:$C$10028, Main_Database!$A$2:$A$10028, "")</f>
        <v>ATC-46</v>
      </c>
      <c r="D818" s="3"/>
      <c r="E818" s="3"/>
      <c r="F818" s="2"/>
    </row>
    <row r="819" spans="1:6" x14ac:dyDescent="0.2">
      <c r="A819" s="11" t="str">
        <f>_xlfn.XLOOKUP(C819, Main_Database!$C$2:$C$10028, Main_Database!$A$2:$A$10028, "")</f>
        <v>ATC-46</v>
      </c>
      <c r="D819" s="3"/>
      <c r="E819" s="3"/>
      <c r="F819" s="2"/>
    </row>
    <row r="820" spans="1:6" x14ac:dyDescent="0.2">
      <c r="A820" s="11" t="str">
        <f>_xlfn.XLOOKUP(C820, Main_Database!$C$2:$C$10028, Main_Database!$A$2:$A$10028, "")</f>
        <v>ATC-46</v>
      </c>
      <c r="D820" s="3"/>
      <c r="E820" s="3"/>
      <c r="F820" s="2"/>
    </row>
    <row r="821" spans="1:6" x14ac:dyDescent="0.2">
      <c r="A821" s="11" t="str">
        <f>_xlfn.XLOOKUP(C821, Main_Database!$C$2:$C$10028, Main_Database!$A$2:$A$10028, "")</f>
        <v>ATC-46</v>
      </c>
      <c r="D821" s="3"/>
      <c r="E821" s="3"/>
      <c r="F821" s="2"/>
    </row>
    <row r="822" spans="1:6" x14ac:dyDescent="0.2">
      <c r="A822" s="11" t="str">
        <f>_xlfn.XLOOKUP(C822, Main_Database!$C$2:$C$10028, Main_Database!$A$2:$A$10028, "")</f>
        <v>ATC-46</v>
      </c>
      <c r="D822" s="3"/>
      <c r="E822" s="3"/>
      <c r="F822" s="2"/>
    </row>
    <row r="823" spans="1:6" x14ac:dyDescent="0.2">
      <c r="A823" s="11" t="str">
        <f>_xlfn.XLOOKUP(C823, Main_Database!$C$2:$C$10028, Main_Database!$A$2:$A$10028, "")</f>
        <v>ATC-46</v>
      </c>
      <c r="D823" s="3"/>
      <c r="E823" s="3"/>
      <c r="F823" s="2"/>
    </row>
    <row r="824" spans="1:6" x14ac:dyDescent="0.2">
      <c r="A824" s="11" t="str">
        <f>_xlfn.XLOOKUP(C824, Main_Database!$C$2:$C$10028, Main_Database!$A$2:$A$10028, "")</f>
        <v>ATC-46</v>
      </c>
      <c r="D824" s="3"/>
      <c r="E824" s="3"/>
      <c r="F824" s="2"/>
    </row>
    <row r="825" spans="1:6" x14ac:dyDescent="0.2">
      <c r="A825" s="11" t="str">
        <f>_xlfn.XLOOKUP(C825, Main_Database!$C$2:$C$10028, Main_Database!$A$2:$A$10028, "")</f>
        <v>ATC-46</v>
      </c>
      <c r="D825" s="3"/>
      <c r="E825" s="3"/>
      <c r="F825" s="2"/>
    </row>
    <row r="826" spans="1:6" x14ac:dyDescent="0.2">
      <c r="A826" s="11" t="str">
        <f>_xlfn.XLOOKUP(C826, Main_Database!$C$2:$C$10028, Main_Database!$A$2:$A$10028, "")</f>
        <v>ATC-46</v>
      </c>
      <c r="D826" s="3"/>
      <c r="E826" s="3"/>
      <c r="F826" s="2"/>
    </row>
    <row r="827" spans="1:6" x14ac:dyDescent="0.2">
      <c r="A827" s="11" t="str">
        <f>_xlfn.XLOOKUP(C827, Main_Database!$C$2:$C$10028, Main_Database!$A$2:$A$10028, "")</f>
        <v>ATC-46</v>
      </c>
      <c r="D827" s="3"/>
      <c r="E827" s="3"/>
      <c r="F827" s="2"/>
    </row>
    <row r="828" spans="1:6" x14ac:dyDescent="0.2">
      <c r="A828" s="11" t="str">
        <f>_xlfn.XLOOKUP(C828, Main_Database!$C$2:$C$10028, Main_Database!$A$2:$A$10028, "")</f>
        <v>ATC-46</v>
      </c>
      <c r="D828" s="3"/>
      <c r="E828" s="3"/>
      <c r="F828" s="2"/>
    </row>
    <row r="829" spans="1:6" x14ac:dyDescent="0.2">
      <c r="A829" s="11" t="str">
        <f>_xlfn.XLOOKUP(C829, Main_Database!$C$2:$C$10028, Main_Database!$A$2:$A$10028, "")</f>
        <v>ATC-46</v>
      </c>
      <c r="D829" s="3"/>
      <c r="E829" s="3"/>
      <c r="F829" s="2"/>
    </row>
    <row r="830" spans="1:6" x14ac:dyDescent="0.2">
      <c r="A830" s="11" t="str">
        <f>_xlfn.XLOOKUP(C830, Main_Database!$C$2:$C$10028, Main_Database!$A$2:$A$10028, "")</f>
        <v>ATC-46</v>
      </c>
      <c r="D830" s="3"/>
      <c r="E830" s="3"/>
      <c r="F830" s="2"/>
    </row>
    <row r="831" spans="1:6" x14ac:dyDescent="0.2">
      <c r="A831" s="11" t="str">
        <f>_xlfn.XLOOKUP(C831, Main_Database!$C$2:$C$10028, Main_Database!$A$2:$A$10028, "")</f>
        <v>ATC-46</v>
      </c>
      <c r="D831" s="3"/>
      <c r="E831" s="3"/>
      <c r="F831" s="2"/>
    </row>
    <row r="832" spans="1:6" x14ac:dyDescent="0.2">
      <c r="A832" s="11" t="str">
        <f>_xlfn.XLOOKUP(C832, Main_Database!$C$2:$C$10028, Main_Database!$A$2:$A$10028, "")</f>
        <v>ATC-46</v>
      </c>
      <c r="D832" s="3"/>
      <c r="E832" s="3"/>
      <c r="F832" s="2"/>
    </row>
    <row r="833" spans="1:6" x14ac:dyDescent="0.2">
      <c r="A833" s="11" t="str">
        <f>_xlfn.XLOOKUP(C833, Main_Database!$C$2:$C$10028, Main_Database!$A$2:$A$10028, "")</f>
        <v>ATC-46</v>
      </c>
      <c r="D833" s="3"/>
      <c r="E833" s="3"/>
      <c r="F833" s="2"/>
    </row>
    <row r="834" spans="1:6" x14ac:dyDescent="0.2">
      <c r="A834" s="11" t="str">
        <f>_xlfn.XLOOKUP(C834, Main_Database!$C$2:$C$10028, Main_Database!$A$2:$A$10028, "")</f>
        <v>ATC-46</v>
      </c>
      <c r="D834" s="3"/>
      <c r="E834" s="3"/>
      <c r="F834" s="2"/>
    </row>
    <row r="835" spans="1:6" x14ac:dyDescent="0.2">
      <c r="A835" s="11" t="str">
        <f>_xlfn.XLOOKUP(C835, Main_Database!$C$2:$C$10028, Main_Database!$A$2:$A$10028, "")</f>
        <v>ATC-46</v>
      </c>
      <c r="D835" s="3"/>
      <c r="E835" s="3"/>
      <c r="F835" s="2"/>
    </row>
    <row r="836" spans="1:6" x14ac:dyDescent="0.2">
      <c r="A836" s="11" t="str">
        <f>_xlfn.XLOOKUP(C836, Main_Database!$C$2:$C$10028, Main_Database!$A$2:$A$10028, "")</f>
        <v>ATC-46</v>
      </c>
      <c r="D836" s="3"/>
      <c r="E836" s="3"/>
      <c r="F836" s="2"/>
    </row>
    <row r="837" spans="1:6" x14ac:dyDescent="0.2">
      <c r="A837" s="11" t="str">
        <f>_xlfn.XLOOKUP(C837, Main_Database!$C$2:$C$10028, Main_Database!$A$2:$A$10028, "")</f>
        <v>ATC-46</v>
      </c>
      <c r="D837" s="3"/>
      <c r="E837" s="3"/>
      <c r="F837" s="2"/>
    </row>
    <row r="838" spans="1:6" x14ac:dyDescent="0.2">
      <c r="A838" s="11" t="str">
        <f>_xlfn.XLOOKUP(C838, Main_Database!$C$2:$C$10028, Main_Database!$A$2:$A$10028, "")</f>
        <v>ATC-46</v>
      </c>
      <c r="D838" s="3"/>
      <c r="E838" s="3"/>
      <c r="F838" s="2"/>
    </row>
    <row r="839" spans="1:6" x14ac:dyDescent="0.2">
      <c r="A839" s="11" t="str">
        <f>_xlfn.XLOOKUP(C839, Main_Database!$C$2:$C$10028, Main_Database!$A$2:$A$10028, "")</f>
        <v>ATC-46</v>
      </c>
      <c r="D839" s="3"/>
      <c r="E839" s="3"/>
      <c r="F839" s="2"/>
    </row>
    <row r="840" spans="1:6" x14ac:dyDescent="0.2">
      <c r="A840" s="11" t="str">
        <f>_xlfn.XLOOKUP(C840, Main_Database!$C$2:$C$10028, Main_Database!$A$2:$A$10028, "")</f>
        <v>ATC-46</v>
      </c>
      <c r="D840" s="3"/>
      <c r="E840" s="3"/>
      <c r="F840" s="2"/>
    </row>
    <row r="841" spans="1:6" x14ac:dyDescent="0.2">
      <c r="A841" s="11" t="str">
        <f>_xlfn.XLOOKUP(C841, Main_Database!$C$2:$C$10028, Main_Database!$A$2:$A$10028, "")</f>
        <v>ATC-46</v>
      </c>
      <c r="D841" s="3"/>
      <c r="E841" s="3"/>
      <c r="F841" s="2"/>
    </row>
    <row r="842" spans="1:6" x14ac:dyDescent="0.2">
      <c r="A842" s="11" t="str">
        <f>_xlfn.XLOOKUP(C842, Main_Database!$C$2:$C$10028, Main_Database!$A$2:$A$10028, "")</f>
        <v>ATC-46</v>
      </c>
      <c r="D842" s="3"/>
      <c r="E842" s="3"/>
      <c r="F842" s="2"/>
    </row>
    <row r="843" spans="1:6" x14ac:dyDescent="0.2">
      <c r="A843" s="11" t="str">
        <f>_xlfn.XLOOKUP(C843, Main_Database!$C$2:$C$10028, Main_Database!$A$2:$A$10028, "")</f>
        <v>ATC-46</v>
      </c>
      <c r="D843" s="3"/>
      <c r="E843" s="3"/>
      <c r="F843" s="2"/>
    </row>
    <row r="844" spans="1:6" x14ac:dyDescent="0.2">
      <c r="A844" s="11" t="str">
        <f>_xlfn.XLOOKUP(C844, Main_Database!$C$2:$C$10028, Main_Database!$A$2:$A$10028, "")</f>
        <v>ATC-46</v>
      </c>
      <c r="D844" s="3"/>
      <c r="E844" s="3"/>
      <c r="F844" s="2"/>
    </row>
    <row r="845" spans="1:6" x14ac:dyDescent="0.2">
      <c r="A845" s="11" t="str">
        <f>_xlfn.XLOOKUP(C845, Main_Database!$C$2:$C$10028, Main_Database!$A$2:$A$10028, "")</f>
        <v>ATC-46</v>
      </c>
      <c r="D845" s="3"/>
      <c r="E845" s="3"/>
      <c r="F845" s="2"/>
    </row>
    <row r="846" spans="1:6" x14ac:dyDescent="0.2">
      <c r="A846" s="11" t="str">
        <f>_xlfn.XLOOKUP(C846, Main_Database!$C$2:$C$10028, Main_Database!$A$2:$A$10028, "")</f>
        <v>ATC-46</v>
      </c>
      <c r="D846" s="3"/>
      <c r="E846" s="3"/>
      <c r="F846" s="2"/>
    </row>
    <row r="847" spans="1:6" x14ac:dyDescent="0.2">
      <c r="A847" s="11" t="str">
        <f>_xlfn.XLOOKUP(C847, Main_Database!$C$2:$C$10028, Main_Database!$A$2:$A$10028, "")</f>
        <v>ATC-46</v>
      </c>
      <c r="D847" s="3"/>
      <c r="E847" s="3"/>
      <c r="F847" s="2"/>
    </row>
    <row r="848" spans="1:6" x14ac:dyDescent="0.2">
      <c r="A848" s="11" t="str">
        <f>_xlfn.XLOOKUP(C848, Main_Database!$C$2:$C$10028, Main_Database!$A$2:$A$10028, "")</f>
        <v>ATC-46</v>
      </c>
      <c r="D848" s="3"/>
      <c r="E848" s="3"/>
      <c r="F848" s="2"/>
    </row>
    <row r="849" spans="1:6" x14ac:dyDescent="0.2">
      <c r="A849" s="11" t="str">
        <f>_xlfn.XLOOKUP(C849, Main_Database!$C$2:$C$10028, Main_Database!$A$2:$A$10028, "")</f>
        <v>ATC-46</v>
      </c>
      <c r="D849" s="3"/>
      <c r="E849" s="3"/>
      <c r="F849" s="2"/>
    </row>
    <row r="850" spans="1:6" x14ac:dyDescent="0.2">
      <c r="A850" s="11" t="str">
        <f>_xlfn.XLOOKUP(C850, Main_Database!$C$2:$C$10028, Main_Database!$A$2:$A$10028, "")</f>
        <v>ATC-46</v>
      </c>
      <c r="D850" s="3"/>
      <c r="E850" s="3"/>
      <c r="F850" s="2"/>
    </row>
    <row r="851" spans="1:6" x14ac:dyDescent="0.2">
      <c r="A851" s="11" t="str">
        <f>_xlfn.XLOOKUP(C851, Main_Database!$C$2:$C$10028, Main_Database!$A$2:$A$10028, "")</f>
        <v>ATC-46</v>
      </c>
      <c r="D851" s="3"/>
      <c r="E851" s="3"/>
      <c r="F851" s="2"/>
    </row>
    <row r="852" spans="1:6" x14ac:dyDescent="0.2">
      <c r="A852" s="11" t="str">
        <f>_xlfn.XLOOKUP(C852, Main_Database!$C$2:$C$10028, Main_Database!$A$2:$A$10028, "")</f>
        <v>ATC-46</v>
      </c>
      <c r="D852" s="3"/>
      <c r="E852" s="3"/>
      <c r="F852" s="2"/>
    </row>
    <row r="853" spans="1:6" x14ac:dyDescent="0.2">
      <c r="A853" s="11" t="str">
        <f>_xlfn.XLOOKUP(C853, Main_Database!$C$2:$C$10028, Main_Database!$A$2:$A$10028, "")</f>
        <v>ATC-46</v>
      </c>
      <c r="D853" s="3"/>
      <c r="E853" s="3"/>
      <c r="F853" s="2"/>
    </row>
    <row r="854" spans="1:6" x14ac:dyDescent="0.2">
      <c r="A854" s="11" t="str">
        <f>_xlfn.XLOOKUP(C854, Main_Database!$C$2:$C$10028, Main_Database!$A$2:$A$10028, "")</f>
        <v>ATC-46</v>
      </c>
      <c r="D854" s="3"/>
      <c r="E854" s="3"/>
      <c r="F854" s="2"/>
    </row>
    <row r="855" spans="1:6" x14ac:dyDescent="0.2">
      <c r="A855" s="11" t="str">
        <f>_xlfn.XLOOKUP(C855, Main_Database!$C$2:$C$10028, Main_Database!$A$2:$A$10028, "")</f>
        <v>ATC-46</v>
      </c>
      <c r="D855" s="3"/>
      <c r="E855" s="3"/>
      <c r="F855" s="2"/>
    </row>
    <row r="856" spans="1:6" x14ac:dyDescent="0.2">
      <c r="A856" s="11" t="str">
        <f>_xlfn.XLOOKUP(C856, Main_Database!$C$2:$C$10028, Main_Database!$A$2:$A$10028, "")</f>
        <v>ATC-46</v>
      </c>
      <c r="D856" s="3"/>
      <c r="E856" s="3"/>
      <c r="F856" s="2"/>
    </row>
    <row r="857" spans="1:6" x14ac:dyDescent="0.2">
      <c r="A857" s="11" t="str">
        <f>_xlfn.XLOOKUP(C857, Main_Database!$C$2:$C$10028, Main_Database!$A$2:$A$10028, "")</f>
        <v>ATC-46</v>
      </c>
      <c r="D857" s="3"/>
      <c r="E857" s="3"/>
      <c r="F857" s="2"/>
    </row>
    <row r="858" spans="1:6" x14ac:dyDescent="0.2">
      <c r="A858" s="11" t="str">
        <f>_xlfn.XLOOKUP(C858, Main_Database!$C$2:$C$10028, Main_Database!$A$2:$A$10028, "")</f>
        <v>ATC-46</v>
      </c>
      <c r="D858" s="3"/>
      <c r="E858" s="3"/>
      <c r="F858" s="2"/>
    </row>
    <row r="859" spans="1:6" x14ac:dyDescent="0.2">
      <c r="A859" s="11" t="str">
        <f>_xlfn.XLOOKUP(C859, Main_Database!$C$2:$C$10028, Main_Database!$A$2:$A$10028, "")</f>
        <v>ATC-46</v>
      </c>
      <c r="D859" s="3"/>
      <c r="E859" s="3"/>
      <c r="F859" s="2"/>
    </row>
    <row r="860" spans="1:6" x14ac:dyDescent="0.2">
      <c r="A860" s="11" t="str">
        <f>_xlfn.XLOOKUP(C860, Main_Database!$C$2:$C$10028, Main_Database!$A$2:$A$10028, "")</f>
        <v>ATC-46</v>
      </c>
      <c r="D860" s="3"/>
      <c r="E860" s="3"/>
      <c r="F860" s="2"/>
    </row>
    <row r="861" spans="1:6" x14ac:dyDescent="0.2">
      <c r="A861" s="11" t="str">
        <f>_xlfn.XLOOKUP(C861, Main_Database!$C$2:$C$10028, Main_Database!$A$2:$A$10028, "")</f>
        <v>ATC-46</v>
      </c>
      <c r="D861" s="3"/>
      <c r="E861" s="3"/>
      <c r="F861" s="2"/>
    </row>
    <row r="862" spans="1:6" x14ac:dyDescent="0.2">
      <c r="A862" s="11" t="str">
        <f>_xlfn.XLOOKUP(C862, Main_Database!$C$2:$C$10028, Main_Database!$A$2:$A$10028, "")</f>
        <v>ATC-46</v>
      </c>
      <c r="D862" s="3"/>
      <c r="E862" s="3"/>
      <c r="F862" s="2"/>
    </row>
    <row r="863" spans="1:6" x14ac:dyDescent="0.2">
      <c r="A863" s="11" t="str">
        <f>_xlfn.XLOOKUP(C863, Main_Database!$C$2:$C$10028, Main_Database!$A$2:$A$10028, "")</f>
        <v>ATC-46</v>
      </c>
      <c r="D863" s="3"/>
      <c r="E863" s="3"/>
      <c r="F863" s="2"/>
    </row>
    <row r="864" spans="1:6" x14ac:dyDescent="0.2">
      <c r="A864" s="11" t="str">
        <f>_xlfn.XLOOKUP(C864, Main_Database!$C$2:$C$10028, Main_Database!$A$2:$A$10028, "")</f>
        <v>ATC-46</v>
      </c>
      <c r="D864" s="3"/>
      <c r="E864" s="3"/>
      <c r="F864" s="2"/>
    </row>
    <row r="865" spans="1:6" x14ac:dyDescent="0.2">
      <c r="A865" s="11" t="str">
        <f>_xlfn.XLOOKUP(C865, Main_Database!$C$2:$C$10028, Main_Database!$A$2:$A$10028, "")</f>
        <v>ATC-46</v>
      </c>
      <c r="D865" s="3"/>
      <c r="E865" s="3"/>
      <c r="F865" s="2"/>
    </row>
    <row r="866" spans="1:6" x14ac:dyDescent="0.2">
      <c r="A866" s="11" t="str">
        <f>_xlfn.XLOOKUP(C866, Main_Database!$C$2:$C$10028, Main_Database!$A$2:$A$10028, "")</f>
        <v>ATC-46</v>
      </c>
      <c r="D866" s="3"/>
      <c r="E866" s="3"/>
      <c r="F866" s="2"/>
    </row>
    <row r="867" spans="1:6" x14ac:dyDescent="0.2">
      <c r="A867" s="11" t="str">
        <f>_xlfn.XLOOKUP(C867, Main_Database!$C$2:$C$10028, Main_Database!$A$2:$A$10028, "")</f>
        <v>ATC-46</v>
      </c>
      <c r="D867" s="3"/>
      <c r="E867" s="3"/>
      <c r="F867" s="2"/>
    </row>
    <row r="868" spans="1:6" x14ac:dyDescent="0.2">
      <c r="A868" s="11" t="str">
        <f>_xlfn.XLOOKUP(C868, Main_Database!$C$2:$C$10028, Main_Database!$A$2:$A$10028, "")</f>
        <v>ATC-46</v>
      </c>
      <c r="D868" s="3"/>
      <c r="E868" s="3"/>
      <c r="F868" s="2"/>
    </row>
    <row r="869" spans="1:6" x14ac:dyDescent="0.2">
      <c r="A869" s="11" t="str">
        <f>_xlfn.XLOOKUP(C869, Main_Database!$C$2:$C$10028, Main_Database!$A$2:$A$10028, "")</f>
        <v>ATC-46</v>
      </c>
      <c r="D869" s="3"/>
      <c r="E869" s="3"/>
      <c r="F869" s="2"/>
    </row>
    <row r="870" spans="1:6" x14ac:dyDescent="0.2">
      <c r="A870" s="11" t="str">
        <f>_xlfn.XLOOKUP(C870, Main_Database!$C$2:$C$10028, Main_Database!$A$2:$A$10028, "")</f>
        <v>ATC-46</v>
      </c>
      <c r="D870" s="3"/>
      <c r="E870" s="3"/>
      <c r="F870" s="2"/>
    </row>
    <row r="871" spans="1:6" x14ac:dyDescent="0.2">
      <c r="A871" s="11" t="str">
        <f>_xlfn.XLOOKUP(C871, Main_Database!$C$2:$C$10028, Main_Database!$A$2:$A$10028, "")</f>
        <v>ATC-46</v>
      </c>
      <c r="D871" s="3"/>
      <c r="E871" s="3"/>
      <c r="F871" s="2"/>
    </row>
    <row r="872" spans="1:6" x14ac:dyDescent="0.2">
      <c r="A872" s="11" t="str">
        <f>_xlfn.XLOOKUP(C872, Main_Database!$C$2:$C$10028, Main_Database!$A$2:$A$10028, "")</f>
        <v>ATC-46</v>
      </c>
      <c r="D872" s="3"/>
      <c r="E872" s="3"/>
      <c r="F872" s="2"/>
    </row>
    <row r="873" spans="1:6" x14ac:dyDescent="0.2">
      <c r="A873" s="11" t="str">
        <f>_xlfn.XLOOKUP(C873, Main_Database!$C$2:$C$10028, Main_Database!$A$2:$A$10028, "")</f>
        <v>ATC-46</v>
      </c>
      <c r="D873" s="3"/>
      <c r="E873" s="3"/>
      <c r="F873" s="2"/>
    </row>
    <row r="874" spans="1:6" x14ac:dyDescent="0.2">
      <c r="A874" s="11" t="str">
        <f>_xlfn.XLOOKUP(C874, Main_Database!$C$2:$C$10028, Main_Database!$A$2:$A$10028, "")</f>
        <v>ATC-46</v>
      </c>
      <c r="D874" s="3"/>
      <c r="E874" s="3"/>
      <c r="F874" s="2"/>
    </row>
    <row r="875" spans="1:6" x14ac:dyDescent="0.2">
      <c r="A875" s="11" t="str">
        <f>_xlfn.XLOOKUP(C875, Main_Database!$C$2:$C$10028, Main_Database!$A$2:$A$10028, "")</f>
        <v>ATC-46</v>
      </c>
      <c r="D875" s="3"/>
      <c r="E875" s="3"/>
      <c r="F875" s="2"/>
    </row>
    <row r="876" spans="1:6" x14ac:dyDescent="0.2">
      <c r="A876" s="11" t="str">
        <f>_xlfn.XLOOKUP(C876, Main_Database!$C$2:$C$10028, Main_Database!$A$2:$A$10028, "")</f>
        <v>ATC-46</v>
      </c>
      <c r="D876" s="3"/>
      <c r="E876" s="3"/>
      <c r="F876" s="2"/>
    </row>
    <row r="877" spans="1:6" x14ac:dyDescent="0.2">
      <c r="A877" s="11" t="str">
        <f>_xlfn.XLOOKUP(C877, Main_Database!$C$2:$C$10028, Main_Database!$A$2:$A$10028, "")</f>
        <v>ATC-46</v>
      </c>
      <c r="D877" s="3"/>
      <c r="E877" s="3"/>
      <c r="F877" s="2"/>
    </row>
    <row r="878" spans="1:6" x14ac:dyDescent="0.2">
      <c r="A878" s="11" t="str">
        <f>_xlfn.XLOOKUP(C878, Main_Database!$C$2:$C$10028, Main_Database!$A$2:$A$10028, "")</f>
        <v>ATC-46</v>
      </c>
      <c r="D878" s="3"/>
      <c r="E878" s="3"/>
      <c r="F878" s="2"/>
    </row>
    <row r="879" spans="1:6" x14ac:dyDescent="0.2">
      <c r="A879" s="11" t="str">
        <f>_xlfn.XLOOKUP(C879, Main_Database!$C$2:$C$10028, Main_Database!$A$2:$A$10028, "")</f>
        <v>ATC-46</v>
      </c>
      <c r="D879" s="3"/>
      <c r="E879" s="3"/>
      <c r="F879" s="2"/>
    </row>
    <row r="880" spans="1:6" x14ac:dyDescent="0.2">
      <c r="A880" s="11" t="str">
        <f>_xlfn.XLOOKUP(C880, Main_Database!$C$2:$C$10028, Main_Database!$A$2:$A$10028, "")</f>
        <v>ATC-46</v>
      </c>
      <c r="D880" s="3"/>
      <c r="E880" s="3"/>
      <c r="F880" s="2"/>
    </row>
    <row r="881" spans="1:6" x14ac:dyDescent="0.2">
      <c r="A881" s="11" t="str">
        <f>_xlfn.XLOOKUP(C881, Main_Database!$C$2:$C$10028, Main_Database!$A$2:$A$10028, "")</f>
        <v>ATC-46</v>
      </c>
      <c r="D881" s="3"/>
      <c r="E881" s="3"/>
      <c r="F881" s="2"/>
    </row>
    <row r="882" spans="1:6" x14ac:dyDescent="0.2">
      <c r="A882" s="11" t="str">
        <f>_xlfn.XLOOKUP(C882, Main_Database!$C$2:$C$10028, Main_Database!$A$2:$A$10028, "")</f>
        <v>ATC-46</v>
      </c>
      <c r="D882" s="3"/>
      <c r="E882" s="3"/>
      <c r="F882" s="2"/>
    </row>
    <row r="883" spans="1:6" x14ac:dyDescent="0.2">
      <c r="A883" s="11" t="str">
        <f>_xlfn.XLOOKUP(C883, Main_Database!$C$2:$C$10028, Main_Database!$A$2:$A$10028, "")</f>
        <v>ATC-46</v>
      </c>
      <c r="D883" s="3"/>
      <c r="E883" s="3"/>
      <c r="F883" s="2"/>
    </row>
    <row r="884" spans="1:6" x14ac:dyDescent="0.2">
      <c r="A884" s="11" t="str">
        <f>_xlfn.XLOOKUP(C884, Main_Database!$C$2:$C$10028, Main_Database!$A$2:$A$10028, "")</f>
        <v>ATC-46</v>
      </c>
      <c r="D884" s="3"/>
      <c r="E884" s="3"/>
      <c r="F884" s="2"/>
    </row>
    <row r="885" spans="1:6" x14ac:dyDescent="0.2">
      <c r="A885" s="11" t="str">
        <f>_xlfn.XLOOKUP(C885, Main_Database!$C$2:$C$10028, Main_Database!$A$2:$A$10028, "")</f>
        <v>ATC-46</v>
      </c>
      <c r="D885" s="3"/>
      <c r="E885" s="3"/>
      <c r="F885" s="2"/>
    </row>
    <row r="886" spans="1:6" x14ac:dyDescent="0.2">
      <c r="A886" s="11" t="str">
        <f>_xlfn.XLOOKUP(C886, Main_Database!$C$2:$C$10028, Main_Database!$A$2:$A$10028, "")</f>
        <v>ATC-46</v>
      </c>
      <c r="D886" s="3"/>
      <c r="E886" s="3"/>
      <c r="F886" s="2"/>
    </row>
    <row r="887" spans="1:6" x14ac:dyDescent="0.2">
      <c r="A887" s="11" t="str">
        <f>_xlfn.XLOOKUP(C887, Main_Database!$C$2:$C$10028, Main_Database!$A$2:$A$10028, "")</f>
        <v>ATC-46</v>
      </c>
      <c r="D887" s="3"/>
      <c r="E887" s="3"/>
      <c r="F887" s="2"/>
    </row>
    <row r="888" spans="1:6" x14ac:dyDescent="0.2">
      <c r="A888" s="11" t="str">
        <f>_xlfn.XLOOKUP(C888, Main_Database!$C$2:$C$10028, Main_Database!$A$2:$A$10028, "")</f>
        <v>ATC-46</v>
      </c>
      <c r="D888" s="3"/>
      <c r="E888" s="3"/>
      <c r="F888" s="2"/>
    </row>
    <row r="889" spans="1:6" x14ac:dyDescent="0.2">
      <c r="A889" s="11" t="str">
        <f>_xlfn.XLOOKUP(C889, Main_Database!$C$2:$C$10028, Main_Database!$A$2:$A$10028, "")</f>
        <v>ATC-46</v>
      </c>
      <c r="D889" s="3"/>
      <c r="E889" s="3"/>
      <c r="F889" s="2"/>
    </row>
    <row r="890" spans="1:6" x14ac:dyDescent="0.2">
      <c r="A890" s="11" t="str">
        <f>_xlfn.XLOOKUP(C890, Main_Database!$C$2:$C$10028, Main_Database!$A$2:$A$10028, "")</f>
        <v>ATC-46</v>
      </c>
      <c r="D890" s="3"/>
      <c r="E890" s="3"/>
      <c r="F890" s="2"/>
    </row>
    <row r="891" spans="1:6" x14ac:dyDescent="0.2">
      <c r="A891" s="11" t="str">
        <f>_xlfn.XLOOKUP(C891, Main_Database!$C$2:$C$10028, Main_Database!$A$2:$A$10028, "")</f>
        <v>ATC-46</v>
      </c>
      <c r="D891" s="3"/>
      <c r="E891" s="3"/>
      <c r="F891" s="2"/>
    </row>
    <row r="892" spans="1:6" x14ac:dyDescent="0.2">
      <c r="A892" s="11" t="str">
        <f>_xlfn.XLOOKUP(C892, Main_Database!$C$2:$C$10028, Main_Database!$A$2:$A$10028, "")</f>
        <v>ATC-46</v>
      </c>
      <c r="D892" s="3"/>
      <c r="E892" s="3"/>
      <c r="F892" s="2"/>
    </row>
    <row r="893" spans="1:6" x14ac:dyDescent="0.2">
      <c r="A893" s="11" t="str">
        <f>_xlfn.XLOOKUP(C893, Main_Database!$C$2:$C$10028, Main_Database!$A$2:$A$10028, "")</f>
        <v>ATC-46</v>
      </c>
      <c r="D893" s="3"/>
      <c r="E893" s="3"/>
      <c r="F893" s="2"/>
    </row>
    <row r="894" spans="1:6" x14ac:dyDescent="0.2">
      <c r="A894" s="11" t="str">
        <f>_xlfn.XLOOKUP(C894, Main_Database!$C$2:$C$10028, Main_Database!$A$2:$A$10028, "")</f>
        <v>ATC-46</v>
      </c>
      <c r="D894" s="3"/>
      <c r="E894" s="3"/>
      <c r="F894" s="2"/>
    </row>
    <row r="895" spans="1:6" x14ac:dyDescent="0.2">
      <c r="A895" s="11" t="str">
        <f>_xlfn.XLOOKUP(C895, Main_Database!$C$2:$C$10028, Main_Database!$A$2:$A$10028, "")</f>
        <v>ATC-46</v>
      </c>
      <c r="D895" s="3"/>
      <c r="E895" s="3"/>
      <c r="F895" s="2"/>
    </row>
    <row r="896" spans="1:6" x14ac:dyDescent="0.2">
      <c r="A896" s="11" t="str">
        <f>_xlfn.XLOOKUP(C896, Main_Database!$C$2:$C$10028, Main_Database!$A$2:$A$10028, "")</f>
        <v>ATC-46</v>
      </c>
      <c r="D896" s="3"/>
      <c r="E896" s="3"/>
      <c r="F896" s="2"/>
    </row>
    <row r="897" spans="1:6" x14ac:dyDescent="0.2">
      <c r="A897" s="11" t="str">
        <f>_xlfn.XLOOKUP(C897, Main_Database!$C$2:$C$10028, Main_Database!$A$2:$A$10028, "")</f>
        <v>ATC-46</v>
      </c>
      <c r="D897" s="3"/>
      <c r="E897" s="3"/>
      <c r="F897" s="2"/>
    </row>
    <row r="898" spans="1:6" x14ac:dyDescent="0.2">
      <c r="A898" s="11" t="str">
        <f>_xlfn.XLOOKUP(C898, Main_Database!$C$2:$C$10028, Main_Database!$A$2:$A$10028, "")</f>
        <v>ATC-46</v>
      </c>
      <c r="D898" s="3"/>
      <c r="E898" s="3"/>
      <c r="F898" s="2"/>
    </row>
    <row r="899" spans="1:6" x14ac:dyDescent="0.2">
      <c r="A899" s="11" t="str">
        <f>_xlfn.XLOOKUP(C899, Main_Database!$C$2:$C$10028, Main_Database!$A$2:$A$10028, "")</f>
        <v>ATC-46</v>
      </c>
      <c r="D899" s="3"/>
      <c r="E899" s="3"/>
      <c r="F899" s="2"/>
    </row>
    <row r="900" spans="1:6" x14ac:dyDescent="0.2">
      <c r="A900" s="11" t="str">
        <f>_xlfn.XLOOKUP(C900, Main_Database!$C$2:$C$10028, Main_Database!$A$2:$A$10028, "")</f>
        <v>ATC-46</v>
      </c>
      <c r="D900" s="3"/>
      <c r="E900" s="3"/>
      <c r="F900" s="2"/>
    </row>
    <row r="901" spans="1:6" x14ac:dyDescent="0.2">
      <c r="A901" s="11" t="str">
        <f>_xlfn.XLOOKUP(C901, Main_Database!$C$2:$C$10028, Main_Database!$A$2:$A$10028, "")</f>
        <v>ATC-46</v>
      </c>
      <c r="D901" s="3"/>
      <c r="E901" s="3"/>
      <c r="F901" s="2"/>
    </row>
    <row r="902" spans="1:6" x14ac:dyDescent="0.2">
      <c r="A902" s="11" t="str">
        <f>_xlfn.XLOOKUP(C902, Main_Database!$C$2:$C$10028, Main_Database!$A$2:$A$10028, "")</f>
        <v>ATC-46</v>
      </c>
      <c r="D902" s="3"/>
      <c r="E902" s="3"/>
      <c r="F902" s="2"/>
    </row>
    <row r="903" spans="1:6" x14ac:dyDescent="0.2">
      <c r="A903" s="11" t="str">
        <f>_xlfn.XLOOKUP(C903, Main_Database!$C$2:$C$10028, Main_Database!$A$2:$A$10028, "")</f>
        <v>ATC-46</v>
      </c>
      <c r="D903" s="3"/>
      <c r="E903" s="3"/>
      <c r="F903" s="2"/>
    </row>
    <row r="904" spans="1:6" x14ac:dyDescent="0.2">
      <c r="A904" s="11" t="str">
        <f>_xlfn.XLOOKUP(C904, Main_Database!$C$2:$C$10028, Main_Database!$A$2:$A$10028, "")</f>
        <v>ATC-46</v>
      </c>
      <c r="D904" s="3"/>
      <c r="E904" s="3"/>
      <c r="F904" s="2"/>
    </row>
    <row r="905" spans="1:6" x14ac:dyDescent="0.2">
      <c r="A905" s="11" t="str">
        <f>_xlfn.XLOOKUP(C905, Main_Database!$C$2:$C$10028, Main_Database!$A$2:$A$10028, "")</f>
        <v>ATC-46</v>
      </c>
      <c r="D905" s="3"/>
      <c r="E905" s="3"/>
      <c r="F905" s="2"/>
    </row>
    <row r="906" spans="1:6" x14ac:dyDescent="0.2">
      <c r="A906" s="11" t="str">
        <f>_xlfn.XLOOKUP(C906, Main_Database!$C$2:$C$10028, Main_Database!$A$2:$A$10028, "")</f>
        <v>ATC-46</v>
      </c>
      <c r="D906" s="3"/>
      <c r="E906" s="3"/>
      <c r="F906" s="2"/>
    </row>
    <row r="907" spans="1:6" x14ac:dyDescent="0.2">
      <c r="A907" s="11" t="str">
        <f>_xlfn.XLOOKUP(C907, Main_Database!$C$2:$C$10028, Main_Database!$A$2:$A$10028, "")</f>
        <v>ATC-46</v>
      </c>
      <c r="D907" s="3"/>
      <c r="E907" s="3"/>
      <c r="F907" s="2"/>
    </row>
    <row r="908" spans="1:6" x14ac:dyDescent="0.2">
      <c r="A908" s="11" t="str">
        <f>_xlfn.XLOOKUP(C908, Main_Database!$C$2:$C$10028, Main_Database!$A$2:$A$10028, "")</f>
        <v>ATC-46</v>
      </c>
      <c r="D908" s="3"/>
      <c r="E908" s="3"/>
      <c r="F908" s="2"/>
    </row>
    <row r="909" spans="1:6" x14ac:dyDescent="0.2">
      <c r="A909" s="11" t="str">
        <f>_xlfn.XLOOKUP(C909, Main_Database!$C$2:$C$10028, Main_Database!$A$2:$A$10028, "")</f>
        <v>ATC-46</v>
      </c>
      <c r="D909" s="3"/>
      <c r="E909" s="3"/>
      <c r="F909" s="2"/>
    </row>
    <row r="910" spans="1:6" x14ac:dyDescent="0.2">
      <c r="A910" s="11" t="str">
        <f>_xlfn.XLOOKUP(C910, Main_Database!$C$2:$C$10028, Main_Database!$A$2:$A$10028, "")</f>
        <v>ATC-46</v>
      </c>
      <c r="D910" s="3"/>
      <c r="E910" s="3"/>
      <c r="F910" s="2"/>
    </row>
    <row r="911" spans="1:6" x14ac:dyDescent="0.2">
      <c r="A911" s="11" t="str">
        <f>_xlfn.XLOOKUP(C911, Main_Database!$C$2:$C$10028, Main_Database!$A$2:$A$10028, "")</f>
        <v>ATC-46</v>
      </c>
      <c r="D911" s="3"/>
      <c r="E911" s="3"/>
      <c r="F911" s="2"/>
    </row>
    <row r="912" spans="1:6" x14ac:dyDescent="0.2">
      <c r="A912" s="11" t="str">
        <f>_xlfn.XLOOKUP(C912, Main_Database!$C$2:$C$10028, Main_Database!$A$2:$A$10028, "")</f>
        <v>ATC-46</v>
      </c>
      <c r="D912" s="3"/>
      <c r="E912" s="3"/>
      <c r="F912" s="2"/>
    </row>
    <row r="913" spans="1:6" x14ac:dyDescent="0.2">
      <c r="A913" s="11" t="str">
        <f>_xlfn.XLOOKUP(C913, Main_Database!$C$2:$C$10028, Main_Database!$A$2:$A$10028, "")</f>
        <v>ATC-46</v>
      </c>
      <c r="D913" s="3"/>
      <c r="E913" s="3"/>
      <c r="F913" s="2"/>
    </row>
    <row r="914" spans="1:6" x14ac:dyDescent="0.2">
      <c r="A914" s="11" t="str">
        <f>_xlfn.XLOOKUP(C914, Main_Database!$C$2:$C$10028, Main_Database!$A$2:$A$10028, "")</f>
        <v>ATC-46</v>
      </c>
      <c r="D914" s="3"/>
      <c r="E914" s="3"/>
      <c r="F914" s="2"/>
    </row>
    <row r="915" spans="1:6" x14ac:dyDescent="0.2">
      <c r="A915" s="11" t="str">
        <f>_xlfn.XLOOKUP(C915, Main_Database!$C$2:$C$10028, Main_Database!$A$2:$A$10028, "")</f>
        <v>ATC-46</v>
      </c>
      <c r="D915" s="3"/>
      <c r="E915" s="3"/>
      <c r="F915" s="2"/>
    </row>
    <row r="916" spans="1:6" x14ac:dyDescent="0.2">
      <c r="A916" s="11" t="str">
        <f>_xlfn.XLOOKUP(C916, Main_Database!$C$2:$C$10028, Main_Database!$A$2:$A$10028, "")</f>
        <v>ATC-46</v>
      </c>
      <c r="D916" s="3"/>
      <c r="E916" s="3"/>
      <c r="F916" s="2"/>
    </row>
    <row r="917" spans="1:6" x14ac:dyDescent="0.2">
      <c r="A917" s="11" t="str">
        <f>_xlfn.XLOOKUP(C917, Main_Database!$C$2:$C$10028, Main_Database!$A$2:$A$10028, "")</f>
        <v>ATC-46</v>
      </c>
      <c r="D917" s="3"/>
      <c r="E917" s="3"/>
      <c r="F917" s="2"/>
    </row>
    <row r="918" spans="1:6" x14ac:dyDescent="0.2">
      <c r="A918" s="11" t="str">
        <f>_xlfn.XLOOKUP(C918, Main_Database!$C$2:$C$10028, Main_Database!$A$2:$A$10028, "")</f>
        <v>ATC-46</v>
      </c>
      <c r="D918" s="3"/>
      <c r="E918" s="3"/>
      <c r="F918" s="2"/>
    </row>
    <row r="919" spans="1:6" x14ac:dyDescent="0.2">
      <c r="A919" s="11" t="str">
        <f>_xlfn.XLOOKUP(C919, Main_Database!$C$2:$C$10028, Main_Database!$A$2:$A$10028, "")</f>
        <v>ATC-46</v>
      </c>
      <c r="D919" s="3"/>
      <c r="E919" s="3"/>
      <c r="F919" s="2"/>
    </row>
    <row r="920" spans="1:6" x14ac:dyDescent="0.2">
      <c r="A920" s="11" t="str">
        <f>_xlfn.XLOOKUP(C920, Main_Database!$C$2:$C$10028, Main_Database!$A$2:$A$10028, "")</f>
        <v>ATC-46</v>
      </c>
      <c r="D920" s="3"/>
      <c r="E920" s="3"/>
      <c r="F920" s="2"/>
    </row>
    <row r="921" spans="1:6" x14ac:dyDescent="0.2">
      <c r="A921" s="11" t="str">
        <f>_xlfn.XLOOKUP(C921, Main_Database!$C$2:$C$10028, Main_Database!$A$2:$A$10028, "")</f>
        <v>ATC-46</v>
      </c>
      <c r="D921" s="3"/>
      <c r="E921" s="3"/>
      <c r="F921" s="2"/>
    </row>
    <row r="922" spans="1:6" x14ac:dyDescent="0.2">
      <c r="A922" s="11" t="str">
        <f>_xlfn.XLOOKUP(C922, Main_Database!$C$2:$C$10028, Main_Database!$A$2:$A$10028, "")</f>
        <v>ATC-46</v>
      </c>
      <c r="D922" s="3"/>
      <c r="E922" s="3"/>
      <c r="F922" s="2"/>
    </row>
    <row r="923" spans="1:6" x14ac:dyDescent="0.2">
      <c r="A923" s="11" t="str">
        <f>_xlfn.XLOOKUP(C923, Main_Database!$C$2:$C$10028, Main_Database!$A$2:$A$10028, "")</f>
        <v>ATC-46</v>
      </c>
      <c r="D923" s="3"/>
      <c r="E923" s="3"/>
      <c r="F923" s="2"/>
    </row>
    <row r="924" spans="1:6" x14ac:dyDescent="0.2">
      <c r="A924" s="11" t="str">
        <f>_xlfn.XLOOKUP(C924, Main_Database!$C$2:$C$10028, Main_Database!$A$2:$A$10028, "")</f>
        <v>ATC-46</v>
      </c>
      <c r="D924" s="3"/>
      <c r="E924" s="3"/>
      <c r="F924" s="2"/>
    </row>
    <row r="925" spans="1:6" x14ac:dyDescent="0.2">
      <c r="A925" s="11" t="str">
        <f>_xlfn.XLOOKUP(C925, Main_Database!$C$2:$C$10028, Main_Database!$A$2:$A$10028, "")</f>
        <v>ATC-46</v>
      </c>
      <c r="D925" s="3"/>
      <c r="E925" s="3"/>
      <c r="F925" s="2"/>
    </row>
    <row r="926" spans="1:6" x14ac:dyDescent="0.2">
      <c r="A926" s="11" t="str">
        <f>_xlfn.XLOOKUP(C926, Main_Database!$C$2:$C$10028, Main_Database!$A$2:$A$10028, "")</f>
        <v>ATC-46</v>
      </c>
      <c r="D926" s="3"/>
      <c r="E926" s="3"/>
      <c r="F926" s="2"/>
    </row>
    <row r="927" spans="1:6" x14ac:dyDescent="0.2">
      <c r="A927" s="11" t="str">
        <f>_xlfn.XLOOKUP(C927, Main_Database!$C$2:$C$10028, Main_Database!$A$2:$A$10028, "")</f>
        <v>ATC-46</v>
      </c>
      <c r="D927" s="3"/>
      <c r="E927" s="3"/>
      <c r="F927" s="2"/>
    </row>
    <row r="928" spans="1:6" x14ac:dyDescent="0.2">
      <c r="A928" s="11" t="str">
        <f>_xlfn.XLOOKUP(C928, Main_Database!$C$2:$C$10028, Main_Database!$A$2:$A$10028, "")</f>
        <v>ATC-46</v>
      </c>
      <c r="D928" s="3"/>
      <c r="E928" s="3"/>
      <c r="F928" s="2"/>
    </row>
    <row r="929" spans="1:6" x14ac:dyDescent="0.2">
      <c r="A929" s="11" t="str">
        <f>_xlfn.XLOOKUP(C929, Main_Database!$C$2:$C$10028, Main_Database!$A$2:$A$10028, "")</f>
        <v>ATC-46</v>
      </c>
      <c r="D929" s="3"/>
      <c r="E929" s="3"/>
      <c r="F929" s="2"/>
    </row>
    <row r="930" spans="1:6" x14ac:dyDescent="0.2">
      <c r="A930" s="11" t="str">
        <f>_xlfn.XLOOKUP(C930, Main_Database!$C$2:$C$10028, Main_Database!$A$2:$A$10028, "")</f>
        <v>ATC-46</v>
      </c>
      <c r="D930" s="3"/>
      <c r="E930" s="3"/>
      <c r="F930" s="2"/>
    </row>
    <row r="931" spans="1:6" x14ac:dyDescent="0.2">
      <c r="A931" s="11" t="str">
        <f>_xlfn.XLOOKUP(C931, Main_Database!$C$2:$C$10028, Main_Database!$A$2:$A$10028, "")</f>
        <v>ATC-46</v>
      </c>
      <c r="D931" s="3"/>
      <c r="E931" s="3"/>
      <c r="F931" s="2"/>
    </row>
    <row r="932" spans="1:6" x14ac:dyDescent="0.2">
      <c r="A932" s="11" t="str">
        <f>_xlfn.XLOOKUP(C932, Main_Database!$C$2:$C$10028, Main_Database!$A$2:$A$10028, "")</f>
        <v>ATC-46</v>
      </c>
      <c r="D932" s="3"/>
      <c r="E932" s="3"/>
      <c r="F932" s="2"/>
    </row>
    <row r="933" spans="1:6" x14ac:dyDescent="0.2">
      <c r="A933" s="11" t="str">
        <f>_xlfn.XLOOKUP(C933, Main_Database!$C$2:$C$10028, Main_Database!$A$2:$A$10028, "")</f>
        <v>ATC-46</v>
      </c>
      <c r="D933" s="3"/>
      <c r="E933" s="3"/>
      <c r="F933" s="2"/>
    </row>
    <row r="934" spans="1:6" x14ac:dyDescent="0.2">
      <c r="A934" s="11" t="str">
        <f>_xlfn.XLOOKUP(C934, Main_Database!$C$2:$C$10028, Main_Database!$A$2:$A$10028, "")</f>
        <v>ATC-46</v>
      </c>
      <c r="D934" s="3"/>
      <c r="E934" s="3"/>
      <c r="F934" s="2"/>
    </row>
    <row r="935" spans="1:6" x14ac:dyDescent="0.2">
      <c r="A935" s="11" t="str">
        <f>_xlfn.XLOOKUP(C935, Main_Database!$C$2:$C$10028, Main_Database!$A$2:$A$10028, "")</f>
        <v>ATC-46</v>
      </c>
      <c r="D935" s="3"/>
      <c r="E935" s="3"/>
      <c r="F935" s="2"/>
    </row>
    <row r="936" spans="1:6" x14ac:dyDescent="0.2">
      <c r="A936" s="11" t="str">
        <f>_xlfn.XLOOKUP(C936, Main_Database!$C$2:$C$10028, Main_Database!$A$2:$A$10028, "")</f>
        <v>ATC-46</v>
      </c>
      <c r="D936" s="3"/>
      <c r="E936" s="3"/>
      <c r="F936" s="2"/>
    </row>
    <row r="937" spans="1:6" x14ac:dyDescent="0.2">
      <c r="A937" s="11" t="str">
        <f>_xlfn.XLOOKUP(C937, Main_Database!$C$2:$C$10028, Main_Database!$A$2:$A$10028, "")</f>
        <v>ATC-46</v>
      </c>
      <c r="D937" s="3"/>
      <c r="E937" s="3"/>
      <c r="F937" s="2"/>
    </row>
    <row r="938" spans="1:6" x14ac:dyDescent="0.2">
      <c r="A938" s="11" t="str">
        <f>_xlfn.XLOOKUP(C938, Main_Database!$C$2:$C$10028, Main_Database!$A$2:$A$10028, "")</f>
        <v>ATC-46</v>
      </c>
      <c r="D938" s="3"/>
      <c r="E938" s="3"/>
      <c r="F938" s="2"/>
    </row>
    <row r="939" spans="1:6" x14ac:dyDescent="0.2">
      <c r="A939" s="11" t="str">
        <f>_xlfn.XLOOKUP(C939, Main_Database!$C$2:$C$10028, Main_Database!$A$2:$A$10028, "")</f>
        <v>ATC-46</v>
      </c>
      <c r="D939" s="3"/>
      <c r="E939" s="3"/>
      <c r="F939" s="2"/>
    </row>
    <row r="940" spans="1:6" x14ac:dyDescent="0.2">
      <c r="A940" s="11" t="str">
        <f>_xlfn.XLOOKUP(C940, Main_Database!$C$2:$C$10028, Main_Database!$A$2:$A$10028, "")</f>
        <v>ATC-46</v>
      </c>
      <c r="D940" s="3"/>
      <c r="E940" s="3"/>
      <c r="F940" s="2"/>
    </row>
    <row r="941" spans="1:6" x14ac:dyDescent="0.2">
      <c r="A941" s="11" t="str">
        <f>_xlfn.XLOOKUP(C941, Main_Database!$C$2:$C$10028, Main_Database!$A$2:$A$10028, "")</f>
        <v>ATC-46</v>
      </c>
      <c r="D941" s="3"/>
      <c r="E941" s="3"/>
      <c r="F941" s="2"/>
    </row>
    <row r="942" spans="1:6" x14ac:dyDescent="0.2">
      <c r="A942" s="11" t="str">
        <f>_xlfn.XLOOKUP(C942, Main_Database!$C$2:$C$10028, Main_Database!$A$2:$A$10028, "")</f>
        <v>ATC-46</v>
      </c>
      <c r="D942" s="3"/>
      <c r="E942" s="3"/>
      <c r="F942" s="2"/>
    </row>
    <row r="943" spans="1:6" x14ac:dyDescent="0.2">
      <c r="A943" s="11" t="str">
        <f>_xlfn.XLOOKUP(C943, Main_Database!$C$2:$C$10028, Main_Database!$A$2:$A$10028, "")</f>
        <v>ATC-46</v>
      </c>
      <c r="D943" s="3"/>
      <c r="E943" s="3"/>
      <c r="F943" s="2"/>
    </row>
    <row r="944" spans="1:6" x14ac:dyDescent="0.2">
      <c r="A944" s="11" t="str">
        <f>_xlfn.XLOOKUP(C944, Main_Database!$C$2:$C$10028, Main_Database!$A$2:$A$10028, "")</f>
        <v>ATC-46</v>
      </c>
      <c r="D944" s="3"/>
      <c r="E944" s="3"/>
      <c r="F944" s="2"/>
    </row>
    <row r="945" spans="1:6" x14ac:dyDescent="0.2">
      <c r="A945" s="11" t="str">
        <f>_xlfn.XLOOKUP(C945, Main_Database!$C$2:$C$10028, Main_Database!$A$2:$A$10028, "")</f>
        <v>ATC-46</v>
      </c>
      <c r="D945" s="3"/>
      <c r="E945" s="3"/>
      <c r="F945" s="2"/>
    </row>
    <row r="946" spans="1:6" x14ac:dyDescent="0.2">
      <c r="A946" s="11" t="str">
        <f>_xlfn.XLOOKUP(C946, Main_Database!$C$2:$C$10028, Main_Database!$A$2:$A$10028, "")</f>
        <v>ATC-46</v>
      </c>
      <c r="D946" s="3"/>
      <c r="E946" s="3"/>
      <c r="F946" s="2"/>
    </row>
    <row r="947" spans="1:6" x14ac:dyDescent="0.2">
      <c r="A947" s="11" t="str">
        <f>_xlfn.XLOOKUP(C947, Main_Database!$C$2:$C$10028, Main_Database!$A$2:$A$10028, "")</f>
        <v>ATC-46</v>
      </c>
      <c r="D947" s="3"/>
      <c r="E947" s="3"/>
      <c r="F947" s="2"/>
    </row>
    <row r="948" spans="1:6" x14ac:dyDescent="0.2">
      <c r="A948" s="11" t="str">
        <f>_xlfn.XLOOKUP(C948, Main_Database!$C$2:$C$10028, Main_Database!$A$2:$A$10028, "")</f>
        <v>ATC-46</v>
      </c>
      <c r="D948" s="3"/>
      <c r="E948" s="3"/>
      <c r="F948" s="2"/>
    </row>
    <row r="949" spans="1:6" x14ac:dyDescent="0.2">
      <c r="A949" s="11" t="str">
        <f>_xlfn.XLOOKUP(C949, Main_Database!$C$2:$C$10028, Main_Database!$A$2:$A$10028, "")</f>
        <v>ATC-46</v>
      </c>
      <c r="D949" s="3"/>
      <c r="E949" s="3"/>
      <c r="F949" s="2"/>
    </row>
    <row r="950" spans="1:6" x14ac:dyDescent="0.2">
      <c r="A950" s="11" t="str">
        <f>_xlfn.XLOOKUP(C950, Main_Database!$C$2:$C$10028, Main_Database!$A$2:$A$10028, "")</f>
        <v>ATC-46</v>
      </c>
      <c r="D950" s="3"/>
      <c r="E950" s="3"/>
      <c r="F950" s="2"/>
    </row>
    <row r="951" spans="1:6" x14ac:dyDescent="0.2">
      <c r="A951" s="11" t="str">
        <f>_xlfn.XLOOKUP(C951, Main_Database!$C$2:$C$10028, Main_Database!$A$2:$A$10028, "")</f>
        <v>ATC-46</v>
      </c>
      <c r="D951" s="3"/>
      <c r="E951" s="3"/>
      <c r="F951" s="2"/>
    </row>
    <row r="952" spans="1:6" x14ac:dyDescent="0.2">
      <c r="A952" s="11" t="str">
        <f>_xlfn.XLOOKUP(C952, Main_Database!$C$2:$C$10028, Main_Database!$A$2:$A$10028, "")</f>
        <v>ATC-46</v>
      </c>
      <c r="D952" s="3"/>
      <c r="E952" s="3"/>
      <c r="F952" s="2"/>
    </row>
    <row r="953" spans="1:6" x14ac:dyDescent="0.2">
      <c r="A953" s="11" t="str">
        <f>_xlfn.XLOOKUP(C953, Main_Database!$C$2:$C$10028, Main_Database!$A$2:$A$10028, "")</f>
        <v>ATC-46</v>
      </c>
      <c r="D953" s="3"/>
      <c r="E953" s="3"/>
      <c r="F953" s="2"/>
    </row>
    <row r="954" spans="1:6" x14ac:dyDescent="0.2">
      <c r="A954" s="11" t="str">
        <f>_xlfn.XLOOKUP(C954, Main_Database!$C$2:$C$10028, Main_Database!$A$2:$A$10028, "")</f>
        <v>ATC-46</v>
      </c>
      <c r="D954" s="3"/>
      <c r="E954" s="3"/>
      <c r="F954" s="2"/>
    </row>
    <row r="955" spans="1:6" x14ac:dyDescent="0.2">
      <c r="A955" s="11" t="str">
        <f>_xlfn.XLOOKUP(C955, Main_Database!$C$2:$C$10028, Main_Database!$A$2:$A$10028, "")</f>
        <v>ATC-46</v>
      </c>
      <c r="D955" s="3"/>
      <c r="E955" s="3"/>
      <c r="F955" s="2"/>
    </row>
    <row r="956" spans="1:6" x14ac:dyDescent="0.2">
      <c r="A956" s="11" t="str">
        <f>_xlfn.XLOOKUP(C956, Main_Database!$C$2:$C$10028, Main_Database!$A$2:$A$10028, "")</f>
        <v>ATC-46</v>
      </c>
      <c r="D956" s="3"/>
      <c r="E956" s="3"/>
      <c r="F956" s="2"/>
    </row>
    <row r="957" spans="1:6" x14ac:dyDescent="0.2">
      <c r="A957" s="11" t="str">
        <f>_xlfn.XLOOKUP(C957, Main_Database!$C$2:$C$10028, Main_Database!$A$2:$A$10028, "")</f>
        <v>ATC-46</v>
      </c>
      <c r="D957" s="3"/>
      <c r="E957" s="3"/>
      <c r="F957" s="2"/>
    </row>
    <row r="958" spans="1:6" x14ac:dyDescent="0.2">
      <c r="A958" s="11" t="str">
        <f>_xlfn.XLOOKUP(C958, Main_Database!$C$2:$C$10028, Main_Database!$A$2:$A$10028, "")</f>
        <v>ATC-46</v>
      </c>
      <c r="D958" s="3"/>
      <c r="E958" s="3"/>
      <c r="F958" s="2"/>
    </row>
    <row r="959" spans="1:6" x14ac:dyDescent="0.2">
      <c r="A959" s="11" t="str">
        <f>_xlfn.XLOOKUP(C959, Main_Database!$C$2:$C$10028, Main_Database!$A$2:$A$10028, "")</f>
        <v>ATC-46</v>
      </c>
      <c r="D959" s="3"/>
      <c r="E959" s="3"/>
      <c r="F959" s="2"/>
    </row>
    <row r="960" spans="1:6" x14ac:dyDescent="0.2">
      <c r="A960" s="11" t="str">
        <f>_xlfn.XLOOKUP(C960, Main_Database!$C$2:$C$10028, Main_Database!$A$2:$A$10028, "")</f>
        <v>ATC-46</v>
      </c>
      <c r="D960" s="3"/>
      <c r="E960" s="3"/>
      <c r="F960" s="2"/>
    </row>
    <row r="961" spans="1:6" x14ac:dyDescent="0.2">
      <c r="A961" s="11" t="str">
        <f>_xlfn.XLOOKUP(C961, Main_Database!$C$2:$C$10028, Main_Database!$A$2:$A$10028, "")</f>
        <v>ATC-46</v>
      </c>
      <c r="D961" s="3"/>
      <c r="E961" s="3"/>
      <c r="F961" s="2"/>
    </row>
    <row r="962" spans="1:6" x14ac:dyDescent="0.2">
      <c r="A962" s="11" t="str">
        <f>_xlfn.XLOOKUP(C962, Main_Database!$C$2:$C$10028, Main_Database!$A$2:$A$10028, "")</f>
        <v>ATC-46</v>
      </c>
      <c r="D962" s="3"/>
      <c r="E962" s="3"/>
      <c r="F962" s="2"/>
    </row>
    <row r="963" spans="1:6" x14ac:dyDescent="0.2">
      <c r="A963" s="11" t="str">
        <f>_xlfn.XLOOKUP(C963, Main_Database!$C$2:$C$10028, Main_Database!$A$2:$A$10028, "")</f>
        <v>ATC-46</v>
      </c>
      <c r="D963" s="3"/>
      <c r="E963" s="3"/>
      <c r="F963" s="2"/>
    </row>
    <row r="964" spans="1:6" x14ac:dyDescent="0.2">
      <c r="A964" s="11" t="str">
        <f>_xlfn.XLOOKUP(C964, Main_Database!$C$2:$C$10028, Main_Database!$A$2:$A$10028, "")</f>
        <v>ATC-46</v>
      </c>
      <c r="D964" s="3"/>
      <c r="E964" s="3"/>
      <c r="F964" s="2"/>
    </row>
    <row r="965" spans="1:6" x14ac:dyDescent="0.2">
      <c r="A965" s="11" t="str">
        <f>_xlfn.XLOOKUP(C965, Main_Database!$C$2:$C$10028, Main_Database!$A$2:$A$10028, "")</f>
        <v>ATC-46</v>
      </c>
      <c r="D965" s="3"/>
      <c r="E965" s="3"/>
      <c r="F965" s="2"/>
    </row>
    <row r="966" spans="1:6" x14ac:dyDescent="0.2">
      <c r="A966" s="11" t="str">
        <f>_xlfn.XLOOKUP(C966, Main_Database!$C$2:$C$10028, Main_Database!$A$2:$A$10028, "")</f>
        <v>ATC-46</v>
      </c>
      <c r="D966" s="3"/>
      <c r="E966" s="3"/>
      <c r="F966" s="2"/>
    </row>
    <row r="967" spans="1:6" x14ac:dyDescent="0.2">
      <c r="A967" s="11" t="str">
        <f>_xlfn.XLOOKUP(C967, Main_Database!$C$2:$C$10028, Main_Database!$A$2:$A$10028, "")</f>
        <v>ATC-46</v>
      </c>
      <c r="D967" s="3"/>
      <c r="E967" s="3"/>
      <c r="F967" s="2"/>
    </row>
    <row r="968" spans="1:6" x14ac:dyDescent="0.2">
      <c r="A968" s="11" t="str">
        <f>_xlfn.XLOOKUP(C968, Main_Database!$C$2:$C$10028, Main_Database!$A$2:$A$10028, "")</f>
        <v>ATC-46</v>
      </c>
      <c r="D968" s="3"/>
      <c r="E968" s="3"/>
      <c r="F968" s="2"/>
    </row>
    <row r="969" spans="1:6" x14ac:dyDescent="0.2">
      <c r="A969" s="11" t="str">
        <f>_xlfn.XLOOKUP(C969, Main_Database!$C$2:$C$10028, Main_Database!$A$2:$A$10028, "")</f>
        <v>ATC-46</v>
      </c>
      <c r="D969" s="3"/>
      <c r="E969" s="3"/>
      <c r="F969" s="2"/>
    </row>
    <row r="970" spans="1:6" x14ac:dyDescent="0.2">
      <c r="A970" s="11" t="str">
        <f>_xlfn.XLOOKUP(C970, Main_Database!$C$2:$C$10028, Main_Database!$A$2:$A$10028, "")</f>
        <v>ATC-46</v>
      </c>
      <c r="D970" s="3"/>
      <c r="E970" s="3"/>
      <c r="F970" s="2"/>
    </row>
    <row r="971" spans="1:6" x14ac:dyDescent="0.2">
      <c r="A971" s="11" t="str">
        <f>_xlfn.XLOOKUP(C971, Main_Database!$C$2:$C$10028, Main_Database!$A$2:$A$10028, "")</f>
        <v>ATC-46</v>
      </c>
      <c r="D971" s="3"/>
      <c r="E971" s="3"/>
      <c r="F971" s="2"/>
    </row>
    <row r="972" spans="1:6" x14ac:dyDescent="0.2">
      <c r="A972" s="11" t="str">
        <f>_xlfn.XLOOKUP(C972, Main_Database!$C$2:$C$10028, Main_Database!$A$2:$A$10028, "")</f>
        <v>ATC-46</v>
      </c>
      <c r="D972" s="3"/>
      <c r="E972" s="3"/>
      <c r="F972" s="2"/>
    </row>
    <row r="973" spans="1:6" x14ac:dyDescent="0.2">
      <c r="A973" s="11" t="str">
        <f>_xlfn.XLOOKUP(C973, Main_Database!$C$2:$C$10028, Main_Database!$A$2:$A$10028, "")</f>
        <v>ATC-46</v>
      </c>
      <c r="D973" s="3"/>
      <c r="E973" s="3"/>
      <c r="F973" s="2"/>
    </row>
    <row r="974" spans="1:6" x14ac:dyDescent="0.2">
      <c r="A974" s="11" t="str">
        <f>_xlfn.XLOOKUP(C974, Main_Database!$C$2:$C$10028, Main_Database!$A$2:$A$10028, "")</f>
        <v>ATC-46</v>
      </c>
      <c r="D974" s="3"/>
      <c r="E974" s="3"/>
      <c r="F974" s="2"/>
    </row>
    <row r="975" spans="1:6" x14ac:dyDescent="0.2">
      <c r="A975" s="11" t="str">
        <f>_xlfn.XLOOKUP(C975, Main_Database!$C$2:$C$10028, Main_Database!$A$2:$A$10028, "")</f>
        <v>ATC-46</v>
      </c>
      <c r="D975" s="3"/>
      <c r="E975" s="3"/>
      <c r="F975" s="2"/>
    </row>
    <row r="976" spans="1:6" x14ac:dyDescent="0.2">
      <c r="A976" s="11" t="str">
        <f>_xlfn.XLOOKUP(C976, Main_Database!$C$2:$C$10028, Main_Database!$A$2:$A$10028, "")</f>
        <v>ATC-46</v>
      </c>
      <c r="D976" s="3"/>
      <c r="E976" s="3"/>
      <c r="F976" s="2"/>
    </row>
    <row r="977" spans="1:6" x14ac:dyDescent="0.2">
      <c r="A977" s="11" t="str">
        <f>_xlfn.XLOOKUP(C977, Main_Database!$C$2:$C$10028, Main_Database!$A$2:$A$10028, "")</f>
        <v>ATC-46</v>
      </c>
      <c r="D977" s="3"/>
      <c r="E977" s="3"/>
      <c r="F977" s="2"/>
    </row>
    <row r="978" spans="1:6" x14ac:dyDescent="0.2">
      <c r="A978" s="11" t="str">
        <f>_xlfn.XLOOKUP(C978, Main_Database!$C$2:$C$10028, Main_Database!$A$2:$A$10028, "")</f>
        <v>ATC-46</v>
      </c>
      <c r="D978" s="3"/>
      <c r="E978" s="3"/>
      <c r="F978" s="2"/>
    </row>
    <row r="979" spans="1:6" x14ac:dyDescent="0.2">
      <c r="A979" s="11" t="str">
        <f>_xlfn.XLOOKUP(C979, Main_Database!$C$2:$C$10028, Main_Database!$A$2:$A$10028, "")</f>
        <v>ATC-46</v>
      </c>
      <c r="D979" s="3"/>
      <c r="E979" s="3"/>
      <c r="F979" s="2"/>
    </row>
    <row r="980" spans="1:6" x14ac:dyDescent="0.2">
      <c r="A980" s="11" t="str">
        <f>_xlfn.XLOOKUP(C980, Main_Database!$C$2:$C$10028, Main_Database!$A$2:$A$10028, "")</f>
        <v>ATC-46</v>
      </c>
      <c r="D980" s="3"/>
      <c r="E980" s="3"/>
      <c r="F980" s="2"/>
    </row>
    <row r="981" spans="1:6" x14ac:dyDescent="0.2">
      <c r="A981" s="11" t="str">
        <f>_xlfn.XLOOKUP(C981, Main_Database!$C$2:$C$10028, Main_Database!$A$2:$A$10028, "")</f>
        <v>ATC-46</v>
      </c>
      <c r="D981" s="3"/>
      <c r="E981" s="3"/>
      <c r="F981" s="2"/>
    </row>
    <row r="982" spans="1:6" x14ac:dyDescent="0.2">
      <c r="A982" s="11" t="str">
        <f>_xlfn.XLOOKUP(C982, Main_Database!$C$2:$C$10028, Main_Database!$A$2:$A$10028, "")</f>
        <v>ATC-46</v>
      </c>
      <c r="D982" s="3"/>
      <c r="E982" s="3"/>
      <c r="F982" s="2"/>
    </row>
    <row r="983" spans="1:6" x14ac:dyDescent="0.2">
      <c r="A983" s="11" t="str">
        <f>_xlfn.XLOOKUP(C983, Main_Database!$C$2:$C$10028, Main_Database!$A$2:$A$10028, "")</f>
        <v>ATC-46</v>
      </c>
      <c r="D983" s="3"/>
      <c r="E983" s="3"/>
      <c r="F983" s="2"/>
    </row>
    <row r="984" spans="1:6" x14ac:dyDescent="0.2">
      <c r="A984" s="11" t="str">
        <f>_xlfn.XLOOKUP(C984, Main_Database!$C$2:$C$10028, Main_Database!$A$2:$A$10028, "")</f>
        <v>ATC-46</v>
      </c>
      <c r="D984" s="3"/>
      <c r="E984" s="3"/>
      <c r="F984" s="2"/>
    </row>
    <row r="985" spans="1:6" x14ac:dyDescent="0.2">
      <c r="A985" s="11" t="str">
        <f>_xlfn.XLOOKUP(C985, Main_Database!$C$2:$C$10028, Main_Database!$A$2:$A$10028, "")</f>
        <v>ATC-46</v>
      </c>
      <c r="D985" s="3"/>
      <c r="E985" s="3"/>
      <c r="F985" s="2"/>
    </row>
    <row r="986" spans="1:6" x14ac:dyDescent="0.2">
      <c r="A986" s="11" t="str">
        <f>_xlfn.XLOOKUP(C986, Main_Database!$C$2:$C$10028, Main_Database!$A$2:$A$10028, "")</f>
        <v>ATC-46</v>
      </c>
      <c r="D986" s="3"/>
      <c r="E986" s="3"/>
      <c r="F986" s="2"/>
    </row>
    <row r="987" spans="1:6" x14ac:dyDescent="0.2">
      <c r="A987" s="11" t="str">
        <f>_xlfn.XLOOKUP(C987, Main_Database!$C$2:$C$10028, Main_Database!$A$2:$A$10028, "")</f>
        <v>ATC-46</v>
      </c>
      <c r="D987" s="3"/>
      <c r="E987" s="3"/>
      <c r="F987" s="2"/>
    </row>
    <row r="988" spans="1:6" x14ac:dyDescent="0.2">
      <c r="A988" s="11" t="str">
        <f>_xlfn.XLOOKUP(C988, Main_Database!$C$2:$C$10028, Main_Database!$A$2:$A$10028, "")</f>
        <v>ATC-46</v>
      </c>
      <c r="D988" s="3"/>
      <c r="E988" s="3"/>
      <c r="F988" s="2"/>
    </row>
    <row r="989" spans="1:6" x14ac:dyDescent="0.2">
      <c r="A989" s="11" t="str">
        <f>_xlfn.XLOOKUP(C989, Main_Database!$C$2:$C$10028, Main_Database!$A$2:$A$10028, "")</f>
        <v>ATC-46</v>
      </c>
      <c r="D989" s="3"/>
      <c r="E989" s="3"/>
      <c r="F989" s="2"/>
    </row>
    <row r="990" spans="1:6" x14ac:dyDescent="0.2">
      <c r="A990" s="11" t="str">
        <f>_xlfn.XLOOKUP(C990, Main_Database!$C$2:$C$10028, Main_Database!$A$2:$A$10028, "")</f>
        <v>ATC-46</v>
      </c>
      <c r="D990" s="3"/>
      <c r="E990" s="3"/>
      <c r="F990" s="2"/>
    </row>
    <row r="991" spans="1:6" x14ac:dyDescent="0.2">
      <c r="A991" s="11" t="str">
        <f>_xlfn.XLOOKUP(C991, Main_Database!$C$2:$C$10028, Main_Database!$A$2:$A$10028, "")</f>
        <v>ATC-46</v>
      </c>
      <c r="D991" s="3"/>
      <c r="E991" s="3"/>
      <c r="F991" s="2"/>
    </row>
    <row r="992" spans="1:6" x14ac:dyDescent="0.2">
      <c r="A992" s="11" t="str">
        <f>_xlfn.XLOOKUP(C992, Main_Database!$C$2:$C$10028, Main_Database!$A$2:$A$10028, "")</f>
        <v>ATC-46</v>
      </c>
      <c r="D992" s="3"/>
      <c r="E992" s="3"/>
      <c r="F992" s="2"/>
    </row>
    <row r="993" spans="1:6" x14ac:dyDescent="0.2">
      <c r="A993" s="11" t="str">
        <f>_xlfn.XLOOKUP(C993, Main_Database!$C$2:$C$10028, Main_Database!$A$2:$A$10028, "")</f>
        <v>ATC-46</v>
      </c>
      <c r="D993" s="3"/>
      <c r="E993" s="3"/>
      <c r="F993" s="2"/>
    </row>
    <row r="994" spans="1:6" x14ac:dyDescent="0.2">
      <c r="A994" s="11" t="str">
        <f>_xlfn.XLOOKUP(C994, Main_Database!$C$2:$C$10028, Main_Database!$A$2:$A$10028, "")</f>
        <v>ATC-46</v>
      </c>
      <c r="D994" s="3"/>
      <c r="E994" s="3"/>
      <c r="F994" s="2"/>
    </row>
    <row r="995" spans="1:6" x14ac:dyDescent="0.2">
      <c r="A995" s="11" t="str">
        <f>_xlfn.XLOOKUP(C995, Main_Database!$C$2:$C$10028, Main_Database!$A$2:$A$10028, "")</f>
        <v>ATC-46</v>
      </c>
      <c r="D995" s="3"/>
      <c r="E995" s="3"/>
      <c r="F995" s="2"/>
    </row>
    <row r="996" spans="1:6" x14ac:dyDescent="0.2">
      <c r="A996" s="11" t="str">
        <f>_xlfn.XLOOKUP(C996, Main_Database!$C$2:$C$10028, Main_Database!$A$2:$A$10028, "")</f>
        <v>ATC-46</v>
      </c>
      <c r="D996" s="3"/>
      <c r="E996" s="3"/>
      <c r="F996" s="2"/>
    </row>
    <row r="997" spans="1:6" x14ac:dyDescent="0.2">
      <c r="A997" s="11" t="str">
        <f>_xlfn.XLOOKUP(C997, Main_Database!$C$2:$C$10028, Main_Database!$A$2:$A$10028, "")</f>
        <v>ATC-46</v>
      </c>
      <c r="D997" s="3"/>
      <c r="E997" s="3"/>
      <c r="F997" s="2"/>
    </row>
    <row r="998" spans="1:6" x14ac:dyDescent="0.2">
      <c r="A998" s="11" t="str">
        <f>_xlfn.XLOOKUP(C998, Main_Database!$C$2:$C$10028, Main_Database!$A$2:$A$10028, "")</f>
        <v>ATC-46</v>
      </c>
      <c r="D998" s="3"/>
      <c r="E998" s="3"/>
      <c r="F998" s="2"/>
    </row>
    <row r="999" spans="1:6" x14ac:dyDescent="0.2">
      <c r="A999" s="11" t="str">
        <f>_xlfn.XLOOKUP(C999, Main_Database!$C$2:$C$10028, Main_Database!$A$2:$A$10028, "")</f>
        <v>ATC-46</v>
      </c>
      <c r="D999" s="3"/>
      <c r="E999" s="3"/>
      <c r="F999" s="2"/>
    </row>
    <row r="1000" spans="1:6" x14ac:dyDescent="0.2">
      <c r="A1000" s="11" t="str">
        <f>_xlfn.XLOOKUP(C1000, Main_Database!$C$2:$C$10028, Main_Database!$A$2:$A$10028, "")</f>
        <v>ATC-46</v>
      </c>
      <c r="D1000" s="3"/>
      <c r="E1000" s="3"/>
      <c r="F1000" s="2"/>
    </row>
    <row r="1001" spans="1:6" x14ac:dyDescent="0.2">
      <c r="A1001" s="11" t="str">
        <f>_xlfn.XLOOKUP(C1001, Main_Database!$C$2:$C$10028, Main_Database!$A$2:$A$10028, "")</f>
        <v>ATC-46</v>
      </c>
      <c r="D1001" s="3"/>
      <c r="E1001" s="3"/>
      <c r="F1001" s="2"/>
    </row>
    <row r="1002" spans="1:6" x14ac:dyDescent="0.2">
      <c r="A1002" s="11" t="str">
        <f>_xlfn.XLOOKUP(C1002, Main_Database!$C$2:$C$10028, Main_Database!$A$2:$A$10028, "")</f>
        <v>ATC-46</v>
      </c>
      <c r="D1002" s="3"/>
      <c r="E1002" s="3"/>
      <c r="F1002" s="2"/>
    </row>
    <row r="1003" spans="1:6" x14ac:dyDescent="0.2">
      <c r="A1003" s="11" t="str">
        <f>_xlfn.XLOOKUP(C1003, Main_Database!$C$2:$C$10028, Main_Database!$A$2:$A$10028, "")</f>
        <v>ATC-46</v>
      </c>
      <c r="D1003" s="3"/>
      <c r="E1003" s="3"/>
      <c r="F1003" s="2"/>
    </row>
    <row r="1004" spans="1:6" x14ac:dyDescent="0.2">
      <c r="A1004" s="11" t="str">
        <f>_xlfn.XLOOKUP(C1004, Main_Database!$C$2:$C$10028, Main_Database!$A$2:$A$10028, "")</f>
        <v>ATC-46</v>
      </c>
      <c r="D1004" s="3"/>
      <c r="E1004" s="3"/>
      <c r="F1004" s="2"/>
    </row>
    <row r="1005" spans="1:6" x14ac:dyDescent="0.2">
      <c r="A1005" s="11" t="str">
        <f>_xlfn.XLOOKUP(C1005, Main_Database!$C$2:$C$10028, Main_Database!$A$2:$A$10028, "")</f>
        <v>ATC-46</v>
      </c>
      <c r="D1005" s="3"/>
      <c r="E1005" s="3"/>
      <c r="F1005" s="2"/>
    </row>
    <row r="1006" spans="1:6" x14ac:dyDescent="0.2">
      <c r="A1006" s="11" t="str">
        <f>_xlfn.XLOOKUP(C1006, Main_Database!$C$2:$C$10028, Main_Database!$A$2:$A$10028, "")</f>
        <v>ATC-46</v>
      </c>
      <c r="D1006" s="3"/>
      <c r="E1006" s="3"/>
      <c r="F1006" s="2"/>
    </row>
    <row r="1007" spans="1:6" x14ac:dyDescent="0.2">
      <c r="A1007" s="11" t="str">
        <f>_xlfn.XLOOKUP(C1007, Main_Database!$C$2:$C$10028, Main_Database!$A$2:$A$10028, "")</f>
        <v>ATC-46</v>
      </c>
      <c r="D1007" s="3"/>
      <c r="E1007" s="3"/>
      <c r="F1007" s="2"/>
    </row>
    <row r="1008" spans="1:6" x14ac:dyDescent="0.2">
      <c r="A1008" s="11" t="str">
        <f>_xlfn.XLOOKUP(C1008, Main_Database!$C$2:$C$10028, Main_Database!$A$2:$A$10028, "")</f>
        <v>ATC-46</v>
      </c>
      <c r="D1008" s="3"/>
      <c r="E1008" s="3"/>
      <c r="F1008" s="2"/>
    </row>
    <row r="1009" spans="1:6" x14ac:dyDescent="0.2">
      <c r="A1009" s="11" t="str">
        <f>_xlfn.XLOOKUP(C1009, Main_Database!$C$2:$C$10028, Main_Database!$A$2:$A$10028, "")</f>
        <v>ATC-46</v>
      </c>
      <c r="D1009" s="3"/>
      <c r="E1009" s="3"/>
      <c r="F1009" s="2"/>
    </row>
    <row r="1010" spans="1:6" x14ac:dyDescent="0.2">
      <c r="A1010" s="11" t="str">
        <f>_xlfn.XLOOKUP(C1010, Main_Database!$C$2:$C$10028, Main_Database!$A$2:$A$10028, "")</f>
        <v>ATC-46</v>
      </c>
      <c r="D1010" s="3"/>
      <c r="E1010" s="3"/>
      <c r="F1010" s="2"/>
    </row>
    <row r="1011" spans="1:6" x14ac:dyDescent="0.2">
      <c r="A1011" s="11" t="str">
        <f>_xlfn.XLOOKUP(C1011, Main_Database!$C$2:$C$10028, Main_Database!$A$2:$A$10028, "")</f>
        <v>ATC-46</v>
      </c>
      <c r="D1011" s="3"/>
      <c r="E1011" s="3"/>
      <c r="F1011" s="2"/>
    </row>
    <row r="1012" spans="1:6" x14ac:dyDescent="0.2">
      <c r="A1012" s="11" t="str">
        <f>_xlfn.XLOOKUP(C1012, Main_Database!$C$2:$C$10028, Main_Database!$A$2:$A$10028, "")</f>
        <v>ATC-46</v>
      </c>
      <c r="D1012" s="3"/>
      <c r="E1012" s="3"/>
      <c r="F1012" s="2"/>
    </row>
    <row r="1013" spans="1:6" x14ac:dyDescent="0.2">
      <c r="A1013" s="11" t="str">
        <f>_xlfn.XLOOKUP(C1013, Main_Database!$C$2:$C$10028, Main_Database!$A$2:$A$10028, "")</f>
        <v>ATC-46</v>
      </c>
      <c r="D1013" s="3"/>
      <c r="E1013" s="3"/>
      <c r="F1013" s="2"/>
    </row>
    <row r="1014" spans="1:6" x14ac:dyDescent="0.2">
      <c r="A1014" s="11" t="str">
        <f>_xlfn.XLOOKUP(C1014, Main_Database!$C$2:$C$10028, Main_Database!$A$2:$A$10028, "")</f>
        <v>ATC-46</v>
      </c>
      <c r="D1014" s="3"/>
      <c r="E1014" s="3"/>
      <c r="F1014" s="2"/>
    </row>
    <row r="1015" spans="1:6" x14ac:dyDescent="0.2">
      <c r="A1015" s="11" t="str">
        <f>_xlfn.XLOOKUP(C1015, Main_Database!$C$2:$C$10028, Main_Database!$A$2:$A$10028, "")</f>
        <v>ATC-46</v>
      </c>
      <c r="D1015" s="3"/>
      <c r="E1015" s="3"/>
      <c r="F1015" s="2"/>
    </row>
    <row r="1016" spans="1:6" x14ac:dyDescent="0.2">
      <c r="A1016" s="11" t="str">
        <f>_xlfn.XLOOKUP(C1016, Main_Database!$C$2:$C$10028, Main_Database!$A$2:$A$10028, "")</f>
        <v>ATC-46</v>
      </c>
      <c r="D1016" s="3"/>
      <c r="E1016" s="3"/>
      <c r="F1016" s="2"/>
    </row>
    <row r="1017" spans="1:6" x14ac:dyDescent="0.2">
      <c r="A1017" s="11" t="str">
        <f>_xlfn.XLOOKUP(C1017, Main_Database!$C$2:$C$10028, Main_Database!$A$2:$A$10028, "")</f>
        <v>ATC-46</v>
      </c>
      <c r="D1017" s="3"/>
      <c r="E1017" s="3"/>
      <c r="F1017" s="2"/>
    </row>
    <row r="1018" spans="1:6" x14ac:dyDescent="0.2">
      <c r="A1018" s="11" t="str">
        <f>_xlfn.XLOOKUP(C1018, Main_Database!$C$2:$C$10028, Main_Database!$A$2:$A$10028, "")</f>
        <v>ATC-46</v>
      </c>
      <c r="D1018" s="3"/>
      <c r="E1018" s="3"/>
      <c r="F1018" s="2"/>
    </row>
    <row r="1019" spans="1:6" x14ac:dyDescent="0.2">
      <c r="A1019" s="11" t="str">
        <f>_xlfn.XLOOKUP(C1019, Main_Database!$C$2:$C$10028, Main_Database!$A$2:$A$10028, "")</f>
        <v>ATC-46</v>
      </c>
      <c r="D1019" s="3"/>
      <c r="E1019" s="3"/>
      <c r="F1019" s="2"/>
    </row>
    <row r="1020" spans="1:6" x14ac:dyDescent="0.2">
      <c r="A1020" s="11" t="str">
        <f>_xlfn.XLOOKUP(C1020, Main_Database!$C$2:$C$10028, Main_Database!$A$2:$A$10028, "")</f>
        <v>ATC-46</v>
      </c>
      <c r="D1020" s="3"/>
      <c r="E1020" s="3"/>
      <c r="F1020" s="2"/>
    </row>
    <row r="1021" spans="1:6" x14ac:dyDescent="0.2">
      <c r="A1021" s="11" t="str">
        <f>_xlfn.XLOOKUP(C1021, Main_Database!$C$2:$C$10028, Main_Database!$A$2:$A$10028, "")</f>
        <v>ATC-46</v>
      </c>
      <c r="D1021" s="3"/>
      <c r="E1021" s="3"/>
      <c r="F1021" s="2"/>
    </row>
    <row r="1022" spans="1:6" x14ac:dyDescent="0.2">
      <c r="A1022" s="11" t="str">
        <f>_xlfn.XLOOKUP(C1022, Main_Database!$C$2:$C$10028, Main_Database!$A$2:$A$10028, "")</f>
        <v>ATC-46</v>
      </c>
      <c r="D1022" s="3"/>
      <c r="E1022" s="3"/>
      <c r="F1022" s="2"/>
    </row>
    <row r="1023" spans="1:6" x14ac:dyDescent="0.2">
      <c r="A1023" s="11" t="str">
        <f>_xlfn.XLOOKUP(C1023, Main_Database!$C$2:$C$10028, Main_Database!$A$2:$A$10028, "")</f>
        <v>ATC-46</v>
      </c>
      <c r="D1023" s="3"/>
      <c r="E1023" s="3"/>
      <c r="F1023" s="2"/>
    </row>
    <row r="1024" spans="1:6" x14ac:dyDescent="0.2">
      <c r="A1024" s="11" t="str">
        <f>_xlfn.XLOOKUP(C1024, Main_Database!$C$2:$C$10028, Main_Database!$A$2:$A$10028, "")</f>
        <v>ATC-46</v>
      </c>
      <c r="D1024" s="3"/>
      <c r="E1024" s="3"/>
      <c r="F1024" s="2"/>
    </row>
    <row r="1025" spans="1:6" x14ac:dyDescent="0.2">
      <c r="A1025" s="11" t="str">
        <f>_xlfn.XLOOKUP(C1025, Main_Database!$C$2:$C$10028, Main_Database!$A$2:$A$10028, "")</f>
        <v>ATC-46</v>
      </c>
      <c r="D1025" s="3"/>
      <c r="E1025" s="3"/>
      <c r="F1025" s="2"/>
    </row>
    <row r="1026" spans="1:6" x14ac:dyDescent="0.2">
      <c r="A1026" s="11" t="str">
        <f>_xlfn.XLOOKUP(C1026, Main_Database!$C$2:$C$10028, Main_Database!$A$2:$A$10028, "")</f>
        <v>ATC-46</v>
      </c>
      <c r="D1026" s="3"/>
      <c r="E1026" s="3"/>
      <c r="F1026" s="2"/>
    </row>
    <row r="1027" spans="1:6" x14ac:dyDescent="0.2">
      <c r="A1027" s="11" t="str">
        <f>_xlfn.XLOOKUP(C1027, Main_Database!$C$2:$C$10028, Main_Database!$A$2:$A$10028, "")</f>
        <v>ATC-46</v>
      </c>
      <c r="D1027" s="3"/>
      <c r="E1027" s="3"/>
      <c r="F1027" s="2"/>
    </row>
    <row r="1028" spans="1:6" x14ac:dyDescent="0.2">
      <c r="A1028" s="11" t="str">
        <f>_xlfn.XLOOKUP(C1028, Main_Database!$C$2:$C$10028, Main_Database!$A$2:$A$10028, "")</f>
        <v>ATC-46</v>
      </c>
      <c r="D1028" s="3"/>
      <c r="E1028" s="3"/>
      <c r="F1028" s="2"/>
    </row>
    <row r="1029" spans="1:6" x14ac:dyDescent="0.2">
      <c r="A1029" s="11" t="str">
        <f>_xlfn.XLOOKUP(C1029, Main_Database!$C$2:$C$10028, Main_Database!$A$2:$A$10028, "")</f>
        <v>ATC-46</v>
      </c>
      <c r="D1029" s="3"/>
      <c r="E1029" s="3"/>
      <c r="F1029" s="2"/>
    </row>
    <row r="1030" spans="1:6" x14ac:dyDescent="0.2">
      <c r="A1030" s="11" t="str">
        <f>_xlfn.XLOOKUP(C1030, Main_Database!$C$2:$C$10028, Main_Database!$A$2:$A$10028, "")</f>
        <v>ATC-46</v>
      </c>
      <c r="D1030" s="3"/>
      <c r="E1030" s="3"/>
      <c r="F1030" s="2"/>
    </row>
    <row r="1031" spans="1:6" x14ac:dyDescent="0.2">
      <c r="A1031" s="11" t="str">
        <f>_xlfn.XLOOKUP(C1031, Main_Database!$C$2:$C$10028, Main_Database!$A$2:$A$10028, "")</f>
        <v>ATC-46</v>
      </c>
      <c r="D1031" s="3"/>
      <c r="E1031" s="3"/>
      <c r="F1031" s="2"/>
    </row>
    <row r="1032" spans="1:6" x14ac:dyDescent="0.2">
      <c r="A1032" s="11" t="str">
        <f>_xlfn.XLOOKUP(C1032, Main_Database!$C$2:$C$10028, Main_Database!$A$2:$A$10028, "")</f>
        <v>ATC-46</v>
      </c>
      <c r="D1032" s="3"/>
      <c r="E1032" s="3"/>
      <c r="F1032" s="2"/>
    </row>
    <row r="1033" spans="1:6" x14ac:dyDescent="0.2">
      <c r="A1033" s="11" t="str">
        <f>_xlfn.XLOOKUP(C1033, Main_Database!$C$2:$C$10028, Main_Database!$A$2:$A$10028, "")</f>
        <v>ATC-46</v>
      </c>
      <c r="D1033" s="3"/>
      <c r="E1033" s="3"/>
      <c r="F1033" s="2"/>
    </row>
    <row r="1034" spans="1:6" x14ac:dyDescent="0.2">
      <c r="A1034" s="11" t="str">
        <f>_xlfn.XLOOKUP(C1034, Main_Database!$C$2:$C$10028, Main_Database!$A$2:$A$10028, "")</f>
        <v>ATC-46</v>
      </c>
      <c r="D1034" s="3"/>
      <c r="E1034" s="3"/>
      <c r="F1034" s="2"/>
    </row>
    <row r="1035" spans="1:6" x14ac:dyDescent="0.2">
      <c r="A1035" s="11" t="str">
        <f>_xlfn.XLOOKUP(C1035, Main_Database!$C$2:$C$10028, Main_Database!$A$2:$A$10028, "")</f>
        <v>ATC-46</v>
      </c>
      <c r="D1035" s="3"/>
      <c r="E1035" s="3"/>
      <c r="F1035" s="2"/>
    </row>
    <row r="1036" spans="1:6" x14ac:dyDescent="0.2">
      <c r="A1036" s="11" t="str">
        <f>_xlfn.XLOOKUP(C1036, Main_Database!$C$2:$C$10028, Main_Database!$A$2:$A$10028, "")</f>
        <v>ATC-46</v>
      </c>
      <c r="D1036" s="3"/>
      <c r="E1036" s="3"/>
      <c r="F1036" s="2"/>
    </row>
    <row r="1037" spans="1:6" x14ac:dyDescent="0.2">
      <c r="A1037" s="11" t="str">
        <f>_xlfn.XLOOKUP(C1037, Main_Database!$C$2:$C$10028, Main_Database!$A$2:$A$10028, "")</f>
        <v>ATC-46</v>
      </c>
      <c r="D1037" s="3"/>
      <c r="E1037" s="3"/>
      <c r="F1037" s="2"/>
    </row>
    <row r="1038" spans="1:6" x14ac:dyDescent="0.2">
      <c r="A1038" s="11" t="str">
        <f>_xlfn.XLOOKUP(C1038, Main_Database!$C$2:$C$10028, Main_Database!$A$2:$A$10028, "")</f>
        <v>ATC-46</v>
      </c>
      <c r="D1038" s="3"/>
      <c r="E1038" s="3"/>
      <c r="F1038" s="2"/>
    </row>
    <row r="1039" spans="1:6" x14ac:dyDescent="0.2">
      <c r="A1039" s="11" t="str">
        <f>_xlfn.XLOOKUP(C1039, Main_Database!$C$2:$C$10028, Main_Database!$A$2:$A$10028, "")</f>
        <v>ATC-46</v>
      </c>
      <c r="D1039" s="3"/>
      <c r="E1039" s="3"/>
      <c r="F1039" s="2"/>
    </row>
    <row r="1040" spans="1:6" x14ac:dyDescent="0.2">
      <c r="A1040" s="11" t="str">
        <f>_xlfn.XLOOKUP(C1040, Main_Database!$C$2:$C$10028, Main_Database!$A$2:$A$10028, "")</f>
        <v>ATC-46</v>
      </c>
      <c r="D1040" s="3"/>
      <c r="E1040" s="3"/>
      <c r="F1040" s="2"/>
    </row>
    <row r="1041" spans="1:6" x14ac:dyDescent="0.2">
      <c r="A1041" s="11" t="str">
        <f>_xlfn.XLOOKUP(C1041, Main_Database!$C$2:$C$10028, Main_Database!$A$2:$A$10028, "")</f>
        <v>ATC-46</v>
      </c>
      <c r="D1041" s="3"/>
      <c r="E1041" s="3"/>
      <c r="F1041" s="2"/>
    </row>
    <row r="1042" spans="1:6" x14ac:dyDescent="0.2">
      <c r="A1042" s="11" t="str">
        <f>_xlfn.XLOOKUP(C1042, Main_Database!$C$2:$C$10028, Main_Database!$A$2:$A$10028, "")</f>
        <v>ATC-46</v>
      </c>
      <c r="D1042" s="3"/>
      <c r="E1042" s="3"/>
      <c r="F1042" s="2"/>
    </row>
    <row r="1043" spans="1:6" x14ac:dyDescent="0.2">
      <c r="A1043" s="11" t="str">
        <f>_xlfn.XLOOKUP(C1043, Main_Database!$C$2:$C$10028, Main_Database!$A$2:$A$10028, "")</f>
        <v>ATC-46</v>
      </c>
      <c r="D1043" s="3"/>
      <c r="E1043" s="3"/>
      <c r="F1043" s="2"/>
    </row>
    <row r="1044" spans="1:6" x14ac:dyDescent="0.2">
      <c r="A1044" s="11" t="str">
        <f>_xlfn.XLOOKUP(C1044, Main_Database!$C$2:$C$10028, Main_Database!$A$2:$A$10028, "")</f>
        <v>ATC-46</v>
      </c>
      <c r="D1044" s="3"/>
      <c r="E1044" s="3"/>
      <c r="F1044" s="2"/>
    </row>
    <row r="1045" spans="1:6" x14ac:dyDescent="0.2">
      <c r="A1045" s="11" t="str">
        <f>_xlfn.XLOOKUP(C1045, Main_Database!$C$2:$C$10028, Main_Database!$A$2:$A$10028, "")</f>
        <v>ATC-46</v>
      </c>
      <c r="D1045" s="3"/>
      <c r="E1045" s="3"/>
      <c r="F1045" s="2"/>
    </row>
    <row r="1046" spans="1:6" x14ac:dyDescent="0.2">
      <c r="A1046" s="11" t="str">
        <f>_xlfn.XLOOKUP(C1046, Main_Database!$C$2:$C$10028, Main_Database!$A$2:$A$10028, "")</f>
        <v>ATC-46</v>
      </c>
      <c r="D1046" s="3"/>
      <c r="E1046" s="3"/>
      <c r="F1046" s="2"/>
    </row>
    <row r="1047" spans="1:6" x14ac:dyDescent="0.2">
      <c r="A1047" s="11" t="str">
        <f>_xlfn.XLOOKUP(C1047, Main_Database!$C$2:$C$10028, Main_Database!$A$2:$A$10028, "")</f>
        <v>ATC-46</v>
      </c>
      <c r="D1047" s="3"/>
      <c r="E1047" s="3"/>
      <c r="F1047" s="2"/>
    </row>
    <row r="1048" spans="1:6" x14ac:dyDescent="0.2">
      <c r="A1048" s="11" t="str">
        <f>_xlfn.XLOOKUP(C1048, Main_Database!$C$2:$C$10028, Main_Database!$A$2:$A$10028, "")</f>
        <v>ATC-46</v>
      </c>
      <c r="D1048" s="3"/>
      <c r="E1048" s="3"/>
      <c r="F1048" s="2"/>
    </row>
    <row r="1049" spans="1:6" x14ac:dyDescent="0.2">
      <c r="A1049" s="11" t="str">
        <f>_xlfn.XLOOKUP(C1049, Main_Database!$C$2:$C$10028, Main_Database!$A$2:$A$10028, "")</f>
        <v>ATC-46</v>
      </c>
      <c r="D1049" s="3"/>
      <c r="E1049" s="3"/>
      <c r="F1049" s="2"/>
    </row>
    <row r="1050" spans="1:6" x14ac:dyDescent="0.2">
      <c r="A1050" s="11" t="str">
        <f>_xlfn.XLOOKUP(C1050, Main_Database!$C$2:$C$10028, Main_Database!$A$2:$A$10028, "")</f>
        <v>ATC-46</v>
      </c>
      <c r="D1050" s="3"/>
      <c r="E1050" s="3"/>
      <c r="F1050" s="2"/>
    </row>
    <row r="1051" spans="1:6" x14ac:dyDescent="0.2">
      <c r="A1051" s="11" t="str">
        <f>_xlfn.XLOOKUP(C1051, Main_Database!$C$2:$C$10028, Main_Database!$A$2:$A$10028, "")</f>
        <v>ATC-46</v>
      </c>
      <c r="D1051" s="3"/>
      <c r="E1051" s="3"/>
      <c r="F1051" s="2"/>
    </row>
    <row r="1052" spans="1:6" x14ac:dyDescent="0.2">
      <c r="A1052" s="11" t="str">
        <f>_xlfn.XLOOKUP(C1052, Main_Database!$C$2:$C$10028, Main_Database!$A$2:$A$10028, "")</f>
        <v>ATC-46</v>
      </c>
      <c r="D1052" s="3"/>
      <c r="E1052" s="3"/>
      <c r="F1052" s="2"/>
    </row>
    <row r="1053" spans="1:6" x14ac:dyDescent="0.2">
      <c r="A1053" s="11" t="str">
        <f>_xlfn.XLOOKUP(C1053, Main_Database!$C$2:$C$10028, Main_Database!$A$2:$A$10028, "")</f>
        <v>ATC-46</v>
      </c>
      <c r="D1053" s="3"/>
      <c r="E1053" s="3"/>
      <c r="F1053" s="2"/>
    </row>
    <row r="1054" spans="1:6" x14ac:dyDescent="0.2">
      <c r="A1054" s="11" t="str">
        <f>_xlfn.XLOOKUP(C1054, Main_Database!$C$2:$C$10028, Main_Database!$A$2:$A$10028, "")</f>
        <v>ATC-46</v>
      </c>
      <c r="D1054" s="3"/>
      <c r="E1054" s="3"/>
      <c r="F1054" s="2"/>
    </row>
    <row r="1055" spans="1:6" x14ac:dyDescent="0.2">
      <c r="A1055" s="11" t="str">
        <f>_xlfn.XLOOKUP(C1055, Main_Database!$C$2:$C$10028, Main_Database!$A$2:$A$10028, "")</f>
        <v>ATC-46</v>
      </c>
      <c r="D1055" s="3"/>
      <c r="E1055" s="3"/>
      <c r="F1055" s="2"/>
    </row>
    <row r="1056" spans="1:6" x14ac:dyDescent="0.2">
      <c r="A1056" s="11" t="str">
        <f>_xlfn.XLOOKUP(C1056, Main_Database!$C$2:$C$10028, Main_Database!$A$2:$A$10028, "")</f>
        <v>ATC-46</v>
      </c>
      <c r="D1056" s="3"/>
      <c r="E1056" s="3"/>
      <c r="F1056" s="2"/>
    </row>
    <row r="1057" spans="1:6" x14ac:dyDescent="0.2">
      <c r="A1057" s="11" t="str">
        <f>_xlfn.XLOOKUP(C1057, Main_Database!$C$2:$C$10028, Main_Database!$A$2:$A$10028, "")</f>
        <v>ATC-46</v>
      </c>
      <c r="D1057" s="3"/>
      <c r="E1057" s="3"/>
      <c r="F1057" s="2"/>
    </row>
    <row r="1058" spans="1:6" x14ac:dyDescent="0.2">
      <c r="A1058" s="11" t="str">
        <f>_xlfn.XLOOKUP(C1058, Main_Database!$C$2:$C$10028, Main_Database!$A$2:$A$10028, "")</f>
        <v>ATC-46</v>
      </c>
      <c r="D1058" s="3"/>
      <c r="E1058" s="3"/>
      <c r="F1058" s="2"/>
    </row>
    <row r="1059" spans="1:6" x14ac:dyDescent="0.2">
      <c r="A1059" s="11" t="str">
        <f>_xlfn.XLOOKUP(C1059, Main_Database!$C$2:$C$10028, Main_Database!$A$2:$A$10028, "")</f>
        <v>ATC-46</v>
      </c>
      <c r="D1059" s="3"/>
      <c r="E1059" s="3"/>
      <c r="F1059" s="2"/>
    </row>
    <row r="1060" spans="1:6" x14ac:dyDescent="0.2">
      <c r="A1060" s="11" t="str">
        <f>_xlfn.XLOOKUP(C1060, Main_Database!$C$2:$C$10028, Main_Database!$A$2:$A$10028, "")</f>
        <v>ATC-46</v>
      </c>
      <c r="D1060" s="3"/>
      <c r="E1060" s="3"/>
      <c r="F1060" s="2"/>
    </row>
    <row r="1061" spans="1:6" x14ac:dyDescent="0.2">
      <c r="A1061" s="11" t="str">
        <f>_xlfn.XLOOKUP(C1061, Main_Database!$C$2:$C$10028, Main_Database!$A$2:$A$10028, "")</f>
        <v>ATC-46</v>
      </c>
      <c r="D1061" s="3"/>
      <c r="E1061" s="3"/>
      <c r="F1061" s="2"/>
    </row>
    <row r="1062" spans="1:6" x14ac:dyDescent="0.2">
      <c r="A1062" s="11" t="str">
        <f>_xlfn.XLOOKUP(C1062, Main_Database!$C$2:$C$10028, Main_Database!$A$2:$A$10028, "")</f>
        <v>ATC-46</v>
      </c>
      <c r="D1062" s="3"/>
      <c r="E1062" s="3"/>
      <c r="F1062" s="2"/>
    </row>
    <row r="1063" spans="1:6" x14ac:dyDescent="0.2">
      <c r="A1063" s="11" t="str">
        <f>_xlfn.XLOOKUP(C1063, Main_Database!$C$2:$C$10028, Main_Database!$A$2:$A$10028, "")</f>
        <v>ATC-46</v>
      </c>
      <c r="D1063" s="3"/>
      <c r="E1063" s="3"/>
      <c r="F1063" s="2"/>
    </row>
    <row r="1064" spans="1:6" x14ac:dyDescent="0.2">
      <c r="A1064" s="11" t="str">
        <f>_xlfn.XLOOKUP(C1064, Main_Database!$C$2:$C$10028, Main_Database!$A$2:$A$10028, "")</f>
        <v>ATC-46</v>
      </c>
      <c r="D1064" s="3"/>
      <c r="E1064" s="3"/>
      <c r="F1064" s="2"/>
    </row>
    <row r="1065" spans="1:6" x14ac:dyDescent="0.2">
      <c r="A1065" s="11" t="str">
        <f>_xlfn.XLOOKUP(C1065, Main_Database!$C$2:$C$10028, Main_Database!$A$2:$A$10028, "")</f>
        <v>ATC-46</v>
      </c>
      <c r="D1065" s="3"/>
      <c r="E1065" s="3"/>
      <c r="F1065" s="2"/>
    </row>
    <row r="1066" spans="1:6" x14ac:dyDescent="0.2">
      <c r="A1066" s="11" t="str">
        <f>_xlfn.XLOOKUP(C1066, Main_Database!$C$2:$C$10028, Main_Database!$A$2:$A$10028, "")</f>
        <v>ATC-46</v>
      </c>
      <c r="D1066" s="3"/>
      <c r="E1066" s="3"/>
      <c r="F1066" s="2"/>
    </row>
    <row r="1067" spans="1:6" x14ac:dyDescent="0.2">
      <c r="A1067" s="11" t="str">
        <f>_xlfn.XLOOKUP(C1067, Main_Database!$C$2:$C$10028, Main_Database!$A$2:$A$10028, "")</f>
        <v>ATC-46</v>
      </c>
      <c r="D1067" s="3"/>
      <c r="E1067" s="3"/>
      <c r="F1067" s="2"/>
    </row>
    <row r="1068" spans="1:6" x14ac:dyDescent="0.2">
      <c r="A1068" s="11" t="str">
        <f>_xlfn.XLOOKUP(C1068, Main_Database!$C$2:$C$10028, Main_Database!$A$2:$A$10028, "")</f>
        <v>ATC-46</v>
      </c>
      <c r="D1068" s="3"/>
      <c r="E1068" s="3"/>
      <c r="F1068" s="2"/>
    </row>
    <row r="1069" spans="1:6" x14ac:dyDescent="0.2">
      <c r="A1069" s="11" t="str">
        <f>_xlfn.XLOOKUP(C1069, Main_Database!$C$2:$C$10028, Main_Database!$A$2:$A$10028, "")</f>
        <v>ATC-46</v>
      </c>
      <c r="D1069" s="3"/>
      <c r="E1069" s="3"/>
      <c r="F1069" s="2"/>
    </row>
    <row r="1070" spans="1:6" x14ac:dyDescent="0.2">
      <c r="A1070" s="11" t="str">
        <f>_xlfn.XLOOKUP(C1070, Main_Database!$C$2:$C$10028, Main_Database!$A$2:$A$10028, "")</f>
        <v>ATC-46</v>
      </c>
      <c r="D1070" s="3"/>
      <c r="E1070" s="3"/>
      <c r="F1070" s="2"/>
    </row>
    <row r="1071" spans="1:6" x14ac:dyDescent="0.2">
      <c r="A1071" s="11" t="str">
        <f>_xlfn.XLOOKUP(C1071, Main_Database!$C$2:$C$10028, Main_Database!$A$2:$A$10028, "")</f>
        <v>ATC-46</v>
      </c>
      <c r="D1071" s="3"/>
      <c r="E1071" s="3"/>
      <c r="F1071" s="2"/>
    </row>
    <row r="1072" spans="1:6" x14ac:dyDescent="0.2">
      <c r="A1072" s="11" t="str">
        <f>_xlfn.XLOOKUP(C1072, Main_Database!$C$2:$C$10028, Main_Database!$A$2:$A$10028, "")</f>
        <v>ATC-46</v>
      </c>
      <c r="D1072" s="3"/>
      <c r="E1072" s="3"/>
      <c r="F1072" s="2"/>
    </row>
    <row r="1073" spans="1:6" x14ac:dyDescent="0.2">
      <c r="A1073" s="11" t="str">
        <f>_xlfn.XLOOKUP(C1073, Main_Database!$C$2:$C$10028, Main_Database!$A$2:$A$10028, "")</f>
        <v>ATC-46</v>
      </c>
      <c r="D1073" s="3"/>
      <c r="E1073" s="3"/>
      <c r="F1073" s="2"/>
    </row>
    <row r="1074" spans="1:6" x14ac:dyDescent="0.2">
      <c r="A1074" s="11" t="str">
        <f>_xlfn.XLOOKUP(C1074, Main_Database!$C$2:$C$10028, Main_Database!$A$2:$A$10028, "")</f>
        <v>ATC-46</v>
      </c>
      <c r="D1074" s="3"/>
      <c r="E1074" s="3"/>
      <c r="F1074" s="2"/>
    </row>
    <row r="1075" spans="1:6" x14ac:dyDescent="0.2">
      <c r="A1075" s="11" t="str">
        <f>_xlfn.XLOOKUP(C1075, Main_Database!$C$2:$C$10028, Main_Database!$A$2:$A$10028, "")</f>
        <v>ATC-46</v>
      </c>
      <c r="D1075" s="3"/>
      <c r="E1075" s="3"/>
      <c r="F1075" s="2"/>
    </row>
    <row r="1076" spans="1:6" x14ac:dyDescent="0.2">
      <c r="A1076" s="11" t="str">
        <f>_xlfn.XLOOKUP(C1076, Main_Database!$C$2:$C$10028, Main_Database!$A$2:$A$10028, "")</f>
        <v>ATC-46</v>
      </c>
      <c r="D1076" s="3"/>
      <c r="E1076" s="3"/>
      <c r="F1076" s="2"/>
    </row>
    <row r="1077" spans="1:6" x14ac:dyDescent="0.2">
      <c r="A1077" s="11" t="str">
        <f>_xlfn.XLOOKUP(C1077, Main_Database!$C$2:$C$10028, Main_Database!$A$2:$A$10028, "")</f>
        <v>ATC-46</v>
      </c>
      <c r="D1077" s="3"/>
      <c r="E1077" s="3"/>
      <c r="F1077" s="2"/>
    </row>
    <row r="1078" spans="1:6" x14ac:dyDescent="0.2">
      <c r="A1078" s="11" t="str">
        <f>_xlfn.XLOOKUP(C1078, Main_Database!$C$2:$C$10028, Main_Database!$A$2:$A$10028, "")</f>
        <v>ATC-46</v>
      </c>
      <c r="D1078" s="3"/>
      <c r="E1078" s="3"/>
      <c r="F1078" s="2"/>
    </row>
    <row r="1079" spans="1:6" x14ac:dyDescent="0.2">
      <c r="A1079" s="11" t="str">
        <f>_xlfn.XLOOKUP(C1079, Main_Database!$C$2:$C$10028, Main_Database!$A$2:$A$10028, "")</f>
        <v>ATC-46</v>
      </c>
      <c r="D1079" s="3"/>
      <c r="E1079" s="3"/>
      <c r="F1079" s="2"/>
    </row>
    <row r="1080" spans="1:6" x14ac:dyDescent="0.2">
      <c r="A1080" s="11" t="str">
        <f>_xlfn.XLOOKUP(C1080, Main_Database!$C$2:$C$10028, Main_Database!$A$2:$A$10028, "")</f>
        <v>ATC-46</v>
      </c>
      <c r="D1080" s="3"/>
      <c r="E1080" s="3"/>
      <c r="F1080" s="2"/>
    </row>
    <row r="1081" spans="1:6" x14ac:dyDescent="0.2">
      <c r="A1081" s="11" t="str">
        <f>_xlfn.XLOOKUP(C1081, Main_Database!$C$2:$C$10028, Main_Database!$A$2:$A$10028, "")</f>
        <v>ATC-46</v>
      </c>
      <c r="D1081" s="3"/>
      <c r="E1081" s="3"/>
      <c r="F1081" s="2"/>
    </row>
    <row r="1082" spans="1:6" x14ac:dyDescent="0.2">
      <c r="A1082" s="11" t="str">
        <f>_xlfn.XLOOKUP(C1082, Main_Database!$C$2:$C$10028, Main_Database!$A$2:$A$10028, "")</f>
        <v>ATC-46</v>
      </c>
      <c r="D1082" s="3"/>
      <c r="E1082" s="3"/>
      <c r="F1082" s="2"/>
    </row>
    <row r="1083" spans="1:6" x14ac:dyDescent="0.2">
      <c r="A1083" s="11" t="str">
        <f>_xlfn.XLOOKUP(C1083, Main_Database!$C$2:$C$10028, Main_Database!$A$2:$A$10028, "")</f>
        <v>ATC-46</v>
      </c>
      <c r="D1083" s="3"/>
      <c r="E1083" s="3"/>
      <c r="F1083" s="2"/>
    </row>
    <row r="1084" spans="1:6" x14ac:dyDescent="0.2">
      <c r="A1084" s="11" t="str">
        <f>_xlfn.XLOOKUP(C1084, Main_Database!$C$2:$C$10028, Main_Database!$A$2:$A$10028, "")</f>
        <v>ATC-46</v>
      </c>
      <c r="D1084" s="3"/>
      <c r="E1084" s="3"/>
      <c r="F1084" s="2"/>
    </row>
    <row r="1085" spans="1:6" x14ac:dyDescent="0.2">
      <c r="A1085" s="11" t="str">
        <f>_xlfn.XLOOKUP(C1085, Main_Database!$C$2:$C$10028, Main_Database!$A$2:$A$10028, "")</f>
        <v>ATC-46</v>
      </c>
      <c r="D1085" s="3"/>
      <c r="E1085" s="3"/>
      <c r="F1085" s="2"/>
    </row>
    <row r="1086" spans="1:6" x14ac:dyDescent="0.2">
      <c r="A1086" s="11" t="str">
        <f>_xlfn.XLOOKUP(C1086, Main_Database!$C$2:$C$10028, Main_Database!$A$2:$A$10028, "")</f>
        <v>ATC-46</v>
      </c>
      <c r="D1086" s="3"/>
      <c r="E1086" s="3"/>
      <c r="F1086" s="2"/>
    </row>
    <row r="1087" spans="1:6" x14ac:dyDescent="0.2">
      <c r="A1087" s="11" t="str">
        <f>_xlfn.XLOOKUP(C1087, Main_Database!$C$2:$C$10028, Main_Database!$A$2:$A$10028, "")</f>
        <v>ATC-46</v>
      </c>
      <c r="D1087" s="3"/>
      <c r="E1087" s="3"/>
      <c r="F1087" s="2"/>
    </row>
    <row r="1088" spans="1:6" x14ac:dyDescent="0.2">
      <c r="A1088" s="11" t="str">
        <f>_xlfn.XLOOKUP(C1088, Main_Database!$C$2:$C$10028, Main_Database!$A$2:$A$10028, "")</f>
        <v>ATC-46</v>
      </c>
      <c r="D1088" s="3"/>
      <c r="E1088" s="3"/>
      <c r="F1088" s="2"/>
    </row>
    <row r="1089" spans="1:6" x14ac:dyDescent="0.2">
      <c r="A1089" s="11" t="str">
        <f>_xlfn.XLOOKUP(C1089, Main_Database!$C$2:$C$10028, Main_Database!$A$2:$A$10028, "")</f>
        <v>ATC-46</v>
      </c>
      <c r="D1089" s="3"/>
      <c r="E1089" s="3"/>
      <c r="F1089" s="2"/>
    </row>
    <row r="1090" spans="1:6" x14ac:dyDescent="0.2">
      <c r="A1090" s="11" t="str">
        <f>_xlfn.XLOOKUP(C1090, Main_Database!$C$2:$C$10028, Main_Database!$A$2:$A$10028, "")</f>
        <v>ATC-46</v>
      </c>
      <c r="D1090" s="3"/>
      <c r="E1090" s="3"/>
      <c r="F1090" s="2"/>
    </row>
    <row r="1091" spans="1:6" x14ac:dyDescent="0.2">
      <c r="A1091" s="11" t="str">
        <f>_xlfn.XLOOKUP(C1091, Main_Database!$C$2:$C$10028, Main_Database!$A$2:$A$10028, "")</f>
        <v>ATC-46</v>
      </c>
      <c r="D1091" s="3"/>
      <c r="E1091" s="3"/>
      <c r="F1091" s="2"/>
    </row>
    <row r="1092" spans="1:6" x14ac:dyDescent="0.2">
      <c r="A1092" s="11" t="str">
        <f>_xlfn.XLOOKUP(C1092, Main_Database!$C$2:$C$10028, Main_Database!$A$2:$A$10028, "")</f>
        <v>ATC-46</v>
      </c>
      <c r="D1092" s="3"/>
      <c r="E1092" s="3"/>
      <c r="F1092" s="2"/>
    </row>
    <row r="1093" spans="1:6" x14ac:dyDescent="0.2">
      <c r="A1093" s="11" t="str">
        <f>_xlfn.XLOOKUP(C1093, Main_Database!$C$2:$C$10028, Main_Database!$A$2:$A$10028, "")</f>
        <v>ATC-46</v>
      </c>
      <c r="D1093" s="3"/>
      <c r="E1093" s="3"/>
      <c r="F1093" s="2"/>
    </row>
    <row r="1094" spans="1:6" x14ac:dyDescent="0.2">
      <c r="A1094" s="11" t="str">
        <f>_xlfn.XLOOKUP(C1094, Main_Database!$C$2:$C$10028, Main_Database!$A$2:$A$10028, "")</f>
        <v>ATC-46</v>
      </c>
      <c r="D1094" s="3"/>
      <c r="E1094" s="3"/>
      <c r="F1094" s="2"/>
    </row>
    <row r="1095" spans="1:6" x14ac:dyDescent="0.2">
      <c r="A1095" s="11" t="str">
        <f>_xlfn.XLOOKUP(C1095, Main_Database!$C$2:$C$10028, Main_Database!$A$2:$A$10028, "")</f>
        <v>ATC-46</v>
      </c>
      <c r="D1095" s="3"/>
      <c r="E1095" s="3"/>
      <c r="F1095" s="2"/>
    </row>
    <row r="1096" spans="1:6" x14ac:dyDescent="0.2">
      <c r="A1096" s="11" t="str">
        <f>_xlfn.XLOOKUP(C1096, Main_Database!$C$2:$C$10028, Main_Database!$A$2:$A$10028, "")</f>
        <v>ATC-46</v>
      </c>
      <c r="D1096" s="3"/>
      <c r="E1096" s="3"/>
      <c r="F1096" s="2"/>
    </row>
    <row r="1097" spans="1:6" x14ac:dyDescent="0.2">
      <c r="A1097" s="11" t="str">
        <f>_xlfn.XLOOKUP(C1097, Main_Database!$C$2:$C$10028, Main_Database!$A$2:$A$10028, "")</f>
        <v>ATC-46</v>
      </c>
      <c r="D1097" s="3"/>
      <c r="E1097" s="3"/>
      <c r="F1097" s="2"/>
    </row>
    <row r="1098" spans="1:6" x14ac:dyDescent="0.2">
      <c r="A1098" s="11" t="str">
        <f>_xlfn.XLOOKUP(C1098, Main_Database!$C$2:$C$10028, Main_Database!$A$2:$A$10028, "")</f>
        <v>ATC-46</v>
      </c>
      <c r="D1098" s="3"/>
      <c r="E1098" s="3"/>
      <c r="F1098" s="2"/>
    </row>
    <row r="1099" spans="1:6" x14ac:dyDescent="0.2">
      <c r="A1099" s="11" t="str">
        <f>_xlfn.XLOOKUP(C1099, Main_Database!$C$2:$C$10028, Main_Database!$A$2:$A$10028, "")</f>
        <v>ATC-46</v>
      </c>
      <c r="D1099" s="3"/>
      <c r="E1099" s="3"/>
      <c r="F1099" s="2"/>
    </row>
    <row r="1100" spans="1:6" x14ac:dyDescent="0.2">
      <c r="A1100" s="11" t="str">
        <f>_xlfn.XLOOKUP(C1100, Main_Database!$C$2:$C$10028, Main_Database!$A$2:$A$10028, "")</f>
        <v>ATC-46</v>
      </c>
      <c r="D1100" s="3"/>
      <c r="E1100" s="3"/>
      <c r="F1100" s="2"/>
    </row>
    <row r="1101" spans="1:6" x14ac:dyDescent="0.2">
      <c r="A1101" s="11" t="str">
        <f>_xlfn.XLOOKUP(C1101, Main_Database!$C$2:$C$10028, Main_Database!$A$2:$A$10028, "")</f>
        <v>ATC-46</v>
      </c>
      <c r="D1101" s="3"/>
      <c r="E1101" s="3"/>
      <c r="F1101" s="2"/>
    </row>
    <row r="1102" spans="1:6" x14ac:dyDescent="0.2">
      <c r="A1102" s="11" t="str">
        <f>_xlfn.XLOOKUP(C1102, Main_Database!$C$2:$C$10028, Main_Database!$A$2:$A$10028, "")</f>
        <v>ATC-46</v>
      </c>
      <c r="D1102" s="3"/>
      <c r="E1102" s="3"/>
      <c r="F1102" s="2"/>
    </row>
    <row r="1103" spans="1:6" x14ac:dyDescent="0.2">
      <c r="A1103" s="11" t="str">
        <f>_xlfn.XLOOKUP(C1103, Main_Database!$C$2:$C$10028, Main_Database!$A$2:$A$10028, "")</f>
        <v>ATC-46</v>
      </c>
      <c r="D1103" s="3"/>
      <c r="E1103" s="3"/>
      <c r="F1103" s="2"/>
    </row>
    <row r="1104" spans="1:6" x14ac:dyDescent="0.2">
      <c r="A1104" s="11" t="str">
        <f>_xlfn.XLOOKUP(C1104, Main_Database!$C$2:$C$10028, Main_Database!$A$2:$A$10028, "")</f>
        <v>ATC-46</v>
      </c>
      <c r="D1104" s="3"/>
      <c r="E1104" s="3"/>
      <c r="F1104" s="2"/>
    </row>
    <row r="1105" spans="1:6" x14ac:dyDescent="0.2">
      <c r="A1105" s="11" t="str">
        <f>_xlfn.XLOOKUP(C1105, Main_Database!$C$2:$C$10028, Main_Database!$A$2:$A$10028, "")</f>
        <v>ATC-46</v>
      </c>
      <c r="D1105" s="3"/>
      <c r="E1105" s="3"/>
      <c r="F1105" s="2"/>
    </row>
    <row r="1106" spans="1:6" x14ac:dyDescent="0.2">
      <c r="A1106" s="11" t="str">
        <f>_xlfn.XLOOKUP(C1106, Main_Database!$C$2:$C$10028, Main_Database!$A$2:$A$10028, "")</f>
        <v>ATC-46</v>
      </c>
      <c r="D1106" s="3"/>
      <c r="E1106" s="3"/>
      <c r="F1106" s="2"/>
    </row>
    <row r="1107" spans="1:6" x14ac:dyDescent="0.2">
      <c r="A1107" s="11" t="str">
        <f>_xlfn.XLOOKUP(C1107, Main_Database!$C$2:$C$10028, Main_Database!$A$2:$A$10028, "")</f>
        <v>ATC-46</v>
      </c>
      <c r="D1107" s="3"/>
      <c r="E1107" s="3"/>
      <c r="F1107" s="2"/>
    </row>
    <row r="1108" spans="1:6" x14ac:dyDescent="0.2">
      <c r="A1108" s="11" t="str">
        <f>_xlfn.XLOOKUP(C1108, Main_Database!$C$2:$C$10028, Main_Database!$A$2:$A$10028, "")</f>
        <v>ATC-46</v>
      </c>
      <c r="D1108" s="3"/>
      <c r="E1108" s="3"/>
      <c r="F1108" s="2"/>
    </row>
    <row r="1109" spans="1:6" x14ac:dyDescent="0.2">
      <c r="A1109" s="11" t="str">
        <f>_xlfn.XLOOKUP(C1109, Main_Database!$C$2:$C$10028, Main_Database!$A$2:$A$10028, "")</f>
        <v>ATC-46</v>
      </c>
      <c r="D1109" s="3"/>
      <c r="E1109" s="3"/>
      <c r="F1109" s="2"/>
    </row>
    <row r="1110" spans="1:6" x14ac:dyDescent="0.2">
      <c r="A1110" s="11" t="str">
        <f>_xlfn.XLOOKUP(C1110, Main_Database!$C$2:$C$10028, Main_Database!$A$2:$A$10028, "")</f>
        <v>ATC-46</v>
      </c>
      <c r="D1110" s="3"/>
      <c r="E1110" s="3"/>
      <c r="F1110" s="2"/>
    </row>
    <row r="1111" spans="1:6" x14ac:dyDescent="0.2">
      <c r="A1111" s="11" t="str">
        <f>_xlfn.XLOOKUP(C1111, Main_Database!$C$2:$C$10028, Main_Database!$A$2:$A$10028, "")</f>
        <v>ATC-46</v>
      </c>
      <c r="D1111" s="3"/>
      <c r="E1111" s="3"/>
      <c r="F1111" s="2"/>
    </row>
    <row r="1112" spans="1:6" x14ac:dyDescent="0.2">
      <c r="A1112" s="11" t="str">
        <f>_xlfn.XLOOKUP(C1112, Main_Database!$C$2:$C$10028, Main_Database!$A$2:$A$10028, "")</f>
        <v>ATC-46</v>
      </c>
      <c r="D1112" s="3"/>
      <c r="E1112" s="3"/>
      <c r="F1112" s="2"/>
    </row>
    <row r="1113" spans="1:6" x14ac:dyDescent="0.2">
      <c r="A1113" s="11" t="str">
        <f>_xlfn.XLOOKUP(C1113, Main_Database!$C$2:$C$10028, Main_Database!$A$2:$A$10028, "")</f>
        <v>ATC-46</v>
      </c>
      <c r="D1113" s="3"/>
      <c r="E1113" s="3"/>
      <c r="F1113" s="2"/>
    </row>
    <row r="1114" spans="1:6" x14ac:dyDescent="0.2">
      <c r="A1114" s="11" t="str">
        <f>_xlfn.XLOOKUP(C1114, Main_Database!$C$2:$C$10028, Main_Database!$A$2:$A$10028, "")</f>
        <v>ATC-46</v>
      </c>
      <c r="D1114" s="3"/>
      <c r="E1114" s="3"/>
      <c r="F1114" s="2"/>
    </row>
    <row r="1115" spans="1:6" x14ac:dyDescent="0.2">
      <c r="A1115" s="11" t="str">
        <f>_xlfn.XLOOKUP(C1115, Main_Database!$C$2:$C$10028, Main_Database!$A$2:$A$10028, "")</f>
        <v>ATC-46</v>
      </c>
      <c r="D1115" s="3"/>
      <c r="E1115" s="3"/>
      <c r="F1115" s="2"/>
    </row>
    <row r="1116" spans="1:6" x14ac:dyDescent="0.2">
      <c r="A1116" s="11" t="str">
        <f>_xlfn.XLOOKUP(C1116, Main_Database!$C$2:$C$10028, Main_Database!$A$2:$A$10028, "")</f>
        <v>ATC-46</v>
      </c>
      <c r="D1116" s="3"/>
      <c r="E1116" s="3"/>
      <c r="F1116" s="2"/>
    </row>
    <row r="1117" spans="1:6" x14ac:dyDescent="0.2">
      <c r="A1117" s="11" t="str">
        <f>_xlfn.XLOOKUP(C1117, Main_Database!$C$2:$C$10028, Main_Database!$A$2:$A$10028, "")</f>
        <v>ATC-46</v>
      </c>
      <c r="D1117" s="3"/>
      <c r="E1117" s="3"/>
      <c r="F1117" s="2"/>
    </row>
    <row r="1118" spans="1:6" x14ac:dyDescent="0.2">
      <c r="A1118" s="11" t="str">
        <f>_xlfn.XLOOKUP(C1118, Main_Database!$C$2:$C$10028, Main_Database!$A$2:$A$10028, "")</f>
        <v>ATC-46</v>
      </c>
      <c r="D1118" s="3"/>
      <c r="E1118" s="3"/>
      <c r="F1118" s="2"/>
    </row>
    <row r="1119" spans="1:6" x14ac:dyDescent="0.2">
      <c r="A1119" s="11" t="str">
        <f>_xlfn.XLOOKUP(C1119, Main_Database!$C$2:$C$10028, Main_Database!$A$2:$A$10028, "")</f>
        <v>ATC-46</v>
      </c>
      <c r="D1119" s="3"/>
      <c r="E1119" s="3"/>
      <c r="F1119" s="2"/>
    </row>
    <row r="1120" spans="1:6" x14ac:dyDescent="0.2">
      <c r="A1120" s="11" t="str">
        <f>_xlfn.XLOOKUP(C1120, Main_Database!$C$2:$C$10028, Main_Database!$A$2:$A$10028, "")</f>
        <v>ATC-46</v>
      </c>
      <c r="D1120" s="3"/>
      <c r="E1120" s="3"/>
      <c r="F1120" s="2"/>
    </row>
    <row r="1121" spans="1:6" x14ac:dyDescent="0.2">
      <c r="A1121" s="11" t="str">
        <f>_xlfn.XLOOKUP(C1121, Main_Database!$C$2:$C$10028, Main_Database!$A$2:$A$10028, "")</f>
        <v>ATC-46</v>
      </c>
      <c r="D1121" s="3"/>
      <c r="E1121" s="3"/>
      <c r="F1121" s="2"/>
    </row>
    <row r="1122" spans="1:6" x14ac:dyDescent="0.2">
      <c r="A1122" s="11" t="str">
        <f>_xlfn.XLOOKUP(C1122, Main_Database!$C$2:$C$10028, Main_Database!$A$2:$A$10028, "")</f>
        <v>ATC-46</v>
      </c>
      <c r="D1122" s="3"/>
      <c r="E1122" s="3"/>
      <c r="F1122" s="2"/>
    </row>
    <row r="1123" spans="1:6" x14ac:dyDescent="0.2">
      <c r="A1123" s="11" t="str">
        <f>_xlfn.XLOOKUP(C1123, Main_Database!$C$2:$C$10028, Main_Database!$A$2:$A$10028, "")</f>
        <v>ATC-46</v>
      </c>
      <c r="D1123" s="3"/>
      <c r="E1123" s="3"/>
      <c r="F1123" s="2"/>
    </row>
    <row r="1124" spans="1:6" x14ac:dyDescent="0.2">
      <c r="A1124" s="11" t="str">
        <f>_xlfn.XLOOKUP(C1124, Main_Database!$C$2:$C$10028, Main_Database!$A$2:$A$10028, "")</f>
        <v>ATC-46</v>
      </c>
      <c r="D1124" s="3"/>
      <c r="E1124" s="3"/>
      <c r="F1124" s="2"/>
    </row>
    <row r="1125" spans="1:6" x14ac:dyDescent="0.2">
      <c r="A1125" s="11" t="str">
        <f>_xlfn.XLOOKUP(C1125, Main_Database!$C$2:$C$10028, Main_Database!$A$2:$A$10028, "")</f>
        <v>ATC-46</v>
      </c>
      <c r="D1125" s="3"/>
      <c r="E1125" s="3"/>
      <c r="F1125" s="2"/>
    </row>
    <row r="1126" spans="1:6" x14ac:dyDescent="0.2">
      <c r="A1126" s="11" t="str">
        <f>_xlfn.XLOOKUP(C1126, Main_Database!$C$2:$C$10028, Main_Database!$A$2:$A$10028, "")</f>
        <v>ATC-46</v>
      </c>
      <c r="D1126" s="3"/>
      <c r="E1126" s="3"/>
      <c r="F1126" s="2"/>
    </row>
    <row r="1127" spans="1:6" x14ac:dyDescent="0.2">
      <c r="A1127" s="11" t="str">
        <f>_xlfn.XLOOKUP(C1127, Main_Database!$C$2:$C$10028, Main_Database!$A$2:$A$10028, "")</f>
        <v>ATC-46</v>
      </c>
      <c r="D1127" s="3"/>
      <c r="E1127" s="3"/>
      <c r="F1127" s="2"/>
    </row>
    <row r="1128" spans="1:6" x14ac:dyDescent="0.2">
      <c r="A1128" s="11" t="str">
        <f>_xlfn.XLOOKUP(C1128, Main_Database!$C$2:$C$10028, Main_Database!$A$2:$A$10028, "")</f>
        <v>ATC-46</v>
      </c>
      <c r="D1128" s="3"/>
      <c r="E1128" s="3"/>
      <c r="F1128" s="2"/>
    </row>
    <row r="1129" spans="1:6" x14ac:dyDescent="0.2">
      <c r="A1129" s="11" t="str">
        <f>_xlfn.XLOOKUP(C1129, Main_Database!$C$2:$C$10028, Main_Database!$A$2:$A$10028, "")</f>
        <v>ATC-46</v>
      </c>
      <c r="D1129" s="3"/>
      <c r="E1129" s="3"/>
      <c r="F1129" s="2"/>
    </row>
    <row r="1130" spans="1:6" x14ac:dyDescent="0.2">
      <c r="A1130" s="11" t="str">
        <f>_xlfn.XLOOKUP(C1130, Main_Database!$C$2:$C$10028, Main_Database!$A$2:$A$10028, "")</f>
        <v>ATC-46</v>
      </c>
      <c r="D1130" s="3"/>
      <c r="E1130" s="3"/>
      <c r="F1130" s="2"/>
    </row>
    <row r="1131" spans="1:6" x14ac:dyDescent="0.2">
      <c r="A1131" s="11" t="str">
        <f>_xlfn.XLOOKUP(C1131, Main_Database!$C$2:$C$10028, Main_Database!$A$2:$A$10028, "")</f>
        <v>ATC-46</v>
      </c>
      <c r="D1131" s="3"/>
      <c r="E1131" s="3"/>
      <c r="F1131" s="2"/>
    </row>
    <row r="1132" spans="1:6" x14ac:dyDescent="0.2">
      <c r="A1132" s="11" t="str">
        <f>_xlfn.XLOOKUP(C1132, Main_Database!$C$2:$C$10028, Main_Database!$A$2:$A$10028, "")</f>
        <v>ATC-46</v>
      </c>
      <c r="D1132" s="3"/>
      <c r="E1132" s="3"/>
      <c r="F1132" s="2"/>
    </row>
    <row r="1133" spans="1:6" x14ac:dyDescent="0.2">
      <c r="A1133" s="11" t="str">
        <f>_xlfn.XLOOKUP(C1133, Main_Database!$C$2:$C$10028, Main_Database!$A$2:$A$10028, "")</f>
        <v>ATC-46</v>
      </c>
      <c r="D1133" s="3"/>
      <c r="E1133" s="3"/>
      <c r="F1133" s="2"/>
    </row>
    <row r="1134" spans="1:6" x14ac:dyDescent="0.2">
      <c r="A1134" s="11" t="str">
        <f>_xlfn.XLOOKUP(C1134, Main_Database!$C$2:$C$10028, Main_Database!$A$2:$A$10028, "")</f>
        <v>ATC-46</v>
      </c>
      <c r="D1134" s="3"/>
      <c r="E1134" s="3"/>
      <c r="F1134" s="2"/>
    </row>
    <row r="1135" spans="1:6" x14ac:dyDescent="0.2">
      <c r="A1135" s="11" t="str">
        <f>_xlfn.XLOOKUP(C1135, Main_Database!$C$2:$C$10028, Main_Database!$A$2:$A$10028, "")</f>
        <v>ATC-46</v>
      </c>
      <c r="D1135" s="3"/>
      <c r="E1135" s="3"/>
      <c r="F1135" s="2"/>
    </row>
    <row r="1136" spans="1:6" x14ac:dyDescent="0.2">
      <c r="A1136" s="11" t="str">
        <f>_xlfn.XLOOKUP(C1136, Main_Database!$C$2:$C$10028, Main_Database!$A$2:$A$10028, "")</f>
        <v>ATC-46</v>
      </c>
      <c r="D1136" s="3"/>
      <c r="E1136" s="3"/>
      <c r="F1136" s="2"/>
    </row>
    <row r="1137" spans="1:6" x14ac:dyDescent="0.2">
      <c r="A1137" s="11" t="str">
        <f>_xlfn.XLOOKUP(C1137, Main_Database!$C$2:$C$10028, Main_Database!$A$2:$A$10028, "")</f>
        <v>ATC-46</v>
      </c>
      <c r="D1137" s="3"/>
      <c r="E1137" s="3"/>
      <c r="F1137" s="2"/>
    </row>
    <row r="1138" spans="1:6" x14ac:dyDescent="0.2">
      <c r="A1138" s="11" t="str">
        <f>_xlfn.XLOOKUP(C1138, Main_Database!$C$2:$C$10028, Main_Database!$A$2:$A$10028, "")</f>
        <v>ATC-46</v>
      </c>
      <c r="D1138" s="3"/>
      <c r="E1138" s="3"/>
      <c r="F1138" s="2"/>
    </row>
    <row r="1139" spans="1:6" x14ac:dyDescent="0.2">
      <c r="A1139" s="11" t="str">
        <f>_xlfn.XLOOKUP(C1139, Main_Database!$C$2:$C$10028, Main_Database!$A$2:$A$10028, "")</f>
        <v>ATC-46</v>
      </c>
      <c r="D1139" s="3"/>
      <c r="E1139" s="3"/>
      <c r="F1139" s="2"/>
    </row>
    <row r="1140" spans="1:6" x14ac:dyDescent="0.2">
      <c r="A1140" s="11" t="str">
        <f>_xlfn.XLOOKUP(C1140, Main_Database!$C$2:$C$10028, Main_Database!$A$2:$A$10028, "")</f>
        <v>ATC-46</v>
      </c>
      <c r="D1140" s="3"/>
      <c r="E1140" s="3"/>
      <c r="F1140" s="2"/>
    </row>
    <row r="1141" spans="1:6" x14ac:dyDescent="0.2">
      <c r="A1141" s="11" t="str">
        <f>_xlfn.XLOOKUP(C1141, Main_Database!$C$2:$C$10028, Main_Database!$A$2:$A$10028, "")</f>
        <v>ATC-46</v>
      </c>
      <c r="D1141" s="3"/>
      <c r="E1141" s="3"/>
      <c r="F1141" s="2"/>
    </row>
    <row r="1142" spans="1:6" x14ac:dyDescent="0.2">
      <c r="A1142" s="11" t="str">
        <f>_xlfn.XLOOKUP(C1142, Main_Database!$C$2:$C$10028, Main_Database!$A$2:$A$10028, "")</f>
        <v>ATC-46</v>
      </c>
      <c r="D1142" s="3"/>
      <c r="E1142" s="3"/>
      <c r="F1142" s="2"/>
    </row>
    <row r="1143" spans="1:6" x14ac:dyDescent="0.2">
      <c r="A1143" s="11" t="str">
        <f>_xlfn.XLOOKUP(C1143, Main_Database!$C$2:$C$10028, Main_Database!$A$2:$A$10028, "")</f>
        <v>ATC-46</v>
      </c>
      <c r="D1143" s="3"/>
      <c r="E1143" s="3"/>
      <c r="F1143" s="2"/>
    </row>
    <row r="1144" spans="1:6" x14ac:dyDescent="0.2">
      <c r="A1144" s="11" t="str">
        <f>_xlfn.XLOOKUP(C1144, Main_Database!$C$2:$C$10028, Main_Database!$A$2:$A$10028, "")</f>
        <v>ATC-46</v>
      </c>
      <c r="D1144" s="3"/>
      <c r="E1144" s="3"/>
      <c r="F1144" s="2"/>
    </row>
    <row r="1145" spans="1:6" x14ac:dyDescent="0.2">
      <c r="A1145" s="11" t="str">
        <f>_xlfn.XLOOKUP(C1145, Main_Database!$C$2:$C$10028, Main_Database!$A$2:$A$10028, "")</f>
        <v>ATC-46</v>
      </c>
      <c r="D1145" s="3"/>
      <c r="E1145" s="3"/>
      <c r="F1145" s="2"/>
    </row>
    <row r="1146" spans="1:6" x14ac:dyDescent="0.2">
      <c r="A1146" s="11" t="str">
        <f>_xlfn.XLOOKUP(C1146, Main_Database!$C$2:$C$10028, Main_Database!$A$2:$A$10028, "")</f>
        <v>ATC-46</v>
      </c>
      <c r="D1146" s="3"/>
      <c r="E1146" s="3"/>
      <c r="F1146" s="2"/>
    </row>
    <row r="1147" spans="1:6" x14ac:dyDescent="0.2">
      <c r="A1147" s="11" t="str">
        <f>_xlfn.XLOOKUP(C1147, Main_Database!$C$2:$C$10028, Main_Database!$A$2:$A$10028, "")</f>
        <v>ATC-46</v>
      </c>
      <c r="D1147" s="3"/>
      <c r="E1147" s="3"/>
      <c r="F1147" s="2"/>
    </row>
    <row r="1148" spans="1:6" x14ac:dyDescent="0.2">
      <c r="A1148" s="11" t="str">
        <f>_xlfn.XLOOKUP(C1148, Main_Database!$C$2:$C$10028, Main_Database!$A$2:$A$10028, "")</f>
        <v>ATC-46</v>
      </c>
      <c r="D1148" s="3"/>
      <c r="E1148" s="3"/>
      <c r="F1148" s="2"/>
    </row>
    <row r="1149" spans="1:6" x14ac:dyDescent="0.2">
      <c r="A1149" s="11" t="str">
        <f>_xlfn.XLOOKUP(C1149, Main_Database!$C$2:$C$10028, Main_Database!$A$2:$A$10028, "")</f>
        <v>ATC-46</v>
      </c>
      <c r="D1149" s="3"/>
      <c r="E1149" s="3"/>
      <c r="F1149" s="2"/>
    </row>
    <row r="1150" spans="1:6" x14ac:dyDescent="0.2">
      <c r="A1150" s="11" t="str">
        <f>_xlfn.XLOOKUP(C1150, Main_Database!$C$2:$C$10028, Main_Database!$A$2:$A$10028, "")</f>
        <v>ATC-46</v>
      </c>
      <c r="D1150" s="3"/>
      <c r="E1150" s="3"/>
      <c r="F1150" s="2"/>
    </row>
    <row r="1151" spans="1:6" x14ac:dyDescent="0.2">
      <c r="A1151" s="11" t="str">
        <f>_xlfn.XLOOKUP(C1151, Main_Database!$C$2:$C$10028, Main_Database!$A$2:$A$10028, "")</f>
        <v>ATC-46</v>
      </c>
      <c r="D1151" s="3"/>
      <c r="E1151" s="3"/>
      <c r="F1151" s="2"/>
    </row>
    <row r="1152" spans="1:6" x14ac:dyDescent="0.2">
      <c r="A1152" s="11" t="str">
        <f>_xlfn.XLOOKUP(C1152, Main_Database!$C$2:$C$10028, Main_Database!$A$2:$A$10028, "")</f>
        <v>ATC-46</v>
      </c>
      <c r="D1152" s="3"/>
      <c r="E1152" s="3"/>
      <c r="F1152" s="2"/>
    </row>
    <row r="1153" spans="1:6" x14ac:dyDescent="0.2">
      <c r="A1153" s="11" t="str">
        <f>_xlfn.XLOOKUP(C1153, Main_Database!$C$2:$C$10028, Main_Database!$A$2:$A$10028, "")</f>
        <v>ATC-46</v>
      </c>
      <c r="D1153" s="3"/>
      <c r="E1153" s="3"/>
      <c r="F1153" s="2"/>
    </row>
    <row r="1154" spans="1:6" x14ac:dyDescent="0.2">
      <c r="A1154" s="11" t="str">
        <f>_xlfn.XLOOKUP(C1154, Main_Database!$C$2:$C$10028, Main_Database!$A$2:$A$10028, "")</f>
        <v>ATC-46</v>
      </c>
      <c r="D1154" s="3"/>
      <c r="E1154" s="3"/>
      <c r="F1154" s="2"/>
    </row>
    <row r="1155" spans="1:6" x14ac:dyDescent="0.2">
      <c r="A1155" s="11" t="str">
        <f>_xlfn.XLOOKUP(C1155, Main_Database!$C$2:$C$10028, Main_Database!$A$2:$A$10028, "")</f>
        <v>ATC-46</v>
      </c>
      <c r="D1155" s="3"/>
      <c r="E1155" s="3"/>
      <c r="F1155" s="2"/>
    </row>
    <row r="1156" spans="1:6" x14ac:dyDescent="0.2">
      <c r="A1156" s="11" t="str">
        <f>_xlfn.XLOOKUP(C1156, Main_Database!$C$2:$C$10028, Main_Database!$A$2:$A$10028, "")</f>
        <v>ATC-46</v>
      </c>
      <c r="D1156" s="3"/>
      <c r="E1156" s="3"/>
      <c r="F1156" s="2"/>
    </row>
    <row r="1157" spans="1:6" x14ac:dyDescent="0.2">
      <c r="A1157" s="11" t="str">
        <f>_xlfn.XLOOKUP(C1157, Main_Database!$C$2:$C$10028, Main_Database!$A$2:$A$10028, "")</f>
        <v>ATC-46</v>
      </c>
      <c r="D1157" s="3"/>
      <c r="E1157" s="3"/>
      <c r="F1157" s="2"/>
    </row>
    <row r="1158" spans="1:6" x14ac:dyDescent="0.2">
      <c r="A1158" s="11" t="str">
        <f>_xlfn.XLOOKUP(C1158, Main_Database!$C$2:$C$10028, Main_Database!$A$2:$A$10028, "")</f>
        <v>ATC-46</v>
      </c>
      <c r="D1158" s="3"/>
      <c r="E1158" s="3"/>
      <c r="F1158" s="2"/>
    </row>
    <row r="1159" spans="1:6" x14ac:dyDescent="0.2">
      <c r="A1159" s="11" t="str">
        <f>_xlfn.XLOOKUP(C1159, Main_Database!$C$2:$C$10028, Main_Database!$A$2:$A$10028, "")</f>
        <v>ATC-46</v>
      </c>
      <c r="D1159" s="3"/>
      <c r="E1159" s="3"/>
      <c r="F1159" s="2"/>
    </row>
    <row r="1160" spans="1:6" x14ac:dyDescent="0.2">
      <c r="A1160" s="11" t="str">
        <f>_xlfn.XLOOKUP(C1160, Main_Database!$C$2:$C$10028, Main_Database!$A$2:$A$10028, "")</f>
        <v>ATC-46</v>
      </c>
      <c r="D1160" s="3"/>
      <c r="E1160" s="3"/>
      <c r="F1160" s="2"/>
    </row>
    <row r="1161" spans="1:6" x14ac:dyDescent="0.2">
      <c r="A1161" s="11" t="str">
        <f>_xlfn.XLOOKUP(C1161, Main_Database!$C$2:$C$10028, Main_Database!$A$2:$A$10028, "")</f>
        <v>ATC-46</v>
      </c>
      <c r="D1161" s="3"/>
      <c r="E1161" s="3"/>
      <c r="F1161" s="2"/>
    </row>
    <row r="1162" spans="1:6" x14ac:dyDescent="0.2">
      <c r="A1162" s="11" t="str">
        <f>_xlfn.XLOOKUP(C1162, Main_Database!$C$2:$C$10028, Main_Database!$A$2:$A$10028, "")</f>
        <v>ATC-46</v>
      </c>
      <c r="D1162" s="3"/>
      <c r="E1162" s="3"/>
      <c r="F1162" s="2"/>
    </row>
    <row r="1163" spans="1:6" x14ac:dyDescent="0.2">
      <c r="A1163" s="11" t="str">
        <f>_xlfn.XLOOKUP(C1163, Main_Database!$C$2:$C$10028, Main_Database!$A$2:$A$10028, "")</f>
        <v>ATC-46</v>
      </c>
      <c r="D1163" s="3"/>
      <c r="E1163" s="3"/>
      <c r="F1163" s="2"/>
    </row>
    <row r="1164" spans="1:6" x14ac:dyDescent="0.2">
      <c r="A1164" s="11" t="str">
        <f>_xlfn.XLOOKUP(C1164, Main_Database!$C$2:$C$10028, Main_Database!$A$2:$A$10028, "")</f>
        <v>ATC-46</v>
      </c>
      <c r="D1164" s="3"/>
      <c r="E1164" s="3"/>
      <c r="F1164" s="2"/>
    </row>
    <row r="1165" spans="1:6" x14ac:dyDescent="0.2">
      <c r="A1165" s="11" t="str">
        <f>_xlfn.XLOOKUP(C1165, Main_Database!$C$2:$C$10028, Main_Database!$A$2:$A$10028, "")</f>
        <v>ATC-46</v>
      </c>
      <c r="D1165" s="3"/>
      <c r="E1165" s="3"/>
      <c r="F1165" s="2"/>
    </row>
    <row r="1166" spans="1:6" x14ac:dyDescent="0.2">
      <c r="A1166" s="11" t="str">
        <f>_xlfn.XLOOKUP(C1166, Main_Database!$C$2:$C$10028, Main_Database!$A$2:$A$10028, "")</f>
        <v>ATC-46</v>
      </c>
      <c r="D1166" s="3"/>
      <c r="E1166" s="3"/>
      <c r="F1166" s="2"/>
    </row>
    <row r="1167" spans="1:6" x14ac:dyDescent="0.2">
      <c r="A1167" s="11" t="str">
        <f>_xlfn.XLOOKUP(C1167, Main_Database!$C$2:$C$10028, Main_Database!$A$2:$A$10028, "")</f>
        <v>ATC-46</v>
      </c>
      <c r="D1167" s="3"/>
      <c r="E1167" s="3"/>
      <c r="F1167" s="2"/>
    </row>
    <row r="1168" spans="1:6" x14ac:dyDescent="0.2">
      <c r="A1168" s="11" t="str">
        <f>_xlfn.XLOOKUP(C1168, Main_Database!$C$2:$C$10028, Main_Database!$A$2:$A$10028, "")</f>
        <v>ATC-46</v>
      </c>
      <c r="D1168" s="3"/>
      <c r="E1168" s="3"/>
      <c r="F1168" s="2"/>
    </row>
    <row r="1169" spans="1:5" x14ac:dyDescent="0.2">
      <c r="A1169" s="11" t="str">
        <f>_xlfn.XLOOKUP(C1169, Main_Database!$C$2:$C$10028, Main_Database!$A$2:$A$10028, "")</f>
        <v>ATC-46</v>
      </c>
      <c r="D1169" s="3"/>
      <c r="E1169" s="3"/>
    </row>
    <row r="1170" spans="1:5" x14ac:dyDescent="0.2">
      <c r="A1170" s="11" t="str">
        <f>_xlfn.XLOOKUP(C1170, Main_Database!$C$2:$C$10028, Main_Database!$A$2:$A$10028, "")</f>
        <v>HMS-08</v>
      </c>
      <c r="D1170" s="3"/>
      <c r="E1170" s="3"/>
    </row>
    <row r="1171" spans="1:5" x14ac:dyDescent="0.2">
      <c r="A1171" s="11" t="str">
        <f>_xlfn.XLOOKUP(C1171, Main_Database!$C$2:$C$10028, Main_Database!$A$2:$A$10028, "")</f>
        <v>HMS-08</v>
      </c>
      <c r="D1171" s="3"/>
      <c r="E1171" s="3"/>
    </row>
    <row r="1172" spans="1:5" x14ac:dyDescent="0.2">
      <c r="A1172" s="11" t="str">
        <f>_xlfn.XLOOKUP(C1172, Main_Database!$C$2:$C$10028, Main_Database!$A$2:$A$10028, "")</f>
        <v>HMS-08</v>
      </c>
      <c r="D1172" s="3"/>
      <c r="E1172" s="3"/>
    </row>
    <row r="1173" spans="1:5" x14ac:dyDescent="0.2">
      <c r="A1173" s="11" t="str">
        <f>_xlfn.XLOOKUP(C1173, Main_Database!$C$2:$C$10028, Main_Database!$A$2:$A$10028, "")</f>
        <v>HMS-08</v>
      </c>
      <c r="D1173" s="3"/>
      <c r="E1173" s="3"/>
    </row>
    <row r="1174" spans="1:5" x14ac:dyDescent="0.2">
      <c r="A1174" s="11" t="str">
        <f>_xlfn.XLOOKUP(C1174, Main_Database!$C$2:$C$10028, Main_Database!$A$2:$A$10028, "")</f>
        <v>HMS-08</v>
      </c>
      <c r="D1174" s="3"/>
      <c r="E1174" s="3"/>
    </row>
    <row r="1175" spans="1:5" x14ac:dyDescent="0.2">
      <c r="A1175" s="11" t="str">
        <f>_xlfn.XLOOKUP(C1175, Main_Database!$C$2:$C$10028, Main_Database!$A$2:$A$10028, "")</f>
        <v>HMS-08</v>
      </c>
      <c r="D1175" s="3"/>
      <c r="E1175" s="3"/>
    </row>
    <row r="1176" spans="1:5" x14ac:dyDescent="0.2">
      <c r="A1176" s="11" t="str">
        <f>_xlfn.XLOOKUP(C1176, Main_Database!$C$2:$C$10028, Main_Database!$A$2:$A$10028, "")</f>
        <v>ATC-46</v>
      </c>
      <c r="D1176" s="3"/>
      <c r="E1176" s="3"/>
    </row>
    <row r="1177" spans="1:5" x14ac:dyDescent="0.2">
      <c r="A1177" s="11" t="str">
        <f>_xlfn.XLOOKUP(C1177, Main_Database!$C$2:$C$10028, Main_Database!$A$2:$A$10028, "")</f>
        <v>HMS-08</v>
      </c>
      <c r="D1177" s="3"/>
      <c r="E1177" s="3"/>
    </row>
    <row r="1178" spans="1:5" x14ac:dyDescent="0.2">
      <c r="A1178" s="11" t="str">
        <f>_xlfn.XLOOKUP(C1178, Main_Database!$C$2:$C$10028, Main_Database!$A$2:$A$10028, "")</f>
        <v>HMS-08</v>
      </c>
      <c r="D1178" s="3"/>
      <c r="E1178" s="3"/>
    </row>
    <row r="1179" spans="1:5" x14ac:dyDescent="0.2">
      <c r="A1179" s="11" t="str">
        <f>_xlfn.XLOOKUP(C1179, Main_Database!$C$2:$C$10028, Main_Database!$A$2:$A$10028, "")</f>
        <v>HMS-08</v>
      </c>
      <c r="D1179" s="3"/>
      <c r="E1179" s="3"/>
    </row>
    <row r="1180" spans="1:5" x14ac:dyDescent="0.2">
      <c r="A1180" s="11" t="str">
        <f>_xlfn.XLOOKUP(C1180, Main_Database!$C$2:$C$10028, Main_Database!$A$2:$A$10028, "")</f>
        <v>HMS-08</v>
      </c>
      <c r="D1180" s="3"/>
      <c r="E1180" s="3"/>
    </row>
    <row r="1181" spans="1:5" x14ac:dyDescent="0.2">
      <c r="A1181" s="11" t="str">
        <f>_xlfn.XLOOKUP(C1181, Main_Database!$C$2:$C$10028, Main_Database!$A$2:$A$10028, "")</f>
        <v>HMS-08</v>
      </c>
      <c r="D1181" s="3"/>
      <c r="E1181" s="3"/>
    </row>
    <row r="1182" spans="1:5" x14ac:dyDescent="0.2">
      <c r="A1182" s="11" t="str">
        <f>_xlfn.XLOOKUP(C1182, Main_Database!$C$2:$C$10028, Main_Database!$A$2:$A$10028, "")</f>
        <v>HMS-08</v>
      </c>
      <c r="D1182" s="3"/>
      <c r="E1182" s="3"/>
    </row>
    <row r="1183" spans="1:5" x14ac:dyDescent="0.2">
      <c r="A1183" s="11" t="str">
        <f>_xlfn.XLOOKUP(C1183, Main_Database!$C$2:$C$10028, Main_Database!$A$2:$A$10028, "")</f>
        <v>HMS-08</v>
      </c>
      <c r="D1183" s="3"/>
      <c r="E1183" s="3"/>
    </row>
    <row r="1184" spans="1:5" x14ac:dyDescent="0.2">
      <c r="A1184" s="11" t="str">
        <f>_xlfn.XLOOKUP(C1184, Main_Database!$C$2:$C$10028, Main_Database!$A$2:$A$10028, "")</f>
        <v>HMS-08</v>
      </c>
      <c r="D1184" s="3"/>
      <c r="E1184" s="3"/>
    </row>
    <row r="1185" spans="1:5" x14ac:dyDescent="0.2">
      <c r="A1185" s="11" t="str">
        <f>_xlfn.XLOOKUP(C1185, Main_Database!$C$2:$C$10028, Main_Database!$A$2:$A$10028, "")</f>
        <v>HMS-08</v>
      </c>
      <c r="D1185" s="3"/>
      <c r="E1185" s="3"/>
    </row>
    <row r="1186" spans="1:5" x14ac:dyDescent="0.2">
      <c r="A1186" s="11" t="str">
        <f>_xlfn.XLOOKUP(C1186, Main_Database!$C$2:$C$10028, Main_Database!$A$2:$A$10028, "")</f>
        <v>ATC-46</v>
      </c>
      <c r="D1186" s="3"/>
      <c r="E1186" s="3"/>
    </row>
    <row r="1187" spans="1:5" x14ac:dyDescent="0.2">
      <c r="A1187" s="11" t="str">
        <f>_xlfn.XLOOKUP(C1187, Main_Database!$C$2:$C$10028, Main_Database!$A$2:$A$10028, "")</f>
        <v>ATC-46</v>
      </c>
      <c r="D1187" s="3"/>
      <c r="E1187" s="3"/>
    </row>
    <row r="1188" spans="1:5" x14ac:dyDescent="0.2">
      <c r="A1188" s="11" t="str">
        <f>_xlfn.XLOOKUP(C1188, Main_Database!$C$2:$C$10028, Main_Database!$A$2:$A$10028, "")</f>
        <v>HMS-08</v>
      </c>
      <c r="D1188" s="3"/>
      <c r="E1188" s="3"/>
    </row>
    <row r="1189" spans="1:5" x14ac:dyDescent="0.2">
      <c r="A1189" s="11" t="str">
        <f>_xlfn.XLOOKUP(C1189, Main_Database!$C$2:$C$10028, Main_Database!$A$2:$A$10028, "")</f>
        <v>HMS-08</v>
      </c>
      <c r="D1189" s="3"/>
      <c r="E1189" s="3"/>
    </row>
    <row r="1190" spans="1:5" x14ac:dyDescent="0.2">
      <c r="A1190" s="11" t="str">
        <f>_xlfn.XLOOKUP(C1190, Main_Database!$C$2:$C$10028, Main_Database!$A$2:$A$10028, "")</f>
        <v>HMS-08</v>
      </c>
      <c r="D1190" s="3"/>
      <c r="E1190" s="3"/>
    </row>
    <row r="1191" spans="1:5" x14ac:dyDescent="0.2">
      <c r="A1191" s="11" t="str">
        <f>_xlfn.XLOOKUP(C1191, Main_Database!$C$2:$C$10028, Main_Database!$A$2:$A$10028, "")</f>
        <v>HMS-08</v>
      </c>
      <c r="D1191" s="3"/>
      <c r="E1191" s="3"/>
    </row>
    <row r="1192" spans="1:5" x14ac:dyDescent="0.2">
      <c r="A1192" s="11" t="str">
        <f>_xlfn.XLOOKUP(C1192, Main_Database!$C$2:$C$10028, Main_Database!$A$2:$A$10028, "")</f>
        <v>HMS-08</v>
      </c>
      <c r="D1192" s="3"/>
      <c r="E1192" s="3"/>
    </row>
    <row r="1193" spans="1:5" x14ac:dyDescent="0.2">
      <c r="A1193" s="11" t="str">
        <f>_xlfn.XLOOKUP(C1193, Main_Database!$C$2:$C$10028, Main_Database!$A$2:$A$10028, "")</f>
        <v>HMS-08</v>
      </c>
      <c r="D1193" s="3"/>
      <c r="E1193" s="3"/>
    </row>
    <row r="1194" spans="1:5" x14ac:dyDescent="0.2">
      <c r="A1194" s="11" t="str">
        <f>_xlfn.XLOOKUP(C1194, Main_Database!$C$2:$C$10028, Main_Database!$A$2:$A$10028, "")</f>
        <v>HMS-08</v>
      </c>
      <c r="D1194" s="3"/>
      <c r="E1194" s="3"/>
    </row>
    <row r="1195" spans="1:5" x14ac:dyDescent="0.2">
      <c r="A1195" s="11" t="str">
        <f>_xlfn.XLOOKUP(C1195, Main_Database!$C$2:$C$10028, Main_Database!$A$2:$A$10028, "")</f>
        <v>HMS-08</v>
      </c>
      <c r="D1195" s="3"/>
      <c r="E1195" s="3"/>
    </row>
    <row r="1196" spans="1:5" x14ac:dyDescent="0.2">
      <c r="A1196" s="11" t="str">
        <f>_xlfn.XLOOKUP(C1196, Main_Database!$C$2:$C$10028, Main_Database!$A$2:$A$10028, "")</f>
        <v>HMS-08</v>
      </c>
      <c r="D1196" s="3"/>
      <c r="E1196" s="3"/>
    </row>
    <row r="1197" spans="1:5" x14ac:dyDescent="0.2">
      <c r="A1197" s="11" t="str">
        <f>_xlfn.XLOOKUP(C1197, Main_Database!$C$2:$C$10028, Main_Database!$A$2:$A$10028, "")</f>
        <v>HMS-08</v>
      </c>
      <c r="D1197" s="3"/>
      <c r="E1197" s="3"/>
    </row>
    <row r="1198" spans="1:5" x14ac:dyDescent="0.2">
      <c r="A1198" s="11" t="str">
        <f>_xlfn.XLOOKUP(C1198, Main_Database!$C$2:$C$10028, Main_Database!$A$2:$A$10028, "")</f>
        <v>HMS-08</v>
      </c>
      <c r="D1198" s="3"/>
      <c r="E1198" s="3"/>
    </row>
    <row r="1199" spans="1:5" x14ac:dyDescent="0.2">
      <c r="A1199" s="11" t="str">
        <f>_xlfn.XLOOKUP(C1199, Main_Database!$C$2:$C$10028, Main_Database!$A$2:$A$10028, "")</f>
        <v>HMS-08</v>
      </c>
      <c r="D1199" s="3"/>
      <c r="E1199" s="3"/>
    </row>
    <row r="1200" spans="1:5" x14ac:dyDescent="0.2">
      <c r="A1200" s="11" t="str">
        <f>_xlfn.XLOOKUP(C1200, Main_Database!$C$2:$C$10028, Main_Database!$A$2:$A$10028, "")</f>
        <v>HMS-08</v>
      </c>
      <c r="D1200" s="3"/>
      <c r="E1200" s="3"/>
    </row>
    <row r="1201" spans="1:5" x14ac:dyDescent="0.2">
      <c r="A1201" s="11" t="str">
        <f>_xlfn.XLOOKUP(C1201, Main_Database!$C$2:$C$10028, Main_Database!$A$2:$A$10028, "")</f>
        <v>HMS-08</v>
      </c>
      <c r="D1201" s="3"/>
      <c r="E1201" s="3"/>
    </row>
    <row r="1202" spans="1:5" x14ac:dyDescent="0.2">
      <c r="A1202" s="11" t="str">
        <f>_xlfn.XLOOKUP(C1202, Main_Database!$C$2:$C$10028, Main_Database!$A$2:$A$10028, "")</f>
        <v>HMS-08</v>
      </c>
      <c r="D1202" s="3"/>
      <c r="E1202" s="3"/>
    </row>
    <row r="1203" spans="1:5" x14ac:dyDescent="0.2">
      <c r="A1203" s="11" t="str">
        <f>_xlfn.XLOOKUP(C1203, Main_Database!$C$2:$C$10028, Main_Database!$A$2:$A$10028, "")</f>
        <v>HMS-08</v>
      </c>
      <c r="D1203" s="3"/>
      <c r="E1203" s="3"/>
    </row>
    <row r="1204" spans="1:5" x14ac:dyDescent="0.2">
      <c r="A1204" s="11" t="str">
        <f>_xlfn.XLOOKUP(C1204, Main_Database!$C$2:$C$10028, Main_Database!$A$2:$A$10028, "")</f>
        <v>HMS-08</v>
      </c>
      <c r="D1204" s="3"/>
      <c r="E1204" s="3"/>
    </row>
    <row r="1205" spans="1:5" x14ac:dyDescent="0.2">
      <c r="A1205" s="11" t="str">
        <f>_xlfn.XLOOKUP(C1205, Main_Database!$C$2:$C$10028, Main_Database!$A$2:$A$10028, "")</f>
        <v>HMS-08</v>
      </c>
      <c r="D1205" s="3"/>
      <c r="E1205" s="3"/>
    </row>
    <row r="1206" spans="1:5" x14ac:dyDescent="0.2">
      <c r="A1206" s="11" t="str">
        <f>_xlfn.XLOOKUP(C1206, Main_Database!$C$2:$C$10028, Main_Database!$A$2:$A$10028, "")</f>
        <v>HMS-08</v>
      </c>
      <c r="D1206" s="3"/>
      <c r="E1206" s="3"/>
    </row>
    <row r="1207" spans="1:5" x14ac:dyDescent="0.2">
      <c r="A1207" s="11" t="str">
        <f>_xlfn.XLOOKUP(C1207, Main_Database!$C$2:$C$10028, Main_Database!$A$2:$A$10028, "")</f>
        <v>HMS-08</v>
      </c>
      <c r="D1207" s="3"/>
      <c r="E1207" s="3"/>
    </row>
    <row r="1208" spans="1:5" x14ac:dyDescent="0.2">
      <c r="A1208" s="11" t="str">
        <f>_xlfn.XLOOKUP(C1208, Main_Database!$C$2:$C$10028, Main_Database!$A$2:$A$10028, "")</f>
        <v>HMS-08</v>
      </c>
      <c r="D1208" s="3"/>
      <c r="E1208" s="3"/>
    </row>
    <row r="1209" spans="1:5" x14ac:dyDescent="0.2">
      <c r="A1209" s="11" t="str">
        <f>_xlfn.XLOOKUP(C1209, Main_Database!$C$2:$C$10028, Main_Database!$A$2:$A$10028, "")</f>
        <v>HMS-08</v>
      </c>
      <c r="D1209" s="3"/>
      <c r="E1209" s="3"/>
    </row>
    <row r="1210" spans="1:5" x14ac:dyDescent="0.2">
      <c r="A1210" s="11" t="str">
        <f>_xlfn.XLOOKUP(C1210, Main_Database!$C$2:$C$10028, Main_Database!$A$2:$A$10028, "")</f>
        <v>HMS-08</v>
      </c>
      <c r="D1210" s="3"/>
      <c r="E1210" s="3"/>
    </row>
    <row r="1211" spans="1:5" x14ac:dyDescent="0.2">
      <c r="A1211" s="11" t="str">
        <f>_xlfn.XLOOKUP(C1211, Main_Database!$C$2:$C$10028, Main_Database!$A$2:$A$10028, "")</f>
        <v>HMS-08</v>
      </c>
      <c r="D1211" s="3"/>
      <c r="E1211" s="3"/>
    </row>
    <row r="1212" spans="1:5" x14ac:dyDescent="0.2">
      <c r="A1212" s="11" t="str">
        <f>_xlfn.XLOOKUP(C1212, Main_Database!$C$2:$C$10028, Main_Database!$A$2:$A$10028, "")</f>
        <v>HMS-08</v>
      </c>
      <c r="D1212" s="3"/>
      <c r="E1212" s="3"/>
    </row>
    <row r="1213" spans="1:5" x14ac:dyDescent="0.2">
      <c r="A1213" s="11" t="str">
        <f>_xlfn.XLOOKUP(C1213, Main_Database!$C$2:$C$10028, Main_Database!$A$2:$A$10028, "")</f>
        <v>HMS-08</v>
      </c>
      <c r="D1213" s="3"/>
      <c r="E1213" s="3"/>
    </row>
    <row r="1214" spans="1:5" x14ac:dyDescent="0.2">
      <c r="A1214" s="11" t="str">
        <f>_xlfn.XLOOKUP(C1214, Main_Database!$C$2:$C$10028, Main_Database!$A$2:$A$10028, "")</f>
        <v>HMS-08</v>
      </c>
      <c r="D1214" s="3"/>
      <c r="E1214" s="3"/>
    </row>
    <row r="1215" spans="1:5" x14ac:dyDescent="0.2">
      <c r="A1215" s="11" t="str">
        <f>_xlfn.XLOOKUP(C1215, Main_Database!$C$2:$C$10028, Main_Database!$A$2:$A$10028, "")</f>
        <v>HMS-08</v>
      </c>
      <c r="D1215" s="3"/>
      <c r="E1215" s="3"/>
    </row>
    <row r="1216" spans="1:5" x14ac:dyDescent="0.2">
      <c r="A1216" s="11" t="str">
        <f>_xlfn.XLOOKUP(C1216, Main_Database!$C$2:$C$10028, Main_Database!$A$2:$A$10028, "")</f>
        <v>HMS-08</v>
      </c>
      <c r="D1216" s="3"/>
      <c r="E1216" s="3"/>
    </row>
    <row r="1217" spans="1:6" x14ac:dyDescent="0.2">
      <c r="A1217" s="11" t="str">
        <f>_xlfn.XLOOKUP(C1217, Main_Database!$C$2:$C$10028, Main_Database!$A$2:$A$10028, "")</f>
        <v>ATC-46</v>
      </c>
      <c r="D1217" s="3"/>
      <c r="E1217" s="3"/>
    </row>
    <row r="1218" spans="1:6" x14ac:dyDescent="0.2">
      <c r="A1218" s="11" t="str">
        <f>_xlfn.XLOOKUP(C1218, Main_Database!$C$2:$C$10028, Main_Database!$A$2:$A$10028, "")</f>
        <v>HMS-08</v>
      </c>
      <c r="D1218" s="3"/>
      <c r="E1218" s="3"/>
    </row>
    <row r="1219" spans="1:6" x14ac:dyDescent="0.2">
      <c r="A1219" s="11" t="str">
        <f>_xlfn.XLOOKUP(C1219, Main_Database!$C$2:$C$10028, Main_Database!$A$2:$A$10028, "")</f>
        <v>HMS-08</v>
      </c>
      <c r="B1219" s="1" t="s">
        <v>52</v>
      </c>
      <c r="D1219" s="3"/>
      <c r="E1219" s="3"/>
      <c r="F1219" s="2"/>
    </row>
    <row r="1220" spans="1:6" x14ac:dyDescent="0.2">
      <c r="A1220" s="11" t="str">
        <f>_xlfn.XLOOKUP(C1220, Main_Database!$C$2:$C$10028, Main_Database!$A$2:$A$10028, "")</f>
        <v>HMS-08</v>
      </c>
      <c r="B1220" s="1" t="s">
        <v>52</v>
      </c>
      <c r="D1220" s="3"/>
      <c r="E1220" s="3"/>
      <c r="F1220" s="2"/>
    </row>
    <row r="1221" spans="1:6" x14ac:dyDescent="0.2">
      <c r="A1221" s="11" t="str">
        <f>_xlfn.XLOOKUP(C1221, Main_Database!$C$2:$C$10028, Main_Database!$A$2:$A$10028, "")</f>
        <v>HMS-08</v>
      </c>
      <c r="B1221" s="1" t="s">
        <v>52</v>
      </c>
      <c r="D1221" s="3"/>
      <c r="E1221" s="3"/>
    </row>
    <row r="1222" spans="1:6" x14ac:dyDescent="0.2">
      <c r="A1222" s="11" t="str">
        <f>_xlfn.XLOOKUP(C1222, Main_Database!$C$2:$C$10028, Main_Database!$A$2:$A$10028, "")</f>
        <v>HMS-08</v>
      </c>
      <c r="D1222" s="3"/>
      <c r="E1222" s="3"/>
    </row>
    <row r="1223" spans="1:6" x14ac:dyDescent="0.2">
      <c r="A1223" s="11" t="str">
        <f>_xlfn.XLOOKUP(C1223, Main_Database!$C$2:$C$10028, Main_Database!$A$2:$A$10028, "")</f>
        <v>HMS-08</v>
      </c>
      <c r="D1223" s="3"/>
      <c r="E1223" s="3"/>
    </row>
    <row r="1224" spans="1:6" x14ac:dyDescent="0.2">
      <c r="A1224" s="11"/>
      <c r="D1224" s="3"/>
      <c r="E1224" s="3"/>
      <c r="F1224" s="2"/>
    </row>
    <row r="1225" spans="1:6" x14ac:dyDescent="0.2">
      <c r="A1225" s="11"/>
      <c r="D1225" s="3"/>
      <c r="E1225" s="3"/>
      <c r="F1225" s="2"/>
    </row>
    <row r="1226" spans="1:6" x14ac:dyDescent="0.2">
      <c r="A1226" s="11"/>
      <c r="D1226" s="3"/>
      <c r="E1226" s="3"/>
    </row>
    <row r="1227" spans="1:6" x14ac:dyDescent="0.2">
      <c r="A1227" s="11"/>
      <c r="D1227" s="3"/>
      <c r="E1227" s="3"/>
    </row>
    <row r="1228" spans="1:6" x14ac:dyDescent="0.2">
      <c r="A1228" s="11"/>
      <c r="D1228" s="3"/>
      <c r="E1228" s="3"/>
    </row>
    <row r="1229" spans="1:6" x14ac:dyDescent="0.2">
      <c r="A1229" s="11"/>
      <c r="D1229" s="3"/>
      <c r="E1229" s="3"/>
    </row>
    <row r="1230" spans="1:6" x14ac:dyDescent="0.2">
      <c r="A1230" s="11"/>
      <c r="D1230" s="3"/>
      <c r="E1230" s="3"/>
    </row>
    <row r="1231" spans="1:6" x14ac:dyDescent="0.2">
      <c r="A1231" s="11"/>
      <c r="D1231" s="3"/>
      <c r="E1231" s="3"/>
    </row>
    <row r="1232" spans="1:6" x14ac:dyDescent="0.2">
      <c r="A1232" s="11"/>
      <c r="D1232" s="3"/>
      <c r="E1232" s="3"/>
    </row>
    <row r="1233" spans="1:5" x14ac:dyDescent="0.2">
      <c r="A1233" s="11"/>
      <c r="D1233" s="3"/>
      <c r="E1233" s="3"/>
    </row>
    <row r="1234" spans="1:5" x14ac:dyDescent="0.2">
      <c r="A1234" s="11"/>
      <c r="D1234" s="3"/>
      <c r="E1234" s="3"/>
    </row>
    <row r="1235" spans="1:5" x14ac:dyDescent="0.2">
      <c r="A1235" s="11"/>
      <c r="D1235" s="3"/>
      <c r="E1235" s="3"/>
    </row>
    <row r="1236" spans="1:5" x14ac:dyDescent="0.2">
      <c r="A1236" s="11"/>
      <c r="D1236" s="3"/>
      <c r="E1236" s="3"/>
    </row>
    <row r="1237" spans="1:5" x14ac:dyDescent="0.2">
      <c r="A1237" s="11"/>
      <c r="D1237" s="3"/>
      <c r="E1237" s="3"/>
    </row>
    <row r="1238" spans="1:5" x14ac:dyDescent="0.2">
      <c r="A1238" s="11"/>
      <c r="D1238" s="3"/>
      <c r="E1238" s="3"/>
    </row>
    <row r="1239" spans="1:5" x14ac:dyDescent="0.2">
      <c r="A1239" s="11"/>
      <c r="D1239" s="3"/>
      <c r="E1239" s="3"/>
    </row>
    <row r="1240" spans="1:5" x14ac:dyDescent="0.2">
      <c r="A1240" s="11"/>
      <c r="D1240" s="3"/>
      <c r="E1240" s="3"/>
    </row>
    <row r="1241" spans="1:5" x14ac:dyDescent="0.2">
      <c r="A1241" s="11"/>
      <c r="D1241" s="3"/>
      <c r="E1241" s="3"/>
    </row>
    <row r="1242" spans="1:5" x14ac:dyDescent="0.2">
      <c r="A1242" s="11"/>
      <c r="D1242" s="3"/>
      <c r="E1242" s="3"/>
    </row>
    <row r="1243" spans="1:5" x14ac:dyDescent="0.2">
      <c r="A1243" s="11"/>
      <c r="D1243" s="3"/>
      <c r="E1243" s="3"/>
    </row>
    <row r="1244" spans="1:5" x14ac:dyDescent="0.2">
      <c r="A1244" s="11"/>
      <c r="D1244" s="3"/>
      <c r="E1244" s="3"/>
    </row>
    <row r="1245" spans="1:5" x14ac:dyDescent="0.2">
      <c r="A1245" s="11"/>
      <c r="D1245" s="3"/>
      <c r="E1245" s="3"/>
    </row>
    <row r="1246" spans="1:5" x14ac:dyDescent="0.2">
      <c r="A1246" s="11"/>
      <c r="D1246" s="3"/>
      <c r="E1246" s="3"/>
    </row>
    <row r="1247" spans="1:5" x14ac:dyDescent="0.2">
      <c r="A1247" s="11"/>
      <c r="D1247" s="3"/>
      <c r="E1247" s="3"/>
    </row>
    <row r="1248" spans="1:5" x14ac:dyDescent="0.2">
      <c r="A1248" s="11"/>
      <c r="D1248" s="3"/>
      <c r="E1248" s="3"/>
    </row>
    <row r="1249" spans="1:5" x14ac:dyDescent="0.2">
      <c r="A1249" s="11"/>
      <c r="D1249" s="3"/>
      <c r="E1249" s="3"/>
    </row>
    <row r="1250" spans="1:5" x14ac:dyDescent="0.2">
      <c r="A1250" s="11"/>
      <c r="D1250" s="3"/>
      <c r="E1250" s="3"/>
    </row>
    <row r="1251" spans="1:5" x14ac:dyDescent="0.2">
      <c r="A1251" s="11"/>
      <c r="D1251" s="3"/>
      <c r="E1251" s="3"/>
    </row>
    <row r="1252" spans="1:5" x14ac:dyDescent="0.2">
      <c r="A1252" s="11"/>
      <c r="D1252" s="3"/>
      <c r="E1252" s="3"/>
    </row>
    <row r="1253" spans="1:5" x14ac:dyDescent="0.2">
      <c r="A1253" s="11"/>
      <c r="D1253" s="3"/>
      <c r="E1253" s="3"/>
    </row>
    <row r="1254" spans="1:5" x14ac:dyDescent="0.2">
      <c r="A1254" s="11"/>
      <c r="D1254" s="3"/>
      <c r="E1254" s="3"/>
    </row>
    <row r="1255" spans="1:5" x14ac:dyDescent="0.2">
      <c r="A1255" s="11"/>
      <c r="D1255" s="3"/>
      <c r="E1255" s="3"/>
    </row>
    <row r="1256" spans="1:5" x14ac:dyDescent="0.2">
      <c r="A1256" s="11"/>
      <c r="D1256" s="3"/>
      <c r="E1256" s="3"/>
    </row>
    <row r="1257" spans="1:5" x14ac:dyDescent="0.2">
      <c r="A1257" s="11"/>
      <c r="D1257" s="3"/>
      <c r="E1257" s="3"/>
    </row>
    <row r="1258" spans="1:5" x14ac:dyDescent="0.2">
      <c r="A1258" s="11"/>
      <c r="D1258" s="3"/>
      <c r="E1258" s="3"/>
    </row>
    <row r="1259" spans="1:5" x14ac:dyDescent="0.2">
      <c r="A1259" s="11"/>
      <c r="D1259" s="3"/>
      <c r="E1259" s="3"/>
    </row>
    <row r="1260" spans="1:5" x14ac:dyDescent="0.2">
      <c r="A1260" s="11"/>
      <c r="D1260" s="3"/>
      <c r="E1260" s="3"/>
    </row>
    <row r="1261" spans="1:5" x14ac:dyDescent="0.2">
      <c r="A1261" s="11"/>
      <c r="D1261" s="3"/>
      <c r="E1261" s="3"/>
    </row>
    <row r="1262" spans="1:5" x14ac:dyDescent="0.2">
      <c r="A1262" s="11"/>
      <c r="D1262" s="3"/>
      <c r="E1262" s="3"/>
    </row>
    <row r="1263" spans="1:5" x14ac:dyDescent="0.2">
      <c r="A1263" s="11"/>
      <c r="D1263" s="3"/>
      <c r="E1263" s="3"/>
    </row>
    <row r="1264" spans="1:5" x14ac:dyDescent="0.2">
      <c r="A1264" s="11"/>
      <c r="D1264" s="3"/>
      <c r="E1264" s="3"/>
    </row>
    <row r="1265" spans="1:5" x14ac:dyDescent="0.2">
      <c r="A1265" s="11"/>
      <c r="D1265" s="3"/>
      <c r="E1265" s="3"/>
    </row>
    <row r="1266" spans="1:5" x14ac:dyDescent="0.2">
      <c r="A1266" s="11"/>
      <c r="D1266" s="3"/>
      <c r="E1266" s="3"/>
    </row>
    <row r="1267" spans="1:5" x14ac:dyDescent="0.2">
      <c r="A1267" s="11"/>
      <c r="D1267" s="3"/>
      <c r="E1267" s="3"/>
    </row>
    <row r="1268" spans="1:5" x14ac:dyDescent="0.2">
      <c r="A1268" s="11"/>
      <c r="D1268" s="3"/>
      <c r="E1268" s="3"/>
    </row>
    <row r="1269" spans="1:5" x14ac:dyDescent="0.2">
      <c r="A1269" s="11"/>
      <c r="D1269" s="3"/>
      <c r="E1269" s="3"/>
    </row>
    <row r="1270" spans="1:5" x14ac:dyDescent="0.2">
      <c r="A1270" s="11"/>
      <c r="D1270" s="3"/>
      <c r="E1270" s="3"/>
    </row>
    <row r="1271" spans="1:5" x14ac:dyDescent="0.2">
      <c r="A1271" s="11"/>
      <c r="D1271" s="3"/>
      <c r="E1271" s="3"/>
    </row>
    <row r="1272" spans="1:5" x14ac:dyDescent="0.2">
      <c r="A1272" s="11"/>
      <c r="D1272" s="3"/>
      <c r="E1272" s="3"/>
    </row>
    <row r="1273" spans="1:5" x14ac:dyDescent="0.2">
      <c r="A1273" s="11"/>
      <c r="D1273" s="3"/>
      <c r="E1273" s="3"/>
    </row>
    <row r="1274" spans="1:5" x14ac:dyDescent="0.2">
      <c r="A1274" s="11"/>
      <c r="D1274" s="3"/>
      <c r="E1274" s="3"/>
    </row>
    <row r="1275" spans="1:5" x14ac:dyDescent="0.2">
      <c r="A1275" s="11"/>
      <c r="D1275" s="3"/>
      <c r="E1275" s="3"/>
    </row>
    <row r="1276" spans="1:5" x14ac:dyDescent="0.2">
      <c r="A1276" s="11"/>
      <c r="D1276" s="3"/>
      <c r="E1276" s="3"/>
    </row>
    <row r="1277" spans="1:5" x14ac:dyDescent="0.2">
      <c r="A1277" s="11"/>
      <c r="D1277" s="3"/>
      <c r="E1277" s="3"/>
    </row>
    <row r="1278" spans="1:5" x14ac:dyDescent="0.2">
      <c r="A1278" s="11"/>
      <c r="D1278" s="3"/>
      <c r="E1278" s="3"/>
    </row>
    <row r="1279" spans="1:5" x14ac:dyDescent="0.2">
      <c r="A1279" s="11"/>
      <c r="D1279" s="3"/>
      <c r="E1279" s="3"/>
    </row>
    <row r="1280" spans="1:5" x14ac:dyDescent="0.2">
      <c r="A1280" s="11"/>
      <c r="D1280" s="3"/>
      <c r="E1280" s="3"/>
    </row>
    <row r="1281" spans="1:7" x14ac:dyDescent="0.2">
      <c r="A1281" s="11"/>
      <c r="D1281" s="3"/>
      <c r="E1281" s="3"/>
    </row>
    <row r="1282" spans="1:7" x14ac:dyDescent="0.2">
      <c r="A1282" s="11"/>
      <c r="D1282" s="3"/>
      <c r="E1282" s="3"/>
    </row>
    <row r="1283" spans="1:7" x14ac:dyDescent="0.2">
      <c r="A1283" s="11"/>
      <c r="D1283" s="3"/>
      <c r="E1283" s="3"/>
    </row>
    <row r="1284" spans="1:7" x14ac:dyDescent="0.2">
      <c r="A1284" s="11"/>
      <c r="D1284" s="3"/>
      <c r="E1284" s="3"/>
    </row>
    <row r="1285" spans="1:7" ht="85.5" x14ac:dyDescent="0.2">
      <c r="A1285" s="11" t="str">
        <f>_xlfn.XLOOKUP(C1285, Main_Database!$C$2:$C$10028, Main_Database!$A$2:$A$10028, "")</f>
        <v>TRS-03</v>
      </c>
      <c r="B1285" s="1" t="s">
        <v>2123</v>
      </c>
      <c r="C1285" s="4" t="s">
        <v>2096</v>
      </c>
      <c r="D1285" s="3">
        <v>45637</v>
      </c>
      <c r="E1285" s="3" t="s">
        <v>2538</v>
      </c>
      <c r="F1285" s="1" t="s">
        <v>10</v>
      </c>
      <c r="G1285" s="4" t="s">
        <v>2573</v>
      </c>
    </row>
    <row r="1286" spans="1:7" x14ac:dyDescent="0.2">
      <c r="A1286" s="11" t="str">
        <f>_xlfn.XLOOKUP(C1286, Main_Database!$C$2:$C$10028, Main_Database!$A$2:$A$10028, "")</f>
        <v>TRS-04</v>
      </c>
      <c r="B1286" s="1" t="s">
        <v>2123</v>
      </c>
      <c r="C1286" s="4" t="s">
        <v>2101</v>
      </c>
      <c r="D1286" s="3">
        <v>45616</v>
      </c>
      <c r="E1286" s="3" t="s">
        <v>2534</v>
      </c>
      <c r="F1286" s="1" t="s">
        <v>10</v>
      </c>
      <c r="G1286" s="4" t="s">
        <v>2576</v>
      </c>
    </row>
    <row r="1287" spans="1:7" x14ac:dyDescent="0.2">
      <c r="A1287" s="11" t="str">
        <f>_xlfn.XLOOKUP(C1287, Main_Database!$C$2:$C$10028, Main_Database!$A$2:$A$10028, "")</f>
        <v>TRS-04</v>
      </c>
      <c r="B1287" s="1" t="s">
        <v>2123</v>
      </c>
      <c r="C1287" s="4" t="s">
        <v>2101</v>
      </c>
      <c r="D1287" s="3">
        <v>45378</v>
      </c>
      <c r="E1287" s="3" t="s">
        <v>2524</v>
      </c>
      <c r="F1287" s="1" t="s">
        <v>30</v>
      </c>
      <c r="G1287" s="4" t="s">
        <v>2577</v>
      </c>
    </row>
    <row r="1288" spans="1:7" ht="42.75" x14ac:dyDescent="0.2">
      <c r="A1288" s="11" t="str">
        <f>_xlfn.XLOOKUP(C1288, Main_Database!$C$2:$C$10028, Main_Database!$A$2:$A$10028, "")</f>
        <v>TRS-04</v>
      </c>
      <c r="B1288" s="1" t="s">
        <v>2123</v>
      </c>
      <c r="C1288" s="4" t="s">
        <v>2101</v>
      </c>
      <c r="D1288" s="3">
        <v>45353</v>
      </c>
      <c r="E1288" s="3" t="s">
        <v>2528</v>
      </c>
      <c r="F1288" s="1" t="s">
        <v>30</v>
      </c>
      <c r="G1288" s="4" t="s">
        <v>2578</v>
      </c>
    </row>
    <row r="1289" spans="1:7" x14ac:dyDescent="0.2">
      <c r="A1289" s="11" t="str">
        <f>_xlfn.XLOOKUP(C1289, Main_Database!$C$2:$C$10028, Main_Database!$A$2:$A$10028, "")</f>
        <v>TRS-04</v>
      </c>
      <c r="B1289" s="1" t="s">
        <v>2123</v>
      </c>
      <c r="C1289" s="4" t="s">
        <v>2101</v>
      </c>
      <c r="D1289" s="3">
        <v>45321</v>
      </c>
      <c r="E1289" s="3" t="s">
        <v>2518</v>
      </c>
      <c r="F1289" s="1" t="s">
        <v>10</v>
      </c>
      <c r="G1289" s="4" t="s">
        <v>2579</v>
      </c>
    </row>
    <row r="1290" spans="1:7" x14ac:dyDescent="0.2">
      <c r="A1290" s="11" t="str">
        <f>_xlfn.XLOOKUP(C1290, Main_Database!$C$2:$C$10028, Main_Database!$A$2:$A$10028, "")</f>
        <v>TRS-04</v>
      </c>
      <c r="B1290" s="1" t="s">
        <v>2123</v>
      </c>
      <c r="C1290" s="4" t="s">
        <v>2101</v>
      </c>
      <c r="D1290" s="3">
        <v>45321</v>
      </c>
      <c r="E1290" s="3" t="s">
        <v>2518</v>
      </c>
      <c r="F1290" s="1" t="s">
        <v>30</v>
      </c>
      <c r="G1290" s="4" t="s">
        <v>2580</v>
      </c>
    </row>
    <row r="1291" spans="1:7" x14ac:dyDescent="0.2">
      <c r="A1291" s="11" t="str">
        <f>_xlfn.XLOOKUP(C1291, Main_Database!$C$2:$C$10028, Main_Database!$A$2:$A$10028, "")</f>
        <v>TRS-05</v>
      </c>
      <c r="B1291" s="1" t="s">
        <v>2123</v>
      </c>
      <c r="C1291" s="4" t="s">
        <v>2109</v>
      </c>
      <c r="D1291" s="3">
        <v>45476</v>
      </c>
      <c r="E1291" s="3" t="s">
        <v>2515</v>
      </c>
      <c r="F1291" s="1" t="s">
        <v>10</v>
      </c>
      <c r="G1291" s="4" t="s">
        <v>2516</v>
      </c>
    </row>
    <row r="1292" spans="1:7" ht="28.5" x14ac:dyDescent="0.2">
      <c r="A1292" s="11" t="str">
        <f>_xlfn.XLOOKUP(C1292, Main_Database!$C$2:$C$10028, Main_Database!$A$2:$A$10028, "")</f>
        <v>TRS-05</v>
      </c>
      <c r="B1292" s="1" t="s">
        <v>2123</v>
      </c>
      <c r="C1292" s="4" t="s">
        <v>2109</v>
      </c>
      <c r="D1292" s="3">
        <v>45562</v>
      </c>
      <c r="E1292" s="1" t="s">
        <v>2584</v>
      </c>
      <c r="F1292" s="1" t="s">
        <v>10</v>
      </c>
      <c r="G1292" s="4" t="s">
        <v>2783</v>
      </c>
    </row>
    <row r="1293" spans="1:7" x14ac:dyDescent="0.2">
      <c r="A1293" s="11" t="str">
        <f>_xlfn.XLOOKUP(C1293, Main_Database!$C$2:$C$10028, Main_Database!$A$2:$A$10028, "")</f>
        <v>TRS-05</v>
      </c>
      <c r="B1293" s="1" t="s">
        <v>2123</v>
      </c>
      <c r="C1293" s="4" t="s">
        <v>2109</v>
      </c>
      <c r="D1293" s="3">
        <v>45545</v>
      </c>
      <c r="E1293" s="1" t="s">
        <v>2784</v>
      </c>
      <c r="F1293" s="1" t="s">
        <v>10</v>
      </c>
      <c r="G1293" s="4" t="s">
        <v>2785</v>
      </c>
    </row>
    <row r="1294" spans="1:7" x14ac:dyDescent="0.2">
      <c r="A1294" s="11" t="str">
        <f>_xlfn.XLOOKUP(C1294, Main_Database!$C$2:$C$10028, Main_Database!$A$2:$A$10028, "")</f>
        <v>TRS-05</v>
      </c>
      <c r="B1294" s="1" t="s">
        <v>2123</v>
      </c>
      <c r="C1294" s="4" t="s">
        <v>2109</v>
      </c>
      <c r="D1294" s="3">
        <v>45617</v>
      </c>
      <c r="E1294" s="1" t="s">
        <v>2786</v>
      </c>
      <c r="F1294" s="1" t="s">
        <v>10</v>
      </c>
      <c r="G1294" s="4" t="s">
        <v>2787</v>
      </c>
    </row>
    <row r="1295" spans="1:7" ht="28.5" x14ac:dyDescent="0.2">
      <c r="A1295" s="11" t="str">
        <f>_xlfn.XLOOKUP(C1295, Main_Database!$C$2:$C$10028, Main_Database!$A$2:$A$10028, "")</f>
        <v>TRS-05</v>
      </c>
      <c r="B1295" s="1" t="s">
        <v>2123</v>
      </c>
      <c r="C1295" s="4" t="s">
        <v>2109</v>
      </c>
      <c r="D1295" s="3">
        <v>45348</v>
      </c>
      <c r="E1295" s="1" t="s">
        <v>2611</v>
      </c>
      <c r="F1295" s="1" t="s">
        <v>10</v>
      </c>
      <c r="G1295" s="4" t="s">
        <v>2788</v>
      </c>
    </row>
    <row r="1296" spans="1:7" x14ac:dyDescent="0.2">
      <c r="A1296" s="11" t="str">
        <f>_xlfn.XLOOKUP(C1296, Main_Database!$C$2:$C$10028, Main_Database!$A$2:$A$10028, "")</f>
        <v>TRS-05</v>
      </c>
      <c r="B1296" s="1" t="s">
        <v>2123</v>
      </c>
      <c r="C1296" s="4" t="s">
        <v>2109</v>
      </c>
      <c r="D1296" s="3">
        <v>45657</v>
      </c>
      <c r="E1296" s="1" t="s">
        <v>2789</v>
      </c>
      <c r="F1296" s="1" t="s">
        <v>10</v>
      </c>
      <c r="G1296" s="4" t="s">
        <v>2790</v>
      </c>
    </row>
    <row r="1297" spans="1:7" ht="42.75" x14ac:dyDescent="0.2">
      <c r="A1297" s="11" t="str">
        <f>_xlfn.XLOOKUP(C1297, Main_Database!$C$2:$C$10028, Main_Database!$A$2:$A$10028, "")</f>
        <v>TRS-04</v>
      </c>
      <c r="B1297" s="1" t="s">
        <v>2123</v>
      </c>
      <c r="C1297" s="4" t="s">
        <v>2101</v>
      </c>
      <c r="D1297" s="3">
        <v>45623</v>
      </c>
      <c r="E1297" s="1" t="s">
        <v>12</v>
      </c>
      <c r="F1297" s="1" t="s">
        <v>21</v>
      </c>
      <c r="G1297" s="4" t="s">
        <v>2806</v>
      </c>
    </row>
    <row r="1298" spans="1:7" x14ac:dyDescent="0.2">
      <c r="A1298" s="11" t="str">
        <f>_xlfn.XLOOKUP(C1298, Main_Database!$C$2:$C$10028, Main_Database!$A$2:$A$10028, "")</f>
        <v>TRS-04</v>
      </c>
      <c r="B1298" s="1" t="s">
        <v>2123</v>
      </c>
      <c r="C1298" s="4" t="s">
        <v>2101</v>
      </c>
      <c r="D1298" s="3">
        <v>45513</v>
      </c>
      <c r="E1298" s="1" t="s">
        <v>2594</v>
      </c>
      <c r="F1298" s="1" t="s">
        <v>10</v>
      </c>
      <c r="G1298" s="4" t="s">
        <v>2807</v>
      </c>
    </row>
    <row r="1299" spans="1:7" x14ac:dyDescent="0.2">
      <c r="A1299" s="11" t="str">
        <f>_xlfn.XLOOKUP(C1299, Main_Database!$C$2:$C$10028, Main_Database!$A$2:$A$10028, "")</f>
        <v>TRS-04</v>
      </c>
      <c r="B1299" s="1" t="s">
        <v>2123</v>
      </c>
      <c r="C1299" s="4" t="s">
        <v>2101</v>
      </c>
      <c r="D1299" s="3">
        <v>45412</v>
      </c>
      <c r="E1299" s="1" t="s">
        <v>2721</v>
      </c>
      <c r="F1299" s="1" t="s">
        <v>10</v>
      </c>
      <c r="G1299" s="4" t="s">
        <v>2809</v>
      </c>
    </row>
    <row r="1300" spans="1:7" x14ac:dyDescent="0.2">
      <c r="A1300" s="11" t="str">
        <f>_xlfn.XLOOKUP(C1300, Main_Database!$C$2:$C$10028, Main_Database!$A$2:$A$10028, "")</f>
        <v>TRS-04</v>
      </c>
      <c r="B1300" s="1" t="s">
        <v>2123</v>
      </c>
      <c r="C1300" s="4" t="s">
        <v>2101</v>
      </c>
      <c r="D1300" s="3">
        <v>45420</v>
      </c>
      <c r="E1300" s="1" t="s">
        <v>9</v>
      </c>
    </row>
    <row r="1301" spans="1:7" x14ac:dyDescent="0.2">
      <c r="A1301" s="11" t="str">
        <f>_xlfn.XLOOKUP(C1301, Main_Database!$C$2:$C$10028, Main_Database!$A$2:$A$10028, "")</f>
        <v>TRS-04</v>
      </c>
      <c r="B1301" s="1" t="s">
        <v>2123</v>
      </c>
      <c r="C1301" s="4" t="s">
        <v>2101</v>
      </c>
      <c r="D1301" s="3"/>
    </row>
    <row r="1302" spans="1:7" x14ac:dyDescent="0.2">
      <c r="A1302" s="11" t="str">
        <f>_xlfn.XLOOKUP(C1302, Main_Database!$C$2:$C$10028, Main_Database!$A$2:$A$10028, "")</f>
        <v>HMS-08</v>
      </c>
      <c r="B1302" s="1" t="s">
        <v>2123</v>
      </c>
      <c r="D1302" s="3"/>
    </row>
    <row r="1303" spans="1:7" x14ac:dyDescent="0.2">
      <c r="A1303" s="11" t="str">
        <f>_xlfn.XLOOKUP(C1303, Main_Database!$C$2:$C$10028, Main_Database!$A$2:$A$10028, "")</f>
        <v>HMS-08</v>
      </c>
      <c r="B1303" s="1" t="s">
        <v>2123</v>
      </c>
      <c r="D1303" s="3"/>
    </row>
    <row r="1304" spans="1:7" x14ac:dyDescent="0.2">
      <c r="A1304" s="11" t="str">
        <f>_xlfn.XLOOKUP(C1304, Main_Database!$C$2:$C$10028, Main_Database!$A$2:$A$10028, "")</f>
        <v>HMS-08</v>
      </c>
      <c r="B1304" s="1" t="s">
        <v>2123</v>
      </c>
      <c r="D1304" s="3"/>
    </row>
    <row r="1305" spans="1:7" x14ac:dyDescent="0.2">
      <c r="A1305" s="11"/>
      <c r="D1305" s="3"/>
    </row>
    <row r="1306" spans="1:7" x14ac:dyDescent="0.2">
      <c r="A1306" s="11"/>
      <c r="D1306" s="3"/>
    </row>
    <row r="1307" spans="1:7" x14ac:dyDescent="0.2">
      <c r="A1307" s="11"/>
      <c r="D1307" s="3"/>
    </row>
    <row r="1308" spans="1:7" x14ac:dyDescent="0.2">
      <c r="A1308" s="11"/>
      <c r="D1308" s="3"/>
    </row>
    <row r="1309" spans="1:7" x14ac:dyDescent="0.2">
      <c r="A1309" s="11"/>
      <c r="D1309" s="3"/>
    </row>
    <row r="1310" spans="1:7" x14ac:dyDescent="0.2">
      <c r="A1310" s="11"/>
      <c r="D1310" s="3"/>
    </row>
    <row r="1311" spans="1:7" x14ac:dyDescent="0.2">
      <c r="A1311" s="11"/>
    </row>
    <row r="1312" spans="1:7" x14ac:dyDescent="0.2">
      <c r="A1312" s="11"/>
    </row>
    <row r="1313" spans="1:7" x14ac:dyDescent="0.2">
      <c r="A1313" s="11"/>
    </row>
    <row r="1314" spans="1:7" ht="28.5" x14ac:dyDescent="0.2">
      <c r="A1314" s="11" t="str">
        <f>_xlfn.XLOOKUP(C1314, Main_Database!$C$2:$C$10028, Main_Database!$A$2:$A$10028, "")</f>
        <v>HMS-04</v>
      </c>
      <c r="B1314" s="1" t="s">
        <v>60</v>
      </c>
      <c r="C1314" s="4" t="s">
        <v>925</v>
      </c>
      <c r="D1314" s="3">
        <v>45409</v>
      </c>
      <c r="E1314" s="1" t="s">
        <v>2721</v>
      </c>
      <c r="F1314" s="1" t="s">
        <v>10</v>
      </c>
      <c r="G1314" s="4" t="s">
        <v>2836</v>
      </c>
    </row>
    <row r="1315" spans="1:7" x14ac:dyDescent="0.2">
      <c r="A1315" s="11" t="str">
        <f>_xlfn.XLOOKUP(C1315, Main_Database!$C$2:$C$10028, Main_Database!$A$2:$A$10028, "")</f>
        <v>HMS-04</v>
      </c>
      <c r="B1315" s="1" t="s">
        <v>60</v>
      </c>
      <c r="C1315" s="4" t="s">
        <v>925</v>
      </c>
      <c r="D1315" s="3">
        <v>45409</v>
      </c>
      <c r="E1315" s="1" t="s">
        <v>2721</v>
      </c>
      <c r="F1315" s="1" t="s">
        <v>30</v>
      </c>
      <c r="G1315" s="4" t="s">
        <v>2835</v>
      </c>
    </row>
    <row r="1316" spans="1:7" x14ac:dyDescent="0.2">
      <c r="A1316" s="11" t="str">
        <f>_xlfn.XLOOKUP(C1316, Main_Database!$C$2:$C$10028, Main_Database!$A$2:$A$10028, "")</f>
        <v>HMS-01</v>
      </c>
      <c r="B1316" s="1" t="s">
        <v>60</v>
      </c>
      <c r="C1316" s="4" t="s">
        <v>909</v>
      </c>
      <c r="D1316" s="3">
        <v>45623</v>
      </c>
      <c r="E1316" s="1" t="s">
        <v>12</v>
      </c>
      <c r="F1316" s="1" t="s">
        <v>10</v>
      </c>
      <c r="G1316" s="4" t="s">
        <v>2842</v>
      </c>
    </row>
    <row r="1317" spans="1:7" ht="28.5" x14ac:dyDescent="0.2">
      <c r="A1317" s="11" t="str">
        <f>_xlfn.XLOOKUP(C1317, Main_Database!$C$2:$C$10028, Main_Database!$A$2:$A$10028, "")</f>
        <v>HMS-01</v>
      </c>
      <c r="B1317" s="1" t="s">
        <v>60</v>
      </c>
      <c r="C1317" s="4" t="s">
        <v>909</v>
      </c>
      <c r="D1317" s="3">
        <v>45365</v>
      </c>
      <c r="E1317" s="1" t="s">
        <v>2841</v>
      </c>
      <c r="F1317" s="1" t="s">
        <v>10</v>
      </c>
      <c r="G1317" s="4" t="s">
        <v>2844</v>
      </c>
    </row>
    <row r="1318" spans="1:7" x14ac:dyDescent="0.2">
      <c r="A1318" s="11" t="str">
        <f>_xlfn.XLOOKUP(C1318, Main_Database!$C$2:$C$10028, Main_Database!$A$2:$A$10028, "")</f>
        <v>HMS-08</v>
      </c>
      <c r="B1318" s="1" t="s">
        <v>60</v>
      </c>
      <c r="D1318" s="3"/>
    </row>
    <row r="1319" spans="1:7" x14ac:dyDescent="0.2">
      <c r="A1319" s="11" t="str">
        <f>_xlfn.XLOOKUP(C1319, Main_Database!$C$2:$C$10028, Main_Database!$A$2:$A$10028, "")</f>
        <v>HMS-08</v>
      </c>
      <c r="B1319" s="1" t="s">
        <v>60</v>
      </c>
      <c r="D1319" s="3"/>
    </row>
    <row r="1320" spans="1:7" x14ac:dyDescent="0.2">
      <c r="A1320" s="11"/>
      <c r="D1320" s="3"/>
    </row>
    <row r="1321" spans="1:7" x14ac:dyDescent="0.2">
      <c r="A1321" s="11"/>
      <c r="D1321" s="3"/>
    </row>
    <row r="1322" spans="1:7" x14ac:dyDescent="0.2">
      <c r="A1322" s="11"/>
      <c r="D1322" s="3"/>
    </row>
    <row r="1323" spans="1:7" x14ac:dyDescent="0.2">
      <c r="A1323" s="11"/>
      <c r="D1323" s="3"/>
    </row>
    <row r="1324" spans="1:7" x14ac:dyDescent="0.2">
      <c r="A1324" s="11"/>
      <c r="D1324" s="14"/>
    </row>
    <row r="1325" spans="1:7" x14ac:dyDescent="0.2">
      <c r="A1325" s="11"/>
      <c r="D1325" s="14"/>
    </row>
    <row r="1326" spans="1:7" x14ac:dyDescent="0.2">
      <c r="A1326" s="11"/>
      <c r="D1326" s="14"/>
    </row>
    <row r="1327" spans="1:7" x14ac:dyDescent="0.2">
      <c r="A1327" s="11"/>
      <c r="D1327" s="14"/>
    </row>
    <row r="1328" spans="1:7" x14ac:dyDescent="0.2">
      <c r="D1328" s="14"/>
    </row>
    <row r="1329" spans="4:4" x14ac:dyDescent="0.2">
      <c r="D1329" s="14"/>
    </row>
    <row r="1330" spans="4:4" x14ac:dyDescent="0.2">
      <c r="D1330" s="14"/>
    </row>
    <row r="1331" spans="4:4" x14ac:dyDescent="0.2">
      <c r="D1331" s="14"/>
    </row>
    <row r="1332" spans="4:4" x14ac:dyDescent="0.2">
      <c r="D1332" s="14"/>
    </row>
    <row r="1333" spans="4:4" x14ac:dyDescent="0.2">
      <c r="D1333" s="14"/>
    </row>
    <row r="1334" spans="4:4" x14ac:dyDescent="0.2">
      <c r="D1334" s="14"/>
    </row>
    <row r="1335" spans="4:4" x14ac:dyDescent="0.2">
      <c r="D1335" s="14"/>
    </row>
    <row r="1336" spans="4:4" x14ac:dyDescent="0.2">
      <c r="D1336" s="14"/>
    </row>
    <row r="1337" spans="4:4" x14ac:dyDescent="0.2">
      <c r="D1337" s="14"/>
    </row>
    <row r="1338" spans="4:4" x14ac:dyDescent="0.2">
      <c r="D1338" s="14"/>
    </row>
    <row r="1339" spans="4:4" x14ac:dyDescent="0.2">
      <c r="D1339" s="14"/>
    </row>
    <row r="1340" spans="4:4" x14ac:dyDescent="0.2">
      <c r="D1340" s="14"/>
    </row>
    <row r="1341" spans="4:4" x14ac:dyDescent="0.2">
      <c r="D1341" s="14"/>
    </row>
    <row r="1342" spans="4:4" x14ac:dyDescent="0.2">
      <c r="D1342" s="14"/>
    </row>
    <row r="1343" spans="4:4" x14ac:dyDescent="0.2">
      <c r="D1343" s="14"/>
    </row>
    <row r="1344" spans="4:4" x14ac:dyDescent="0.2">
      <c r="D1344" s="14"/>
    </row>
    <row r="1345" spans="4:4" x14ac:dyDescent="0.2">
      <c r="D1345" s="14"/>
    </row>
    <row r="1346" spans="4:4" x14ac:dyDescent="0.2">
      <c r="D1346" s="14"/>
    </row>
    <row r="1347" spans="4:4" x14ac:dyDescent="0.2">
      <c r="D1347" s="14"/>
    </row>
    <row r="1348" spans="4:4" x14ac:dyDescent="0.2">
      <c r="D1348" s="14"/>
    </row>
    <row r="1349" spans="4:4" x14ac:dyDescent="0.2">
      <c r="D1349" s="14"/>
    </row>
    <row r="1350" spans="4:4" x14ac:dyDescent="0.2">
      <c r="D1350" s="14"/>
    </row>
    <row r="1351" spans="4:4" x14ac:dyDescent="0.2">
      <c r="D1351" s="14"/>
    </row>
    <row r="1352" spans="4:4" x14ac:dyDescent="0.2">
      <c r="D1352" s="14"/>
    </row>
    <row r="1353" spans="4:4" x14ac:dyDescent="0.2">
      <c r="D1353" s="14"/>
    </row>
    <row r="1354" spans="4:4" x14ac:dyDescent="0.2">
      <c r="D1354" s="14"/>
    </row>
    <row r="1355" spans="4:4" x14ac:dyDescent="0.2">
      <c r="D1355" s="14"/>
    </row>
    <row r="1356" spans="4:4" x14ac:dyDescent="0.2">
      <c r="D1356" s="14"/>
    </row>
    <row r="1357" spans="4:4" x14ac:dyDescent="0.2">
      <c r="D1357" s="14"/>
    </row>
    <row r="1358" spans="4:4" x14ac:dyDescent="0.2">
      <c r="D1358" s="14"/>
    </row>
    <row r="1359" spans="4:4" x14ac:dyDescent="0.2">
      <c r="D1359" s="14"/>
    </row>
    <row r="1360" spans="4:4" x14ac:dyDescent="0.2">
      <c r="D1360" s="14"/>
    </row>
    <row r="1361" spans="4:4" x14ac:dyDescent="0.2">
      <c r="D1361" s="14"/>
    </row>
    <row r="1362" spans="4:4" x14ac:dyDescent="0.2">
      <c r="D1362" s="14"/>
    </row>
    <row r="1363" spans="4:4" x14ac:dyDescent="0.2">
      <c r="D1363" s="14"/>
    </row>
    <row r="1364" spans="4:4" x14ac:dyDescent="0.2">
      <c r="D1364" s="14"/>
    </row>
    <row r="1365" spans="4:4" x14ac:dyDescent="0.2">
      <c r="D1365" s="14"/>
    </row>
    <row r="1366" spans="4:4" x14ac:dyDescent="0.2">
      <c r="D1366" s="14"/>
    </row>
    <row r="1367" spans="4:4" x14ac:dyDescent="0.2">
      <c r="D1367" s="14"/>
    </row>
    <row r="1368" spans="4:4" x14ac:dyDescent="0.2">
      <c r="D1368" s="14"/>
    </row>
    <row r="1369" spans="4:4" x14ac:dyDescent="0.2">
      <c r="D1369" s="14"/>
    </row>
    <row r="1370" spans="4:4" x14ac:dyDescent="0.2">
      <c r="D1370" s="14"/>
    </row>
    <row r="1371" spans="4:4" x14ac:dyDescent="0.2">
      <c r="D1371" s="14"/>
    </row>
    <row r="1372" spans="4:4" x14ac:dyDescent="0.2">
      <c r="D1372" s="14"/>
    </row>
    <row r="1373" spans="4:4" x14ac:dyDescent="0.2">
      <c r="D1373" s="14"/>
    </row>
    <row r="1374" spans="4:4" x14ac:dyDescent="0.2">
      <c r="D1374" s="14"/>
    </row>
    <row r="1375" spans="4:4" x14ac:dyDescent="0.2">
      <c r="D1375" s="14"/>
    </row>
    <row r="1376" spans="4:4" x14ac:dyDescent="0.2">
      <c r="D1376" s="14"/>
    </row>
    <row r="1377" spans="4:4" x14ac:dyDescent="0.2">
      <c r="D1377" s="14"/>
    </row>
    <row r="1378" spans="4:4" x14ac:dyDescent="0.2">
      <c r="D1378" s="14"/>
    </row>
    <row r="1379" spans="4:4" x14ac:dyDescent="0.2">
      <c r="D1379" s="14"/>
    </row>
    <row r="1380" spans="4:4" x14ac:dyDescent="0.2">
      <c r="D1380" s="14"/>
    </row>
    <row r="1381" spans="4:4" x14ac:dyDescent="0.2">
      <c r="D1381" s="14"/>
    </row>
    <row r="1382" spans="4:4" x14ac:dyDescent="0.2">
      <c r="D1382" s="14"/>
    </row>
    <row r="1383" spans="4:4" x14ac:dyDescent="0.2">
      <c r="D1383" s="14"/>
    </row>
    <row r="1384" spans="4:4" x14ac:dyDescent="0.2">
      <c r="D1384" s="14"/>
    </row>
    <row r="1385" spans="4:4" x14ac:dyDescent="0.2">
      <c r="D1385" s="14"/>
    </row>
    <row r="1386" spans="4:4" x14ac:dyDescent="0.2">
      <c r="D1386" s="14"/>
    </row>
    <row r="1387" spans="4:4" x14ac:dyDescent="0.2">
      <c r="D1387" s="14"/>
    </row>
    <row r="1388" spans="4:4" x14ac:dyDescent="0.2">
      <c r="D1388" s="14"/>
    </row>
    <row r="1389" spans="4:4" x14ac:dyDescent="0.2">
      <c r="D1389" s="14"/>
    </row>
    <row r="1390" spans="4:4" x14ac:dyDescent="0.2">
      <c r="D1390" s="14"/>
    </row>
    <row r="1391" spans="4:4" x14ac:dyDescent="0.2">
      <c r="D1391" s="14"/>
    </row>
    <row r="1392" spans="4:4" x14ac:dyDescent="0.2">
      <c r="D1392" s="14"/>
    </row>
    <row r="1393" spans="4:4" x14ac:dyDescent="0.2">
      <c r="D1393" s="14"/>
    </row>
    <row r="1394" spans="4:4" x14ac:dyDescent="0.2">
      <c r="D1394" s="14"/>
    </row>
    <row r="1395" spans="4:4" x14ac:dyDescent="0.2">
      <c r="D1395" s="14"/>
    </row>
    <row r="1396" spans="4:4" x14ac:dyDescent="0.2">
      <c r="D1396" s="14"/>
    </row>
    <row r="1397" spans="4:4" x14ac:dyDescent="0.2">
      <c r="D1397" s="14"/>
    </row>
    <row r="1398" spans="4:4" x14ac:dyDescent="0.2">
      <c r="D1398" s="14"/>
    </row>
    <row r="1399" spans="4:4" x14ac:dyDescent="0.2">
      <c r="D1399" s="14"/>
    </row>
    <row r="1400" spans="4:4" x14ac:dyDescent="0.2">
      <c r="D1400" s="14"/>
    </row>
    <row r="1401" spans="4:4" x14ac:dyDescent="0.2">
      <c r="D1401" s="14"/>
    </row>
    <row r="1402" spans="4:4" x14ac:dyDescent="0.2">
      <c r="D1402" s="14"/>
    </row>
    <row r="1403" spans="4:4" x14ac:dyDescent="0.2">
      <c r="D1403" s="14"/>
    </row>
    <row r="1404" spans="4:4" x14ac:dyDescent="0.2">
      <c r="D1404" s="14"/>
    </row>
    <row r="1405" spans="4:4" x14ac:dyDescent="0.2">
      <c r="D1405" s="14"/>
    </row>
    <row r="1406" spans="4:4" x14ac:dyDescent="0.2">
      <c r="D1406" s="14"/>
    </row>
    <row r="1407" spans="4:4" x14ac:dyDescent="0.2">
      <c r="D1407" s="14"/>
    </row>
    <row r="1408" spans="4:4" x14ac:dyDescent="0.2">
      <c r="D1408" s="14"/>
    </row>
    <row r="1409" spans="4:4" x14ac:dyDescent="0.2">
      <c r="D1409" s="14"/>
    </row>
    <row r="1410" spans="4:4" x14ac:dyDescent="0.2">
      <c r="D1410" s="14"/>
    </row>
    <row r="1411" spans="4:4" x14ac:dyDescent="0.2">
      <c r="D1411" s="14"/>
    </row>
    <row r="1412" spans="4:4" x14ac:dyDescent="0.2">
      <c r="D1412" s="14"/>
    </row>
    <row r="1413" spans="4:4" x14ac:dyDescent="0.2">
      <c r="D1413" s="14"/>
    </row>
    <row r="1414" spans="4:4" x14ac:dyDescent="0.2">
      <c r="D1414" s="14"/>
    </row>
    <row r="1415" spans="4:4" x14ac:dyDescent="0.2">
      <c r="D1415" s="14"/>
    </row>
    <row r="1416" spans="4:4" x14ac:dyDescent="0.2">
      <c r="D1416" s="14"/>
    </row>
    <row r="1417" spans="4:4" x14ac:dyDescent="0.2">
      <c r="D1417" s="14"/>
    </row>
    <row r="1418" spans="4:4" x14ac:dyDescent="0.2">
      <c r="D1418" s="14"/>
    </row>
    <row r="1419" spans="4:4" x14ac:dyDescent="0.2">
      <c r="D1419" s="14"/>
    </row>
    <row r="1420" spans="4:4" x14ac:dyDescent="0.2">
      <c r="D1420" s="14"/>
    </row>
    <row r="1421" spans="4:4" x14ac:dyDescent="0.2">
      <c r="D1421" s="14"/>
    </row>
    <row r="1422" spans="4:4" x14ac:dyDescent="0.2">
      <c r="D1422" s="14"/>
    </row>
    <row r="1423" spans="4:4" x14ac:dyDescent="0.2">
      <c r="D1423" s="14"/>
    </row>
    <row r="1424" spans="4:4" x14ac:dyDescent="0.2">
      <c r="D1424" s="14"/>
    </row>
    <row r="1425" spans="4:4" x14ac:dyDescent="0.2">
      <c r="D1425" s="14"/>
    </row>
    <row r="1426" spans="4:4" x14ac:dyDescent="0.2">
      <c r="D1426" s="14"/>
    </row>
  </sheetData>
  <phoneticPr fontId="4" type="noConversion"/>
  <conditionalFormatting sqref="F2:F1265">
    <cfRule type="containsText" dxfId="7" priority="7" operator="containsText" text="Bad">
      <formula>NOT(ISERROR(SEARCH("Bad",F2)))</formula>
    </cfRule>
    <cfRule type="containsText" dxfId="6" priority="8" operator="containsText" text="Good">
      <formula>NOT(ISERROR(SEARCH("Good",F2)))</formula>
    </cfRule>
  </conditionalFormatting>
  <conditionalFormatting sqref="F1269:F1271">
    <cfRule type="containsText" dxfId="5" priority="3" operator="containsText" text="Bad">
      <formula>NOT(ISERROR(SEARCH("Bad",F1269)))</formula>
    </cfRule>
    <cfRule type="containsText" dxfId="4" priority="4" operator="containsText" text="Good">
      <formula>NOT(ISERROR(SEARCH("Good",F1269)))</formula>
    </cfRule>
  </conditionalFormatting>
  <conditionalFormatting sqref="F1285:F1310">
    <cfRule type="containsText" dxfId="3" priority="5" operator="containsText" text="Bad">
      <formula>NOT(ISERROR(SEARCH("Bad",F1285)))</formula>
    </cfRule>
    <cfRule type="containsText" dxfId="2" priority="6" operator="containsText" text="Good">
      <formula>NOT(ISERROR(SEARCH("Good",F1285)))</formula>
    </cfRule>
  </conditionalFormatting>
  <conditionalFormatting sqref="F1314:F1426">
    <cfRule type="containsText" dxfId="1" priority="1" operator="containsText" text="Bad">
      <formula>NOT(ISERROR(SEARCH("Bad",F1314)))</formula>
    </cfRule>
    <cfRule type="containsText" dxfId="0" priority="2" operator="containsText" text="Good">
      <formula>NOT(ISERROR(SEARCH("Good",F1314)))</formula>
    </cfRule>
  </conditionalFormatting>
  <dataValidations count="2">
    <dataValidation type="list" allowBlank="1" showInputMessage="1" showErrorMessage="1" sqref="F1285:F1310 F1269:F1271 F1314:F1426 F2:F1265" xr:uid="{F9A90CE1-06E5-A84B-9568-E76890089080}">
      <formula1>"Good, Neutral, Bad"</formula1>
    </dataValidation>
    <dataValidation type="list" allowBlank="1" showInputMessage="1" showErrorMessage="1" sqref="C1269:C1271 C1285:C1435 C2:C1265" xr:uid="{775E8AA8-3819-F644-8189-2A1C1E8B42A9}">
      <formula1>INDIRECT(B2)</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341C8DE3-900E-1C48-B91C-77F369EA3960}">
          <x14:formula1>
            <xm:f>'Data info'!$B$2:$B$20</xm:f>
          </x14:formula1>
          <xm:sqref>B2:B1426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35F8B-C26E-2B46-9B8B-444A4962BECA}">
  <dimension ref="A1:T163"/>
  <sheetViews>
    <sheetView workbookViewId="0">
      <selection activeCell="A2" sqref="A2"/>
    </sheetView>
  </sheetViews>
  <sheetFormatPr defaultColWidth="10.875" defaultRowHeight="14.25" x14ac:dyDescent="0.2"/>
  <cols>
    <col min="1" max="1" width="10.875" style="7"/>
    <col min="2" max="2" width="12" style="7" bestFit="1" customWidth="1"/>
    <col min="3" max="3" width="13.875" style="7" bestFit="1" customWidth="1"/>
    <col min="4" max="7" width="10.875" style="7"/>
    <col min="8" max="8" width="17.625" style="7" bestFit="1" customWidth="1"/>
    <col min="9" max="9" width="17.625" style="7" customWidth="1"/>
    <col min="10" max="10" width="10" style="7" customWidth="1"/>
    <col min="11" max="11" width="17.125" style="7" bestFit="1" customWidth="1"/>
    <col min="12" max="12" width="17.625" style="7" bestFit="1" customWidth="1"/>
    <col min="13" max="15" width="10.875" style="7"/>
    <col min="16" max="16" width="10.5" style="7" customWidth="1"/>
    <col min="17" max="17" width="12.125" style="7" customWidth="1"/>
    <col min="18" max="16384" width="10.875" style="7"/>
  </cols>
  <sheetData>
    <row r="1" spans="1:20" ht="15" x14ac:dyDescent="0.25">
      <c r="A1" s="8" t="s">
        <v>32</v>
      </c>
      <c r="B1" s="8" t="s">
        <v>33</v>
      </c>
      <c r="C1" s="8" t="s">
        <v>34</v>
      </c>
      <c r="D1" s="8" t="s">
        <v>35</v>
      </c>
      <c r="G1" s="7" t="s">
        <v>36</v>
      </c>
      <c r="H1" s="7" t="s">
        <v>37</v>
      </c>
      <c r="I1" s="7" t="s">
        <v>38</v>
      </c>
      <c r="J1" s="7" t="s">
        <v>39</v>
      </c>
      <c r="K1" s="7" t="s">
        <v>40</v>
      </c>
      <c r="L1" s="7" t="s">
        <v>41</v>
      </c>
      <c r="M1" s="7" t="s">
        <v>42</v>
      </c>
      <c r="N1" s="7" t="s">
        <v>43</v>
      </c>
      <c r="O1" s="7" t="s">
        <v>44</v>
      </c>
      <c r="P1" s="7" t="s">
        <v>45</v>
      </c>
      <c r="Q1" s="7" t="s">
        <v>46</v>
      </c>
      <c r="R1" s="7" t="s">
        <v>47</v>
      </c>
      <c r="S1" s="7" t="s">
        <v>48</v>
      </c>
      <c r="T1" s="7" t="s">
        <v>49</v>
      </c>
    </row>
    <row r="2" spans="1:20" ht="15" x14ac:dyDescent="0.2">
      <c r="A2" t="s">
        <v>36</v>
      </c>
      <c r="B2" t="s">
        <v>50</v>
      </c>
      <c r="C2" s="7" t="str">
        <f t="shared" ref="C2:C15" si="0">A2&amp;"_"&amp;B2</f>
        <v>ATC_ATC_Attraction</v>
      </c>
      <c r="D2" s="7" t="s">
        <v>51</v>
      </c>
      <c r="G2" s="7" t="str" cm="1">
        <f t="array" ref="G2:G45">_xlfn._xlws.FILTER(Main_Database!C2:C1965, (LEFT(Main_Database!A2:A1965,3)="ATC") * (Main_Database!C2:C1965&lt;&gt;""))</f>
        <v>Hanoi train street</v>
      </c>
      <c r="H2" s="7" t="str" cm="1">
        <f t="array" ref="H2:H66">_xlfn._xlws.FILTER(Main_Database!C2:C1965, (LEFT(Main_Database!A2:A1965,3)="CRS") * (Main_Database!C2:C1965&lt;&gt;""))</f>
        <v>Amanda Luxury Cruise</v>
      </c>
      <c r="I2" s="7" t="str" cm="1">
        <f t="array" ref="I2:I5">_xlfn._xlws.FILTER(Main_Database!C2:C1965, (LEFT(Main_Database!A2:A1965,3)="DRV") * (Main_Database!C2:C1965&lt;&gt;""))</f>
        <v>Mr. Nghia - Kaito</v>
      </c>
      <c r="J2" s="7" t="e" cm="1" vm="1">
        <f t="array" ref="J2">_xlfn._xlws.FILTER(Main_Database!C2:C1965, (LEFT(Main_Database!A2:A1965,3)="DRM") * (Main_Database!C2:C1965&lt;&gt;""))</f>
        <v>#VALUE!</v>
      </c>
      <c r="K2" s="7" t="str" cm="1">
        <f t="array" ref="K2:K109">_xlfn._xlws.FILTER(Main_Database!C2:C1965, (LEFT(Main_Database!A2:A1965,3)="GDE") * (Main_Database!C2:C1965&lt;&gt;""))</f>
        <v xml:space="preserve">Andy - DTH Malaysia </v>
      </c>
      <c r="L2" s="7" t="str" cm="1">
        <f t="array" ref="L2:L28">_xlfn._xlws.FILTER(Main_Database!C2:C1965, (LEFT(Main_Database!A2:A1965,3)="HMS") * (Main_Database!C2:C1965&lt;&gt;""))</f>
        <v>An s Eco Garden</v>
      </c>
      <c r="M2" s="7" t="str" cm="1">
        <f t="array" ref="M2:M15">_xlfn._xlws.FILTER(Main_Database!C2:C1965, (LEFT(Main_Database!A2:A1965,3)="HST") * (Main_Database!C2:C1965&lt;&gt;""))</f>
        <v>Do Ngoc Tram</v>
      </c>
      <c r="N2" s="7" t="str" cm="1">
        <f t="array" ref="N2:N163">_xlfn._xlws.FILTER(Main_Database!C2:C1965, (LEFT(Main_Database!A2:A1965,3)="HTL") * (Main_Database!C2:C1965&lt;&gt;""))</f>
        <v>22Land Hotel Saigon</v>
      </c>
      <c r="O2" s="7" t="str" cm="1">
        <f t="array" ref="O2:O18">_xlfn._xlws.FILTER(Main_Database!C2:C1965, (LEFT(Main_Database!A2:A1965,3)="INT") * (Main_Database!C2:C1965&lt;&gt;""))</f>
        <v>Dinh Thi Thuy Linh</v>
      </c>
      <c r="P2" s="7" t="str" cm="1">
        <f t="array" ref="P2:P29">_xlfn._xlws.FILTER(Main_Database!C2:C1965, (LEFT(Main_Database!A2:A1965,3)="PRT") * (Main_Database!C2:C1965&lt;&gt;""))</f>
        <v>Asian Divers Robert Wurm</v>
      </c>
      <c r="Q2" s="7" t="str" cm="1">
        <f t="array" ref="Q2:Q107">_xlfn._xlws.FILTER(Main_Database!C2:C1965, (LEFT(Main_Database!A2:A1965,3)="FNB") * (Main_Database!C2:C1965&lt;&gt;""))</f>
        <v>5ku Station Thai Van Lung</v>
      </c>
      <c r="R2" s="7" t="str" cm="1">
        <f t="array" ref="R2:R48">_xlfn._xlws.FILTER(Main_Database!C2:C1965, (LEFT(Main_Database!A2:A1965,3)="RST") * (Main_Database!C2:C1965&lt;&gt;""))</f>
        <v>Angkor Village Resort</v>
      </c>
      <c r="S2" s="7" t="str" cm="1">
        <f t="array" ref="S2:S3">_xlfn._xlws.FILTER(Main_Database!C2:C1965, (LEFT(Main_Database!A2:A1965,3)="SRV") * (Main_Database!C2:C1965&lt;&gt;""))</f>
        <v>Massage Ham Nghi 137</v>
      </c>
      <c r="T2" s="7" t="str" cm="1">
        <f t="array" ref="T2:T10">_xlfn._xlws.FILTER(Main_Database!C2:C1965, (LEFT(Main_Database!A2:A1965,3)="TRS") * (Main_Database!C2:C1965&lt;&gt;""))</f>
        <v>Clown Car</v>
      </c>
    </row>
    <row r="3" spans="1:20" ht="15" x14ac:dyDescent="0.2">
      <c r="A3" t="s">
        <v>37</v>
      </c>
      <c r="B3" t="s">
        <v>52</v>
      </c>
      <c r="C3" s="7" t="str">
        <f t="shared" si="0"/>
        <v>CRS_CRS_Cruise</v>
      </c>
      <c r="D3" s="7" t="s">
        <v>53</v>
      </c>
      <c r="G3" s="7" t="str">
        <v xml:space="preserve">SG Motorbike tour </v>
      </c>
      <c r="H3" s="7" t="str">
        <v>Ambassador Signature Cruise</v>
      </c>
      <c r="I3" s="7" t="str">
        <v>Mr. Nhan - Kaito</v>
      </c>
      <c r="K3" s="7" t="str">
        <v xml:space="preserve">Be Hien - Tra Su Forest </v>
      </c>
      <c r="L3" s="7" t="str">
        <v>Ba Danh Homestay</v>
      </c>
      <c r="M3" s="7" t="str">
        <v>Huynh Kieu Ngan</v>
      </c>
      <c r="N3" s="7" t="str">
        <v>A&amp;Em Art Hotel</v>
      </c>
      <c r="O3" s="7" t="str">
        <v>Filip Tran</v>
      </c>
      <c r="P3" s="7" t="str">
        <v>BiiG Holiday Group</v>
      </c>
      <c r="Q3" s="7" t="str">
        <v>Al Sham Saigon</v>
      </c>
      <c r="R3" s="7" t="str">
        <v>Aravinda Resort Ninh Binh</v>
      </c>
      <c r="S3" s="7" t="str">
        <v>Health Land Asoke Massage</v>
      </c>
      <c r="T3" s="7" t="str">
        <v>Hop On Hop Off Saigon (Double Decker bus)</v>
      </c>
    </row>
    <row r="4" spans="1:20" ht="15" x14ac:dyDescent="0.2">
      <c r="A4" t="s">
        <v>39</v>
      </c>
      <c r="B4" t="s">
        <v>54</v>
      </c>
      <c r="C4" s="7" t="str">
        <f t="shared" si="0"/>
        <v>DRM_DRM_Driver of motobike</v>
      </c>
      <c r="D4" s="7" t="s">
        <v>55</v>
      </c>
      <c r="G4" s="7" t="str">
        <v>Tra Su mangrove forest</v>
      </c>
      <c r="H4" s="7" t="str">
        <v>Aqua Elegance Cruise</v>
      </c>
      <c r="I4" s="7" t="str">
        <v>Phan Hien - Kaito</v>
      </c>
      <c r="K4" s="7" t="str">
        <v>Bui Chung Hieu</v>
      </c>
      <c r="L4" s="7" t="str">
        <v xml:space="preserve">Ben Tre Coco Lodge </v>
      </c>
      <c r="M4" s="7" t="str">
        <v>Kieu Ngan</v>
      </c>
      <c r="N4" s="7" t="str">
        <v>A&amp;EM Saigon Hotel</v>
      </c>
      <c r="O4" s="7" t="str">
        <v>Ha Quang Huy (Tomek)</v>
      </c>
      <c r="P4" s="7" t="str">
        <v xml:space="preserve">Christinair - Cambodia </v>
      </c>
      <c r="Q4" s="7" t="str">
        <v xml:space="preserve">Am Thuc Mong Sapa </v>
      </c>
      <c r="R4" s="7" t="str">
        <v xml:space="preserve">Aroma Beach Resort &amp; Spa </v>
      </c>
      <c r="T4" s="7" t="str">
        <v>Long Van limousine</v>
      </c>
    </row>
    <row r="5" spans="1:20" ht="15" x14ac:dyDescent="0.2">
      <c r="A5" t="s">
        <v>38</v>
      </c>
      <c r="B5" t="s">
        <v>56</v>
      </c>
      <c r="C5" s="7" t="str">
        <f t="shared" si="0"/>
        <v>DRV_DRV_Driver of vehicle</v>
      </c>
      <c r="D5" s="7" t="s">
        <v>57</v>
      </c>
      <c r="G5" s="7" t="str">
        <v>Mua Cave</v>
      </c>
      <c r="H5" s="7" t="str">
        <v>Aqua of the Seas Cruise</v>
      </c>
      <c r="I5" s="7" t="str">
        <v>Wayan - Jungle Life</v>
      </c>
      <c r="K5" s="7" t="str">
        <v xml:space="preserve">Cao Ngoc Dung  - Venus </v>
      </c>
      <c r="L5" s="7" t="str">
        <v>Cat Tien Riverside</v>
      </c>
      <c r="M5" s="7" t="str">
        <v>Kim Anh</v>
      </c>
      <c r="N5" s="7" t="str">
        <v>Acnos Hotel Good</v>
      </c>
      <c r="O5" s="7" t="str">
        <v>Hoang Oanh Julia</v>
      </c>
      <c r="P5" s="7" t="str">
        <v>DTH Travel Malaysia</v>
      </c>
      <c r="Q5" s="7" t="str">
        <v>Anatolia Turkish Cuisine - Halal Food in Saigon</v>
      </c>
      <c r="R5" s="7" t="str">
        <v>Bamboo Village Beach Resort &amp; Spa</v>
      </c>
      <c r="T5" s="7" t="str">
        <v>Phu Quoc Express</v>
      </c>
    </row>
    <row r="6" spans="1:20" ht="15" x14ac:dyDescent="0.2">
      <c r="A6" t="s">
        <v>46</v>
      </c>
      <c r="B6" t="s">
        <v>23</v>
      </c>
      <c r="C6" s="7" t="str">
        <f t="shared" si="0"/>
        <v>FNB_FNB_Restaurant</v>
      </c>
      <c r="D6" s="7" t="s">
        <v>58</v>
      </c>
      <c r="G6" s="7" t="str">
        <v>Bich Dong Pagoda</v>
      </c>
      <c r="H6" s="7" t="str">
        <v>Aspira Cruise</v>
      </c>
      <c r="K6" s="7" t="str">
        <v>Cedhie - Intas</v>
      </c>
      <c r="L6" s="7" t="str">
        <v>Chay Lap Farmstay</v>
      </c>
      <c r="M6" s="7" t="str">
        <v>Le Thi Huyen Linh</v>
      </c>
      <c r="N6" s="7" t="str">
        <v>Alba Hotel</v>
      </c>
      <c r="O6" s="7" t="str">
        <v>Hoang Thanh Nguyet</v>
      </c>
      <c r="P6" s="7" t="str">
        <v>DTH Travel Singapore</v>
      </c>
      <c r="Q6" s="7" t="str">
        <v>Anh Trang Quan</v>
      </c>
      <c r="R6" s="7" t="str">
        <v>Banyan Tree Lang Co</v>
      </c>
      <c r="T6" s="7" t="str">
        <v>Sai Gon Boat Company</v>
      </c>
    </row>
    <row r="7" spans="1:20" ht="15" x14ac:dyDescent="0.2">
      <c r="A7" t="s">
        <v>40</v>
      </c>
      <c r="B7" t="s">
        <v>14</v>
      </c>
      <c r="C7" s="7" t="str">
        <f t="shared" si="0"/>
        <v>GDE_GDE_Guide</v>
      </c>
      <c r="D7" s="7" t="s">
        <v>59</v>
      </c>
      <c r="G7" s="7" t="str">
        <v>Borneo Cultures Museum</v>
      </c>
      <c r="H7" s="7" t="str">
        <v>Athena Luxury Cruise</v>
      </c>
      <c r="K7" s="7" t="str">
        <v>Chansamone Phoumesa - Biig Laos</v>
      </c>
      <c r="L7" s="7" t="str">
        <v>Chez Cao Rice Field Ecolodge</v>
      </c>
      <c r="M7" s="7" t="str">
        <v>Minh Thuy</v>
      </c>
      <c r="N7" s="7" t="str">
        <v>Alba Spa Hotel</v>
      </c>
      <c r="O7" s="7" t="str">
        <v>Le Thanh Binh (Linh's Cousin)</v>
      </c>
      <c r="P7" s="7" t="str">
        <v>EMIC Travel</v>
      </c>
      <c r="Q7" s="7" t="str">
        <v>Apsara Theatre</v>
      </c>
      <c r="R7" s="7" t="str">
        <v>Borei Angkor Resort &amp; Spa</v>
      </c>
      <c r="T7" s="7" t="str">
        <v>SBS Transfer</v>
      </c>
    </row>
    <row r="8" spans="1:20" ht="15" x14ac:dyDescent="0.2">
      <c r="A8" t="s">
        <v>41</v>
      </c>
      <c r="B8" t="s">
        <v>60</v>
      </c>
      <c r="C8" s="7" t="str">
        <f t="shared" si="0"/>
        <v>HMS_HMS_Homestay</v>
      </c>
      <c r="D8" s="7" t="s">
        <v>61</v>
      </c>
      <c r="G8" s="7" t="str">
        <v xml:space="preserve">Klias Wetlands </v>
      </c>
      <c r="H8" s="7" t="str">
        <v>Athena Royal Cruise</v>
      </c>
      <c r="K8" s="7" t="str">
        <v xml:space="preserve">Chu Duc Dung  - MHP </v>
      </c>
      <c r="L8" s="7" t="str">
        <v>Dream Hill Homestay</v>
      </c>
      <c r="M8" s="7" t="str">
        <v>Nguyen Thi Hoang Yen</v>
      </c>
      <c r="N8" s="7" t="str">
        <v>Aliana Boutique Spa Hotel</v>
      </c>
      <c r="O8" s="7" t="str">
        <v>Luong Minh Chinh</v>
      </c>
      <c r="P8" s="7" t="str">
        <v>Emily Visa</v>
      </c>
      <c r="Q8" s="7" t="str">
        <v>Aras KL Tower</v>
      </c>
      <c r="R8" s="7" t="str">
        <v>Can Tho Ecolodge</v>
      </c>
      <c r="T8" s="7" t="str">
        <v>Trinh Gia - Kaito</v>
      </c>
    </row>
    <row r="9" spans="1:20" ht="15" x14ac:dyDescent="0.2">
      <c r="A9" t="s">
        <v>42</v>
      </c>
      <c r="B9" t="s">
        <v>62</v>
      </c>
      <c r="C9" s="7" t="str">
        <f t="shared" si="0"/>
        <v>HST_HST_Hostess</v>
      </c>
      <c r="D9" s="7" t="s">
        <v>63</v>
      </c>
      <c r="G9" s="7" t="str">
        <v>Kiulu White Water Rafting Centre</v>
      </c>
      <c r="H9" s="7" t="str">
        <v>Calypso Cruise</v>
      </c>
      <c r="K9" s="7" t="str">
        <v xml:space="preserve">Dang Quang Son  - Venus </v>
      </c>
      <c r="L9" s="7" t="str">
        <v>Forest Side Eco Lodge</v>
      </c>
      <c r="M9" s="7" t="str">
        <v>Nguyen Thi Linh Chi</v>
      </c>
      <c r="N9" s="7" t="str">
        <v>Allegro Hoi An</v>
      </c>
      <c r="O9" s="7" t="str">
        <v>Mr. Dai</v>
      </c>
      <c r="P9" s="7" t="str">
        <v>Exemplary Voyages</v>
      </c>
      <c r="Q9" s="7" t="str">
        <v>Atlantic Nyonya Cuisine by Aunty Ruby</v>
      </c>
      <c r="R9" s="7" t="str">
        <v>Emeralda Ninh Binh resort</v>
      </c>
      <c r="T9" s="7" t="str">
        <v>Victoria Train</v>
      </c>
    </row>
    <row r="10" spans="1:20" ht="15" x14ac:dyDescent="0.2">
      <c r="A10" t="s">
        <v>43</v>
      </c>
      <c r="B10" t="s">
        <v>8</v>
      </c>
      <c r="C10" s="7" t="str">
        <f t="shared" si="0"/>
        <v>HTL_HTL_Hotel</v>
      </c>
      <c r="D10" s="7" t="s">
        <v>64</v>
      </c>
      <c r="G10" s="7" t="str">
        <v xml:space="preserve">Mari Mari cultural village </v>
      </c>
      <c r="H10" s="7" t="str">
        <v>Capella Cruise</v>
      </c>
      <c r="K10" s="7" t="str">
        <v>Dao Duc Duy Khuong</v>
      </c>
      <c r="L10" s="7" t="str">
        <v>Green Bamboo Lodge Resort</v>
      </c>
      <c r="M10" s="7" t="str">
        <v>Phan Nguyen Ai Lien</v>
      </c>
      <c r="N10" s="7" t="str">
        <v>Almanity Hoi An Wellness Resort</v>
      </c>
      <c r="O10" s="7" t="str">
        <v>Mr. Vinh</v>
      </c>
      <c r="P10" s="7" t="str">
        <v>Gairah Scuba Indo Jungle Life</v>
      </c>
      <c r="Q10" s="7" t="str">
        <v>Atlantic Nyonya HQ</v>
      </c>
      <c r="R10" s="7" t="str">
        <v xml:space="preserve">Flamingo Cat Ba </v>
      </c>
      <c r="T10" s="7" t="str">
        <v>Violette train</v>
      </c>
    </row>
    <row r="11" spans="1:20" ht="15" x14ac:dyDescent="0.2">
      <c r="A11" t="s">
        <v>44</v>
      </c>
      <c r="B11" t="s">
        <v>65</v>
      </c>
      <c r="C11" s="7" t="str">
        <f t="shared" si="0"/>
        <v>INT_INT_Interpreter</v>
      </c>
      <c r="G11" s="7" t="str">
        <v>Batu Caves</v>
      </c>
      <c r="H11" s="7" t="str">
        <v>Catherine Cruises</v>
      </c>
      <c r="K11" s="7" t="str">
        <v xml:space="preserve">Diem Quynh  - MHP </v>
      </c>
      <c r="L11" s="7" t="str">
        <v>Green Hope Lodge</v>
      </c>
      <c r="M11" s="7" t="str">
        <v>Phan Phuong Uyen</v>
      </c>
      <c r="N11" s="7" t="str">
        <v>Anatole Hotel Hanoi</v>
      </c>
      <c r="O11" s="7" t="str">
        <v>Ngo Minh Thuy (Danuta)</v>
      </c>
      <c r="P11" s="7" t="str">
        <v>GREENTRIP Tour</v>
      </c>
      <c r="Q11" s="7" t="str">
        <v>Bamboo tree</v>
      </c>
      <c r="R11" s="7" t="str">
        <v>Furama resort</v>
      </c>
    </row>
    <row r="12" spans="1:20" ht="15" x14ac:dyDescent="0.2">
      <c r="A12" t="s">
        <v>45</v>
      </c>
      <c r="B12" t="s">
        <v>1740</v>
      </c>
      <c r="C12" s="7" t="str">
        <f t="shared" si="0"/>
        <v>PRT_PRT_Partner_DMC</v>
      </c>
      <c r="G12" s="7" t="str">
        <v>Taman Negara National Park</v>
      </c>
      <c r="H12" s="7" t="str">
        <v>Dora Cruise</v>
      </c>
      <c r="K12" s="7" t="str">
        <v>Dinh Thi Thuy Linh</v>
      </c>
      <c r="L12" s="7" t="str">
        <v>Jungle Boss Travelodge</v>
      </c>
      <c r="M12" s="7" t="str">
        <v>Thien Huong</v>
      </c>
      <c r="N12" s="7" t="str">
        <v>Angkor Village Hotel</v>
      </c>
      <c r="O12" s="7" t="str">
        <v>Nguyen Ha My</v>
      </c>
      <c r="P12" s="7" t="str">
        <v>Hanoi Jeep Adventure</v>
      </c>
      <c r="Q12" s="7" t="str">
        <v>Barbecue Garden SG</v>
      </c>
      <c r="R12" s="7" t="str">
        <v>Grand Ocean Bay Phu Quoc</v>
      </c>
    </row>
    <row r="13" spans="1:20" ht="15" x14ac:dyDescent="0.2">
      <c r="A13" t="s">
        <v>47</v>
      </c>
      <c r="B13" t="s">
        <v>27</v>
      </c>
      <c r="C13" s="7" t="str">
        <f t="shared" si="0"/>
        <v>RST_RST_Resort</v>
      </c>
      <c r="G13" s="7" t="str">
        <v>Monkey Beach</v>
      </c>
      <c r="H13" s="7" t="str">
        <v>Doris Cruises</v>
      </c>
      <c r="K13" s="7" t="str">
        <v xml:space="preserve">Do Bich Phuong  - MHP </v>
      </c>
      <c r="L13" s="7" t="str">
        <v>Khoa Homestay</v>
      </c>
      <c r="M13" s="7" t="str">
        <v>Tran Thanh Ha</v>
      </c>
      <c r="N13" s="7" t="str">
        <v>Apricot Hotel</v>
      </c>
      <c r="O13" s="7" t="str">
        <v>Nguyen Khanh Hoang (Tina's Brother)</v>
      </c>
      <c r="P13" s="7" t="str">
        <v>Hermitage Experience Pte Ltd</v>
      </c>
      <c r="Q13" s="7" t="str">
        <v>Beirut Restaurant – Lebanese &amp; Mediterranean Cuisine</v>
      </c>
      <c r="R13" s="7" t="str">
        <v>Grandis Hotels and Resorts</v>
      </c>
    </row>
    <row r="14" spans="1:20" ht="15" x14ac:dyDescent="0.2">
      <c r="A14" t="s">
        <v>48</v>
      </c>
      <c r="B14" t="s">
        <v>66</v>
      </c>
      <c r="C14" s="7" t="str">
        <f t="shared" si="0"/>
        <v>SRV_SRV_Service</v>
      </c>
      <c r="G14" s="7" t="str">
        <v>Kinabalu Park</v>
      </c>
      <c r="H14" s="7" t="str">
        <v>Elite of the Seas Cruise</v>
      </c>
      <c r="K14" s="7" t="str">
        <v xml:space="preserve">Do Duc Phuong - MHP </v>
      </c>
      <c r="L14" s="7" t="str">
        <v>Le Jardin Du Mekong</v>
      </c>
      <c r="M14" s="7" t="str">
        <v>Tu Trinh</v>
      </c>
      <c r="N14" s="7" t="str">
        <v xml:space="preserve">Aquari Hotel </v>
      </c>
      <c r="O14" s="7" t="str">
        <v>Nguyen Nam Cuong (Tomek)</v>
      </c>
      <c r="P14" s="7" t="str">
        <v>Hoi An Express</v>
      </c>
      <c r="Q14" s="7" t="str">
        <v xml:space="preserve">Bia Hoi Lan Chin </v>
      </c>
      <c r="R14" s="7" t="str">
        <v>Green Bay Resort Phu Quoc</v>
      </c>
    </row>
    <row r="15" spans="1:20" ht="15" x14ac:dyDescent="0.2">
      <c r="A15" t="s">
        <v>49</v>
      </c>
      <c r="B15" t="s">
        <v>2123</v>
      </c>
      <c r="C15" s="7" t="str">
        <f t="shared" si="0"/>
        <v>TRS_TRS_Transport_Company</v>
      </c>
      <c r="G15" s="7" t="str">
        <v>Bali Pulina coffee plantation</v>
      </c>
      <c r="H15" s="7" t="str">
        <v>Emperor Cruise</v>
      </c>
      <c r="K15" s="7" t="str">
        <v>Do Van Hau - MHP</v>
      </c>
      <c r="L15" s="7" t="str">
        <v>Mai Chau Ecolodge</v>
      </c>
      <c r="M15" s="7" t="str">
        <v>Uyen Nhi</v>
      </c>
      <c r="N15" s="7" t="str">
        <v>Aristo Hotel</v>
      </c>
      <c r="O15" s="7" t="str">
        <v>Tina</v>
      </c>
      <c r="P15" s="7" t="str">
        <v>Jeep Tour Phu Quoc</v>
      </c>
      <c r="Q15" s="7" t="str">
        <v>Bijan Bar &amp; Restaurant</v>
      </c>
      <c r="R15" s="7" t="str">
        <v>Hoi An Beach Resort</v>
      </c>
    </row>
    <row r="16" spans="1:20" ht="15" x14ac:dyDescent="0.2">
      <c r="G16" s="7" t="str">
        <v>Alas Harum Bali Swing</v>
      </c>
      <c r="H16" s="7" t="str">
        <v>Era Cruise</v>
      </c>
      <c r="K16" s="7" t="str">
        <v xml:space="preserve">Doan Dang Khoi - Venus </v>
      </c>
      <c r="L16" s="7" t="str">
        <v>Nam Ham Luong</v>
      </c>
      <c r="N16" s="7" t="str">
        <v>Au Lac Charner</v>
      </c>
      <c r="O16" s="7" t="str">
        <v>Vu Bao Trung (Binh's Friend)</v>
      </c>
      <c r="P16" s="7" t="str">
        <v>Jungle boss</v>
      </c>
      <c r="Q16" s="7" t="str">
        <v>Bla Bla Bla</v>
      </c>
      <c r="R16" s="7" t="str">
        <v>Hyatt Regency Danang Resort and Spa</v>
      </c>
    </row>
    <row r="17" spans="7:18" ht="15" x14ac:dyDescent="0.2">
      <c r="G17" s="7" t="str">
        <v>Tirta Empul Temple</v>
      </c>
      <c r="H17" s="7" t="str">
        <v>Erina Cruise</v>
      </c>
      <c r="K17" s="7" t="str">
        <v xml:space="preserve">Doan Quan Oanh  - Venus </v>
      </c>
      <c r="L17" s="7" t="str">
        <v>Ninh Binh Family Homestay</v>
      </c>
      <c r="N17" s="7" t="str">
        <v>Azerai La Residence Hue</v>
      </c>
      <c r="O17" s="7" t="str">
        <v>Vu Thi Huyen Anh (Pizzabella)</v>
      </c>
      <c r="P17" s="7" t="str">
        <v>La Caph</v>
      </c>
      <c r="Q17" s="7" t="str">
        <v xml:space="preserve">Blank Lounge Landmark </v>
      </c>
      <c r="R17" s="7" t="str">
        <v>JATI Koh Russey</v>
      </c>
    </row>
    <row r="18" spans="7:18" ht="15" x14ac:dyDescent="0.2">
      <c r="G18" s="7" t="str">
        <v>Virgin Beach</v>
      </c>
      <c r="H18" s="7" t="str">
        <v>Garden Bay Classic</v>
      </c>
      <c r="K18" s="7" t="str">
        <v xml:space="preserve">Duong Duc Dai Duong  - Venus </v>
      </c>
      <c r="L18" s="7" t="str">
        <v>Phuong Pham Homestay</v>
      </c>
      <c r="N18" s="7" t="str">
        <v>Bach Suites Saigon</v>
      </c>
      <c r="O18" s="7" t="str">
        <v>Zagrodzki Adrian</v>
      </c>
      <c r="P18" s="7" t="str">
        <v>Les Rives</v>
      </c>
      <c r="Q18" s="7" t="str">
        <v>Borneo Delight</v>
      </c>
      <c r="R18" s="7" t="str">
        <v>Kobi Onsen Resort Hue</v>
      </c>
    </row>
    <row r="19" spans="7:18" ht="15" x14ac:dyDescent="0.2">
      <c r="G19" s="7" t="str">
        <v>Tegenungan Waterfall</v>
      </c>
      <c r="H19" s="7" t="str">
        <v>Garden Bay Legend Cruise</v>
      </c>
      <c r="K19" s="7" t="str">
        <v>Duong Thai Binh</v>
      </c>
      <c r="L19" s="7" t="str">
        <v>Pu Luong Eco Garden</v>
      </c>
      <c r="N19" s="7" t="str">
        <v>Bako National Park</v>
      </c>
      <c r="P19" s="7" t="str">
        <v>Lombok Tour Travel</v>
      </c>
      <c r="Q19" s="7" t="str">
        <v>Buffet Sen Tay Ho</v>
      </c>
      <c r="R19" s="7" t="str">
        <v>Lotus Blanc Resort</v>
      </c>
    </row>
    <row r="20" spans="7:18" ht="15" x14ac:dyDescent="0.2">
      <c r="G20" s="7" t="str">
        <v>Monkey Forest</v>
      </c>
      <c r="H20" s="7" t="str">
        <v>Genesis Luxury Regal</v>
      </c>
      <c r="K20" s="7" t="str">
        <v xml:space="preserve">Ganie - DTH Malaysia </v>
      </c>
      <c r="L20" s="7" t="str">
        <v>Pu Luong Jungle Lodge</v>
      </c>
      <c r="N20" s="7" t="str">
        <v>Barong Villa Sidemen</v>
      </c>
      <c r="P20" s="7" t="str">
        <v>Mekong Travel Vinh Long (Ut Trinh)</v>
      </c>
      <c r="Q20" s="7" t="str">
        <v>Bun Cha Dac Kim - Hang Manh branch</v>
      </c>
      <c r="R20" s="7" t="str">
        <v>Mai Chau Hideaway</v>
      </c>
    </row>
    <row r="21" spans="7:18" ht="15" x14ac:dyDescent="0.2">
      <c r="G21" s="7" t="str">
        <v>Ulun Danu Beratan Temple</v>
      </c>
      <c r="H21" s="7" t="str">
        <v>Genesis Regal Cruise</v>
      </c>
      <c r="K21" s="7" t="str">
        <v xml:space="preserve">Giang  - Mr.Mushroom </v>
      </c>
      <c r="L21" s="7" t="str">
        <v>Pu Luong Retreat</v>
      </c>
      <c r="N21" s="7" t="str">
        <v>Bel Marina Hoi An Resort</v>
      </c>
      <c r="P21" s="7" t="str">
        <v>Minh MHP</v>
      </c>
      <c r="Q21" s="7" t="str">
        <v xml:space="preserve">Café de l’Opera - Caravelle Sai Gon </v>
      </c>
      <c r="R21" s="7" t="str">
        <v>Merusaka Nusa Dua</v>
      </c>
    </row>
    <row r="22" spans="7:18" ht="15" x14ac:dyDescent="0.2">
      <c r="G22" s="7" t="str">
        <v>Sakti Garden Ubud</v>
      </c>
      <c r="H22" s="7" t="str">
        <v>Golden Cruise 9999</v>
      </c>
      <c r="K22" s="7" t="str">
        <v xml:space="preserve">Hoang Huan  - MHP </v>
      </c>
      <c r="L22" s="7" t="str">
        <v xml:space="preserve">Quoc Phuong Riverside </v>
      </c>
      <c r="N22" s="7" t="str">
        <v>Bonsella Hotel</v>
      </c>
      <c r="P22" s="7" t="str">
        <v>Ms . Pham - Sapa Package Tour</v>
      </c>
      <c r="Q22" s="7" t="str">
        <v>Cai Mam - Dao Duy Tu Branch</v>
      </c>
      <c r="R22" s="7" t="str">
        <v>Mövenpick Resort Waverly Phu Quoc</v>
      </c>
    </row>
    <row r="23" spans="7:18" ht="15" x14ac:dyDescent="0.2">
      <c r="G23" s="7" t="str">
        <v>Kawah Ijen Volcano trek</v>
      </c>
      <c r="H23" s="7" t="str">
        <v xml:space="preserve">Grand Pioneers Halong Bay Cruises </v>
      </c>
      <c r="K23" s="7" t="str">
        <v xml:space="preserve">Huong - Oxalis </v>
      </c>
      <c r="L23" s="7" t="str">
        <v>Sunny Eco Lodge</v>
      </c>
      <c r="N23" s="7" t="str">
        <v>Calista Saigon Hotel</v>
      </c>
      <c r="P23" s="7" t="str">
        <v>Ms Kieu - Ben Tre Package</v>
      </c>
      <c r="Q23" s="7" t="str">
        <v>Cai Mam Hoi Vu</v>
      </c>
      <c r="R23" s="7" t="str">
        <v>Mulu Marriott Resort&amp;Spa</v>
      </c>
    </row>
    <row r="24" spans="7:18" ht="15" x14ac:dyDescent="0.2">
      <c r="G24" s="7" t="str">
        <v>Kecak Dance Performance</v>
      </c>
      <c r="H24" s="7" t="str">
        <v>Hera Grand Luxury Cruise</v>
      </c>
      <c r="K24" s="7" t="str">
        <v>Huynh Linh Thi</v>
      </c>
      <c r="L24" s="7" t="str">
        <v>Tam Coc Holiday Hotel &amp; Villa</v>
      </c>
      <c r="N24" s="7" t="str">
        <v>Capella Hanoi</v>
      </c>
      <c r="P24" s="7" t="str">
        <v>Nhi Gia</v>
      </c>
      <c r="Q24" s="7" t="str">
        <v>Cau Go Vietnamese Cuisine</v>
      </c>
      <c r="R24" s="7" t="str">
        <v>Munduk Sari Resort</v>
      </c>
    </row>
    <row r="25" spans="7:18" ht="15" x14ac:dyDescent="0.2">
      <c r="G25" s="7" t="str">
        <v>Kuang Si waterfall</v>
      </c>
      <c r="H25" s="7" t="str">
        <v>Hermes Cruise</v>
      </c>
      <c r="K25" s="7" t="str">
        <v>Jankowski Lukasz Jan</v>
      </c>
      <c r="L25" s="7" t="str">
        <v>Tam Coc Rice Fields homestay</v>
      </c>
      <c r="N25" s="7" t="str">
        <v>Caravelle  Hotel Saigon</v>
      </c>
      <c r="P25" s="7" t="str">
        <v xml:space="preserve">Oxalis Tour </v>
      </c>
      <c r="Q25" s="7" t="str">
        <v>Changkran Khmer</v>
      </c>
      <c r="R25" s="7" t="str">
        <v>Nexus Resort &amp; Spa Karambunai</v>
      </c>
    </row>
    <row r="26" spans="7:18" ht="15" x14ac:dyDescent="0.2">
      <c r="G26" s="7" t="str">
        <v>Pak Ou caves</v>
      </c>
      <c r="H26" s="7" t="str">
        <v>Indochina Sails</v>
      </c>
      <c r="K26" s="7" t="str">
        <v>Jim - Viet Action</v>
      </c>
      <c r="L26" s="7" t="str">
        <v>Thuy Tien homestay</v>
      </c>
      <c r="N26" s="7" t="str">
        <v xml:space="preserve">Central Palace Hotel </v>
      </c>
      <c r="P26" s="7" t="str">
        <v>Red Bridge Cooking Class Hoi An</v>
      </c>
      <c r="Q26" s="7" t="str">
        <v>Chickpea Eatery: Da Nang Vegan Restaurant and Vegan Cooking Class | Tiệm Chay Đà Nẵng</v>
      </c>
      <c r="R26" s="7" t="str">
        <v>Novotel Phu Quoc Resort</v>
      </c>
    </row>
    <row r="27" spans="7:18" ht="15" x14ac:dyDescent="0.2">
      <c r="G27" s="7" t="str">
        <v>Songlao sunset cruise</v>
      </c>
      <c r="H27" s="7" t="str">
        <v xml:space="preserve">La Casta Cruise </v>
      </c>
      <c r="K27" s="7" t="str">
        <v>Kozlowski Lukasz Pawel</v>
      </c>
      <c r="L27" s="7" t="str">
        <v>Ut Trinh Homestay Ben Tre</v>
      </c>
      <c r="N27" s="7" t="str">
        <v>Champton Hanoi Hotel</v>
      </c>
      <c r="P27" s="7" t="str">
        <v>Secret Experience</v>
      </c>
      <c r="Q27" s="7" t="str">
        <v>Chickpea Eatery: Vietnamese Vegan Restaurant &amp; Hội An Vegan Cooking Class | Nhà Hàng Chay Hội An</v>
      </c>
      <c r="R27" s="7" t="str">
        <v>Ocean Bay Resort &amp; Spa Phu Quoc</v>
      </c>
    </row>
    <row r="28" spans="7:18" ht="15" x14ac:dyDescent="0.2">
      <c r="G28" s="7" t="str">
        <v>Tonle Sap floating villages</v>
      </c>
      <c r="H28" s="7" t="str">
        <v>La Casta Regal Cruise</v>
      </c>
      <c r="K28" s="7" t="str">
        <v xml:space="preserve">Lam Tang Vien  - Venus </v>
      </c>
      <c r="L28" s="7" t="str">
        <v>Vam Xang Rustic</v>
      </c>
      <c r="N28" s="7" t="str">
        <v>Chicland Danang Beach Hotel</v>
      </c>
      <c r="P28" s="7" t="str">
        <v>Vega Yacht</v>
      </c>
      <c r="Q28" s="7" t="str">
        <v>Chu Ba BBQ Ho Thi Ky</v>
      </c>
      <c r="R28" s="7" t="str">
        <v>Palm Garden Resort</v>
      </c>
    </row>
    <row r="29" spans="7:18" ht="15" x14ac:dyDescent="0.2">
      <c r="G29" s="7" t="str">
        <v>Phnom Kulen National Park</v>
      </c>
      <c r="H29" s="7" t="str">
        <v>La Regina Classic</v>
      </c>
      <c r="K29" s="7" t="str">
        <v xml:space="preserve">Lawrence - DTH Malaysia </v>
      </c>
      <c r="N29" s="7" t="str">
        <v>Cicilia City Hotel Saigon Center</v>
      </c>
      <c r="P29" s="7" t="str">
        <v>Venus Travel</v>
      </c>
      <c r="Q29" s="7" t="str">
        <v>Cooking Class Cu Chi</v>
      </c>
      <c r="R29" s="7" t="str">
        <v>Pandanus Resort Mui Ne</v>
      </c>
    </row>
    <row r="30" spans="7:18" ht="15" x14ac:dyDescent="0.2">
      <c r="G30" s="7" t="str">
        <v>Apopo Visitor Center</v>
      </c>
      <c r="H30" s="7" t="str">
        <v>La Regina Grand</v>
      </c>
      <c r="K30" s="7" t="str">
        <v>Le Lam</v>
      </c>
      <c r="N30" s="7" t="str">
        <v>Confetti Garden Hotel</v>
      </c>
      <c r="Q30" s="7" t="str">
        <v>Crocodile Land Rest Stop</v>
      </c>
      <c r="R30" s="7" t="str">
        <v>Perle D'Orient Cat Ba - MGallery</v>
      </c>
    </row>
    <row r="31" spans="7:18" ht="15" x14ac:dyDescent="0.2">
      <c r="G31" s="7" t="str">
        <v>Phare Circus</v>
      </c>
      <c r="H31" s="7" t="str">
        <v>La Regina Legend</v>
      </c>
      <c r="K31" s="7" t="str">
        <v xml:space="preserve">Le Minh Son  - MHP </v>
      </c>
      <c r="N31" s="7" t="str">
        <v>Dolce by Wyndham Hanoi Golden Lake</v>
      </c>
      <c r="Q31" s="7" t="str">
        <v>d'LIONS Restaurant</v>
      </c>
      <c r="R31" s="7" t="str">
        <v>Pullman Phu Quoc Beach Resort</v>
      </c>
    </row>
    <row r="32" spans="7:18" ht="15" x14ac:dyDescent="0.2">
      <c r="G32" s="7" t="str">
        <v>Mulu National Park</v>
      </c>
      <c r="H32" s="7" t="str">
        <v>La Regina Royal Cruise</v>
      </c>
      <c r="K32" s="7" t="str">
        <v xml:space="preserve">Le Minh Thang  - Venus </v>
      </c>
      <c r="N32" s="7" t="str">
        <v>Eden Star Saigon Hotel</v>
      </c>
      <c r="Q32" s="7" t="str">
        <v>Dao Tien restaurant</v>
      </c>
      <c r="R32" s="7" t="str">
        <v xml:space="preserve">Sakti Garden Resort &amp; Spa </v>
      </c>
    </row>
    <row r="33" spans="7:18" ht="15" x14ac:dyDescent="0.2">
      <c r="G33" s="7" t="str">
        <v>Bako National Park</v>
      </c>
      <c r="H33" s="7" t="str">
        <v>Lavender Elegance Cruise</v>
      </c>
      <c r="K33" s="7" t="str">
        <v xml:space="preserve">Le Tan Truong  - Venus </v>
      </c>
      <c r="N33" s="7" t="str">
        <v>EQ Kuala Lumpur</v>
      </c>
      <c r="Q33" s="7" t="str">
        <v xml:space="preserve">Envi Skydining </v>
      </c>
      <c r="R33" s="7" t="str">
        <v>Salinda Resort Phu Quoc Island</v>
      </c>
    </row>
    <row r="34" spans="7:18" ht="15" x14ac:dyDescent="0.2">
      <c r="G34" s="7" t="str">
        <v>Semenggoh Wildlife Centre</v>
      </c>
      <c r="H34" s="7" t="str">
        <v>Le Journey Elegance</v>
      </c>
      <c r="K34" s="7" t="str">
        <v xml:space="preserve">Le Thi Thuy Linh  - MHP </v>
      </c>
      <c r="N34" s="7" t="str">
        <v>Flower Garden Hotel</v>
      </c>
      <c r="Q34" s="7" t="str">
        <v>Fullmoon buffet</v>
      </c>
      <c r="R34" s="7" t="str">
        <v>Sang Nhu Ngoc Resort</v>
      </c>
    </row>
    <row r="35" spans="7:18" ht="15" x14ac:dyDescent="0.2">
      <c r="G35" s="7" t="str">
        <v>Shangri-La Boracay</v>
      </c>
      <c r="H35" s="7" t="str">
        <v>Le Theatre Cruise</v>
      </c>
      <c r="K35" s="7" t="str">
        <v xml:space="preserve">Le Xuan Duc  - Venus </v>
      </c>
      <c r="N35" s="7" t="str">
        <v>Fusion Original Saigon Centre</v>
      </c>
      <c r="Q35" s="7" t="str">
        <v xml:space="preserve">Giang Restaurant </v>
      </c>
      <c r="R35" s="7" t="str">
        <v>Shangri-La Boracay</v>
      </c>
    </row>
    <row r="36" spans="7:18" ht="15" x14ac:dyDescent="0.2">
      <c r="G36" s="7" t="str">
        <v>Tirta Gangga</v>
      </c>
      <c r="H36" s="7" t="str">
        <v>M'Gloria Cruise</v>
      </c>
      <c r="K36" s="7" t="str">
        <v xml:space="preserve">Linh - Mr.Mushroom </v>
      </c>
      <c r="N36" s="7" t="str">
        <v>GM Premium Hotel Hanoi</v>
      </c>
      <c r="Q36" s="7" t="str">
        <v>Good Eats Hoi An | Vegetarian Cafe - Healthy breakfast and brunch</v>
      </c>
      <c r="R36" s="7" t="str">
        <v>Six Senses Ninh Van Bay</v>
      </c>
    </row>
    <row r="37" spans="7:18" ht="15" x14ac:dyDescent="0.2">
      <c r="G37" s="7" t="str">
        <v xml:space="preserve">Lempuyang Temple </v>
      </c>
      <c r="H37" s="7" t="str">
        <v>Majesty Prime Cruise</v>
      </c>
      <c r="K37" s="7" t="str">
        <v xml:space="preserve">Mai Cam Tu  - MHP </v>
      </c>
      <c r="N37" s="7" t="str">
        <v>Golden Rooster Hotel &amp; Travel</v>
      </c>
      <c r="Q37" s="7" t="str">
        <v>Grand Puncak Sari</v>
      </c>
      <c r="R37" s="7" t="str">
        <v>Sofitel Angkor Phokeethra Golf &amp; Spa Resort</v>
      </c>
    </row>
    <row r="38" spans="7:18" ht="15" x14ac:dyDescent="0.2">
      <c r="G38" s="7" t="str">
        <v xml:space="preserve">Angkor Wat </v>
      </c>
      <c r="H38" s="7" t="str">
        <v>Mon Cheri Cruises</v>
      </c>
      <c r="K38" s="7" t="str">
        <v xml:space="preserve">Mai Xuan Bang  - Venus </v>
      </c>
      <c r="N38" s="7" t="str">
        <v>Goldient Boutique</v>
      </c>
      <c r="Q38" s="7" t="str">
        <v>Greenkubu Tegalalang</v>
      </c>
      <c r="R38" s="7" t="str">
        <v>Sofitel Sentosa Singapore Resort &amp; Spa</v>
      </c>
    </row>
    <row r="39" spans="7:18" ht="15" x14ac:dyDescent="0.2">
      <c r="G39" s="7" t="str">
        <v>Bicycle tour Ninh Binh</v>
      </c>
      <c r="H39" s="7" t="str">
        <v>Nostalgia</v>
      </c>
      <c r="K39" s="7" t="str">
        <v xml:space="preserve">Makara - Robert </v>
      </c>
      <c r="N39" s="7" t="str">
        <v>Golf Valley Hotel</v>
      </c>
      <c r="Q39" s="7" t="str">
        <v>Halal Food Karim</v>
      </c>
      <c r="R39" s="7" t="str">
        <v>SOL by Melia Phu Quoc</v>
      </c>
    </row>
    <row r="40" spans="7:18" x14ac:dyDescent="0.2">
      <c r="G40" s="7" t="str">
        <v>China town tour</v>
      </c>
      <c r="H40" s="7" t="str">
        <v xml:space="preserve">Orchid Classic Cruise </v>
      </c>
      <c r="K40" s="7" t="str">
        <v xml:space="preserve">Marie - DTH Malaysia </v>
      </c>
      <c r="N40" s="7" t="str">
        <v>Grand Hotel Du Lac Hanoi</v>
      </c>
      <c r="Q40" s="7" t="str">
        <v xml:space="preserve">Hanoi Garden </v>
      </c>
      <c r="R40" s="7" t="str">
        <v>Somadevi Angkor Boutique &amp; Resort</v>
      </c>
    </row>
    <row r="41" spans="7:18" x14ac:dyDescent="0.2">
      <c r="G41" s="7" t="str">
        <v>Dragon boat on Huong River</v>
      </c>
      <c r="H41" s="7" t="str">
        <v>Orchid Premium Cruise</v>
      </c>
      <c r="K41" s="7" t="str">
        <v xml:space="preserve">Mariea - DTH Malaysia </v>
      </c>
      <c r="N41" s="7" t="str">
        <v>Grand Mercure Hanoi</v>
      </c>
      <c r="Q41" s="7" t="str">
        <v>Hoa Tuc - Hai Ba Trung branch</v>
      </c>
      <c r="R41" s="7" t="str">
        <v>Tam Coc Retreat</v>
      </c>
    </row>
    <row r="42" spans="7:18" x14ac:dyDescent="0.2">
      <c r="G42" s="7" t="str">
        <v>Vam Sat Eco Park</v>
      </c>
      <c r="H42" s="7" t="str">
        <v>Orchid Trendy Cruise</v>
      </c>
      <c r="K42" s="7" t="str">
        <v>Michalowski Krzysztof Michal</v>
      </c>
      <c r="N42" s="7" t="str">
        <v>Hanoi Allure Hotel</v>
      </c>
      <c r="Q42" s="7" t="str">
        <v>Hoa Tuc - Ngo Thoi Nhiem branch</v>
      </c>
      <c r="R42" s="7" t="str">
        <v>Tekoma Resort Taman Negara</v>
      </c>
    </row>
    <row r="43" spans="7:18" x14ac:dyDescent="0.2">
      <c r="G43" s="7" t="str">
        <v>Tra Su Forest</v>
      </c>
      <c r="H43" s="7" t="str">
        <v>Oriental Sails</v>
      </c>
      <c r="K43" s="7" t="str">
        <v xml:space="preserve">Mr. Thanh - Green Trip </v>
      </c>
      <c r="N43" s="7" t="str">
        <v>Hanoi Esplendor Hotel &amp; Spa</v>
      </c>
      <c r="Q43" s="7" t="str">
        <v>Hoang Tam Vinhome</v>
      </c>
      <c r="R43" s="7" t="str">
        <v>The Anam Cam Ranh</v>
      </c>
    </row>
    <row r="44" spans="7:18" x14ac:dyDescent="0.2">
      <c r="G44" s="7" t="str">
        <v>Night tour in Bangkok</v>
      </c>
      <c r="H44" s="7" t="str">
        <v>Paradise Elegance Cruise</v>
      </c>
      <c r="K44" s="7" t="str">
        <v xml:space="preserve">My  - MHP </v>
      </c>
      <c r="N44" s="7" t="str">
        <v>Hanoi Nostalgia Hotel &amp; Spa</v>
      </c>
      <c r="Q44" s="7" t="str">
        <v>Hoang’s Kitchen -Vietnamese cuisine &amp; Vegan food</v>
      </c>
      <c r="R44" s="7" t="str">
        <v>The Anam Mui Ne</v>
      </c>
    </row>
    <row r="45" spans="7:18" x14ac:dyDescent="0.2">
      <c r="G45" s="7" t="str">
        <v>Motorbike tour in Hanoi</v>
      </c>
      <c r="H45" s="7" t="str">
        <v>Paradise Grand Cruise</v>
      </c>
      <c r="K45" s="7" t="str">
        <v xml:space="preserve">Nguyen Anh Duc - MHP </v>
      </c>
      <c r="N45" s="7" t="str">
        <v>Happy Life Grand Hotel &amp; Sky Bar</v>
      </c>
      <c r="Q45" s="7" t="str">
        <v>Hoang's Restaurant - Vietnamese Restaurant &amp; Vegan Food</v>
      </c>
      <c r="R45" s="7" t="str">
        <v>The Shells Resort and Spa Phu Quoc</v>
      </c>
    </row>
    <row r="46" spans="7:18" x14ac:dyDescent="0.2">
      <c r="H46" s="7" t="str">
        <v>Paradise Peak Cruise</v>
      </c>
      <c r="K46" s="7" t="str">
        <v>Nguyen Duc Kien</v>
      </c>
      <c r="N46" s="7" t="str">
        <v>Hiden Charm Hotel &amp; Resort</v>
      </c>
      <c r="Q46" s="7" t="str">
        <v>Hong Hoai's Restaurant</v>
      </c>
      <c r="R46" s="7" t="str">
        <v>TIA Wellness Resort</v>
      </c>
    </row>
    <row r="47" spans="7:18" x14ac:dyDescent="0.2">
      <c r="H47" s="7" t="str">
        <v>Paradise Sails</v>
      </c>
      <c r="K47" s="7" t="str">
        <v xml:space="preserve">Nguyen Ha Mai - MHP </v>
      </c>
      <c r="N47" s="7" t="str">
        <v>Hilton Kuching</v>
      </c>
      <c r="Q47" s="7" t="str">
        <v>Hum Signature - Healthy Veggies Delights</v>
      </c>
      <c r="R47" s="7" t="str">
        <v xml:space="preserve">Xcape Resort </v>
      </c>
    </row>
    <row r="48" spans="7:18" x14ac:dyDescent="0.2">
      <c r="H48" s="7" t="str">
        <v>Peony Cruises</v>
      </c>
      <c r="K48" s="7" t="str">
        <v>Nguyen Huu Gia Huy</v>
      </c>
      <c r="N48" s="7" t="str">
        <v>Hilton Saigon</v>
      </c>
      <c r="Q48" s="7" t="str">
        <v>Indian restaurant in Little India</v>
      </c>
      <c r="R48" s="7" t="str">
        <v>Zannier Bai San Ho</v>
      </c>
    </row>
    <row r="49" spans="8:17" x14ac:dyDescent="0.2">
      <c r="H49" s="7" t="str">
        <v>Rita Cruises</v>
      </c>
      <c r="K49" s="7" t="str">
        <v xml:space="preserve">Nguyen Huynh Thao Vy  - Venus </v>
      </c>
      <c r="N49" s="7" t="str">
        <v>Hoi An Historic Hotel</v>
      </c>
      <c r="Q49" s="7" t="str">
        <v>Khe Food Garden</v>
      </c>
    </row>
    <row r="50" spans="8:17" x14ac:dyDescent="0.2">
      <c r="H50" s="7" t="str">
        <v>Rosy Cruises</v>
      </c>
      <c r="K50" s="7" t="str">
        <v xml:space="preserve">Nguyen Minh Phuc  - Venus </v>
      </c>
      <c r="N50" s="7" t="str">
        <v>Hoian Central Hotel</v>
      </c>
      <c r="Q50" s="7" t="str">
        <v>Khmer Kitchen</v>
      </c>
    </row>
    <row r="51" spans="8:17" x14ac:dyDescent="0.2">
      <c r="H51" s="7" t="str">
        <v>Royal Palace Cruise</v>
      </c>
      <c r="K51" s="7" t="str">
        <v>Nguyen Ngoc Han</v>
      </c>
      <c r="N51" s="7" t="str">
        <v>Hotel de l Opera - MGallery Hanoi</v>
      </c>
      <c r="Q51" s="7" t="str">
        <v>Khong Gian Xua Hue</v>
      </c>
    </row>
    <row r="52" spans="8:17" x14ac:dyDescent="0.2">
      <c r="H52" s="7" t="str">
        <v>Sapphire Cruises</v>
      </c>
      <c r="K52" s="7" t="str">
        <v>Nguyen Quang Huy</v>
      </c>
      <c r="N52" s="7" t="str">
        <v>Hotel de la Coupole Sapa - MGallery Collection</v>
      </c>
      <c r="Q52" s="7" t="str">
        <v>Koto Van Mieu</v>
      </c>
    </row>
    <row r="53" spans="8:17" x14ac:dyDescent="0.2">
      <c r="H53" s="7" t="str">
        <v>Scarlet Pearl Cruise</v>
      </c>
      <c r="K53" s="7" t="str">
        <v xml:space="preserve">Nguyen Thanh Chau  - Venus </v>
      </c>
      <c r="N53" s="7" t="str">
        <v>Hotel des Arts Saigon - MGallery Collection</v>
      </c>
      <c r="Q53" s="7" t="str">
        <v>Little Faifo</v>
      </c>
    </row>
    <row r="54" spans="8:17" x14ac:dyDescent="0.2">
      <c r="H54" s="7" t="str">
        <v>Sena Cruise</v>
      </c>
      <c r="K54" s="7" t="str">
        <v>Nguyen Thanh Nam</v>
      </c>
      <c r="N54" s="7" t="str">
        <v>Hotel Grand Saigon</v>
      </c>
      <c r="Q54" s="7" t="str">
        <v>Living Land Farm</v>
      </c>
    </row>
    <row r="55" spans="8:17" x14ac:dyDescent="0.2">
      <c r="H55" s="7" t="str">
        <v>Serenity Cruise</v>
      </c>
      <c r="K55" s="7" t="str">
        <v xml:space="preserve">Nguyen Thi Hoa  - MHP </v>
      </c>
      <c r="N55" s="7" t="str">
        <v>Hotel Majestic Saigon</v>
      </c>
      <c r="Q55" s="7" t="str">
        <v xml:space="preserve">Luk Lak </v>
      </c>
    </row>
    <row r="56" spans="8:17" x14ac:dyDescent="0.2">
      <c r="H56" s="7" t="str">
        <v>Signature Ha Long Cruise</v>
      </c>
      <c r="K56" s="7" t="str">
        <v>Nguyen Thi My Duyen</v>
      </c>
      <c r="N56" s="7" t="str">
        <v>Hotel Maya Kuala Lumpur</v>
      </c>
      <c r="Q56" s="7" t="str">
        <v>Maha Gangga Valley</v>
      </c>
    </row>
    <row r="57" spans="8:17" x14ac:dyDescent="0.2">
      <c r="H57" s="7" t="str">
        <v>Starlight Cruise</v>
      </c>
      <c r="K57" s="7" t="str">
        <v xml:space="preserve">Nguyen Van Chung  - MHP </v>
      </c>
      <c r="N57" s="7" t="str">
        <v>Hotel Royal Hoi An  Gallery</v>
      </c>
      <c r="Q57" s="7" t="str">
        <v xml:space="preserve">Malis </v>
      </c>
    </row>
    <row r="58" spans="8:17" x14ac:dyDescent="0.2">
      <c r="H58" s="7" t="str">
        <v>Stellar of the seas Cruise</v>
      </c>
      <c r="K58" s="7" t="str">
        <v>Nguyen Van Hai (Gymer)</v>
      </c>
      <c r="N58" s="7" t="str">
        <v xml:space="preserve">Hotel Royal Signature </v>
      </c>
      <c r="Q58" s="7" t="str">
        <v>Manda De Lao</v>
      </c>
    </row>
    <row r="59" spans="8:17" x14ac:dyDescent="0.2">
      <c r="H59" s="7" t="str">
        <v>Sunlight Boutique Cruise</v>
      </c>
      <c r="K59" s="7" t="str">
        <v xml:space="preserve">Nguyen Van Tran  - Venus </v>
      </c>
      <c r="N59" s="7" t="str">
        <v>Hotel test</v>
      </c>
      <c r="Q59" s="7" t="str">
        <v>Manivanh - Pak ou Caves</v>
      </c>
    </row>
    <row r="60" spans="8:17" x14ac:dyDescent="0.2">
      <c r="H60" s="7" t="str">
        <v>Sunlight Cruise</v>
      </c>
      <c r="K60" s="7" t="str">
        <v xml:space="preserve">Nguyen Xuan Thanh  - MHP </v>
      </c>
      <c r="N60" s="7" t="str">
        <v>Hung Cuong Hotel</v>
      </c>
      <c r="Q60" s="7" t="str">
        <v>Masala Art Indian Restaurant at Minerva Church Hanoi</v>
      </c>
    </row>
    <row r="61" spans="8:17" x14ac:dyDescent="0.2">
      <c r="H61" s="7" t="str">
        <v>Swan Cruise</v>
      </c>
      <c r="K61" s="7" t="str">
        <v>Nowak Andrzej Piotr</v>
      </c>
      <c r="N61" s="7" t="str">
        <v>Huong Giang Hotel &amp; Spa</v>
      </c>
      <c r="Q61" s="7" t="str">
        <v>Mekong Reststop</v>
      </c>
    </row>
    <row r="62" spans="8:17" x14ac:dyDescent="0.2">
      <c r="H62" s="7" t="str">
        <v>Unicharm Cruise</v>
      </c>
      <c r="K62" s="7" t="str">
        <v xml:space="preserve">Nui Kanook - Robert </v>
      </c>
      <c r="N62" s="7" t="str">
        <v>Ibis Malacca</v>
      </c>
      <c r="Q62" s="7" t="str">
        <v>MẸT Vietnamese restaurant &amp; Vegetarian Food 1</v>
      </c>
    </row>
    <row r="63" spans="8:17" x14ac:dyDescent="0.2">
      <c r="H63" s="7" t="str">
        <v>Venezia Cruises</v>
      </c>
      <c r="K63" s="7" t="str">
        <v>Pasek - Gairah Travel</v>
      </c>
      <c r="N63" s="7" t="str">
        <v>Ibis Melaka</v>
      </c>
      <c r="Q63" s="7" t="str">
        <v>Morning Glory Signature</v>
      </c>
    </row>
    <row r="64" spans="8:17" x14ac:dyDescent="0.2">
      <c r="H64" s="7" t="str">
        <v>Victory Cruise</v>
      </c>
      <c r="K64" s="7" t="str">
        <v>Phan Ngoc Hoa</v>
      </c>
      <c r="N64" s="7" t="str">
        <v>Intercontinental Hanoi West Lake</v>
      </c>
      <c r="Q64" s="7" t="str">
        <v>Musa Karim Halal Restaurant</v>
      </c>
    </row>
    <row r="65" spans="8:17" x14ac:dyDescent="0.2">
      <c r="H65" s="7" t="str">
        <v>Victory Star Cruise</v>
      </c>
      <c r="K65" s="7" t="str">
        <v>Phan Thi Truc Ngan</v>
      </c>
      <c r="N65" s="7" t="str">
        <v>J7 Angkor Hotel</v>
      </c>
      <c r="Q65" s="7" t="str">
        <v>Nen Light Restaurant</v>
      </c>
    </row>
    <row r="66" spans="8:17" x14ac:dyDescent="0.2">
      <c r="H66" s="7" t="str">
        <v>Vspirit Cruises</v>
      </c>
      <c r="K66" s="7" t="str">
        <v>Phan Tran Dieu Mai</v>
      </c>
      <c r="N66" s="7" t="str">
        <v>Jovia Hotel</v>
      </c>
      <c r="Q66" s="7" t="str">
        <v>NGON Vegan</v>
      </c>
    </row>
    <row r="67" spans="8:17" x14ac:dyDescent="0.2">
      <c r="K67" s="7" t="str">
        <v xml:space="preserve">Phan Van Dien  - Venus </v>
      </c>
      <c r="N67" s="7" t="str">
        <v>JW Marriot Hotel &amp; Suites Saigon</v>
      </c>
      <c r="Q67" s="7" t="str">
        <v>Nhà hàng du lịch anh Giang - Delta from Ms. Kieu lunch</v>
      </c>
    </row>
    <row r="68" spans="8:17" x14ac:dyDescent="0.2">
      <c r="K68" s="7" t="str">
        <v xml:space="preserve">Phung Vinh Huy  - Venus </v>
      </c>
      <c r="N68" s="7" t="str">
        <v xml:space="preserve">Ketapang Indah Hotel </v>
      </c>
      <c r="Q68" s="7" t="str">
        <v>Nhat Nguyet Coffee - D5 Branch</v>
      </c>
    </row>
    <row r="69" spans="8:17" x14ac:dyDescent="0.2">
      <c r="K69" s="7" t="str">
        <v xml:space="preserve">Phuong - Vam Xang </v>
      </c>
      <c r="N69" s="7" t="str">
        <v>Kin Hotel Dong Du</v>
      </c>
      <c r="Q69" s="7" t="str">
        <v>O Bun Cha Ha Noi</v>
      </c>
    </row>
    <row r="70" spans="8:17" x14ac:dyDescent="0.2">
      <c r="K70" s="7" t="str">
        <v xml:space="preserve">Putu Agus - Gairah Travel </v>
      </c>
      <c r="N70" s="7" t="str">
        <v>Kin Hotel Ly Tu Trong</v>
      </c>
      <c r="Q70" s="7" t="str">
        <v>Pho 1$</v>
      </c>
    </row>
    <row r="71" spans="8:17" x14ac:dyDescent="0.2">
      <c r="K71" s="7" t="str">
        <v xml:space="preserve">Quach Trung Viet   - Venus </v>
      </c>
      <c r="N71" s="7" t="str">
        <v>Kin Hotel Thai Van Lung</v>
      </c>
      <c r="Q71" s="7" t="str">
        <v>Pho Cuon 31 - Ngu Xa</v>
      </c>
    </row>
    <row r="72" spans="8:17" x14ac:dyDescent="0.2">
      <c r="K72" s="7" t="str">
        <v>Sak</v>
      </c>
      <c r="N72" s="7" t="str">
        <v>Kin Hotel Thi Sach Edition</v>
      </c>
      <c r="Q72" s="7" t="str">
        <v>Pho Cuon Huong Mai - Ngu Xa Branch</v>
      </c>
    </row>
    <row r="73" spans="8:17" x14ac:dyDescent="0.2">
      <c r="K73" s="7" t="str">
        <v xml:space="preserve">Selvam - DTH Malaysia </v>
      </c>
      <c r="N73" s="7" t="str">
        <v xml:space="preserve">La Siesta Hoian Resort &amp; Spa </v>
      </c>
      <c r="Q73" s="7" t="str">
        <v>Pho Thanh Nam</v>
      </c>
    </row>
    <row r="74" spans="8:17" x14ac:dyDescent="0.2">
      <c r="K74" s="7" t="str">
        <v>Sophia - DTH Malaysia</v>
      </c>
      <c r="N74" s="7" t="str">
        <v>La Siesta Premium Hang Be Hotel</v>
      </c>
      <c r="Q74" s="7" t="str">
        <v>Quan An Bac Hien</v>
      </c>
    </row>
    <row r="75" spans="8:17" x14ac:dyDescent="0.2">
      <c r="K75" s="7" t="str">
        <v xml:space="preserve">Stevie - DTH Malaysia </v>
      </c>
      <c r="N75" s="7" t="str">
        <v>La Siesta Premium Saigon</v>
      </c>
      <c r="Q75" s="7" t="str">
        <v>Quan Bui - Le Thanh Ton Branch</v>
      </c>
    </row>
    <row r="76" spans="8:17" x14ac:dyDescent="0.2">
      <c r="K76" s="7" t="str">
        <v xml:space="preserve">Susan - DTH Malaysia </v>
      </c>
      <c r="N76" s="7" t="str">
        <v>La Siesta Premium Saigon Central</v>
      </c>
      <c r="Q76" s="7" t="str">
        <v xml:space="preserve">Quan Bui Central </v>
      </c>
    </row>
    <row r="77" spans="8:17" x14ac:dyDescent="0.2">
      <c r="K77" s="7" t="str">
        <v xml:space="preserve">Switchely (Michael) - DTH Malaysia </v>
      </c>
      <c r="N77" s="7" t="str">
        <v>La Sinfonia Del Rey Hotel &amp; Spa</v>
      </c>
      <c r="Q77" s="7" t="str">
        <v>Quan Hanh Hue</v>
      </c>
    </row>
    <row r="78" spans="8:17" x14ac:dyDescent="0.2">
      <c r="K78" s="7" t="str">
        <v xml:space="preserve">Ta Thi Mai - MHP </v>
      </c>
      <c r="N78" s="7" t="str">
        <v>La Vela Saigon Hotel</v>
      </c>
      <c r="Q78" s="7" t="str">
        <v>Red House Seafood Nanyang Clarke Quay</v>
      </c>
    </row>
    <row r="79" spans="8:17" x14ac:dyDescent="0.2">
      <c r="K79" s="7" t="str">
        <v xml:space="preserve">Terri - DTH Singapore  </v>
      </c>
      <c r="N79" s="7" t="str">
        <v>Lalita Tam Coc Resort &amp; Spa</v>
      </c>
      <c r="Q79" s="7" t="str">
        <v>Restoran Nyonya Cantik</v>
      </c>
    </row>
    <row r="80" spans="8:17" x14ac:dyDescent="0.2">
      <c r="K80" s="7" t="str">
        <v>Thanongsack - Biig Laos</v>
      </c>
      <c r="N80" s="7" t="str">
        <v>Le House Da Lat</v>
      </c>
      <c r="Q80" s="7" t="str">
        <v>Rice Field restaurant</v>
      </c>
    </row>
    <row r="81" spans="11:17" x14ac:dyDescent="0.2">
      <c r="K81" s="7" t="str">
        <v xml:space="preserve">Thuong  - MHP </v>
      </c>
      <c r="N81" s="7" t="str">
        <v>Le Jardin Hotel &amp; Spa</v>
      </c>
      <c r="Q81" s="7" t="str">
        <v>Roots Plant-based Cafe - Healthy Vegan restaurant</v>
      </c>
    </row>
    <row r="82" spans="11:17" x14ac:dyDescent="0.2">
      <c r="K82" s="7" t="str">
        <v xml:space="preserve">Ton That Than  - Venus </v>
      </c>
      <c r="N82" s="7" t="str">
        <v xml:space="preserve">Le Jardin Hotel Haute Couture </v>
      </c>
      <c r="Q82" s="7" t="str">
        <v>Saffron Indian Restaurant Ninh Binh</v>
      </c>
    </row>
    <row r="83" spans="11:17" x14ac:dyDescent="0.2">
      <c r="K83" s="7" t="str">
        <v xml:space="preserve">Tran Cong Minh Son  - Venus </v>
      </c>
      <c r="N83" s="7" t="str">
        <v>Le Meridien Saigon</v>
      </c>
      <c r="Q83" s="7" t="str">
        <v>Sangha</v>
      </c>
    </row>
    <row r="84" spans="11:17" x14ac:dyDescent="0.2">
      <c r="K84" s="7" t="str">
        <v>Tran Sang</v>
      </c>
      <c r="N84" s="7" t="str">
        <v>Legacy Yen Tu  - MGallery Collection</v>
      </c>
      <c r="Q84" s="7" t="str">
        <v>Sao Hom Restaurant</v>
      </c>
    </row>
    <row r="85" spans="11:17" x14ac:dyDescent="0.2">
      <c r="K85" s="7" t="str">
        <v xml:space="preserve">Tran Trung Duc (Trump) - MHP </v>
      </c>
      <c r="N85" s="7" t="str">
        <v>Liberty Central Saigon Centre</v>
      </c>
      <c r="Q85" s="7" t="str">
        <v>Sen Viet Hanoi - Vegan Restaurant</v>
      </c>
    </row>
    <row r="86" spans="11:17" x14ac:dyDescent="0.2">
      <c r="K86" s="7" t="str">
        <v>Tran Xuan Huy</v>
      </c>
      <c r="N86" s="7" t="str">
        <v>Liberty Central Saigon Citypoint</v>
      </c>
      <c r="Q86" s="7" t="str">
        <v>SH Garden Dong Khoi</v>
      </c>
    </row>
    <row r="87" spans="11:17" x14ac:dyDescent="0.2">
      <c r="K87" s="7" t="str">
        <v>Trang - Jungle Boss</v>
      </c>
      <c r="N87" s="7" t="str">
        <v>Liberty Central Saigon Riverside</v>
      </c>
      <c r="Q87" s="7" t="str">
        <v>Shamballa Vegetarian, Greenhouse &amp; Rooftop Bar - Da Nang</v>
      </c>
    </row>
    <row r="88" spans="11:17" x14ac:dyDescent="0.2">
      <c r="K88" s="7" t="str">
        <v xml:space="preserve">Trang - Vam Xang </v>
      </c>
      <c r="N88" s="7" t="str">
        <v>Little Gem</v>
      </c>
      <c r="Q88" s="7" t="str">
        <v>Shamballa Vegetarian, Restaurant &amp; Teahouse - Sai Gon</v>
      </c>
    </row>
    <row r="89" spans="11:17" x14ac:dyDescent="0.2">
      <c r="K89" s="7" t="str">
        <v xml:space="preserve">Trinh Giang  - MHP </v>
      </c>
      <c r="N89" s="7" t="str">
        <v>Little Oasis Hotel</v>
      </c>
      <c r="Q89" s="7" t="str">
        <v>Singing Cooks and Waiters Atbp.</v>
      </c>
    </row>
    <row r="90" spans="11:17" x14ac:dyDescent="0.2">
      <c r="K90" s="7" t="str">
        <v>Trinh Thi Mo</v>
      </c>
      <c r="N90" s="7" t="str">
        <v>Little Residence</v>
      </c>
      <c r="Q90" s="7" t="str">
        <v>Spice Garden Tam Coc</v>
      </c>
    </row>
    <row r="91" spans="11:17" x14ac:dyDescent="0.2">
      <c r="K91" s="7" t="str">
        <v>Vanny Chhoem - Kim Christinair</v>
      </c>
      <c r="N91" s="7" t="str">
        <v>Little Riverside Hoi An</v>
      </c>
      <c r="Q91" s="7" t="str">
        <v>Sua Vegan Restaurant Hoi An</v>
      </c>
    </row>
    <row r="92" spans="11:17" x14ac:dyDescent="0.2">
      <c r="K92" s="7" t="str">
        <v xml:space="preserve">Viet Dung - MHP </v>
      </c>
      <c r="N92" s="7" t="str">
        <v xml:space="preserve">Lotus Blanc </v>
      </c>
      <c r="Q92" s="7" t="str">
        <v>Tasty House - Vietnamese &amp; Indian Halal Restaurant</v>
      </c>
    </row>
    <row r="93" spans="11:17" x14ac:dyDescent="0.2">
      <c r="K93" s="7" t="str">
        <v>Vo Chan Hao</v>
      </c>
      <c r="N93" s="7" t="str">
        <v>Lotus Villa Boutique Hotel</v>
      </c>
      <c r="Q93" s="7" t="str">
        <v>The Daun Restaurant</v>
      </c>
    </row>
    <row r="94" spans="11:17" x14ac:dyDescent="0.2">
      <c r="K94" s="7" t="str">
        <v xml:space="preserve">Vo Dang Cuong  - Venus </v>
      </c>
      <c r="N94" s="7" t="str">
        <v>Mai House Saigon</v>
      </c>
      <c r="Q94" s="7" t="str">
        <v>The Deck Saigon</v>
      </c>
    </row>
    <row r="95" spans="11:17" x14ac:dyDescent="0.2">
      <c r="K95" s="7" t="str">
        <v>Vo Hoang Hung</v>
      </c>
      <c r="N95" s="7" t="str">
        <v>May De Ville Lakeside</v>
      </c>
      <c r="Q95" s="7" t="str">
        <v>The Straits Kitchen &amp; Bar</v>
      </c>
    </row>
    <row r="96" spans="11:17" x14ac:dyDescent="0.2">
      <c r="K96" s="7" t="str">
        <v>Vo Hoang Phuc</v>
      </c>
      <c r="N96" s="7" t="str">
        <v>Me Saigon Boutique Hotel</v>
      </c>
      <c r="Q96" s="7" t="str">
        <v>The Sugar Palm</v>
      </c>
    </row>
    <row r="97" spans="11:17" x14ac:dyDescent="0.2">
      <c r="K97" s="7" t="str">
        <v>Vo Hoang Thanh Hai (Danny)</v>
      </c>
      <c r="N97" s="7" t="str">
        <v>Melia Hanoi</v>
      </c>
      <c r="Q97" s="7" t="str">
        <v>The Trieu Institute</v>
      </c>
    </row>
    <row r="98" spans="11:17" x14ac:dyDescent="0.2">
      <c r="K98" s="7" t="str">
        <v>Vo Huu Manh Cuong - Venus</v>
      </c>
      <c r="N98" s="7" t="str">
        <v>Melia Kuala Lumpur</v>
      </c>
      <c r="Q98" s="7" t="str">
        <v>The Veg Restaurant - Vegan &amp; coffee - Nhà hàng Chay</v>
      </c>
    </row>
    <row r="99" spans="11:17" x14ac:dyDescent="0.2">
      <c r="K99" s="7" t="str">
        <v xml:space="preserve">Vo Huu Sinh  - Venus </v>
      </c>
      <c r="N99" s="7" t="str">
        <v xml:space="preserve">Memoire D'Angkor Boutique </v>
      </c>
      <c r="Q99" s="7" t="str">
        <v xml:space="preserve">Top of Hanoi </v>
      </c>
    </row>
    <row r="100" spans="11:17" x14ac:dyDescent="0.2">
      <c r="K100" s="7" t="str">
        <v xml:space="preserve">Vo Quang Phuc  - Venus </v>
      </c>
      <c r="N100" s="7" t="str">
        <v>Meritel Hanoi</v>
      </c>
      <c r="Q100" s="7" t="str">
        <v>Truong An Ninh Binh</v>
      </c>
    </row>
    <row r="101" spans="11:17" x14ac:dyDescent="0.2">
      <c r="K101" s="7" t="str">
        <v xml:space="preserve">Vo Van Luat - Venus  </v>
      </c>
      <c r="N101" s="7" t="str">
        <v>Mi Rochor</v>
      </c>
      <c r="Q101" s="7" t="str">
        <v>V Vegan - Vegan Cafe &amp; Restaurant</v>
      </c>
    </row>
    <row r="102" spans="11:17" x14ac:dyDescent="0.2">
      <c r="K102" s="7" t="str">
        <v xml:space="preserve">Vu Hong Thanh  - MHP </v>
      </c>
      <c r="N102" s="7" t="str">
        <v>Mintra Hotel</v>
      </c>
      <c r="Q102" s="7" t="str">
        <v>Viet Rice Essence</v>
      </c>
    </row>
    <row r="103" spans="11:17" x14ac:dyDescent="0.2">
      <c r="K103" s="7" t="str">
        <v xml:space="preserve">Vu Thi Huong Giang  - MHP </v>
      </c>
      <c r="N103" s="7" t="str">
        <v>Moire Hoi An Vignette Collection By IHG</v>
      </c>
      <c r="Q103" s="7" t="str">
        <v>Vu Di teahouse</v>
      </c>
    </row>
    <row r="104" spans="11:17" x14ac:dyDescent="0.2">
      <c r="K104" s="7" t="str">
        <v xml:space="preserve">Vu Van Bang  - MHP </v>
      </c>
      <c r="N104" s="7" t="str">
        <v>Movenpick Hotel Hanoi Centre</v>
      </c>
      <c r="Q104" s="7" t="str">
        <v xml:space="preserve">Vy's Market </v>
      </c>
    </row>
    <row r="105" spans="11:17" x14ac:dyDescent="0.2">
      <c r="K105" s="7" t="str">
        <v>Wendy Guide Singapore</v>
      </c>
      <c r="N105" s="7" t="str">
        <v>MyBanLao Hotel</v>
      </c>
      <c r="Q105" s="7" t="str">
        <v>Walk Rooftop Bar Bangkok (Centara Watergate)</v>
      </c>
    </row>
    <row r="106" spans="11:17" x14ac:dyDescent="0.2">
      <c r="K106" s="7" t="str">
        <v xml:space="preserve">Winnie - DTH Malaysia </v>
      </c>
      <c r="N106" s="7" t="str">
        <v>Nong Kiau Riverside</v>
      </c>
      <c r="Q106" s="7" t="str">
        <v>Y Thao Garden</v>
      </c>
    </row>
    <row r="107" spans="11:17" x14ac:dyDescent="0.2">
      <c r="K107" s="7" t="str">
        <v>Xcape Resort guide - Taman Negara</v>
      </c>
      <c r="N107" s="7" t="str">
        <v>Northern Charm Hotel</v>
      </c>
      <c r="Q107" s="7" t="str">
        <v>YoYo Seaside - Vegetarian &amp; More</v>
      </c>
    </row>
    <row r="108" spans="11:17" x14ac:dyDescent="0.2">
      <c r="K108" s="7" t="str">
        <v xml:space="preserve">Yee Wang - Robert </v>
      </c>
      <c r="N108" s="7" t="str">
        <v>Nouvo City Hotel</v>
      </c>
    </row>
    <row r="109" spans="11:17" x14ac:dyDescent="0.2">
      <c r="K109" s="7" t="str">
        <v>Zagrodzki Adrian</v>
      </c>
      <c r="N109" s="7" t="str">
        <v>Novotel Bangkok Sukhumvit 20</v>
      </c>
    </row>
    <row r="110" spans="11:17" x14ac:dyDescent="0.2">
      <c r="N110" s="7" t="str">
        <v>Novotel Bangkok Sukhumvit 4</v>
      </c>
    </row>
    <row r="111" spans="11:17" x14ac:dyDescent="0.2">
      <c r="N111" s="7" t="str">
        <v>Novotel Saigon Centre</v>
      </c>
    </row>
    <row r="112" spans="11:17" x14ac:dyDescent="0.2">
      <c r="N112" s="7" t="str">
        <v>Nuovo Bangkok</v>
      </c>
    </row>
    <row r="113" spans="14:14" x14ac:dyDescent="0.2">
      <c r="N113" s="7" t="str">
        <v>Orchard Rendezvous Hotel</v>
      </c>
    </row>
    <row r="114" spans="14:14" x14ac:dyDescent="0.2">
      <c r="N114" s="7" t="str">
        <v>Orchids Saigon Hotel</v>
      </c>
    </row>
    <row r="115" spans="14:14" x14ac:dyDescent="0.2">
      <c r="N115" s="7" t="str">
        <v>Pao's Sapa Leisure Hotel</v>
      </c>
    </row>
    <row r="116" spans="14:14" x14ac:dyDescent="0.2">
      <c r="N116" s="7" t="str">
        <v>Paris Hotel Chau Doc</v>
      </c>
    </row>
    <row r="117" spans="14:14" x14ac:dyDescent="0.2">
      <c r="N117" s="7" t="str">
        <v>Park Hyatt Saigon</v>
      </c>
    </row>
    <row r="118" spans="14:14" x14ac:dyDescent="0.2">
      <c r="N118" s="7" t="str">
        <v>Peridot Gallery Classic Boutique Hotel</v>
      </c>
    </row>
    <row r="119" spans="14:14" x14ac:dyDescent="0.2">
      <c r="N119" s="7" t="str">
        <v>Peridot Grand Luxury Boutique</v>
      </c>
    </row>
    <row r="120" spans="14:14" x14ac:dyDescent="0.2">
      <c r="N120" s="7" t="str">
        <v>Pistachio Hotel Sapa</v>
      </c>
    </row>
    <row r="121" spans="14:14" x14ac:dyDescent="0.2">
      <c r="N121" s="7" t="str">
        <v>Pullman Hanoi</v>
      </c>
    </row>
    <row r="122" spans="14:14" x14ac:dyDescent="0.2">
      <c r="N122" s="7" t="str">
        <v>Pullman Saigon Centre</v>
      </c>
    </row>
    <row r="123" spans="14:14" x14ac:dyDescent="0.2">
      <c r="N123" s="7" t="str">
        <v>Renaissance Riverside Hotel Saigon</v>
      </c>
    </row>
    <row r="124" spans="14:14" x14ac:dyDescent="0.2">
      <c r="N124" s="7" t="str">
        <v>Rex Hanoi Hotel</v>
      </c>
    </row>
    <row r="125" spans="14:14" x14ac:dyDescent="0.2">
      <c r="N125" s="7" t="str">
        <v>Rivora Heights</v>
      </c>
    </row>
    <row r="126" spans="14:14" x14ac:dyDescent="0.2">
      <c r="N126" s="7" t="str">
        <v>Rosaleen Boutique Hotel</v>
      </c>
    </row>
    <row r="127" spans="14:14" x14ac:dyDescent="0.2">
      <c r="N127" s="7" t="str">
        <v>Royal Riverside Hotel &amp; Spa</v>
      </c>
    </row>
    <row r="128" spans="14:14" x14ac:dyDescent="0.2">
      <c r="N128" s="7" t="str">
        <v>Sala Danang Beach Hotel</v>
      </c>
    </row>
    <row r="129" spans="14:14" x14ac:dyDescent="0.2">
      <c r="N129" s="7" t="str">
        <v>Salute Saigon Hotel &amp; Spa</v>
      </c>
    </row>
    <row r="130" spans="14:14" x14ac:dyDescent="0.2">
      <c r="N130" s="7" t="str">
        <v>Sanakeo Boutique Hotel &amp; Spa Lao</v>
      </c>
    </row>
    <row r="131" spans="14:14" x14ac:dyDescent="0.2">
      <c r="N131" s="7" t="str">
        <v>Sandy Beach</v>
      </c>
    </row>
    <row r="132" spans="14:14" x14ac:dyDescent="0.2">
      <c r="N132" s="7" t="str">
        <v>Sanouva Saigon Hotel</v>
      </c>
    </row>
    <row r="133" spans="14:14" x14ac:dyDescent="0.2">
      <c r="N133" s="7" t="str">
        <v>Sapa Relax hotel</v>
      </c>
    </row>
    <row r="134" spans="14:14" x14ac:dyDescent="0.2">
      <c r="N134" s="7" t="str">
        <v>SAPA VISTA HOTEL</v>
      </c>
    </row>
    <row r="135" spans="14:14" x14ac:dyDescent="0.2">
      <c r="N135" s="7" t="str">
        <v>Sapa Yen Hotel</v>
      </c>
    </row>
    <row r="136" spans="14:14" x14ac:dyDescent="0.2">
      <c r="N136" s="7" t="str">
        <v>Scenic Moutain Ecolodge</v>
      </c>
    </row>
    <row r="137" spans="14:14" x14ac:dyDescent="0.2">
      <c r="N137" s="7" t="str">
        <v>Sea Phoenix Hotel</v>
      </c>
    </row>
    <row r="138" spans="14:14" x14ac:dyDescent="0.2">
      <c r="N138" s="7" t="str">
        <v>Senna Hue Hotel</v>
      </c>
    </row>
    <row r="139" spans="14:14" x14ac:dyDescent="0.2">
      <c r="N139" s="7" t="str">
        <v>Silk Path Hue Grand Hotel</v>
      </c>
    </row>
    <row r="140" spans="14:14" x14ac:dyDescent="0.2">
      <c r="N140" s="7" t="str">
        <v xml:space="preserve">Silk Path Luxury Hotel </v>
      </c>
    </row>
    <row r="141" spans="14:14" x14ac:dyDescent="0.2">
      <c r="N141" s="7" t="str">
        <v>Silverland Ben Thanh</v>
      </c>
    </row>
    <row r="142" spans="14:14" x14ac:dyDescent="0.2">
      <c r="N142" s="7" t="str">
        <v>Silverland May</v>
      </c>
    </row>
    <row r="143" spans="14:14" x14ac:dyDescent="0.2">
      <c r="N143" s="7" t="str">
        <v>Silverland Yen</v>
      </c>
    </row>
    <row r="144" spans="14:14" x14ac:dyDescent="0.2">
      <c r="N144" s="7" t="str">
        <v>Sofitel Legend Metropole Hanoi</v>
      </c>
    </row>
    <row r="145" spans="14:14" x14ac:dyDescent="0.2">
      <c r="N145" s="7" t="str">
        <v>Sofitel Sai Gon Plaza</v>
      </c>
    </row>
    <row r="146" spans="14:14" x14ac:dyDescent="0.2">
      <c r="N146" s="7" t="str">
        <v>Solaria Hotel Hanoi</v>
      </c>
    </row>
    <row r="147" spans="14:14" x14ac:dyDescent="0.2">
      <c r="N147" s="7" t="str">
        <v>St Giles Wembely Penang</v>
      </c>
    </row>
    <row r="148" spans="14:14" x14ac:dyDescent="0.2">
      <c r="N148" s="7" t="str">
        <v>Tam Coc Windy Fields</v>
      </c>
    </row>
    <row r="149" spans="14:14" x14ac:dyDescent="0.2">
      <c r="N149" s="7" t="str">
        <v>Tara Angkor Hotel</v>
      </c>
    </row>
    <row r="150" spans="14:14" x14ac:dyDescent="0.2">
      <c r="N150" s="7" t="str">
        <v>The Face Suites</v>
      </c>
    </row>
    <row r="151" spans="14:14" x14ac:dyDescent="0.2">
      <c r="N151" s="7" t="str">
        <v>The George Penang by The Crest Collection</v>
      </c>
    </row>
    <row r="152" spans="14:14" x14ac:dyDescent="0.2">
      <c r="N152" s="7" t="str">
        <v>The Myst Dong Khoi Hotel</v>
      </c>
    </row>
    <row r="153" spans="14:14" x14ac:dyDescent="0.2">
      <c r="N153" s="7" t="str">
        <v>The Odys Boutique Hotel</v>
      </c>
    </row>
    <row r="154" spans="14:14" x14ac:dyDescent="0.2">
      <c r="N154" s="7" t="str">
        <v>The Oriental Jade Hotel &amp; Spa</v>
      </c>
    </row>
    <row r="155" spans="14:14" x14ac:dyDescent="0.2">
      <c r="N155" s="7" t="str">
        <v xml:space="preserve">The Reed Hotel </v>
      </c>
    </row>
    <row r="156" spans="14:14" x14ac:dyDescent="0.2">
      <c r="N156" s="7" t="str">
        <v>The Reverie Saigon</v>
      </c>
    </row>
    <row r="157" spans="14:14" x14ac:dyDescent="0.2">
      <c r="N157" s="7" t="str">
        <v>The Shore Hotel &amp; Residences</v>
      </c>
    </row>
    <row r="158" spans="14:14" x14ac:dyDescent="0.2">
      <c r="N158" s="7" t="str">
        <v>The Waterfront Hotel Kuching</v>
      </c>
    </row>
    <row r="159" spans="14:14" x14ac:dyDescent="0.2">
      <c r="N159" s="7" t="str">
        <v>Tirant Hotel</v>
      </c>
    </row>
    <row r="160" spans="14:14" x14ac:dyDescent="0.2">
      <c r="N160" s="7" t="str">
        <v>TTC Hotel Can Tho</v>
      </c>
    </row>
    <row r="161" spans="14:14" x14ac:dyDescent="0.2">
      <c r="N161" s="7" t="str">
        <v xml:space="preserve">Tui Ba Gang Central </v>
      </c>
    </row>
    <row r="162" spans="14:14" x14ac:dyDescent="0.2">
      <c r="N162" s="7" t="str">
        <v>Victoria Nui Sam Lodge</v>
      </c>
    </row>
    <row r="163" spans="14:14" x14ac:dyDescent="0.2">
      <c r="N163" s="7" t="str">
        <v>W Kuala Lumpur Hotel</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43E01-EFB2-464D-A459-1775762DCACF}">
  <dimension ref="A1:R1235"/>
  <sheetViews>
    <sheetView workbookViewId="0">
      <selection activeCell="A26" sqref="A26"/>
    </sheetView>
  </sheetViews>
  <sheetFormatPr defaultColWidth="11.5" defaultRowHeight="14.25" x14ac:dyDescent="0.2"/>
  <cols>
    <col min="1" max="1" width="10.875" bestFit="1" customWidth="1"/>
    <col min="2" max="2" width="20.125" bestFit="1" customWidth="1"/>
    <col min="3" max="3" width="77.875" bestFit="1" customWidth="1"/>
    <col min="4" max="4" width="29" bestFit="1" customWidth="1"/>
    <col min="5" max="5" width="70.625" bestFit="1" customWidth="1"/>
    <col min="6" max="6" width="10.875" bestFit="1" customWidth="1"/>
    <col min="7" max="7" width="21.125" bestFit="1" customWidth="1"/>
    <col min="8" max="8" width="57.125" bestFit="1" customWidth="1"/>
    <col min="9" max="9" width="80.625" bestFit="1" customWidth="1"/>
    <col min="10" max="10" width="27.5" bestFit="1" customWidth="1"/>
    <col min="11" max="12" width="11.875" bestFit="1" customWidth="1"/>
    <col min="13" max="13" width="13" bestFit="1" customWidth="1"/>
    <col min="14" max="14" width="17.875" bestFit="1" customWidth="1"/>
    <col min="15" max="15" width="80.625" bestFit="1" customWidth="1"/>
    <col min="16" max="16" width="47.375" bestFit="1" customWidth="1"/>
    <col min="17" max="17" width="37.875" bestFit="1" customWidth="1"/>
    <col min="18" max="18" width="11.875" customWidth="1"/>
  </cols>
  <sheetData>
    <row r="1" spans="1:18" x14ac:dyDescent="0.2">
      <c r="A1" t="s">
        <v>67</v>
      </c>
      <c r="B1" t="s">
        <v>68</v>
      </c>
      <c r="C1" t="s">
        <v>69</v>
      </c>
      <c r="D1" t="s">
        <v>70</v>
      </c>
      <c r="E1" t="s">
        <v>71</v>
      </c>
      <c r="F1" t="s">
        <v>72</v>
      </c>
      <c r="G1" t="s">
        <v>73</v>
      </c>
      <c r="H1" t="s">
        <v>74</v>
      </c>
      <c r="I1" t="s">
        <v>75</v>
      </c>
      <c r="J1" t="s">
        <v>76</v>
      </c>
      <c r="K1" t="s">
        <v>77</v>
      </c>
      <c r="L1" t="s">
        <v>78</v>
      </c>
      <c r="M1" t="s">
        <v>79</v>
      </c>
      <c r="N1" t="s">
        <v>80</v>
      </c>
      <c r="O1" t="s">
        <v>81</v>
      </c>
      <c r="P1" t="s">
        <v>82</v>
      </c>
      <c r="Q1" t="s">
        <v>83</v>
      </c>
      <c r="R1" t="s">
        <v>84</v>
      </c>
    </row>
    <row r="2" spans="1:18" x14ac:dyDescent="0.2">
      <c r="A2" t="s">
        <v>0</v>
      </c>
      <c r="B2" t="s">
        <v>1</v>
      </c>
      <c r="C2" t="s">
        <v>2</v>
      </c>
      <c r="D2" t="s">
        <v>2358</v>
      </c>
      <c r="E2" t="s">
        <v>2359</v>
      </c>
      <c r="F2" t="s">
        <v>85</v>
      </c>
      <c r="G2" t="s">
        <v>86</v>
      </c>
      <c r="H2" t="s">
        <v>87</v>
      </c>
      <c r="I2" t="s">
        <v>88</v>
      </c>
      <c r="J2" t="s">
        <v>89</v>
      </c>
      <c r="K2" t="s">
        <v>90</v>
      </c>
      <c r="L2" t="s">
        <v>91</v>
      </c>
      <c r="M2" t="s">
        <v>92</v>
      </c>
      <c r="N2" t="s">
        <v>93</v>
      </c>
      <c r="O2" t="s">
        <v>94</v>
      </c>
      <c r="P2" t="s">
        <v>95</v>
      </c>
      <c r="Q2" t="s">
        <v>96</v>
      </c>
    </row>
    <row r="3" spans="1:18" x14ac:dyDescent="0.2">
      <c r="A3" t="s">
        <v>1247</v>
      </c>
      <c r="B3" t="s">
        <v>8</v>
      </c>
      <c r="C3" t="s">
        <v>1248</v>
      </c>
      <c r="D3" t="s">
        <v>203</v>
      </c>
      <c r="E3" t="s">
        <v>1249</v>
      </c>
      <c r="F3" t="s">
        <v>64</v>
      </c>
      <c r="G3" t="s">
        <v>103</v>
      </c>
    </row>
    <row r="4" spans="1:18" x14ac:dyDescent="0.2">
      <c r="A4" t="s">
        <v>405</v>
      </c>
      <c r="B4" t="s">
        <v>23</v>
      </c>
      <c r="C4" t="s">
        <v>406</v>
      </c>
      <c r="D4" t="s">
        <v>407</v>
      </c>
      <c r="F4" t="s">
        <v>64</v>
      </c>
      <c r="G4" t="s">
        <v>103</v>
      </c>
      <c r="N4" t="s">
        <v>408</v>
      </c>
      <c r="O4" t="s">
        <v>409</v>
      </c>
      <c r="P4" t="s">
        <v>220</v>
      </c>
      <c r="Q4" t="s">
        <v>410</v>
      </c>
    </row>
    <row r="5" spans="1:18" x14ac:dyDescent="0.2">
      <c r="A5" t="s">
        <v>1174</v>
      </c>
      <c r="B5" t="s">
        <v>8</v>
      </c>
      <c r="C5" t="s">
        <v>2200</v>
      </c>
      <c r="D5" t="s">
        <v>203</v>
      </c>
      <c r="E5" t="s">
        <v>2201</v>
      </c>
      <c r="F5" t="s">
        <v>64</v>
      </c>
      <c r="G5" t="s">
        <v>103</v>
      </c>
    </row>
    <row r="6" spans="1:18" x14ac:dyDescent="0.2">
      <c r="A6" t="s">
        <v>1061</v>
      </c>
      <c r="B6" t="s">
        <v>8</v>
      </c>
      <c r="C6" t="s">
        <v>2191</v>
      </c>
      <c r="D6" t="s">
        <v>203</v>
      </c>
      <c r="F6" t="s">
        <v>64</v>
      </c>
      <c r="G6" t="s">
        <v>103</v>
      </c>
      <c r="H6" t="s">
        <v>1062</v>
      </c>
      <c r="I6" t="s">
        <v>1063</v>
      </c>
      <c r="N6" t="s">
        <v>1064</v>
      </c>
      <c r="O6" t="s">
        <v>1065</v>
      </c>
      <c r="P6" t="s">
        <v>1066</v>
      </c>
      <c r="Q6" t="s">
        <v>1067</v>
      </c>
    </row>
    <row r="7" spans="1:18" x14ac:dyDescent="0.2">
      <c r="A7" t="s">
        <v>1253</v>
      </c>
      <c r="B7" t="s">
        <v>8</v>
      </c>
      <c r="C7" t="s">
        <v>2212</v>
      </c>
      <c r="D7" t="s">
        <v>318</v>
      </c>
      <c r="E7" t="s">
        <v>1254</v>
      </c>
      <c r="F7" t="s">
        <v>64</v>
      </c>
      <c r="G7" t="s">
        <v>103</v>
      </c>
    </row>
    <row r="8" spans="1:18" x14ac:dyDescent="0.2">
      <c r="A8" t="s">
        <v>2387</v>
      </c>
      <c r="B8" t="s">
        <v>23</v>
      </c>
      <c r="C8" t="s">
        <v>2388</v>
      </c>
      <c r="D8" t="s">
        <v>2389</v>
      </c>
      <c r="F8" t="s">
        <v>64</v>
      </c>
      <c r="G8" t="s">
        <v>103</v>
      </c>
      <c r="H8" t="s">
        <v>2390</v>
      </c>
      <c r="I8" t="s">
        <v>2391</v>
      </c>
    </row>
    <row r="9" spans="1:18" x14ac:dyDescent="0.2">
      <c r="A9" t="s">
        <v>98</v>
      </c>
      <c r="B9" t="s">
        <v>50</v>
      </c>
      <c r="C9" t="s">
        <v>99</v>
      </c>
      <c r="F9" t="s">
        <v>64</v>
      </c>
      <c r="G9" t="s">
        <v>100</v>
      </c>
    </row>
    <row r="10" spans="1:18" x14ac:dyDescent="0.2">
      <c r="A10" t="s">
        <v>2213</v>
      </c>
      <c r="B10" t="s">
        <v>8</v>
      </c>
      <c r="C10" t="s">
        <v>2214</v>
      </c>
      <c r="D10" t="s">
        <v>318</v>
      </c>
      <c r="F10" t="s">
        <v>64</v>
      </c>
      <c r="G10" t="s">
        <v>534</v>
      </c>
    </row>
    <row r="11" spans="1:18" x14ac:dyDescent="0.2">
      <c r="A11" t="s">
        <v>1068</v>
      </c>
      <c r="B11" t="s">
        <v>8</v>
      </c>
      <c r="C11" t="s">
        <v>1069</v>
      </c>
      <c r="D11" t="s">
        <v>203</v>
      </c>
      <c r="F11" t="s">
        <v>64</v>
      </c>
      <c r="G11" t="s">
        <v>534</v>
      </c>
      <c r="H11" t="s">
        <v>1070</v>
      </c>
      <c r="I11" t="s">
        <v>1071</v>
      </c>
      <c r="N11" t="s">
        <v>1072</v>
      </c>
      <c r="O11" t="s">
        <v>1073</v>
      </c>
      <c r="P11" t="s">
        <v>430</v>
      </c>
    </row>
    <row r="12" spans="1:18" x14ac:dyDescent="0.2">
      <c r="A12" t="s">
        <v>1208</v>
      </c>
      <c r="B12" t="s">
        <v>8</v>
      </c>
      <c r="C12" t="s">
        <v>1209</v>
      </c>
      <c r="D12" t="s">
        <v>203</v>
      </c>
      <c r="F12" t="s">
        <v>64</v>
      </c>
      <c r="G12" t="s">
        <v>501</v>
      </c>
    </row>
    <row r="13" spans="1:18" x14ac:dyDescent="0.2">
      <c r="A13" t="s">
        <v>1074</v>
      </c>
      <c r="B13" t="s">
        <v>8</v>
      </c>
      <c r="C13" t="s">
        <v>1075</v>
      </c>
      <c r="D13" t="s">
        <v>203</v>
      </c>
      <c r="F13" t="s">
        <v>64</v>
      </c>
      <c r="G13" t="s">
        <v>420</v>
      </c>
      <c r="H13" t="s">
        <v>1076</v>
      </c>
      <c r="I13" t="s">
        <v>1077</v>
      </c>
      <c r="N13" t="s">
        <v>1078</v>
      </c>
      <c r="O13" t="s">
        <v>1079</v>
      </c>
      <c r="P13" t="s">
        <v>1080</v>
      </c>
      <c r="Q13" t="s">
        <v>1081</v>
      </c>
    </row>
    <row r="14" spans="1:18" x14ac:dyDescent="0.2">
      <c r="A14" t="s">
        <v>1197</v>
      </c>
      <c r="B14" t="s">
        <v>8</v>
      </c>
      <c r="C14" t="s">
        <v>2205</v>
      </c>
      <c r="D14" t="s">
        <v>184</v>
      </c>
      <c r="F14" t="s">
        <v>64</v>
      </c>
      <c r="G14" t="s">
        <v>420</v>
      </c>
    </row>
    <row r="15" spans="1:18" x14ac:dyDescent="0.2">
      <c r="A15" t="s">
        <v>499</v>
      </c>
      <c r="B15" t="s">
        <v>23</v>
      </c>
      <c r="C15" t="s">
        <v>500</v>
      </c>
      <c r="D15" t="s">
        <v>443</v>
      </c>
      <c r="E15" t="s">
        <v>502</v>
      </c>
      <c r="F15" t="s">
        <v>64</v>
      </c>
      <c r="G15" t="s">
        <v>501</v>
      </c>
    </row>
    <row r="16" spans="1:18" x14ac:dyDescent="0.2">
      <c r="A16" t="s">
        <v>270</v>
      </c>
      <c r="B16" t="s">
        <v>52</v>
      </c>
      <c r="C16" t="s">
        <v>271</v>
      </c>
      <c r="D16" t="s">
        <v>184</v>
      </c>
      <c r="F16" t="s">
        <v>64</v>
      </c>
      <c r="G16" t="s">
        <v>185</v>
      </c>
      <c r="H16" t="s">
        <v>272</v>
      </c>
      <c r="I16" t="s">
        <v>273</v>
      </c>
    </row>
    <row r="17" spans="1:17" x14ac:dyDescent="0.2">
      <c r="A17" t="s">
        <v>329</v>
      </c>
      <c r="B17" t="s">
        <v>52</v>
      </c>
      <c r="C17" t="s">
        <v>330</v>
      </c>
      <c r="D17" t="s">
        <v>184</v>
      </c>
      <c r="F17" t="s">
        <v>64</v>
      </c>
      <c r="G17" t="s">
        <v>185</v>
      </c>
      <c r="H17" t="s">
        <v>2317</v>
      </c>
      <c r="I17" t="s">
        <v>331</v>
      </c>
    </row>
    <row r="18" spans="1:17" x14ac:dyDescent="0.2">
      <c r="A18" t="s">
        <v>924</v>
      </c>
      <c r="B18" t="s">
        <v>60</v>
      </c>
      <c r="C18" t="s">
        <v>925</v>
      </c>
      <c r="D18" t="s">
        <v>1270</v>
      </c>
      <c r="F18" t="s">
        <v>64</v>
      </c>
      <c r="G18" t="s">
        <v>108</v>
      </c>
      <c r="H18" t="s">
        <v>926</v>
      </c>
      <c r="I18" t="s">
        <v>927</v>
      </c>
      <c r="N18" t="s">
        <v>928</v>
      </c>
      <c r="O18" t="s">
        <v>929</v>
      </c>
      <c r="P18" t="s">
        <v>930</v>
      </c>
    </row>
    <row r="19" spans="1:17" x14ac:dyDescent="0.2">
      <c r="A19" t="s">
        <v>1165</v>
      </c>
      <c r="B19" t="s">
        <v>8</v>
      </c>
      <c r="C19" t="s">
        <v>1166</v>
      </c>
      <c r="D19" t="s">
        <v>203</v>
      </c>
      <c r="F19" t="s">
        <v>64</v>
      </c>
      <c r="G19" t="s">
        <v>207</v>
      </c>
    </row>
    <row r="20" spans="1:17" x14ac:dyDescent="0.2">
      <c r="A20" t="s">
        <v>2392</v>
      </c>
      <c r="B20" t="s">
        <v>23</v>
      </c>
      <c r="C20" t="s">
        <v>2393</v>
      </c>
      <c r="D20" t="s">
        <v>2394</v>
      </c>
      <c r="F20" t="s">
        <v>64</v>
      </c>
      <c r="G20" t="s">
        <v>103</v>
      </c>
      <c r="H20" t="s">
        <v>2395</v>
      </c>
      <c r="I20" t="s">
        <v>2396</v>
      </c>
      <c r="J20" t="s">
        <v>1666</v>
      </c>
      <c r="K20">
        <v>45867</v>
      </c>
      <c r="L20" t="s">
        <v>2377</v>
      </c>
    </row>
    <row r="21" spans="1:17" x14ac:dyDescent="0.2">
      <c r="A21" t="s">
        <v>892</v>
      </c>
      <c r="B21" t="s">
        <v>14</v>
      </c>
      <c r="C21" t="s">
        <v>893</v>
      </c>
      <c r="F21" t="s">
        <v>57</v>
      </c>
    </row>
    <row r="22" spans="1:17" x14ac:dyDescent="0.2">
      <c r="A22" t="s">
        <v>1321</v>
      </c>
      <c r="B22" t="s">
        <v>8</v>
      </c>
      <c r="C22" t="s">
        <v>2239</v>
      </c>
      <c r="D22" t="s">
        <v>203</v>
      </c>
      <c r="F22" t="s">
        <v>51</v>
      </c>
      <c r="G22" t="s">
        <v>162</v>
      </c>
      <c r="H22" t="s">
        <v>2240</v>
      </c>
      <c r="I22" t="s">
        <v>2059</v>
      </c>
    </row>
    <row r="23" spans="1:17" x14ac:dyDescent="0.2">
      <c r="A23" t="s">
        <v>2950</v>
      </c>
      <c r="B23" t="s">
        <v>27</v>
      </c>
      <c r="C23" t="s">
        <v>2951</v>
      </c>
      <c r="F23" t="s">
        <v>51</v>
      </c>
    </row>
    <row r="24" spans="1:17" x14ac:dyDescent="0.2">
      <c r="A24" t="s">
        <v>101</v>
      </c>
      <c r="B24" t="s">
        <v>50</v>
      </c>
      <c r="C24" t="s">
        <v>102</v>
      </c>
      <c r="F24" t="s">
        <v>64</v>
      </c>
      <c r="G24" t="s">
        <v>103</v>
      </c>
    </row>
    <row r="25" spans="1:17" x14ac:dyDescent="0.2">
      <c r="A25" t="s">
        <v>535</v>
      </c>
      <c r="B25" t="s">
        <v>23</v>
      </c>
      <c r="C25" t="s">
        <v>536</v>
      </c>
      <c r="D25" t="s">
        <v>466</v>
      </c>
      <c r="F25" t="s">
        <v>64</v>
      </c>
      <c r="G25" t="s">
        <v>420</v>
      </c>
    </row>
    <row r="26" spans="1:17" x14ac:dyDescent="0.2">
      <c r="A26" t="s">
        <v>104</v>
      </c>
      <c r="B26" t="s">
        <v>50</v>
      </c>
      <c r="C26" t="s">
        <v>2328</v>
      </c>
      <c r="F26" t="s">
        <v>64</v>
      </c>
      <c r="G26" t="s">
        <v>105</v>
      </c>
    </row>
    <row r="27" spans="1:17" x14ac:dyDescent="0.2">
      <c r="A27" t="s">
        <v>1088</v>
      </c>
      <c r="B27" t="s">
        <v>8</v>
      </c>
      <c r="C27" t="s">
        <v>1089</v>
      </c>
      <c r="D27" t="s">
        <v>184</v>
      </c>
      <c r="F27" t="s">
        <v>64</v>
      </c>
      <c r="G27" t="s">
        <v>100</v>
      </c>
      <c r="H27" t="s">
        <v>1090</v>
      </c>
      <c r="I27" t="s">
        <v>1091</v>
      </c>
      <c r="N27" t="s">
        <v>1092</v>
      </c>
      <c r="O27" t="s">
        <v>1093</v>
      </c>
      <c r="P27" t="s">
        <v>430</v>
      </c>
    </row>
    <row r="28" spans="1:17" x14ac:dyDescent="0.2">
      <c r="A28" t="s">
        <v>604</v>
      </c>
      <c r="B28" t="s">
        <v>23</v>
      </c>
      <c r="C28" t="s">
        <v>605</v>
      </c>
      <c r="D28" t="s">
        <v>606</v>
      </c>
      <c r="F28" t="s">
        <v>51</v>
      </c>
      <c r="G28" t="s">
        <v>162</v>
      </c>
    </row>
    <row r="29" spans="1:17" x14ac:dyDescent="0.2">
      <c r="A29" t="s">
        <v>285</v>
      </c>
      <c r="B29" t="s">
        <v>52</v>
      </c>
      <c r="C29" t="s">
        <v>286</v>
      </c>
      <c r="D29" t="s">
        <v>184</v>
      </c>
      <c r="F29" t="s">
        <v>64</v>
      </c>
      <c r="G29" t="s">
        <v>185</v>
      </c>
      <c r="H29" t="s">
        <v>2307</v>
      </c>
      <c r="I29" t="s">
        <v>287</v>
      </c>
    </row>
    <row r="30" spans="1:17" x14ac:dyDescent="0.2">
      <c r="A30" t="s">
        <v>182</v>
      </c>
      <c r="B30" t="s">
        <v>52</v>
      </c>
      <c r="C30" t="s">
        <v>183</v>
      </c>
      <c r="D30" t="s">
        <v>184</v>
      </c>
      <c r="F30" t="s">
        <v>64</v>
      </c>
      <c r="G30" t="s">
        <v>185</v>
      </c>
      <c r="H30" t="s">
        <v>186</v>
      </c>
      <c r="I30" t="s">
        <v>187</v>
      </c>
      <c r="N30" t="s">
        <v>188</v>
      </c>
      <c r="O30" t="s">
        <v>189</v>
      </c>
      <c r="P30" t="s">
        <v>190</v>
      </c>
      <c r="Q30" t="s">
        <v>191</v>
      </c>
    </row>
    <row r="31" spans="1:17" x14ac:dyDescent="0.2">
      <c r="A31" t="s">
        <v>1229</v>
      </c>
      <c r="B31" t="s">
        <v>8</v>
      </c>
      <c r="C31" t="s">
        <v>1230</v>
      </c>
      <c r="D31" t="s">
        <v>318</v>
      </c>
      <c r="E31" t="s">
        <v>1231</v>
      </c>
      <c r="F31" t="s">
        <v>64</v>
      </c>
      <c r="G31" t="s">
        <v>103</v>
      </c>
    </row>
    <row r="32" spans="1:17" x14ac:dyDescent="0.2">
      <c r="A32" t="s">
        <v>623</v>
      </c>
      <c r="B32" t="s">
        <v>23</v>
      </c>
      <c r="C32" t="s">
        <v>624</v>
      </c>
      <c r="F32" t="s">
        <v>57</v>
      </c>
      <c r="G32" t="s">
        <v>123</v>
      </c>
    </row>
    <row r="33" spans="1:17" x14ac:dyDescent="0.2">
      <c r="A33" t="s">
        <v>1894</v>
      </c>
      <c r="B33" t="s">
        <v>27</v>
      </c>
      <c r="C33" t="s">
        <v>1895</v>
      </c>
      <c r="D33" t="s">
        <v>184</v>
      </c>
      <c r="F33" t="s">
        <v>64</v>
      </c>
      <c r="G33" t="s">
        <v>108</v>
      </c>
      <c r="H33" t="s">
        <v>1896</v>
      </c>
      <c r="I33" t="s">
        <v>1897</v>
      </c>
      <c r="N33" t="s">
        <v>1898</v>
      </c>
      <c r="O33" t="s">
        <v>1899</v>
      </c>
      <c r="P33" t="s">
        <v>199</v>
      </c>
      <c r="Q33" t="s">
        <v>235</v>
      </c>
    </row>
    <row r="34" spans="1:17" x14ac:dyDescent="0.2">
      <c r="A34" t="s">
        <v>1094</v>
      </c>
      <c r="B34" t="s">
        <v>8</v>
      </c>
      <c r="C34" t="s">
        <v>1095</v>
      </c>
      <c r="D34" t="s">
        <v>203</v>
      </c>
      <c r="F34" t="s">
        <v>64</v>
      </c>
      <c r="G34" t="s">
        <v>103</v>
      </c>
      <c r="H34" t="s">
        <v>1096</v>
      </c>
      <c r="I34" t="s">
        <v>1097</v>
      </c>
      <c r="N34" t="s">
        <v>1098</v>
      </c>
      <c r="O34" t="s">
        <v>1099</v>
      </c>
      <c r="P34" t="s">
        <v>199</v>
      </c>
      <c r="Q34" t="s">
        <v>1100</v>
      </c>
    </row>
    <row r="35" spans="1:17" x14ac:dyDescent="0.2">
      <c r="A35" t="s">
        <v>1900</v>
      </c>
      <c r="B35" t="s">
        <v>27</v>
      </c>
      <c r="C35" t="s">
        <v>2125</v>
      </c>
      <c r="D35" t="s">
        <v>203</v>
      </c>
      <c r="F35" t="s">
        <v>64</v>
      </c>
      <c r="G35" t="s">
        <v>1887</v>
      </c>
      <c r="H35" t="s">
        <v>1901</v>
      </c>
      <c r="I35" t="s">
        <v>1902</v>
      </c>
      <c r="N35" t="s">
        <v>1903</v>
      </c>
      <c r="O35" t="s">
        <v>1904</v>
      </c>
      <c r="P35" t="s">
        <v>242</v>
      </c>
      <c r="Q35" t="s">
        <v>1905</v>
      </c>
    </row>
    <row r="36" spans="1:17" x14ac:dyDescent="0.2">
      <c r="A36" t="s">
        <v>1849</v>
      </c>
      <c r="B36" t="s">
        <v>1740</v>
      </c>
      <c r="C36" t="s">
        <v>1850</v>
      </c>
      <c r="F36" t="s">
        <v>63</v>
      </c>
      <c r="J36" t="s">
        <v>2184</v>
      </c>
    </row>
    <row r="37" spans="1:17" x14ac:dyDescent="0.2">
      <c r="A37" t="s">
        <v>192</v>
      </c>
      <c r="B37" t="s">
        <v>52</v>
      </c>
      <c r="C37" t="s">
        <v>193</v>
      </c>
      <c r="D37" t="s">
        <v>184</v>
      </c>
      <c r="F37" t="s">
        <v>64</v>
      </c>
      <c r="G37" t="s">
        <v>185</v>
      </c>
      <c r="H37" t="s">
        <v>194</v>
      </c>
      <c r="I37" t="s">
        <v>195</v>
      </c>
      <c r="J37" t="s">
        <v>196</v>
      </c>
      <c r="N37" t="s">
        <v>197</v>
      </c>
      <c r="O37" t="s">
        <v>198</v>
      </c>
      <c r="P37" t="s">
        <v>199</v>
      </c>
      <c r="Q37" t="s">
        <v>200</v>
      </c>
    </row>
    <row r="38" spans="1:17" x14ac:dyDescent="0.2">
      <c r="A38" t="s">
        <v>319</v>
      </c>
      <c r="B38" t="s">
        <v>52</v>
      </c>
      <c r="C38" t="s">
        <v>320</v>
      </c>
      <c r="D38" t="s">
        <v>184</v>
      </c>
      <c r="F38" t="s">
        <v>64</v>
      </c>
      <c r="G38" t="s">
        <v>185</v>
      </c>
      <c r="H38" t="s">
        <v>2315</v>
      </c>
      <c r="I38" t="s">
        <v>321</v>
      </c>
    </row>
    <row r="39" spans="1:17" x14ac:dyDescent="0.2">
      <c r="A39" t="s">
        <v>322</v>
      </c>
      <c r="B39" t="s">
        <v>52</v>
      </c>
      <c r="C39" t="s">
        <v>323</v>
      </c>
      <c r="D39" t="s">
        <v>184</v>
      </c>
      <c r="F39" t="s">
        <v>64</v>
      </c>
      <c r="G39" t="s">
        <v>185</v>
      </c>
      <c r="H39" t="s">
        <v>324</v>
      </c>
      <c r="I39" t="s">
        <v>325</v>
      </c>
    </row>
    <row r="40" spans="1:17" x14ac:dyDescent="0.2">
      <c r="A40" t="s">
        <v>573</v>
      </c>
      <c r="B40" t="s">
        <v>23</v>
      </c>
      <c r="C40" t="s">
        <v>574</v>
      </c>
      <c r="D40" t="s">
        <v>571</v>
      </c>
      <c r="F40" t="s">
        <v>57</v>
      </c>
      <c r="G40" t="s">
        <v>572</v>
      </c>
    </row>
    <row r="41" spans="1:17" x14ac:dyDescent="0.2">
      <c r="A41" t="s">
        <v>569</v>
      </c>
      <c r="B41" t="s">
        <v>23</v>
      </c>
      <c r="C41" t="s">
        <v>570</v>
      </c>
      <c r="D41" t="s">
        <v>571</v>
      </c>
      <c r="F41" t="s">
        <v>57</v>
      </c>
      <c r="G41" t="s">
        <v>572</v>
      </c>
    </row>
    <row r="42" spans="1:17" x14ac:dyDescent="0.2">
      <c r="A42" t="s">
        <v>1109</v>
      </c>
      <c r="B42" t="s">
        <v>8</v>
      </c>
      <c r="C42" t="s">
        <v>1110</v>
      </c>
      <c r="D42" t="s">
        <v>203</v>
      </c>
      <c r="F42" t="s">
        <v>64</v>
      </c>
      <c r="G42" t="s">
        <v>103</v>
      </c>
      <c r="H42" t="s">
        <v>2193</v>
      </c>
      <c r="I42" t="s">
        <v>1111</v>
      </c>
      <c r="N42" t="s">
        <v>1112</v>
      </c>
      <c r="O42" t="s">
        <v>1113</v>
      </c>
      <c r="P42" t="s">
        <v>448</v>
      </c>
      <c r="Q42" t="s">
        <v>1114</v>
      </c>
    </row>
    <row r="43" spans="1:17" x14ac:dyDescent="0.2">
      <c r="A43" t="s">
        <v>1359</v>
      </c>
      <c r="B43" t="s">
        <v>8</v>
      </c>
      <c r="C43" t="s">
        <v>1360</v>
      </c>
      <c r="D43" t="s">
        <v>184</v>
      </c>
      <c r="F43" t="s">
        <v>64</v>
      </c>
      <c r="G43" t="s">
        <v>534</v>
      </c>
      <c r="H43" t="s">
        <v>2245</v>
      </c>
      <c r="I43" t="s">
        <v>1361</v>
      </c>
      <c r="N43" t="s">
        <v>1362</v>
      </c>
      <c r="O43" t="s">
        <v>1363</v>
      </c>
      <c r="P43" t="s">
        <v>199</v>
      </c>
      <c r="Q43" t="s">
        <v>534</v>
      </c>
    </row>
    <row r="44" spans="1:17" x14ac:dyDescent="0.2">
      <c r="A44" t="s">
        <v>908</v>
      </c>
      <c r="B44" t="s">
        <v>60</v>
      </c>
      <c r="C44" t="s">
        <v>909</v>
      </c>
      <c r="D44" t="s">
        <v>1270</v>
      </c>
      <c r="F44" t="s">
        <v>64</v>
      </c>
      <c r="G44" t="s">
        <v>910</v>
      </c>
      <c r="H44" t="s">
        <v>911</v>
      </c>
      <c r="I44" t="s">
        <v>912</v>
      </c>
      <c r="N44" t="s">
        <v>913</v>
      </c>
      <c r="O44" t="s">
        <v>914</v>
      </c>
      <c r="P44" t="s">
        <v>430</v>
      </c>
      <c r="Q44" t="s">
        <v>915</v>
      </c>
    </row>
    <row r="45" spans="1:17" x14ac:dyDescent="0.2">
      <c r="A45" t="s">
        <v>1172</v>
      </c>
      <c r="B45" t="s">
        <v>8</v>
      </c>
      <c r="C45" t="s">
        <v>1173</v>
      </c>
      <c r="D45" t="s">
        <v>203</v>
      </c>
      <c r="F45" t="s">
        <v>64</v>
      </c>
      <c r="G45" t="s">
        <v>103</v>
      </c>
    </row>
    <row r="46" spans="1:17" x14ac:dyDescent="0.2">
      <c r="A46" t="s">
        <v>106</v>
      </c>
      <c r="B46" t="s">
        <v>50</v>
      </c>
      <c r="C46" t="s">
        <v>107</v>
      </c>
      <c r="F46" t="s">
        <v>64</v>
      </c>
      <c r="G46" t="s">
        <v>108</v>
      </c>
    </row>
    <row r="47" spans="1:17" x14ac:dyDescent="0.2">
      <c r="A47" t="s">
        <v>1264</v>
      </c>
      <c r="B47" t="s">
        <v>8</v>
      </c>
      <c r="C47" t="s">
        <v>172</v>
      </c>
      <c r="F47" t="s">
        <v>57</v>
      </c>
      <c r="G47" t="s">
        <v>113</v>
      </c>
      <c r="H47" t="s">
        <v>2215</v>
      </c>
    </row>
    <row r="48" spans="1:17" x14ac:dyDescent="0.2">
      <c r="A48" t="s">
        <v>109</v>
      </c>
      <c r="B48" t="s">
        <v>50</v>
      </c>
      <c r="C48" t="s">
        <v>110</v>
      </c>
      <c r="F48" t="s">
        <v>64</v>
      </c>
      <c r="G48" t="s">
        <v>108</v>
      </c>
    </row>
    <row r="49" spans="1:17" x14ac:dyDescent="0.2">
      <c r="A49" t="s">
        <v>602</v>
      </c>
      <c r="B49" t="s">
        <v>23</v>
      </c>
      <c r="C49" t="s">
        <v>603</v>
      </c>
      <c r="F49" t="s">
        <v>55</v>
      </c>
      <c r="G49" t="s">
        <v>155</v>
      </c>
    </row>
    <row r="50" spans="1:17" x14ac:dyDescent="0.2">
      <c r="A50" t="s">
        <v>1906</v>
      </c>
      <c r="B50" t="s">
        <v>27</v>
      </c>
      <c r="C50" t="s">
        <v>2126</v>
      </c>
      <c r="D50" t="s">
        <v>203</v>
      </c>
      <c r="F50" t="s">
        <v>64</v>
      </c>
      <c r="G50" t="s">
        <v>1887</v>
      </c>
      <c r="H50" t="s">
        <v>2127</v>
      </c>
      <c r="I50" t="s">
        <v>1907</v>
      </c>
      <c r="N50" t="s">
        <v>1908</v>
      </c>
      <c r="O50" t="s">
        <v>1909</v>
      </c>
      <c r="P50" t="s">
        <v>430</v>
      </c>
      <c r="Q50" t="s">
        <v>1905</v>
      </c>
    </row>
    <row r="51" spans="1:17" x14ac:dyDescent="0.2">
      <c r="A51" t="s">
        <v>1910</v>
      </c>
      <c r="B51" t="s">
        <v>27</v>
      </c>
      <c r="C51" t="s">
        <v>1911</v>
      </c>
      <c r="D51" t="s">
        <v>184</v>
      </c>
      <c r="F51" t="s">
        <v>64</v>
      </c>
      <c r="G51" t="s">
        <v>534</v>
      </c>
      <c r="H51" t="s">
        <v>1912</v>
      </c>
      <c r="I51" t="s">
        <v>1913</v>
      </c>
      <c r="N51" t="s">
        <v>1914</v>
      </c>
      <c r="O51" t="s">
        <v>1915</v>
      </c>
      <c r="P51" t="s">
        <v>1817</v>
      </c>
      <c r="Q51" t="s">
        <v>1140</v>
      </c>
    </row>
    <row r="52" spans="1:17" x14ac:dyDescent="0.2">
      <c r="A52" t="s">
        <v>421</v>
      </c>
      <c r="B52" t="s">
        <v>23</v>
      </c>
      <c r="C52" t="s">
        <v>422</v>
      </c>
      <c r="D52" t="s">
        <v>423</v>
      </c>
      <c r="F52" t="s">
        <v>64</v>
      </c>
      <c r="G52" t="s">
        <v>103</v>
      </c>
    </row>
    <row r="53" spans="1:17" x14ac:dyDescent="0.2">
      <c r="A53" t="s">
        <v>1268</v>
      </c>
      <c r="B53" t="s">
        <v>8</v>
      </c>
      <c r="C53" t="s">
        <v>1269</v>
      </c>
      <c r="D53" t="s">
        <v>1270</v>
      </c>
      <c r="F53" t="s">
        <v>53</v>
      </c>
      <c r="G53" t="s">
        <v>133</v>
      </c>
      <c r="H53" t="s">
        <v>2219</v>
      </c>
      <c r="I53" t="s">
        <v>1271</v>
      </c>
    </row>
    <row r="54" spans="1:17" x14ac:dyDescent="0.2">
      <c r="A54" t="s">
        <v>111</v>
      </c>
      <c r="B54" t="s">
        <v>50</v>
      </c>
      <c r="C54" t="s">
        <v>112</v>
      </c>
      <c r="F54" t="s">
        <v>57</v>
      </c>
      <c r="G54" t="s">
        <v>113</v>
      </c>
    </row>
    <row r="55" spans="1:17" x14ac:dyDescent="0.2">
      <c r="A55" t="s">
        <v>834</v>
      </c>
      <c r="B55" t="s">
        <v>14</v>
      </c>
      <c r="C55" t="s">
        <v>835</v>
      </c>
      <c r="D55" t="s">
        <v>2284</v>
      </c>
      <c r="E55" t="s">
        <v>2287</v>
      </c>
      <c r="F55" t="s">
        <v>64</v>
      </c>
      <c r="G55" t="s">
        <v>105</v>
      </c>
    </row>
    <row r="56" spans="1:17" x14ac:dyDescent="0.2">
      <c r="A56" t="s">
        <v>2407</v>
      </c>
      <c r="B56" t="s">
        <v>23</v>
      </c>
      <c r="C56" t="s">
        <v>2408</v>
      </c>
      <c r="D56" t="s">
        <v>2409</v>
      </c>
      <c r="F56" t="s">
        <v>64</v>
      </c>
      <c r="G56" t="s">
        <v>103</v>
      </c>
      <c r="H56" t="s">
        <v>2410</v>
      </c>
      <c r="I56" t="s">
        <v>2411</v>
      </c>
      <c r="J56" t="s">
        <v>1666</v>
      </c>
      <c r="K56">
        <v>45867</v>
      </c>
      <c r="L56" t="s">
        <v>2377</v>
      </c>
    </row>
    <row r="57" spans="1:17" x14ac:dyDescent="0.2">
      <c r="A57" t="s">
        <v>1200</v>
      </c>
      <c r="B57" t="s">
        <v>8</v>
      </c>
      <c r="C57" t="s">
        <v>2206</v>
      </c>
      <c r="D57" t="s">
        <v>184</v>
      </c>
      <c r="F57" t="s">
        <v>64</v>
      </c>
      <c r="G57" t="s">
        <v>534</v>
      </c>
    </row>
    <row r="58" spans="1:17" x14ac:dyDescent="0.2">
      <c r="A58" t="s">
        <v>994</v>
      </c>
      <c r="B58" t="s">
        <v>60</v>
      </c>
      <c r="C58" t="s">
        <v>995</v>
      </c>
      <c r="D58" t="s">
        <v>1270</v>
      </c>
      <c r="F58" t="s">
        <v>64</v>
      </c>
      <c r="G58" t="s">
        <v>910</v>
      </c>
    </row>
    <row r="59" spans="1:17" x14ac:dyDescent="0.2">
      <c r="A59" t="s">
        <v>492</v>
      </c>
      <c r="B59" t="s">
        <v>23</v>
      </c>
      <c r="C59" t="s">
        <v>493</v>
      </c>
      <c r="D59" t="s">
        <v>466</v>
      </c>
      <c r="F59" t="s">
        <v>64</v>
      </c>
      <c r="G59" t="s">
        <v>100</v>
      </c>
    </row>
    <row r="60" spans="1:17" x14ac:dyDescent="0.2">
      <c r="A60" t="s">
        <v>114</v>
      </c>
      <c r="B60" t="s">
        <v>50</v>
      </c>
      <c r="C60" t="s">
        <v>115</v>
      </c>
      <c r="F60" t="s">
        <v>57</v>
      </c>
      <c r="G60" t="s">
        <v>116</v>
      </c>
    </row>
    <row r="61" spans="1:17" x14ac:dyDescent="0.2">
      <c r="A61" t="s">
        <v>117</v>
      </c>
      <c r="B61" t="s">
        <v>50</v>
      </c>
      <c r="C61" t="s">
        <v>118</v>
      </c>
      <c r="F61" t="s">
        <v>57</v>
      </c>
      <c r="G61" t="s">
        <v>116</v>
      </c>
    </row>
    <row r="62" spans="1:17" x14ac:dyDescent="0.2">
      <c r="A62" t="s">
        <v>1739</v>
      </c>
      <c r="B62" t="s">
        <v>1740</v>
      </c>
      <c r="C62" t="s">
        <v>1741</v>
      </c>
      <c r="F62" t="s">
        <v>55</v>
      </c>
      <c r="J62" t="s">
        <v>2162</v>
      </c>
    </row>
    <row r="63" spans="1:17" x14ac:dyDescent="0.2">
      <c r="A63" t="s">
        <v>575</v>
      </c>
      <c r="B63" t="s">
        <v>23</v>
      </c>
      <c r="C63" t="s">
        <v>576</v>
      </c>
      <c r="D63" t="s">
        <v>577</v>
      </c>
      <c r="F63" t="s">
        <v>57</v>
      </c>
      <c r="G63" t="s">
        <v>123</v>
      </c>
    </row>
    <row r="64" spans="1:17" x14ac:dyDescent="0.2">
      <c r="A64" t="s">
        <v>568</v>
      </c>
      <c r="B64" t="s">
        <v>23</v>
      </c>
      <c r="C64" t="s">
        <v>26</v>
      </c>
      <c r="F64" t="s">
        <v>57</v>
      </c>
      <c r="G64" t="s">
        <v>113</v>
      </c>
    </row>
    <row r="65" spans="1:17" x14ac:dyDescent="0.2">
      <c r="A65" t="s">
        <v>3067</v>
      </c>
      <c r="B65" t="s">
        <v>23</v>
      </c>
      <c r="C65" t="s">
        <v>3068</v>
      </c>
      <c r="F65" t="s">
        <v>64</v>
      </c>
      <c r="G65" t="s">
        <v>103</v>
      </c>
    </row>
    <row r="66" spans="1:17" x14ac:dyDescent="0.2">
      <c r="A66" t="s">
        <v>1115</v>
      </c>
      <c r="B66" t="s">
        <v>8</v>
      </c>
      <c r="C66" t="s">
        <v>1116</v>
      </c>
      <c r="D66" t="s">
        <v>318</v>
      </c>
      <c r="F66" t="s">
        <v>64</v>
      </c>
      <c r="G66" t="s">
        <v>100</v>
      </c>
      <c r="H66" t="s">
        <v>2194</v>
      </c>
      <c r="I66" t="s">
        <v>1117</v>
      </c>
      <c r="N66" t="s">
        <v>1118</v>
      </c>
      <c r="O66" t="s">
        <v>1119</v>
      </c>
      <c r="P66" t="s">
        <v>256</v>
      </c>
      <c r="Q66" t="s">
        <v>1120</v>
      </c>
    </row>
    <row r="67" spans="1:17" x14ac:dyDescent="0.2">
      <c r="A67" t="s">
        <v>2060</v>
      </c>
      <c r="B67" t="s">
        <v>27</v>
      </c>
      <c r="C67" t="s">
        <v>2061</v>
      </c>
      <c r="D67" t="s">
        <v>184</v>
      </c>
      <c r="F67" t="s">
        <v>51</v>
      </c>
      <c r="G67" t="s">
        <v>162</v>
      </c>
      <c r="H67" t="s">
        <v>2128</v>
      </c>
      <c r="I67" t="s">
        <v>2062</v>
      </c>
    </row>
    <row r="68" spans="1:17" x14ac:dyDescent="0.2">
      <c r="A68" t="s">
        <v>119</v>
      </c>
      <c r="B68" t="s">
        <v>50</v>
      </c>
      <c r="C68" t="s">
        <v>120</v>
      </c>
      <c r="F68" t="s">
        <v>57</v>
      </c>
      <c r="G68" t="s">
        <v>116</v>
      </c>
    </row>
    <row r="69" spans="1:17" x14ac:dyDescent="0.2">
      <c r="A69" t="s">
        <v>566</v>
      </c>
      <c r="B69" t="s">
        <v>23</v>
      </c>
      <c r="C69" t="s">
        <v>567</v>
      </c>
      <c r="F69" t="s">
        <v>57</v>
      </c>
      <c r="G69" t="s">
        <v>113</v>
      </c>
    </row>
    <row r="70" spans="1:17" x14ac:dyDescent="0.2">
      <c r="A70" t="s">
        <v>509</v>
      </c>
      <c r="B70" t="s">
        <v>23</v>
      </c>
      <c r="C70" t="s">
        <v>510</v>
      </c>
      <c r="D70" t="s">
        <v>511</v>
      </c>
      <c r="F70" t="s">
        <v>64</v>
      </c>
      <c r="G70" t="s">
        <v>100</v>
      </c>
    </row>
    <row r="71" spans="1:17" x14ac:dyDescent="0.2">
      <c r="A71" t="s">
        <v>629</v>
      </c>
      <c r="B71" t="s">
        <v>14</v>
      </c>
      <c r="C71" t="s">
        <v>630</v>
      </c>
      <c r="F71" t="s">
        <v>64</v>
      </c>
      <c r="G71" t="s">
        <v>103</v>
      </c>
      <c r="H71" t="s">
        <v>631</v>
      </c>
      <c r="J71" t="s">
        <v>1336</v>
      </c>
      <c r="N71" t="s">
        <v>632</v>
      </c>
      <c r="O71" t="s">
        <v>633</v>
      </c>
      <c r="P71" t="s">
        <v>634</v>
      </c>
    </row>
    <row r="72" spans="1:17" x14ac:dyDescent="0.2">
      <c r="A72" t="s">
        <v>488</v>
      </c>
      <c r="B72" t="s">
        <v>23</v>
      </c>
      <c r="C72" t="s">
        <v>489</v>
      </c>
      <c r="D72" t="s">
        <v>466</v>
      </c>
      <c r="F72" t="s">
        <v>64</v>
      </c>
      <c r="G72" t="s">
        <v>100</v>
      </c>
    </row>
    <row r="73" spans="1:17" x14ac:dyDescent="0.2">
      <c r="A73" t="s">
        <v>480</v>
      </c>
      <c r="B73" t="s">
        <v>23</v>
      </c>
      <c r="C73" t="s">
        <v>481</v>
      </c>
      <c r="D73" t="s">
        <v>482</v>
      </c>
      <c r="F73" t="s">
        <v>64</v>
      </c>
      <c r="G73" t="s">
        <v>103</v>
      </c>
      <c r="H73" t="s">
        <v>483</v>
      </c>
    </row>
    <row r="74" spans="1:17" x14ac:dyDescent="0.2">
      <c r="A74" t="s">
        <v>522</v>
      </c>
      <c r="B74" t="s">
        <v>23</v>
      </c>
      <c r="C74" t="s">
        <v>523</v>
      </c>
      <c r="D74" t="s">
        <v>443</v>
      </c>
      <c r="F74" t="s">
        <v>64</v>
      </c>
      <c r="G74" t="s">
        <v>100</v>
      </c>
    </row>
    <row r="75" spans="1:17" x14ac:dyDescent="0.2">
      <c r="A75" t="s">
        <v>496</v>
      </c>
      <c r="B75" t="s">
        <v>23</v>
      </c>
      <c r="C75" t="s">
        <v>497</v>
      </c>
      <c r="D75" t="s">
        <v>443</v>
      </c>
      <c r="E75" t="s">
        <v>498</v>
      </c>
      <c r="F75" t="s">
        <v>64</v>
      </c>
      <c r="G75" t="s">
        <v>100</v>
      </c>
    </row>
    <row r="76" spans="1:17" x14ac:dyDescent="0.2">
      <c r="A76" t="s">
        <v>1121</v>
      </c>
      <c r="B76" t="s">
        <v>8</v>
      </c>
      <c r="C76" t="s">
        <v>1122</v>
      </c>
      <c r="D76" t="s">
        <v>318</v>
      </c>
      <c r="F76" t="s">
        <v>64</v>
      </c>
      <c r="G76" t="s">
        <v>103</v>
      </c>
      <c r="H76" t="s">
        <v>1123</v>
      </c>
      <c r="I76" t="s">
        <v>1124</v>
      </c>
      <c r="N76" t="s">
        <v>1125</v>
      </c>
      <c r="O76" t="s">
        <v>1126</v>
      </c>
      <c r="P76" t="s">
        <v>220</v>
      </c>
      <c r="Q76" t="s">
        <v>1127</v>
      </c>
    </row>
    <row r="77" spans="1:17" x14ac:dyDescent="0.2">
      <c r="A77" t="s">
        <v>201</v>
      </c>
      <c r="B77" t="s">
        <v>52</v>
      </c>
      <c r="C77" t="s">
        <v>202</v>
      </c>
      <c r="D77" t="s">
        <v>203</v>
      </c>
      <c r="F77" t="s">
        <v>64</v>
      </c>
      <c r="G77" t="s">
        <v>185</v>
      </c>
      <c r="H77" t="s">
        <v>204</v>
      </c>
      <c r="I77" t="s">
        <v>185</v>
      </c>
      <c r="N77" t="s">
        <v>205</v>
      </c>
      <c r="O77" t="s">
        <v>206</v>
      </c>
      <c r="P77" t="s">
        <v>199</v>
      </c>
      <c r="Q77" t="s">
        <v>207</v>
      </c>
    </row>
    <row r="78" spans="1:17" x14ac:dyDescent="0.2">
      <c r="A78" t="s">
        <v>2041</v>
      </c>
      <c r="B78" t="s">
        <v>27</v>
      </c>
      <c r="C78" t="s">
        <v>2042</v>
      </c>
      <c r="D78" t="s">
        <v>203</v>
      </c>
      <c r="F78" t="s">
        <v>64</v>
      </c>
      <c r="G78" t="s">
        <v>557</v>
      </c>
      <c r="H78" t="s">
        <v>2043</v>
      </c>
      <c r="I78" t="s">
        <v>2044</v>
      </c>
    </row>
    <row r="79" spans="1:17" x14ac:dyDescent="0.2">
      <c r="A79" t="s">
        <v>854</v>
      </c>
      <c r="B79" t="s">
        <v>14</v>
      </c>
      <c r="C79" t="s">
        <v>855</v>
      </c>
      <c r="F79" t="s">
        <v>64</v>
      </c>
      <c r="G79" t="s">
        <v>420</v>
      </c>
    </row>
    <row r="80" spans="1:17" x14ac:dyDescent="0.2">
      <c r="A80" t="s">
        <v>208</v>
      </c>
      <c r="B80" t="s">
        <v>52</v>
      </c>
      <c r="C80" t="s">
        <v>209</v>
      </c>
      <c r="D80" t="s">
        <v>184</v>
      </c>
      <c r="F80" t="s">
        <v>64</v>
      </c>
      <c r="G80" t="s">
        <v>185</v>
      </c>
      <c r="H80" t="s">
        <v>2300</v>
      </c>
      <c r="I80" t="s">
        <v>210</v>
      </c>
      <c r="N80" t="s">
        <v>211</v>
      </c>
      <c r="O80" t="s">
        <v>212</v>
      </c>
      <c r="P80" t="s">
        <v>213</v>
      </c>
      <c r="Q80" t="s">
        <v>214</v>
      </c>
    </row>
    <row r="81" spans="1:17" x14ac:dyDescent="0.2">
      <c r="A81" t="s">
        <v>1152</v>
      </c>
      <c r="B81" t="s">
        <v>8</v>
      </c>
      <c r="C81" t="s">
        <v>1153</v>
      </c>
      <c r="D81" t="s">
        <v>184</v>
      </c>
      <c r="F81" t="s">
        <v>64</v>
      </c>
      <c r="G81" t="s">
        <v>207</v>
      </c>
    </row>
    <row r="82" spans="1:17" x14ac:dyDescent="0.2">
      <c r="A82" t="s">
        <v>1310</v>
      </c>
      <c r="B82" t="s">
        <v>8</v>
      </c>
      <c r="C82" t="s">
        <v>2236</v>
      </c>
      <c r="D82" t="s">
        <v>184</v>
      </c>
      <c r="F82" t="s">
        <v>64</v>
      </c>
      <c r="G82" t="s">
        <v>103</v>
      </c>
      <c r="H82" t="s">
        <v>1311</v>
      </c>
      <c r="I82" t="s">
        <v>1312</v>
      </c>
      <c r="N82" t="s">
        <v>1313</v>
      </c>
      <c r="O82" t="s">
        <v>1314</v>
      </c>
      <c r="P82" t="s">
        <v>199</v>
      </c>
      <c r="Q82" t="s">
        <v>1100</v>
      </c>
    </row>
    <row r="83" spans="1:17" x14ac:dyDescent="0.2">
      <c r="A83" t="s">
        <v>1002</v>
      </c>
      <c r="B83" t="s">
        <v>60</v>
      </c>
      <c r="C83" t="s">
        <v>1003</v>
      </c>
      <c r="D83" t="s">
        <v>1270</v>
      </c>
      <c r="F83" t="s">
        <v>64</v>
      </c>
      <c r="G83" t="s">
        <v>1004</v>
      </c>
    </row>
    <row r="84" spans="1:17" x14ac:dyDescent="0.2">
      <c r="A84" t="s">
        <v>387</v>
      </c>
      <c r="B84" t="s">
        <v>52</v>
      </c>
      <c r="C84" t="s">
        <v>388</v>
      </c>
      <c r="D84" t="s">
        <v>184</v>
      </c>
      <c r="F84" t="s">
        <v>64</v>
      </c>
      <c r="G84" t="s">
        <v>185</v>
      </c>
    </row>
    <row r="85" spans="1:17" x14ac:dyDescent="0.2">
      <c r="A85" t="s">
        <v>490</v>
      </c>
      <c r="B85" t="s">
        <v>23</v>
      </c>
      <c r="C85" t="s">
        <v>491</v>
      </c>
      <c r="D85" t="s">
        <v>443</v>
      </c>
      <c r="F85" t="s">
        <v>64</v>
      </c>
      <c r="G85" t="s">
        <v>100</v>
      </c>
    </row>
    <row r="86" spans="1:17" x14ac:dyDescent="0.2">
      <c r="A86" t="s">
        <v>3073</v>
      </c>
      <c r="B86" t="s">
        <v>14</v>
      </c>
      <c r="C86" t="s">
        <v>3074</v>
      </c>
      <c r="F86" t="s">
        <v>58</v>
      </c>
    </row>
    <row r="87" spans="1:17" x14ac:dyDescent="0.2">
      <c r="A87" t="s">
        <v>1328</v>
      </c>
      <c r="B87" t="s">
        <v>8</v>
      </c>
      <c r="C87" t="s">
        <v>1329</v>
      </c>
      <c r="D87" t="s">
        <v>203</v>
      </c>
      <c r="F87" t="s">
        <v>64</v>
      </c>
      <c r="G87" t="s">
        <v>103</v>
      </c>
      <c r="H87" t="s">
        <v>1330</v>
      </c>
      <c r="I87" t="s">
        <v>1331</v>
      </c>
      <c r="N87" t="s">
        <v>1332</v>
      </c>
      <c r="O87" t="s">
        <v>1333</v>
      </c>
      <c r="P87" t="s">
        <v>199</v>
      </c>
      <c r="Q87" t="s">
        <v>1334</v>
      </c>
    </row>
    <row r="88" spans="1:17" x14ac:dyDescent="0.2">
      <c r="A88" t="s">
        <v>1637</v>
      </c>
      <c r="B88" t="s">
        <v>8</v>
      </c>
      <c r="C88" t="s">
        <v>1638</v>
      </c>
      <c r="D88" t="s">
        <v>203</v>
      </c>
      <c r="F88" t="s">
        <v>64</v>
      </c>
      <c r="G88" t="s">
        <v>100</v>
      </c>
      <c r="H88" t="s">
        <v>2271</v>
      </c>
      <c r="I88" t="s">
        <v>1639</v>
      </c>
      <c r="N88" t="s">
        <v>1640</v>
      </c>
      <c r="O88" t="s">
        <v>1641</v>
      </c>
      <c r="P88" t="s">
        <v>430</v>
      </c>
      <c r="Q88" t="s">
        <v>1642</v>
      </c>
    </row>
    <row r="89" spans="1:17" x14ac:dyDescent="0.2">
      <c r="A89" t="s">
        <v>611</v>
      </c>
      <c r="B89" t="s">
        <v>23</v>
      </c>
      <c r="C89" t="s">
        <v>612</v>
      </c>
      <c r="D89" t="s">
        <v>606</v>
      </c>
      <c r="F89" t="s">
        <v>51</v>
      </c>
      <c r="G89" t="s">
        <v>162</v>
      </c>
    </row>
    <row r="90" spans="1:17" x14ac:dyDescent="0.2">
      <c r="A90" t="s">
        <v>2291</v>
      </c>
      <c r="B90" t="s">
        <v>14</v>
      </c>
      <c r="C90" t="s">
        <v>2292</v>
      </c>
      <c r="F90" t="s">
        <v>55</v>
      </c>
      <c r="G90" t="s">
        <v>1228</v>
      </c>
      <c r="H90" t="s">
        <v>2293</v>
      </c>
    </row>
    <row r="91" spans="1:17" x14ac:dyDescent="0.2">
      <c r="A91" t="s">
        <v>936</v>
      </c>
      <c r="B91" t="s">
        <v>60</v>
      </c>
      <c r="C91" t="s">
        <v>937</v>
      </c>
      <c r="D91" t="s">
        <v>1270</v>
      </c>
      <c r="F91" t="s">
        <v>64</v>
      </c>
      <c r="G91" t="s">
        <v>774</v>
      </c>
      <c r="I91" t="s">
        <v>938</v>
      </c>
      <c r="N91" t="s">
        <v>939</v>
      </c>
      <c r="O91" t="s">
        <v>940</v>
      </c>
      <c r="P91" t="s">
        <v>199</v>
      </c>
      <c r="Q91" t="s">
        <v>774</v>
      </c>
    </row>
    <row r="92" spans="1:17" x14ac:dyDescent="0.2">
      <c r="A92" t="s">
        <v>1015</v>
      </c>
      <c r="B92" t="s">
        <v>60</v>
      </c>
      <c r="C92" t="s">
        <v>1016</v>
      </c>
      <c r="D92" t="s">
        <v>1270</v>
      </c>
      <c r="F92" t="s">
        <v>64</v>
      </c>
      <c r="G92" t="s">
        <v>108</v>
      </c>
    </row>
    <row r="93" spans="1:17" x14ac:dyDescent="0.2">
      <c r="A93" t="s">
        <v>2451</v>
      </c>
      <c r="B93" t="s">
        <v>23</v>
      </c>
      <c r="C93" t="s">
        <v>2452</v>
      </c>
      <c r="D93" t="s">
        <v>2419</v>
      </c>
      <c r="F93" t="s">
        <v>64</v>
      </c>
      <c r="G93" t="s">
        <v>1140</v>
      </c>
      <c r="H93" t="s">
        <v>2453</v>
      </c>
      <c r="I93" t="s">
        <v>2454</v>
      </c>
    </row>
    <row r="94" spans="1:17" x14ac:dyDescent="0.2">
      <c r="A94" t="s">
        <v>2467</v>
      </c>
      <c r="B94" t="s">
        <v>23</v>
      </c>
      <c r="C94" t="s">
        <v>2468</v>
      </c>
      <c r="D94" t="s">
        <v>2419</v>
      </c>
      <c r="F94" t="s">
        <v>64</v>
      </c>
      <c r="G94" t="s">
        <v>420</v>
      </c>
      <c r="H94" t="s">
        <v>2469</v>
      </c>
      <c r="I94" t="s">
        <v>2470</v>
      </c>
    </row>
    <row r="95" spans="1:17" x14ac:dyDescent="0.2">
      <c r="A95" t="s">
        <v>1141</v>
      </c>
      <c r="B95" t="s">
        <v>8</v>
      </c>
      <c r="C95" t="s">
        <v>2197</v>
      </c>
      <c r="D95" t="s">
        <v>203</v>
      </c>
      <c r="F95" t="s">
        <v>64</v>
      </c>
      <c r="G95" t="s">
        <v>1140</v>
      </c>
    </row>
    <row r="96" spans="1:17" x14ac:dyDescent="0.2">
      <c r="A96" t="s">
        <v>121</v>
      </c>
      <c r="B96" t="s">
        <v>50</v>
      </c>
      <c r="C96" t="s">
        <v>122</v>
      </c>
      <c r="F96" t="s">
        <v>57</v>
      </c>
      <c r="G96" t="s">
        <v>123</v>
      </c>
    </row>
    <row r="97" spans="1:17" x14ac:dyDescent="0.2">
      <c r="A97" t="s">
        <v>1742</v>
      </c>
      <c r="B97" t="s">
        <v>1740</v>
      </c>
      <c r="C97" t="s">
        <v>1743</v>
      </c>
      <c r="F97" t="s">
        <v>51</v>
      </c>
      <c r="J97" t="s">
        <v>2163</v>
      </c>
      <c r="N97" t="s">
        <v>1744</v>
      </c>
      <c r="O97" t="s">
        <v>1745</v>
      </c>
      <c r="P97" t="s">
        <v>1746</v>
      </c>
      <c r="Q97" t="s">
        <v>1747</v>
      </c>
    </row>
    <row r="98" spans="1:17" x14ac:dyDescent="0.2">
      <c r="A98" t="s">
        <v>415</v>
      </c>
      <c r="B98" t="s">
        <v>23</v>
      </c>
      <c r="C98" t="s">
        <v>416</v>
      </c>
      <c r="D98" t="s">
        <v>417</v>
      </c>
      <c r="F98" t="s">
        <v>64</v>
      </c>
      <c r="G98" t="s">
        <v>103</v>
      </c>
      <c r="N98" t="s">
        <v>418</v>
      </c>
      <c r="O98" t="s">
        <v>419</v>
      </c>
      <c r="P98" t="s">
        <v>227</v>
      </c>
      <c r="Q98" t="s">
        <v>420</v>
      </c>
    </row>
    <row r="99" spans="1:17" x14ac:dyDescent="0.2">
      <c r="A99" t="s">
        <v>825</v>
      </c>
      <c r="B99" t="s">
        <v>14</v>
      </c>
      <c r="C99" t="s">
        <v>826</v>
      </c>
      <c r="F99" t="s">
        <v>64</v>
      </c>
      <c r="G99" t="s">
        <v>100</v>
      </c>
      <c r="H99" t="s">
        <v>822</v>
      </c>
    </row>
    <row r="100" spans="1:17" x14ac:dyDescent="0.2">
      <c r="A100" t="s">
        <v>1335</v>
      </c>
      <c r="B100" t="s">
        <v>8</v>
      </c>
      <c r="C100" t="s">
        <v>2243</v>
      </c>
      <c r="D100" t="s">
        <v>203</v>
      </c>
      <c r="F100" t="s">
        <v>64</v>
      </c>
      <c r="G100" t="s">
        <v>103</v>
      </c>
      <c r="J100" t="s">
        <v>1336</v>
      </c>
      <c r="N100" t="s">
        <v>1337</v>
      </c>
      <c r="O100" t="s">
        <v>1338</v>
      </c>
      <c r="P100" t="s">
        <v>1080</v>
      </c>
      <c r="Q100" t="s">
        <v>1339</v>
      </c>
    </row>
    <row r="101" spans="1:17" x14ac:dyDescent="0.2">
      <c r="A101" t="s">
        <v>2083</v>
      </c>
      <c r="B101" t="s">
        <v>2123</v>
      </c>
      <c r="C101" t="s">
        <v>2084</v>
      </c>
      <c r="F101" t="s">
        <v>64</v>
      </c>
      <c r="H101" t="s">
        <v>2085</v>
      </c>
      <c r="I101" t="s">
        <v>2086</v>
      </c>
      <c r="N101" t="s">
        <v>2087</v>
      </c>
      <c r="O101" t="s">
        <v>2088</v>
      </c>
      <c r="P101" t="s">
        <v>220</v>
      </c>
      <c r="Q101" t="s">
        <v>1067</v>
      </c>
    </row>
    <row r="102" spans="1:17" x14ac:dyDescent="0.2">
      <c r="A102" t="s">
        <v>1223</v>
      </c>
      <c r="B102" t="s">
        <v>8</v>
      </c>
      <c r="C102" t="s">
        <v>1224</v>
      </c>
      <c r="D102" t="s">
        <v>318</v>
      </c>
      <c r="F102" t="s">
        <v>55</v>
      </c>
      <c r="G102" t="s">
        <v>1225</v>
      </c>
    </row>
    <row r="103" spans="1:17" x14ac:dyDescent="0.2">
      <c r="A103" t="s">
        <v>450</v>
      </c>
      <c r="B103" t="s">
        <v>23</v>
      </c>
      <c r="C103" t="s">
        <v>451</v>
      </c>
      <c r="D103" t="s">
        <v>443</v>
      </c>
      <c r="F103" t="s">
        <v>64</v>
      </c>
      <c r="G103" t="s">
        <v>103</v>
      </c>
      <c r="H103" t="s">
        <v>2297</v>
      </c>
      <c r="I103" t="s">
        <v>452</v>
      </c>
      <c r="N103" t="s">
        <v>453</v>
      </c>
      <c r="O103" t="s">
        <v>454</v>
      </c>
      <c r="P103" t="s">
        <v>455</v>
      </c>
      <c r="Q103" t="s">
        <v>456</v>
      </c>
    </row>
    <row r="104" spans="1:17" x14ac:dyDescent="0.2">
      <c r="A104" t="s">
        <v>550</v>
      </c>
      <c r="B104" t="s">
        <v>23</v>
      </c>
      <c r="C104" t="s">
        <v>551</v>
      </c>
      <c r="D104" t="s">
        <v>443</v>
      </c>
      <c r="F104" t="s">
        <v>64</v>
      </c>
      <c r="G104" t="s">
        <v>552</v>
      </c>
    </row>
    <row r="105" spans="1:17" x14ac:dyDescent="0.2">
      <c r="A105" t="s">
        <v>2378</v>
      </c>
      <c r="B105" t="s">
        <v>23</v>
      </c>
      <c r="C105" t="s">
        <v>2379</v>
      </c>
      <c r="D105" t="s">
        <v>2380</v>
      </c>
      <c r="F105" t="s">
        <v>64</v>
      </c>
      <c r="G105" t="s">
        <v>100</v>
      </c>
      <c r="H105" t="s">
        <v>2381</v>
      </c>
      <c r="I105" t="s">
        <v>2382</v>
      </c>
      <c r="J105" t="s">
        <v>1666</v>
      </c>
      <c r="K105">
        <v>45867</v>
      </c>
      <c r="L105" t="s">
        <v>2377</v>
      </c>
    </row>
    <row r="106" spans="1:17" x14ac:dyDescent="0.2">
      <c r="A106" t="s">
        <v>868</v>
      </c>
      <c r="B106" t="s">
        <v>14</v>
      </c>
      <c r="C106" t="s">
        <v>869</v>
      </c>
      <c r="F106" t="s">
        <v>64</v>
      </c>
      <c r="G106" t="s">
        <v>420</v>
      </c>
    </row>
    <row r="107" spans="1:17" x14ac:dyDescent="0.2">
      <c r="A107" t="s">
        <v>640</v>
      </c>
      <c r="B107" t="s">
        <v>14</v>
      </c>
      <c r="C107" t="s">
        <v>641</v>
      </c>
      <c r="D107" t="s">
        <v>2282</v>
      </c>
      <c r="F107" t="s">
        <v>64</v>
      </c>
      <c r="G107" t="s">
        <v>103</v>
      </c>
      <c r="N107" t="s">
        <v>642</v>
      </c>
      <c r="O107" t="s">
        <v>641</v>
      </c>
      <c r="P107" t="s">
        <v>462</v>
      </c>
      <c r="Q107" t="s">
        <v>643</v>
      </c>
    </row>
    <row r="108" spans="1:17" x14ac:dyDescent="0.2">
      <c r="A108" t="s">
        <v>530</v>
      </c>
      <c r="B108" t="s">
        <v>23</v>
      </c>
      <c r="C108" t="s">
        <v>531</v>
      </c>
      <c r="D108" t="s">
        <v>443</v>
      </c>
      <c r="F108" t="s">
        <v>64</v>
      </c>
      <c r="G108" t="s">
        <v>420</v>
      </c>
    </row>
    <row r="109" spans="1:17" x14ac:dyDescent="0.2">
      <c r="A109" t="s">
        <v>798</v>
      </c>
      <c r="B109" t="s">
        <v>14</v>
      </c>
      <c r="C109" t="s">
        <v>799</v>
      </c>
      <c r="F109" t="s">
        <v>64</v>
      </c>
      <c r="G109" t="s">
        <v>100</v>
      </c>
      <c r="H109" t="s">
        <v>781</v>
      </c>
    </row>
    <row r="110" spans="1:17" x14ac:dyDescent="0.2">
      <c r="A110" t="s">
        <v>769</v>
      </c>
      <c r="B110" t="s">
        <v>14</v>
      </c>
      <c r="C110" t="s">
        <v>770</v>
      </c>
      <c r="D110" t="s">
        <v>2286</v>
      </c>
      <c r="F110" t="s">
        <v>64</v>
      </c>
      <c r="G110" t="s">
        <v>103</v>
      </c>
      <c r="H110" t="s">
        <v>771</v>
      </c>
    </row>
    <row r="111" spans="1:17" x14ac:dyDescent="0.2">
      <c r="A111" t="s">
        <v>1711</v>
      </c>
      <c r="B111" t="s">
        <v>65</v>
      </c>
      <c r="C111" t="s">
        <v>770</v>
      </c>
      <c r="G111" t="s">
        <v>103</v>
      </c>
      <c r="H111" t="s">
        <v>1712</v>
      </c>
    </row>
    <row r="112" spans="1:17" x14ac:dyDescent="0.2">
      <c r="A112" t="s">
        <v>796</v>
      </c>
      <c r="B112" t="s">
        <v>14</v>
      </c>
      <c r="C112" t="s">
        <v>797</v>
      </c>
      <c r="F112" t="s">
        <v>64</v>
      </c>
      <c r="G112" t="s">
        <v>100</v>
      </c>
      <c r="J112" t="s">
        <v>1336</v>
      </c>
    </row>
    <row r="113" spans="1:17" x14ac:dyDescent="0.2">
      <c r="A113" t="s">
        <v>789</v>
      </c>
      <c r="B113" t="s">
        <v>14</v>
      </c>
      <c r="C113" t="s">
        <v>790</v>
      </c>
      <c r="F113" t="s">
        <v>64</v>
      </c>
      <c r="G113" t="s">
        <v>100</v>
      </c>
      <c r="H113" t="s">
        <v>791</v>
      </c>
    </row>
    <row r="114" spans="1:17" x14ac:dyDescent="0.2">
      <c r="A114" t="s">
        <v>1052</v>
      </c>
      <c r="B114" t="s">
        <v>62</v>
      </c>
      <c r="C114" t="s">
        <v>1053</v>
      </c>
      <c r="F114" t="s">
        <v>64</v>
      </c>
      <c r="G114" t="s">
        <v>103</v>
      </c>
      <c r="H114" t="s">
        <v>1054</v>
      </c>
    </row>
    <row r="115" spans="1:17" x14ac:dyDescent="0.2">
      <c r="A115" t="s">
        <v>788</v>
      </c>
      <c r="B115" t="s">
        <v>14</v>
      </c>
      <c r="C115" t="s">
        <v>2337</v>
      </c>
      <c r="F115" t="s">
        <v>64</v>
      </c>
      <c r="G115" t="s">
        <v>100</v>
      </c>
    </row>
    <row r="116" spans="1:17" x14ac:dyDescent="0.2">
      <c r="A116" t="s">
        <v>843</v>
      </c>
      <c r="B116" t="s">
        <v>14</v>
      </c>
      <c r="C116" t="s">
        <v>844</v>
      </c>
      <c r="F116" t="s">
        <v>64</v>
      </c>
      <c r="G116" t="s">
        <v>420</v>
      </c>
    </row>
    <row r="117" spans="1:17" x14ac:dyDescent="0.2">
      <c r="A117" t="s">
        <v>845</v>
      </c>
      <c r="B117" t="s">
        <v>14</v>
      </c>
      <c r="C117" t="s">
        <v>2774</v>
      </c>
      <c r="F117" t="s">
        <v>64</v>
      </c>
      <c r="G117" t="s">
        <v>420</v>
      </c>
    </row>
    <row r="118" spans="1:17" x14ac:dyDescent="0.2">
      <c r="A118" t="s">
        <v>1677</v>
      </c>
      <c r="B118" t="s">
        <v>8</v>
      </c>
      <c r="C118" t="s">
        <v>1678</v>
      </c>
      <c r="D118" t="s">
        <v>184</v>
      </c>
      <c r="F118" t="s">
        <v>64</v>
      </c>
      <c r="G118" t="s">
        <v>100</v>
      </c>
      <c r="H118" t="s">
        <v>2277</v>
      </c>
      <c r="I118" t="s">
        <v>1679</v>
      </c>
    </row>
    <row r="119" spans="1:17" x14ac:dyDescent="0.2">
      <c r="A119" t="s">
        <v>215</v>
      </c>
      <c r="B119" t="s">
        <v>52</v>
      </c>
      <c r="C119" t="s">
        <v>216</v>
      </c>
      <c r="D119" t="s">
        <v>184</v>
      </c>
      <c r="F119" t="s">
        <v>64</v>
      </c>
      <c r="G119" t="s">
        <v>185</v>
      </c>
      <c r="H119" t="s">
        <v>2301</v>
      </c>
      <c r="I119" t="s">
        <v>217</v>
      </c>
      <c r="N119" t="s">
        <v>218</v>
      </c>
      <c r="O119" t="s">
        <v>219</v>
      </c>
      <c r="P119" t="s">
        <v>220</v>
      </c>
      <c r="Q119" t="s">
        <v>221</v>
      </c>
    </row>
    <row r="120" spans="1:17" x14ac:dyDescent="0.2">
      <c r="A120" t="s">
        <v>389</v>
      </c>
      <c r="B120" t="s">
        <v>52</v>
      </c>
      <c r="C120" t="s">
        <v>390</v>
      </c>
      <c r="D120" t="s">
        <v>184</v>
      </c>
      <c r="F120" t="s">
        <v>64</v>
      </c>
      <c r="G120" t="s">
        <v>185</v>
      </c>
    </row>
    <row r="121" spans="1:17" x14ac:dyDescent="0.2">
      <c r="A121" t="s">
        <v>1011</v>
      </c>
      <c r="B121" t="s">
        <v>60</v>
      </c>
      <c r="C121" t="s">
        <v>1012</v>
      </c>
      <c r="D121" t="s">
        <v>1270</v>
      </c>
      <c r="F121" t="s">
        <v>64</v>
      </c>
      <c r="G121" t="s">
        <v>1004</v>
      </c>
    </row>
    <row r="122" spans="1:17" x14ac:dyDescent="0.2">
      <c r="A122" t="s">
        <v>1748</v>
      </c>
      <c r="B122" t="s">
        <v>1740</v>
      </c>
      <c r="C122" t="s">
        <v>1749</v>
      </c>
      <c r="F122" t="s">
        <v>57</v>
      </c>
      <c r="J122" t="s">
        <v>2164</v>
      </c>
      <c r="N122" t="s">
        <v>1750</v>
      </c>
      <c r="O122" t="s">
        <v>1751</v>
      </c>
      <c r="P122" t="s">
        <v>1752</v>
      </c>
      <c r="Q122" t="s">
        <v>1753</v>
      </c>
    </row>
    <row r="123" spans="1:17" x14ac:dyDescent="0.2">
      <c r="A123" t="s">
        <v>1875</v>
      </c>
      <c r="B123" t="s">
        <v>1740</v>
      </c>
      <c r="C123" t="s">
        <v>1876</v>
      </c>
      <c r="F123" t="s">
        <v>61</v>
      </c>
      <c r="J123" t="s">
        <v>2187</v>
      </c>
    </row>
    <row r="124" spans="1:17" x14ac:dyDescent="0.2">
      <c r="A124" t="s">
        <v>862</v>
      </c>
      <c r="B124" t="s">
        <v>14</v>
      </c>
      <c r="C124" t="s">
        <v>863</v>
      </c>
      <c r="F124" t="s">
        <v>64</v>
      </c>
      <c r="G124" t="s">
        <v>420</v>
      </c>
    </row>
    <row r="125" spans="1:17" x14ac:dyDescent="0.2">
      <c r="A125" t="s">
        <v>644</v>
      </c>
      <c r="B125" t="s">
        <v>14</v>
      </c>
      <c r="C125" t="s">
        <v>645</v>
      </c>
      <c r="D125" t="s">
        <v>2282</v>
      </c>
      <c r="F125" t="s">
        <v>64</v>
      </c>
      <c r="G125" t="s">
        <v>103</v>
      </c>
      <c r="H125" t="s">
        <v>646</v>
      </c>
      <c r="N125" t="s">
        <v>647</v>
      </c>
      <c r="O125" t="s">
        <v>648</v>
      </c>
      <c r="P125" t="s">
        <v>220</v>
      </c>
      <c r="Q125" t="s">
        <v>649</v>
      </c>
    </row>
    <row r="126" spans="1:17" x14ac:dyDescent="0.2">
      <c r="A126" t="s">
        <v>1347</v>
      </c>
      <c r="B126" t="s">
        <v>8</v>
      </c>
      <c r="C126" t="s">
        <v>1348</v>
      </c>
      <c r="D126" t="s">
        <v>203</v>
      </c>
      <c r="F126" t="s">
        <v>64</v>
      </c>
      <c r="G126" t="s">
        <v>103</v>
      </c>
      <c r="H126" t="s">
        <v>2244</v>
      </c>
      <c r="I126" t="s">
        <v>1349</v>
      </c>
      <c r="N126" t="s">
        <v>1350</v>
      </c>
      <c r="O126" t="s">
        <v>1351</v>
      </c>
      <c r="P126" t="s">
        <v>1352</v>
      </c>
    </row>
    <row r="127" spans="1:17" x14ac:dyDescent="0.2">
      <c r="A127" t="s">
        <v>222</v>
      </c>
      <c r="B127" t="s">
        <v>52</v>
      </c>
      <c r="C127" t="s">
        <v>223</v>
      </c>
      <c r="D127" t="s">
        <v>184</v>
      </c>
      <c r="F127" t="s">
        <v>64</v>
      </c>
      <c r="G127" t="s">
        <v>185</v>
      </c>
      <c r="H127" t="s">
        <v>2302</v>
      </c>
      <c r="I127" t="s">
        <v>224</v>
      </c>
      <c r="N127" t="s">
        <v>225</v>
      </c>
      <c r="O127" t="s">
        <v>226</v>
      </c>
      <c r="P127" t="s">
        <v>227</v>
      </c>
      <c r="Q127" t="s">
        <v>228</v>
      </c>
    </row>
    <row r="128" spans="1:17" x14ac:dyDescent="0.2">
      <c r="A128" t="s">
        <v>1916</v>
      </c>
      <c r="B128" t="s">
        <v>27</v>
      </c>
      <c r="C128" t="s">
        <v>1917</v>
      </c>
      <c r="D128" t="s">
        <v>203</v>
      </c>
      <c r="F128" t="s">
        <v>64</v>
      </c>
      <c r="G128" t="s">
        <v>108</v>
      </c>
      <c r="H128" t="s">
        <v>1918</v>
      </c>
      <c r="I128" t="s">
        <v>1919</v>
      </c>
      <c r="N128" t="s">
        <v>1920</v>
      </c>
      <c r="O128" t="s">
        <v>1921</v>
      </c>
      <c r="P128" t="s">
        <v>440</v>
      </c>
      <c r="Q128" t="s">
        <v>1654</v>
      </c>
    </row>
    <row r="129" spans="1:17" x14ac:dyDescent="0.2">
      <c r="A129" t="s">
        <v>1754</v>
      </c>
      <c r="B129" t="s">
        <v>1740</v>
      </c>
      <c r="C129" t="s">
        <v>1755</v>
      </c>
      <c r="F129" t="s">
        <v>64</v>
      </c>
      <c r="H129" t="s">
        <v>1756</v>
      </c>
      <c r="I129" t="s">
        <v>1757</v>
      </c>
      <c r="J129" t="s">
        <v>1336</v>
      </c>
      <c r="N129" t="s">
        <v>1758</v>
      </c>
      <c r="O129" t="s">
        <v>1759</v>
      </c>
      <c r="P129" t="s">
        <v>256</v>
      </c>
      <c r="Q129" t="s">
        <v>1081</v>
      </c>
    </row>
    <row r="130" spans="1:17" x14ac:dyDescent="0.2">
      <c r="A130" t="s">
        <v>1760</v>
      </c>
      <c r="B130" t="s">
        <v>1740</v>
      </c>
      <c r="C130" t="s">
        <v>1761</v>
      </c>
      <c r="F130" t="s">
        <v>64</v>
      </c>
      <c r="J130" t="s">
        <v>2165</v>
      </c>
      <c r="N130" t="s">
        <v>1762</v>
      </c>
      <c r="O130" t="s">
        <v>1763</v>
      </c>
      <c r="P130" t="s">
        <v>220</v>
      </c>
      <c r="Q130" t="s">
        <v>1764</v>
      </c>
    </row>
    <row r="131" spans="1:17" x14ac:dyDescent="0.2">
      <c r="A131" t="s">
        <v>332</v>
      </c>
      <c r="B131" t="s">
        <v>52</v>
      </c>
      <c r="C131" t="s">
        <v>333</v>
      </c>
      <c r="D131" t="s">
        <v>184</v>
      </c>
      <c r="F131" t="s">
        <v>64</v>
      </c>
      <c r="G131" t="s">
        <v>185</v>
      </c>
      <c r="H131" t="s">
        <v>2318</v>
      </c>
      <c r="I131" t="s">
        <v>334</v>
      </c>
    </row>
    <row r="132" spans="1:17" x14ac:dyDescent="0.2">
      <c r="A132" t="s">
        <v>578</v>
      </c>
      <c r="B132" t="s">
        <v>23</v>
      </c>
      <c r="C132" t="s">
        <v>579</v>
      </c>
      <c r="F132" t="s">
        <v>57</v>
      </c>
      <c r="G132" t="s">
        <v>123</v>
      </c>
    </row>
    <row r="133" spans="1:17" x14ac:dyDescent="0.2">
      <c r="A133" t="s">
        <v>1325</v>
      </c>
      <c r="B133" t="s">
        <v>8</v>
      </c>
      <c r="C133" t="s">
        <v>1326</v>
      </c>
      <c r="D133" t="s">
        <v>394</v>
      </c>
      <c r="F133" t="s">
        <v>57</v>
      </c>
      <c r="G133" t="s">
        <v>123</v>
      </c>
      <c r="H133" t="s">
        <v>2242</v>
      </c>
      <c r="I133" t="s">
        <v>1327</v>
      </c>
    </row>
    <row r="134" spans="1:17" x14ac:dyDescent="0.2">
      <c r="A134" t="s">
        <v>229</v>
      </c>
      <c r="B134" t="s">
        <v>52</v>
      </c>
      <c r="C134" t="s">
        <v>230</v>
      </c>
      <c r="D134" t="s">
        <v>184</v>
      </c>
      <c r="F134" t="s">
        <v>64</v>
      </c>
      <c r="G134" t="s">
        <v>185</v>
      </c>
      <c r="H134" t="s">
        <v>231</v>
      </c>
      <c r="I134" t="s">
        <v>232</v>
      </c>
      <c r="N134" t="s">
        <v>233</v>
      </c>
      <c r="O134" t="s">
        <v>234</v>
      </c>
      <c r="P134" t="s">
        <v>220</v>
      </c>
      <c r="Q134" t="s">
        <v>235</v>
      </c>
    </row>
    <row r="135" spans="1:17" x14ac:dyDescent="0.2">
      <c r="A135" t="s">
        <v>391</v>
      </c>
      <c r="B135" t="s">
        <v>52</v>
      </c>
      <c r="C135" t="s">
        <v>392</v>
      </c>
      <c r="D135" t="s">
        <v>184</v>
      </c>
      <c r="F135" t="s">
        <v>64</v>
      </c>
      <c r="G135" t="s">
        <v>185</v>
      </c>
    </row>
    <row r="136" spans="1:17" x14ac:dyDescent="0.2">
      <c r="A136" t="s">
        <v>1765</v>
      </c>
      <c r="B136" t="s">
        <v>1740</v>
      </c>
      <c r="C136" t="s">
        <v>1766</v>
      </c>
      <c r="F136" t="s">
        <v>1297</v>
      </c>
      <c r="J136" t="s">
        <v>2166</v>
      </c>
      <c r="N136" t="s">
        <v>1767</v>
      </c>
      <c r="O136" t="s">
        <v>1768</v>
      </c>
      <c r="P136" t="s">
        <v>1769</v>
      </c>
      <c r="Q136" t="s">
        <v>1770</v>
      </c>
    </row>
    <row r="137" spans="1:17" x14ac:dyDescent="0.2">
      <c r="A137" t="s">
        <v>1728</v>
      </c>
      <c r="B137" t="s">
        <v>65</v>
      </c>
      <c r="C137" t="s">
        <v>1729</v>
      </c>
      <c r="G137" t="s">
        <v>103</v>
      </c>
      <c r="H137" t="s">
        <v>1730</v>
      </c>
    </row>
    <row r="138" spans="1:17" x14ac:dyDescent="0.2">
      <c r="A138" t="s">
        <v>1922</v>
      </c>
      <c r="B138" t="s">
        <v>27</v>
      </c>
      <c r="C138" t="s">
        <v>1923</v>
      </c>
      <c r="D138" t="s">
        <v>184</v>
      </c>
      <c r="F138" t="s">
        <v>64</v>
      </c>
      <c r="G138" t="s">
        <v>1924</v>
      </c>
      <c r="H138" t="s">
        <v>1925</v>
      </c>
      <c r="I138" t="s">
        <v>1926</v>
      </c>
      <c r="N138" t="s">
        <v>1927</v>
      </c>
      <c r="O138" t="s">
        <v>1928</v>
      </c>
      <c r="P138" t="s">
        <v>227</v>
      </c>
      <c r="Q138" t="s">
        <v>969</v>
      </c>
    </row>
    <row r="139" spans="1:17" x14ac:dyDescent="0.2">
      <c r="A139" t="s">
        <v>1160</v>
      </c>
      <c r="B139" t="s">
        <v>8</v>
      </c>
      <c r="C139" t="s">
        <v>1161</v>
      </c>
      <c r="D139" t="s">
        <v>203</v>
      </c>
      <c r="F139" t="s">
        <v>64</v>
      </c>
      <c r="G139" t="s">
        <v>207</v>
      </c>
    </row>
    <row r="140" spans="1:17" x14ac:dyDescent="0.2">
      <c r="A140" t="s">
        <v>1005</v>
      </c>
      <c r="B140" t="s">
        <v>60</v>
      </c>
      <c r="C140" t="s">
        <v>1006</v>
      </c>
      <c r="D140" t="s">
        <v>1270</v>
      </c>
      <c r="F140" t="s">
        <v>64</v>
      </c>
      <c r="G140" t="s">
        <v>1004</v>
      </c>
    </row>
    <row r="141" spans="1:17" x14ac:dyDescent="0.2">
      <c r="A141" t="s">
        <v>594</v>
      </c>
      <c r="B141" t="s">
        <v>23</v>
      </c>
      <c r="C141" t="s">
        <v>595</v>
      </c>
      <c r="F141" t="s">
        <v>55</v>
      </c>
      <c r="G141" t="s">
        <v>155</v>
      </c>
    </row>
    <row r="142" spans="1:17" x14ac:dyDescent="0.2">
      <c r="A142" t="s">
        <v>1929</v>
      </c>
      <c r="B142" t="s">
        <v>27</v>
      </c>
      <c r="C142" t="s">
        <v>1930</v>
      </c>
      <c r="D142" t="s">
        <v>184</v>
      </c>
      <c r="F142" t="s">
        <v>64</v>
      </c>
      <c r="G142" t="s">
        <v>1140</v>
      </c>
      <c r="H142" t="s">
        <v>1931</v>
      </c>
      <c r="I142" t="s">
        <v>1932</v>
      </c>
      <c r="N142" t="s">
        <v>1933</v>
      </c>
      <c r="O142" t="s">
        <v>1934</v>
      </c>
      <c r="P142" t="s">
        <v>1935</v>
      </c>
      <c r="Q142" t="s">
        <v>1936</v>
      </c>
    </row>
    <row r="143" spans="1:17" x14ac:dyDescent="0.2">
      <c r="A143" t="s">
        <v>1364</v>
      </c>
      <c r="B143" t="s">
        <v>8</v>
      </c>
      <c r="C143" t="s">
        <v>1365</v>
      </c>
      <c r="D143" t="s">
        <v>184</v>
      </c>
      <c r="F143" t="s">
        <v>64</v>
      </c>
      <c r="G143" t="s">
        <v>103</v>
      </c>
      <c r="H143" t="s">
        <v>2246</v>
      </c>
      <c r="I143" t="s">
        <v>1366</v>
      </c>
      <c r="N143" t="s">
        <v>1367</v>
      </c>
      <c r="O143" t="s">
        <v>1368</v>
      </c>
      <c r="P143" t="s">
        <v>190</v>
      </c>
      <c r="Q143" t="s">
        <v>1369</v>
      </c>
    </row>
    <row r="144" spans="1:17" x14ac:dyDescent="0.2">
      <c r="A144" t="s">
        <v>1796</v>
      </c>
      <c r="B144" t="s">
        <v>1740</v>
      </c>
      <c r="C144" t="s">
        <v>1797</v>
      </c>
      <c r="F144" t="s">
        <v>53</v>
      </c>
      <c r="J144" t="s">
        <v>2173</v>
      </c>
      <c r="N144" t="s">
        <v>1798</v>
      </c>
      <c r="O144" t="s">
        <v>1799</v>
      </c>
      <c r="P144" t="s">
        <v>1800</v>
      </c>
      <c r="Q144" t="s">
        <v>1801</v>
      </c>
    </row>
    <row r="145" spans="1:17" x14ac:dyDescent="0.2">
      <c r="A145" t="s">
        <v>894</v>
      </c>
      <c r="B145" t="s">
        <v>14</v>
      </c>
      <c r="C145" t="s">
        <v>895</v>
      </c>
      <c r="F145" t="s">
        <v>57</v>
      </c>
    </row>
    <row r="146" spans="1:17" x14ac:dyDescent="0.2">
      <c r="A146" t="s">
        <v>377</v>
      </c>
      <c r="B146" t="s">
        <v>52</v>
      </c>
      <c r="C146" t="s">
        <v>378</v>
      </c>
      <c r="D146" t="s">
        <v>203</v>
      </c>
      <c r="F146" t="s">
        <v>64</v>
      </c>
      <c r="G146" t="s">
        <v>185</v>
      </c>
    </row>
    <row r="147" spans="1:17" x14ac:dyDescent="0.2">
      <c r="A147" t="s">
        <v>307</v>
      </c>
      <c r="B147" t="s">
        <v>52</v>
      </c>
      <c r="C147" t="s">
        <v>308</v>
      </c>
      <c r="D147" t="s">
        <v>203</v>
      </c>
      <c r="F147" t="s">
        <v>64</v>
      </c>
      <c r="G147" t="s">
        <v>185</v>
      </c>
      <c r="H147" t="s">
        <v>2313</v>
      </c>
      <c r="I147" t="s">
        <v>309</v>
      </c>
    </row>
    <row r="148" spans="1:17" x14ac:dyDescent="0.2">
      <c r="A148" t="s">
        <v>401</v>
      </c>
      <c r="B148" t="s">
        <v>52</v>
      </c>
      <c r="C148" t="s">
        <v>402</v>
      </c>
      <c r="D148" t="s">
        <v>184</v>
      </c>
      <c r="F148" t="s">
        <v>64</v>
      </c>
      <c r="G148" t="s">
        <v>185</v>
      </c>
    </row>
    <row r="149" spans="1:17" x14ac:dyDescent="0.2">
      <c r="A149" t="s">
        <v>288</v>
      </c>
      <c r="B149" t="s">
        <v>52</v>
      </c>
      <c r="C149" t="s">
        <v>289</v>
      </c>
      <c r="D149" t="s">
        <v>184</v>
      </c>
      <c r="F149" t="s">
        <v>64</v>
      </c>
      <c r="G149" t="s">
        <v>185</v>
      </c>
      <c r="H149" t="s">
        <v>2308</v>
      </c>
      <c r="I149" t="s">
        <v>290</v>
      </c>
    </row>
    <row r="150" spans="1:17" x14ac:dyDescent="0.2">
      <c r="A150" t="s">
        <v>827</v>
      </c>
      <c r="B150" t="s">
        <v>14</v>
      </c>
      <c r="C150" t="s">
        <v>828</v>
      </c>
      <c r="D150" t="s">
        <v>2284</v>
      </c>
      <c r="F150" t="s">
        <v>64</v>
      </c>
      <c r="G150" t="s">
        <v>829</v>
      </c>
    </row>
    <row r="151" spans="1:17" x14ac:dyDescent="0.2">
      <c r="A151" t="s">
        <v>520</v>
      </c>
      <c r="B151" t="s">
        <v>23</v>
      </c>
      <c r="C151" t="s">
        <v>521</v>
      </c>
      <c r="D151" t="s">
        <v>443</v>
      </c>
      <c r="F151" t="s">
        <v>64</v>
      </c>
      <c r="G151" t="s">
        <v>100</v>
      </c>
    </row>
    <row r="152" spans="1:17" x14ac:dyDescent="0.2">
      <c r="A152" t="s">
        <v>1163</v>
      </c>
      <c r="B152" t="s">
        <v>8</v>
      </c>
      <c r="C152" t="s">
        <v>1164</v>
      </c>
      <c r="D152" t="s">
        <v>203</v>
      </c>
      <c r="F152" t="s">
        <v>64</v>
      </c>
      <c r="G152" t="s">
        <v>207</v>
      </c>
    </row>
    <row r="153" spans="1:17" x14ac:dyDescent="0.2">
      <c r="A153" t="s">
        <v>403</v>
      </c>
      <c r="B153" t="s">
        <v>52</v>
      </c>
      <c r="C153" t="s">
        <v>404</v>
      </c>
      <c r="F153" t="s">
        <v>64</v>
      </c>
      <c r="G153" t="s">
        <v>185</v>
      </c>
    </row>
    <row r="154" spans="1:17" x14ac:dyDescent="0.2">
      <c r="A154" t="s">
        <v>1370</v>
      </c>
      <c r="B154" t="s">
        <v>8</v>
      </c>
      <c r="C154" t="s">
        <v>1371</v>
      </c>
      <c r="D154" t="s">
        <v>318</v>
      </c>
      <c r="F154" t="s">
        <v>64</v>
      </c>
      <c r="G154" t="s">
        <v>100</v>
      </c>
      <c r="H154" t="s">
        <v>1372</v>
      </c>
      <c r="I154" t="s">
        <v>1373</v>
      </c>
      <c r="N154" t="s">
        <v>1374</v>
      </c>
      <c r="O154" t="s">
        <v>1375</v>
      </c>
      <c r="P154" t="s">
        <v>430</v>
      </c>
    </row>
    <row r="155" spans="1:17" x14ac:dyDescent="0.2">
      <c r="A155" t="s">
        <v>1134</v>
      </c>
      <c r="B155" t="s">
        <v>8</v>
      </c>
      <c r="C155" t="s">
        <v>1135</v>
      </c>
      <c r="D155" t="s">
        <v>203</v>
      </c>
      <c r="F155" t="s">
        <v>64</v>
      </c>
      <c r="G155" t="s">
        <v>1136</v>
      </c>
    </row>
    <row r="156" spans="1:17" x14ac:dyDescent="0.2">
      <c r="A156" t="s">
        <v>1376</v>
      </c>
      <c r="B156" t="s">
        <v>8</v>
      </c>
      <c r="C156" t="s">
        <v>2247</v>
      </c>
      <c r="D156" t="s">
        <v>203</v>
      </c>
      <c r="F156" t="s">
        <v>64</v>
      </c>
      <c r="G156" t="s">
        <v>1136</v>
      </c>
      <c r="H156" t="s">
        <v>1377</v>
      </c>
      <c r="I156" t="s">
        <v>1378</v>
      </c>
      <c r="N156" t="s">
        <v>1379</v>
      </c>
      <c r="O156" t="s">
        <v>1380</v>
      </c>
      <c r="P156" t="s">
        <v>440</v>
      </c>
      <c r="Q156" t="s">
        <v>1381</v>
      </c>
    </row>
    <row r="157" spans="1:17" x14ac:dyDescent="0.2">
      <c r="A157" t="s">
        <v>2471</v>
      </c>
      <c r="B157" t="s">
        <v>23</v>
      </c>
      <c r="C157" t="s">
        <v>2472</v>
      </c>
      <c r="D157" t="s">
        <v>2419</v>
      </c>
      <c r="F157" t="s">
        <v>64</v>
      </c>
      <c r="G157" t="s">
        <v>420</v>
      </c>
      <c r="H157" t="s">
        <v>2473</v>
      </c>
      <c r="I157" t="s">
        <v>2474</v>
      </c>
    </row>
    <row r="158" spans="1:17" x14ac:dyDescent="0.2">
      <c r="A158" t="s">
        <v>1382</v>
      </c>
      <c r="B158" t="s">
        <v>8</v>
      </c>
      <c r="C158" t="s">
        <v>1383</v>
      </c>
      <c r="D158" t="s">
        <v>184</v>
      </c>
      <c r="F158" t="s">
        <v>64</v>
      </c>
      <c r="G158" t="s">
        <v>100</v>
      </c>
      <c r="H158" t="s">
        <v>2248</v>
      </c>
      <c r="I158" t="s">
        <v>1384</v>
      </c>
      <c r="N158" t="s">
        <v>1385</v>
      </c>
      <c r="O158" t="s">
        <v>1386</v>
      </c>
      <c r="P158" t="s">
        <v>220</v>
      </c>
      <c r="Q158" t="s">
        <v>1387</v>
      </c>
    </row>
    <row r="159" spans="1:17" x14ac:dyDescent="0.2">
      <c r="A159" t="s">
        <v>1144</v>
      </c>
      <c r="B159" t="s">
        <v>8</v>
      </c>
      <c r="C159" t="s">
        <v>1145</v>
      </c>
      <c r="D159" t="s">
        <v>184</v>
      </c>
      <c r="F159" t="s">
        <v>64</v>
      </c>
      <c r="G159" t="s">
        <v>207</v>
      </c>
    </row>
    <row r="160" spans="1:17" x14ac:dyDescent="0.2">
      <c r="A160" t="s">
        <v>1937</v>
      </c>
      <c r="B160" t="s">
        <v>27</v>
      </c>
      <c r="C160" t="s">
        <v>1938</v>
      </c>
      <c r="D160" t="s">
        <v>184</v>
      </c>
      <c r="F160" t="s">
        <v>64</v>
      </c>
      <c r="G160" t="s">
        <v>1939</v>
      </c>
      <c r="H160" t="s">
        <v>1940</v>
      </c>
      <c r="I160" t="s">
        <v>1941</v>
      </c>
      <c r="N160" t="s">
        <v>1942</v>
      </c>
      <c r="O160" t="s">
        <v>1943</v>
      </c>
      <c r="P160" t="s">
        <v>1824</v>
      </c>
      <c r="Q160" t="s">
        <v>1944</v>
      </c>
    </row>
    <row r="161" spans="1:17" x14ac:dyDescent="0.2">
      <c r="A161" t="s">
        <v>335</v>
      </c>
      <c r="B161" t="s">
        <v>52</v>
      </c>
      <c r="C161" t="s">
        <v>336</v>
      </c>
      <c r="D161" t="s">
        <v>184</v>
      </c>
      <c r="F161" t="s">
        <v>64</v>
      </c>
      <c r="G161" t="s">
        <v>185</v>
      </c>
      <c r="H161" t="s">
        <v>2319</v>
      </c>
      <c r="I161" t="s">
        <v>337</v>
      </c>
    </row>
    <row r="162" spans="1:17" x14ac:dyDescent="0.2">
      <c r="A162" t="s">
        <v>587</v>
      </c>
      <c r="B162" t="s">
        <v>23</v>
      </c>
      <c r="C162" t="s">
        <v>588</v>
      </c>
      <c r="D162" t="s">
        <v>589</v>
      </c>
      <c r="F162" t="s">
        <v>53</v>
      </c>
      <c r="G162" t="s">
        <v>133</v>
      </c>
    </row>
    <row r="163" spans="1:17" x14ac:dyDescent="0.2">
      <c r="A163" t="s">
        <v>2078</v>
      </c>
      <c r="B163" t="s">
        <v>27</v>
      </c>
      <c r="C163" t="s">
        <v>2079</v>
      </c>
      <c r="D163" t="s">
        <v>203</v>
      </c>
      <c r="F163" t="s">
        <v>57</v>
      </c>
      <c r="G163" t="s">
        <v>116</v>
      </c>
      <c r="H163" t="s">
        <v>2129</v>
      </c>
      <c r="I163" t="s">
        <v>2080</v>
      </c>
    </row>
    <row r="164" spans="1:17" x14ac:dyDescent="0.2">
      <c r="A164" t="s">
        <v>989</v>
      </c>
      <c r="B164" t="s">
        <v>60</v>
      </c>
      <c r="C164" t="s">
        <v>990</v>
      </c>
      <c r="F164" t="s">
        <v>64</v>
      </c>
      <c r="G164" t="s">
        <v>910</v>
      </c>
      <c r="H164" t="s">
        <v>2280</v>
      </c>
      <c r="I164" t="s">
        <v>991</v>
      </c>
    </row>
    <row r="165" spans="1:17" x14ac:dyDescent="0.2">
      <c r="A165" t="s">
        <v>1945</v>
      </c>
      <c r="B165" t="s">
        <v>27</v>
      </c>
      <c r="C165" t="s">
        <v>1946</v>
      </c>
      <c r="D165" t="s">
        <v>184</v>
      </c>
      <c r="F165" t="s">
        <v>64</v>
      </c>
      <c r="G165" t="s">
        <v>1939</v>
      </c>
      <c r="H165" t="s">
        <v>2130</v>
      </c>
      <c r="I165" t="s">
        <v>1947</v>
      </c>
      <c r="N165" t="s">
        <v>1948</v>
      </c>
      <c r="O165" t="s">
        <v>1949</v>
      </c>
      <c r="P165" t="s">
        <v>1080</v>
      </c>
      <c r="Q165" t="s">
        <v>1950</v>
      </c>
    </row>
    <row r="166" spans="1:17" x14ac:dyDescent="0.2">
      <c r="A166" t="s">
        <v>1007</v>
      </c>
      <c r="B166" t="s">
        <v>60</v>
      </c>
      <c r="C166" t="s">
        <v>1008</v>
      </c>
      <c r="D166" t="s">
        <v>1270</v>
      </c>
      <c r="F166" t="s">
        <v>64</v>
      </c>
      <c r="G166" t="s">
        <v>1004</v>
      </c>
    </row>
    <row r="167" spans="1:17" x14ac:dyDescent="0.2">
      <c r="A167" t="s">
        <v>582</v>
      </c>
      <c r="B167" t="s">
        <v>23</v>
      </c>
      <c r="C167" t="s">
        <v>583</v>
      </c>
      <c r="D167" t="s">
        <v>584</v>
      </c>
      <c r="F167" t="s">
        <v>53</v>
      </c>
      <c r="G167" t="s">
        <v>133</v>
      </c>
    </row>
    <row r="168" spans="1:17" x14ac:dyDescent="0.2">
      <c r="A168" t="s">
        <v>1771</v>
      </c>
      <c r="B168" t="s">
        <v>1740</v>
      </c>
      <c r="C168" t="s">
        <v>1772</v>
      </c>
      <c r="F168" t="s">
        <v>64</v>
      </c>
      <c r="N168" t="s">
        <v>1773</v>
      </c>
      <c r="O168" t="s">
        <v>1774</v>
      </c>
      <c r="P168" t="s">
        <v>1470</v>
      </c>
      <c r="Q168" t="s">
        <v>1775</v>
      </c>
    </row>
    <row r="169" spans="1:17" x14ac:dyDescent="0.2">
      <c r="A169" t="s">
        <v>1692</v>
      </c>
      <c r="B169" t="s">
        <v>65</v>
      </c>
      <c r="C169" t="s">
        <v>1693</v>
      </c>
      <c r="G169" t="s">
        <v>103</v>
      </c>
      <c r="H169" t="s">
        <v>1694</v>
      </c>
    </row>
    <row r="170" spans="1:17" x14ac:dyDescent="0.2">
      <c r="A170" t="s">
        <v>2486</v>
      </c>
      <c r="B170" t="s">
        <v>23</v>
      </c>
      <c r="C170" t="s">
        <v>2487</v>
      </c>
      <c r="D170" t="s">
        <v>2399</v>
      </c>
      <c r="F170" t="s">
        <v>64</v>
      </c>
      <c r="G170" t="s">
        <v>1140</v>
      </c>
      <c r="H170" t="s">
        <v>2488</v>
      </c>
      <c r="I170" t="s">
        <v>2489</v>
      </c>
    </row>
    <row r="171" spans="1:17" x14ac:dyDescent="0.2">
      <c r="A171" t="s">
        <v>1082</v>
      </c>
      <c r="B171" t="s">
        <v>8</v>
      </c>
      <c r="C171" t="s">
        <v>1083</v>
      </c>
      <c r="D171" t="s">
        <v>203</v>
      </c>
      <c r="F171" t="s">
        <v>64</v>
      </c>
      <c r="G171" t="s">
        <v>100</v>
      </c>
      <c r="H171" t="s">
        <v>1084</v>
      </c>
      <c r="I171" t="s">
        <v>1085</v>
      </c>
      <c r="N171" t="s">
        <v>1086</v>
      </c>
      <c r="O171" t="s">
        <v>1087</v>
      </c>
      <c r="P171" t="s">
        <v>199</v>
      </c>
      <c r="Q171" t="s">
        <v>207</v>
      </c>
    </row>
    <row r="172" spans="1:17" x14ac:dyDescent="0.2">
      <c r="A172" t="s">
        <v>1353</v>
      </c>
      <c r="B172" t="s">
        <v>8</v>
      </c>
      <c r="C172" t="s">
        <v>1354</v>
      </c>
      <c r="D172" t="s">
        <v>318</v>
      </c>
      <c r="F172" t="s">
        <v>64</v>
      </c>
      <c r="G172" t="s">
        <v>100</v>
      </c>
      <c r="H172" t="s">
        <v>1355</v>
      </c>
      <c r="I172" t="s">
        <v>1356</v>
      </c>
      <c r="N172" t="s">
        <v>1357</v>
      </c>
      <c r="O172" t="s">
        <v>1358</v>
      </c>
      <c r="P172" t="s">
        <v>462</v>
      </c>
    </row>
    <row r="173" spans="1:17" x14ac:dyDescent="0.2">
      <c r="A173" t="s">
        <v>518</v>
      </c>
      <c r="B173" t="s">
        <v>23</v>
      </c>
      <c r="C173" t="s">
        <v>519</v>
      </c>
      <c r="D173" t="s">
        <v>443</v>
      </c>
      <c r="F173" t="s">
        <v>64</v>
      </c>
      <c r="G173" t="s">
        <v>100</v>
      </c>
    </row>
    <row r="174" spans="1:17" x14ac:dyDescent="0.2">
      <c r="A174" t="s">
        <v>1778</v>
      </c>
      <c r="B174" t="s">
        <v>1740</v>
      </c>
      <c r="C174" t="s">
        <v>1779</v>
      </c>
      <c r="F174" t="s">
        <v>64</v>
      </c>
      <c r="H174" t="s">
        <v>2167</v>
      </c>
      <c r="N174" t="s">
        <v>1780</v>
      </c>
      <c r="O174" t="s">
        <v>1781</v>
      </c>
      <c r="P174" t="s">
        <v>1782</v>
      </c>
    </row>
    <row r="175" spans="1:17" x14ac:dyDescent="0.2">
      <c r="A175" t="s">
        <v>1399</v>
      </c>
      <c r="B175" t="s">
        <v>8</v>
      </c>
      <c r="C175" t="s">
        <v>1400</v>
      </c>
      <c r="D175" t="s">
        <v>318</v>
      </c>
      <c r="F175" t="s">
        <v>64</v>
      </c>
      <c r="G175" t="s">
        <v>100</v>
      </c>
      <c r="H175" t="s">
        <v>2250</v>
      </c>
      <c r="I175" t="s">
        <v>1401</v>
      </c>
      <c r="N175" t="s">
        <v>1402</v>
      </c>
      <c r="O175" t="s">
        <v>1403</v>
      </c>
      <c r="P175" t="s">
        <v>256</v>
      </c>
      <c r="Q175" t="s">
        <v>1404</v>
      </c>
    </row>
    <row r="176" spans="1:17" x14ac:dyDescent="0.2">
      <c r="A176" t="s">
        <v>124</v>
      </c>
      <c r="B176" t="s">
        <v>50</v>
      </c>
      <c r="C176" t="s">
        <v>125</v>
      </c>
      <c r="F176" t="s">
        <v>57</v>
      </c>
      <c r="G176" t="s">
        <v>126</v>
      </c>
    </row>
    <row r="177" spans="1:17" x14ac:dyDescent="0.2">
      <c r="A177" t="s">
        <v>1255</v>
      </c>
      <c r="B177" t="s">
        <v>8</v>
      </c>
      <c r="C177" t="s">
        <v>1256</v>
      </c>
      <c r="D177" t="s">
        <v>203</v>
      </c>
      <c r="E177" t="s">
        <v>1257</v>
      </c>
      <c r="F177" t="s">
        <v>64</v>
      </c>
      <c r="G177" t="s">
        <v>103</v>
      </c>
    </row>
    <row r="178" spans="1:17" x14ac:dyDescent="0.2">
      <c r="A178" t="s">
        <v>338</v>
      </c>
      <c r="B178" t="s">
        <v>52</v>
      </c>
      <c r="C178" t="s">
        <v>339</v>
      </c>
      <c r="D178" t="s">
        <v>184</v>
      </c>
      <c r="F178" t="s">
        <v>64</v>
      </c>
      <c r="G178" t="s">
        <v>185</v>
      </c>
      <c r="H178" t="s">
        <v>2320</v>
      </c>
      <c r="I178" t="s">
        <v>340</v>
      </c>
    </row>
    <row r="179" spans="1:17" x14ac:dyDescent="0.2">
      <c r="A179" t="s">
        <v>341</v>
      </c>
      <c r="B179" t="s">
        <v>52</v>
      </c>
      <c r="C179" t="s">
        <v>342</v>
      </c>
      <c r="D179" t="s">
        <v>184</v>
      </c>
      <c r="F179" t="s">
        <v>64</v>
      </c>
      <c r="G179" t="s">
        <v>185</v>
      </c>
      <c r="H179" t="s">
        <v>2321</v>
      </c>
      <c r="I179" t="s">
        <v>343</v>
      </c>
    </row>
    <row r="180" spans="1:17" x14ac:dyDescent="0.2">
      <c r="A180" t="s">
        <v>1783</v>
      </c>
      <c r="B180" t="s">
        <v>1740</v>
      </c>
      <c r="C180" t="s">
        <v>2168</v>
      </c>
      <c r="F180" t="s">
        <v>61</v>
      </c>
      <c r="H180" t="s">
        <v>2169</v>
      </c>
      <c r="I180" t="s">
        <v>2170</v>
      </c>
      <c r="N180" t="s">
        <v>1784</v>
      </c>
      <c r="O180" t="s">
        <v>1785</v>
      </c>
      <c r="P180" t="s">
        <v>1786</v>
      </c>
      <c r="Q180" t="s">
        <v>1787</v>
      </c>
    </row>
    <row r="181" spans="1:17" x14ac:dyDescent="0.2">
      <c r="A181" t="s">
        <v>1205</v>
      </c>
      <c r="B181" t="s">
        <v>8</v>
      </c>
      <c r="C181" t="s">
        <v>1206</v>
      </c>
      <c r="D181" t="s">
        <v>203</v>
      </c>
      <c r="F181" t="s">
        <v>64</v>
      </c>
      <c r="G181" t="s">
        <v>108</v>
      </c>
    </row>
    <row r="182" spans="1:17" x14ac:dyDescent="0.2">
      <c r="A182" t="s">
        <v>1146</v>
      </c>
      <c r="B182" t="s">
        <v>8</v>
      </c>
      <c r="C182" t="s">
        <v>1147</v>
      </c>
      <c r="D182" t="s">
        <v>184</v>
      </c>
      <c r="F182" t="s">
        <v>57</v>
      </c>
      <c r="G182" t="s">
        <v>113</v>
      </c>
      <c r="H182" t="s">
        <v>1148</v>
      </c>
      <c r="I182" t="s">
        <v>1149</v>
      </c>
    </row>
    <row r="183" spans="1:17" x14ac:dyDescent="0.2">
      <c r="A183" t="s">
        <v>1187</v>
      </c>
      <c r="B183" t="s">
        <v>8</v>
      </c>
      <c r="C183" t="s">
        <v>1188</v>
      </c>
      <c r="D183" t="s">
        <v>184</v>
      </c>
      <c r="F183" t="s">
        <v>64</v>
      </c>
      <c r="G183" t="s">
        <v>103</v>
      </c>
    </row>
    <row r="184" spans="1:17" x14ac:dyDescent="0.2">
      <c r="A184" t="s">
        <v>424</v>
      </c>
      <c r="B184" t="s">
        <v>23</v>
      </c>
      <c r="C184" t="s">
        <v>425</v>
      </c>
      <c r="D184" t="s">
        <v>426</v>
      </c>
      <c r="F184" t="s">
        <v>64</v>
      </c>
      <c r="G184" t="s">
        <v>103</v>
      </c>
      <c r="H184" t="s">
        <v>427</v>
      </c>
      <c r="N184" t="s">
        <v>428</v>
      </c>
      <c r="O184" t="s">
        <v>429</v>
      </c>
      <c r="P184" t="s">
        <v>430</v>
      </c>
      <c r="Q184" t="s">
        <v>431</v>
      </c>
    </row>
    <row r="185" spans="1:17" x14ac:dyDescent="0.2">
      <c r="A185" t="s">
        <v>432</v>
      </c>
      <c r="B185" t="s">
        <v>23</v>
      </c>
      <c r="C185" t="s">
        <v>433</v>
      </c>
      <c r="D185" t="s">
        <v>426</v>
      </c>
      <c r="F185" t="s">
        <v>64</v>
      </c>
      <c r="G185" t="s">
        <v>103</v>
      </c>
      <c r="N185" t="s">
        <v>434</v>
      </c>
      <c r="O185" t="s">
        <v>429</v>
      </c>
      <c r="P185" t="s">
        <v>430</v>
      </c>
      <c r="Q185" t="s">
        <v>431</v>
      </c>
    </row>
    <row r="186" spans="1:17" x14ac:dyDescent="0.2">
      <c r="A186" t="s">
        <v>821</v>
      </c>
      <c r="B186" t="s">
        <v>14</v>
      </c>
      <c r="C186" t="s">
        <v>2360</v>
      </c>
      <c r="F186" t="s">
        <v>64</v>
      </c>
      <c r="G186" t="s">
        <v>100</v>
      </c>
      <c r="H186" t="s">
        <v>822</v>
      </c>
    </row>
    <row r="187" spans="1:17" x14ac:dyDescent="0.2">
      <c r="A187" t="s">
        <v>1689</v>
      </c>
      <c r="B187" t="s">
        <v>65</v>
      </c>
      <c r="C187" t="s">
        <v>1690</v>
      </c>
      <c r="D187" t="s">
        <v>2188</v>
      </c>
      <c r="G187" t="s">
        <v>103</v>
      </c>
      <c r="H187" t="s">
        <v>1691</v>
      </c>
    </row>
    <row r="188" spans="1:17" x14ac:dyDescent="0.2">
      <c r="A188" t="s">
        <v>560</v>
      </c>
      <c r="B188" t="s">
        <v>23</v>
      </c>
      <c r="C188" t="s">
        <v>561</v>
      </c>
      <c r="D188" t="s">
        <v>443</v>
      </c>
      <c r="F188" t="s">
        <v>64</v>
      </c>
      <c r="G188" t="s">
        <v>103</v>
      </c>
    </row>
    <row r="189" spans="1:17" x14ac:dyDescent="0.2">
      <c r="A189" t="s">
        <v>1698</v>
      </c>
      <c r="B189" t="s">
        <v>65</v>
      </c>
      <c r="C189" t="s">
        <v>1699</v>
      </c>
      <c r="G189" t="s">
        <v>100</v>
      </c>
      <c r="H189" t="s">
        <v>1700</v>
      </c>
    </row>
    <row r="190" spans="1:17" x14ac:dyDescent="0.2">
      <c r="A190" t="s">
        <v>2426</v>
      </c>
      <c r="B190" t="s">
        <v>23</v>
      </c>
      <c r="C190" t="s">
        <v>2427</v>
      </c>
      <c r="D190" t="s">
        <v>2419</v>
      </c>
      <c r="F190" t="s">
        <v>64</v>
      </c>
      <c r="G190" t="s">
        <v>103</v>
      </c>
      <c r="H190" t="s">
        <v>2428</v>
      </c>
      <c r="I190" t="s">
        <v>2429</v>
      </c>
      <c r="J190" t="s">
        <v>1666</v>
      </c>
      <c r="K190">
        <v>45867</v>
      </c>
      <c r="L190" t="s">
        <v>2377</v>
      </c>
    </row>
    <row r="191" spans="1:17" x14ac:dyDescent="0.2">
      <c r="A191" t="s">
        <v>2430</v>
      </c>
      <c r="B191" t="s">
        <v>23</v>
      </c>
      <c r="C191" t="s">
        <v>2431</v>
      </c>
      <c r="D191" t="s">
        <v>2419</v>
      </c>
      <c r="F191" t="s">
        <v>64</v>
      </c>
      <c r="G191" t="s">
        <v>103</v>
      </c>
      <c r="H191" t="s">
        <v>2432</v>
      </c>
      <c r="I191" t="s">
        <v>2433</v>
      </c>
      <c r="J191" t="s">
        <v>1666</v>
      </c>
      <c r="K191">
        <v>45867</v>
      </c>
      <c r="L191" t="s">
        <v>2377</v>
      </c>
    </row>
    <row r="192" spans="1:17" x14ac:dyDescent="0.2">
      <c r="A192" t="s">
        <v>1951</v>
      </c>
      <c r="B192" t="s">
        <v>27</v>
      </c>
      <c r="C192" t="s">
        <v>1952</v>
      </c>
      <c r="D192" t="s">
        <v>203</v>
      </c>
      <c r="F192" t="s">
        <v>64</v>
      </c>
      <c r="G192" t="s">
        <v>420</v>
      </c>
      <c r="H192" t="s">
        <v>1953</v>
      </c>
      <c r="I192" t="s">
        <v>1954</v>
      </c>
      <c r="N192" t="s">
        <v>1955</v>
      </c>
      <c r="O192" t="s">
        <v>1956</v>
      </c>
      <c r="P192" t="s">
        <v>199</v>
      </c>
      <c r="Q192" t="s">
        <v>1957</v>
      </c>
    </row>
    <row r="193" spans="1:17" x14ac:dyDescent="0.2">
      <c r="A193" t="s">
        <v>1788</v>
      </c>
      <c r="B193" t="s">
        <v>1740</v>
      </c>
      <c r="C193" t="s">
        <v>1789</v>
      </c>
      <c r="F193" t="s">
        <v>64</v>
      </c>
      <c r="J193" t="s">
        <v>2171</v>
      </c>
    </row>
    <row r="194" spans="1:17" x14ac:dyDescent="0.2">
      <c r="A194" t="s">
        <v>1410</v>
      </c>
      <c r="B194" t="s">
        <v>8</v>
      </c>
      <c r="C194" t="s">
        <v>1411</v>
      </c>
      <c r="D194" t="s">
        <v>203</v>
      </c>
      <c r="F194" t="s">
        <v>64</v>
      </c>
      <c r="G194" t="s">
        <v>420</v>
      </c>
      <c r="I194" t="s">
        <v>1412</v>
      </c>
      <c r="N194" t="s">
        <v>1413</v>
      </c>
      <c r="O194" t="s">
        <v>1414</v>
      </c>
      <c r="P194" t="s">
        <v>1066</v>
      </c>
      <c r="Q194" t="s">
        <v>420</v>
      </c>
    </row>
    <row r="195" spans="1:17" x14ac:dyDescent="0.2">
      <c r="A195" t="s">
        <v>1405</v>
      </c>
      <c r="B195" t="s">
        <v>8</v>
      </c>
      <c r="C195" t="s">
        <v>1406</v>
      </c>
      <c r="D195" t="s">
        <v>318</v>
      </c>
      <c r="F195" t="s">
        <v>64</v>
      </c>
      <c r="G195" t="s">
        <v>420</v>
      </c>
      <c r="H195" t="s">
        <v>2251</v>
      </c>
      <c r="I195" t="s">
        <v>1407</v>
      </c>
      <c r="N195" t="s">
        <v>1408</v>
      </c>
      <c r="O195" t="s">
        <v>1409</v>
      </c>
      <c r="P195" t="s">
        <v>1080</v>
      </c>
      <c r="Q195" t="s">
        <v>420</v>
      </c>
    </row>
    <row r="196" spans="1:17" x14ac:dyDescent="0.2">
      <c r="A196" t="s">
        <v>2443</v>
      </c>
      <c r="B196" t="s">
        <v>23</v>
      </c>
      <c r="C196" t="s">
        <v>2444</v>
      </c>
      <c r="D196" t="s">
        <v>2436</v>
      </c>
      <c r="F196" t="s">
        <v>64</v>
      </c>
      <c r="G196" t="s">
        <v>100</v>
      </c>
      <c r="H196" t="s">
        <v>2445</v>
      </c>
      <c r="I196" t="s">
        <v>2376</v>
      </c>
    </row>
    <row r="197" spans="1:17" x14ac:dyDescent="0.2">
      <c r="A197" t="s">
        <v>2119</v>
      </c>
      <c r="B197" t="s">
        <v>2123</v>
      </c>
      <c r="C197" t="s">
        <v>2124</v>
      </c>
      <c r="F197" t="s">
        <v>64</v>
      </c>
      <c r="G197" t="s">
        <v>103</v>
      </c>
      <c r="H197" t="s">
        <v>2120</v>
      </c>
      <c r="N197" t="s">
        <v>2121</v>
      </c>
      <c r="O197" t="s">
        <v>2122</v>
      </c>
      <c r="P197" t="s">
        <v>430</v>
      </c>
      <c r="Q197" t="s">
        <v>1127</v>
      </c>
    </row>
    <row r="198" spans="1:17" x14ac:dyDescent="0.2">
      <c r="A198" t="s">
        <v>1154</v>
      </c>
      <c r="B198" t="s">
        <v>8</v>
      </c>
      <c r="C198" t="s">
        <v>1155</v>
      </c>
      <c r="D198" t="s">
        <v>184</v>
      </c>
      <c r="F198" t="s">
        <v>64</v>
      </c>
      <c r="G198" t="s">
        <v>207</v>
      </c>
    </row>
    <row r="199" spans="1:17" x14ac:dyDescent="0.2">
      <c r="A199" t="s">
        <v>1215</v>
      </c>
      <c r="B199" t="s">
        <v>8</v>
      </c>
      <c r="C199" t="s">
        <v>1216</v>
      </c>
      <c r="D199" t="s">
        <v>184</v>
      </c>
      <c r="F199" t="s">
        <v>64</v>
      </c>
      <c r="G199" t="s">
        <v>501</v>
      </c>
    </row>
    <row r="200" spans="1:17" x14ac:dyDescent="0.2">
      <c r="A200" t="s">
        <v>1415</v>
      </c>
      <c r="B200" t="s">
        <v>8</v>
      </c>
      <c r="C200" t="s">
        <v>1416</v>
      </c>
      <c r="D200" t="s">
        <v>184</v>
      </c>
      <c r="F200" t="s">
        <v>64</v>
      </c>
      <c r="G200" t="s">
        <v>103</v>
      </c>
      <c r="H200" t="s">
        <v>1417</v>
      </c>
      <c r="I200" t="s">
        <v>1418</v>
      </c>
      <c r="N200" t="s">
        <v>1419</v>
      </c>
      <c r="O200" t="s">
        <v>1420</v>
      </c>
      <c r="P200" t="s">
        <v>1421</v>
      </c>
      <c r="Q200" t="s">
        <v>1422</v>
      </c>
    </row>
    <row r="201" spans="1:17" x14ac:dyDescent="0.2">
      <c r="A201" t="s">
        <v>1388</v>
      </c>
      <c r="B201" t="s">
        <v>8</v>
      </c>
      <c r="C201" t="s">
        <v>1389</v>
      </c>
      <c r="D201" t="s">
        <v>184</v>
      </c>
      <c r="F201" t="s">
        <v>64</v>
      </c>
      <c r="G201" t="s">
        <v>103</v>
      </c>
      <c r="H201" t="s">
        <v>2249</v>
      </c>
      <c r="I201" t="s">
        <v>1390</v>
      </c>
      <c r="N201" t="s">
        <v>1391</v>
      </c>
      <c r="O201" t="s">
        <v>1392</v>
      </c>
      <c r="P201" t="s">
        <v>199</v>
      </c>
      <c r="Q201" t="s">
        <v>1100</v>
      </c>
    </row>
    <row r="202" spans="1:17" x14ac:dyDescent="0.2">
      <c r="A202" t="s">
        <v>1179</v>
      </c>
      <c r="B202" t="s">
        <v>8</v>
      </c>
      <c r="C202" t="s">
        <v>1180</v>
      </c>
      <c r="D202" t="s">
        <v>184</v>
      </c>
      <c r="F202" t="s">
        <v>64</v>
      </c>
      <c r="G202" t="s">
        <v>103</v>
      </c>
    </row>
    <row r="203" spans="1:17" x14ac:dyDescent="0.2">
      <c r="A203" t="s">
        <v>1235</v>
      </c>
      <c r="B203" t="s">
        <v>8</v>
      </c>
      <c r="C203" t="s">
        <v>1236</v>
      </c>
      <c r="D203" t="s">
        <v>184</v>
      </c>
      <c r="F203" t="s">
        <v>57</v>
      </c>
      <c r="G203" t="s">
        <v>123</v>
      </c>
      <c r="H203" t="s">
        <v>2211</v>
      </c>
      <c r="I203" t="s">
        <v>1237</v>
      </c>
    </row>
    <row r="204" spans="1:17" x14ac:dyDescent="0.2">
      <c r="A204" t="s">
        <v>1423</v>
      </c>
      <c r="B204" t="s">
        <v>8</v>
      </c>
      <c r="C204" t="s">
        <v>1424</v>
      </c>
      <c r="D204" t="s">
        <v>184</v>
      </c>
      <c r="F204" t="s">
        <v>64</v>
      </c>
      <c r="G204" t="s">
        <v>420</v>
      </c>
      <c r="H204" t="s">
        <v>2252</v>
      </c>
      <c r="I204" t="s">
        <v>1425</v>
      </c>
      <c r="N204" t="s">
        <v>1426</v>
      </c>
      <c r="O204" t="s">
        <v>1427</v>
      </c>
      <c r="P204" t="s">
        <v>242</v>
      </c>
      <c r="Q204" t="s">
        <v>1428</v>
      </c>
    </row>
    <row r="205" spans="1:17" x14ac:dyDescent="0.2">
      <c r="A205" t="s">
        <v>1672</v>
      </c>
      <c r="B205" t="s">
        <v>8</v>
      </c>
      <c r="C205" t="s">
        <v>1673</v>
      </c>
      <c r="D205" t="s">
        <v>184</v>
      </c>
      <c r="F205" t="s">
        <v>57</v>
      </c>
      <c r="G205" t="s">
        <v>123</v>
      </c>
      <c r="H205" t="s">
        <v>2274</v>
      </c>
      <c r="I205" t="s">
        <v>1674</v>
      </c>
    </row>
    <row r="206" spans="1:17" x14ac:dyDescent="0.2">
      <c r="A206" t="s">
        <v>2216</v>
      </c>
      <c r="B206" t="s">
        <v>8</v>
      </c>
      <c r="C206" t="s">
        <v>2217</v>
      </c>
    </row>
    <row r="207" spans="1:17" x14ac:dyDescent="0.2">
      <c r="A207" t="s">
        <v>2422</v>
      </c>
      <c r="B207" t="s">
        <v>23</v>
      </c>
      <c r="C207" t="s">
        <v>2423</v>
      </c>
      <c r="D207" t="s">
        <v>2419</v>
      </c>
      <c r="F207" t="s">
        <v>64</v>
      </c>
      <c r="G207" t="s">
        <v>103</v>
      </c>
      <c r="H207" t="s">
        <v>2424</v>
      </c>
      <c r="I207" t="s">
        <v>2425</v>
      </c>
      <c r="J207" t="s">
        <v>1666</v>
      </c>
      <c r="K207">
        <v>45867</v>
      </c>
      <c r="L207" t="s">
        <v>2377</v>
      </c>
    </row>
    <row r="208" spans="1:17" x14ac:dyDescent="0.2">
      <c r="A208" t="s">
        <v>1429</v>
      </c>
      <c r="B208" t="s">
        <v>8</v>
      </c>
      <c r="C208" t="s">
        <v>1430</v>
      </c>
      <c r="D208" t="s">
        <v>318</v>
      </c>
      <c r="F208" t="s">
        <v>64</v>
      </c>
      <c r="G208" t="s">
        <v>105</v>
      </c>
      <c r="I208" t="s">
        <v>1431</v>
      </c>
      <c r="N208" t="s">
        <v>1432</v>
      </c>
      <c r="O208" t="s">
        <v>1433</v>
      </c>
      <c r="P208" t="s">
        <v>1434</v>
      </c>
      <c r="Q208" t="s">
        <v>1435</v>
      </c>
    </row>
    <row r="209" spans="1:17" x14ac:dyDescent="0.2">
      <c r="A209" t="s">
        <v>772</v>
      </c>
      <c r="B209" t="s">
        <v>14</v>
      </c>
      <c r="C209" t="s">
        <v>773</v>
      </c>
      <c r="F209" t="s">
        <v>64</v>
      </c>
      <c r="G209" t="s">
        <v>774</v>
      </c>
    </row>
    <row r="210" spans="1:17" x14ac:dyDescent="0.2">
      <c r="A210" t="s">
        <v>1436</v>
      </c>
      <c r="B210" t="s">
        <v>8</v>
      </c>
      <c r="C210" t="s">
        <v>1437</v>
      </c>
      <c r="D210" t="s">
        <v>203</v>
      </c>
      <c r="F210" t="s">
        <v>64</v>
      </c>
      <c r="G210" t="s">
        <v>534</v>
      </c>
      <c r="H210" t="s">
        <v>1438</v>
      </c>
      <c r="I210" t="s">
        <v>1439</v>
      </c>
      <c r="N210" t="s">
        <v>1440</v>
      </c>
      <c r="O210" t="s">
        <v>1441</v>
      </c>
      <c r="P210" t="s">
        <v>199</v>
      </c>
      <c r="Q210" t="s">
        <v>1442</v>
      </c>
    </row>
    <row r="211" spans="1:17" x14ac:dyDescent="0.2">
      <c r="A211" t="s">
        <v>1049</v>
      </c>
      <c r="B211" t="s">
        <v>62</v>
      </c>
      <c r="C211" t="s">
        <v>1050</v>
      </c>
      <c r="F211" t="s">
        <v>64</v>
      </c>
      <c r="G211" t="s">
        <v>103</v>
      </c>
      <c r="H211" t="s">
        <v>1051</v>
      </c>
    </row>
    <row r="212" spans="1:17" x14ac:dyDescent="0.2">
      <c r="A212" t="s">
        <v>650</v>
      </c>
      <c r="B212" t="s">
        <v>14</v>
      </c>
      <c r="C212" t="s">
        <v>651</v>
      </c>
      <c r="D212" t="s">
        <v>2282</v>
      </c>
      <c r="F212" t="s">
        <v>64</v>
      </c>
      <c r="G212" t="s">
        <v>103</v>
      </c>
      <c r="H212" t="s">
        <v>652</v>
      </c>
      <c r="N212" t="s">
        <v>653</v>
      </c>
      <c r="O212" t="s">
        <v>654</v>
      </c>
      <c r="P212" t="s">
        <v>430</v>
      </c>
    </row>
    <row r="213" spans="1:17" x14ac:dyDescent="0.2">
      <c r="A213" t="s">
        <v>1964</v>
      </c>
      <c r="B213" t="s">
        <v>27</v>
      </c>
      <c r="C213" t="s">
        <v>2131</v>
      </c>
      <c r="D213" t="s">
        <v>184</v>
      </c>
      <c r="F213" t="s">
        <v>64</v>
      </c>
      <c r="G213" t="s">
        <v>1140</v>
      </c>
      <c r="H213" t="s">
        <v>1965</v>
      </c>
      <c r="I213" t="s">
        <v>1966</v>
      </c>
      <c r="N213" t="s">
        <v>1967</v>
      </c>
      <c r="O213" t="s">
        <v>1968</v>
      </c>
      <c r="P213" t="s">
        <v>199</v>
      </c>
      <c r="Q213" t="s">
        <v>1140</v>
      </c>
    </row>
    <row r="214" spans="1:17" x14ac:dyDescent="0.2">
      <c r="A214" t="s">
        <v>1210</v>
      </c>
      <c r="B214" t="s">
        <v>8</v>
      </c>
      <c r="C214" t="s">
        <v>2208</v>
      </c>
      <c r="D214" t="s">
        <v>203</v>
      </c>
      <c r="F214" t="s">
        <v>57</v>
      </c>
      <c r="G214" t="s">
        <v>572</v>
      </c>
      <c r="H214" t="s">
        <v>2209</v>
      </c>
      <c r="I214" t="s">
        <v>1211</v>
      </c>
    </row>
    <row r="215" spans="1:17" x14ac:dyDescent="0.2">
      <c r="A215" t="s">
        <v>3078</v>
      </c>
      <c r="B215" t="s">
        <v>8</v>
      </c>
      <c r="C215" t="s">
        <v>3079</v>
      </c>
      <c r="F215" t="s">
        <v>57</v>
      </c>
    </row>
    <row r="216" spans="1:17" x14ac:dyDescent="0.2">
      <c r="A216" t="s">
        <v>621</v>
      </c>
      <c r="B216" t="s">
        <v>23</v>
      </c>
      <c r="C216" t="s">
        <v>622</v>
      </c>
      <c r="F216" t="s">
        <v>57</v>
      </c>
      <c r="G216" t="s">
        <v>123</v>
      </c>
    </row>
    <row r="217" spans="1:17" x14ac:dyDescent="0.2">
      <c r="A217" t="s">
        <v>344</v>
      </c>
      <c r="B217" t="s">
        <v>52</v>
      </c>
      <c r="C217" t="s">
        <v>345</v>
      </c>
      <c r="D217" t="s">
        <v>184</v>
      </c>
      <c r="F217" t="s">
        <v>64</v>
      </c>
      <c r="G217" t="s">
        <v>185</v>
      </c>
      <c r="H217" t="s">
        <v>2322</v>
      </c>
      <c r="I217" t="s">
        <v>346</v>
      </c>
    </row>
    <row r="218" spans="1:17" x14ac:dyDescent="0.2">
      <c r="A218" t="s">
        <v>1158</v>
      </c>
      <c r="B218" t="s">
        <v>8</v>
      </c>
      <c r="C218" t="s">
        <v>1159</v>
      </c>
      <c r="D218" t="s">
        <v>184</v>
      </c>
      <c r="F218" t="s">
        <v>64</v>
      </c>
      <c r="G218" t="s">
        <v>207</v>
      </c>
    </row>
    <row r="219" spans="1:17" x14ac:dyDescent="0.2">
      <c r="A219" t="s">
        <v>1219</v>
      </c>
      <c r="B219" t="s">
        <v>8</v>
      </c>
      <c r="C219" t="s">
        <v>1220</v>
      </c>
      <c r="D219" t="s">
        <v>184</v>
      </c>
      <c r="F219" t="s">
        <v>51</v>
      </c>
      <c r="G219" t="s">
        <v>162</v>
      </c>
    </row>
    <row r="220" spans="1:17" x14ac:dyDescent="0.2">
      <c r="A220" t="s">
        <v>760</v>
      </c>
      <c r="B220" t="s">
        <v>14</v>
      </c>
      <c r="C220" t="s">
        <v>761</v>
      </c>
      <c r="D220" t="s">
        <v>2286</v>
      </c>
      <c r="F220" t="s">
        <v>64</v>
      </c>
      <c r="G220" t="s">
        <v>103</v>
      </c>
      <c r="H220" t="s">
        <v>762</v>
      </c>
    </row>
    <row r="221" spans="1:17" x14ac:dyDescent="0.2">
      <c r="A221" t="s">
        <v>2412</v>
      </c>
      <c r="B221" t="s">
        <v>27</v>
      </c>
      <c r="C221" t="s">
        <v>2413</v>
      </c>
      <c r="D221" t="s">
        <v>184</v>
      </c>
      <c r="F221" t="s">
        <v>51</v>
      </c>
      <c r="G221" t="s">
        <v>2414</v>
      </c>
      <c r="H221" t="s">
        <v>2415</v>
      </c>
      <c r="I221" t="s">
        <v>2416</v>
      </c>
    </row>
    <row r="222" spans="1:17" x14ac:dyDescent="0.2">
      <c r="A222" t="s">
        <v>1790</v>
      </c>
      <c r="B222" t="s">
        <v>1740</v>
      </c>
      <c r="C222" t="s">
        <v>1791</v>
      </c>
      <c r="F222" t="s">
        <v>64</v>
      </c>
      <c r="H222" t="s">
        <v>1792</v>
      </c>
      <c r="J222" t="s">
        <v>2172</v>
      </c>
      <c r="N222" t="s">
        <v>1793</v>
      </c>
      <c r="O222" t="s">
        <v>1794</v>
      </c>
      <c r="P222" t="s">
        <v>227</v>
      </c>
      <c r="Q222" t="s">
        <v>1795</v>
      </c>
    </row>
    <row r="223" spans="1:17" x14ac:dyDescent="0.2">
      <c r="A223" t="s">
        <v>882</v>
      </c>
      <c r="B223" t="s">
        <v>14</v>
      </c>
      <c r="C223" t="s">
        <v>883</v>
      </c>
      <c r="F223" t="s">
        <v>64</v>
      </c>
    </row>
    <row r="224" spans="1:17" x14ac:dyDescent="0.2">
      <c r="A224" t="s">
        <v>1443</v>
      </c>
      <c r="B224" t="s">
        <v>8</v>
      </c>
      <c r="C224" t="s">
        <v>1444</v>
      </c>
      <c r="D224" t="s">
        <v>318</v>
      </c>
      <c r="F224" t="s">
        <v>64</v>
      </c>
      <c r="G224" t="s">
        <v>103</v>
      </c>
      <c r="H224" t="s">
        <v>1445</v>
      </c>
      <c r="J224" t="s">
        <v>1446</v>
      </c>
      <c r="N224" t="s">
        <v>1447</v>
      </c>
      <c r="O224" t="s">
        <v>1448</v>
      </c>
      <c r="P224" t="s">
        <v>1449</v>
      </c>
      <c r="Q224" t="s">
        <v>1450</v>
      </c>
    </row>
    <row r="225" spans="1:17" x14ac:dyDescent="0.2">
      <c r="A225" t="s">
        <v>1862</v>
      </c>
      <c r="B225" t="s">
        <v>1740</v>
      </c>
      <c r="C225" t="s">
        <v>1863</v>
      </c>
      <c r="F225" t="s">
        <v>64</v>
      </c>
      <c r="J225" t="s">
        <v>1666</v>
      </c>
      <c r="N225" t="s">
        <v>1864</v>
      </c>
      <c r="O225" t="s">
        <v>1865</v>
      </c>
      <c r="P225" t="s">
        <v>1866</v>
      </c>
      <c r="Q225" t="s">
        <v>774</v>
      </c>
    </row>
    <row r="226" spans="1:17" x14ac:dyDescent="0.2">
      <c r="A226" t="s">
        <v>1017</v>
      </c>
      <c r="B226" t="s">
        <v>60</v>
      </c>
      <c r="C226" t="s">
        <v>1018</v>
      </c>
      <c r="F226" t="s">
        <v>64</v>
      </c>
      <c r="G226" t="s">
        <v>774</v>
      </c>
    </row>
    <row r="227" spans="1:17" x14ac:dyDescent="0.2">
      <c r="A227" t="s">
        <v>1194</v>
      </c>
      <c r="B227" t="s">
        <v>8</v>
      </c>
      <c r="C227" t="s">
        <v>1195</v>
      </c>
      <c r="D227" t="s">
        <v>184</v>
      </c>
      <c r="F227" t="s">
        <v>64</v>
      </c>
      <c r="G227" t="s">
        <v>103</v>
      </c>
    </row>
    <row r="228" spans="1:17" x14ac:dyDescent="0.2">
      <c r="A228" t="s">
        <v>127</v>
      </c>
      <c r="B228" t="s">
        <v>50</v>
      </c>
      <c r="C228" t="s">
        <v>128</v>
      </c>
      <c r="F228" t="s">
        <v>57</v>
      </c>
      <c r="G228" t="s">
        <v>126</v>
      </c>
    </row>
    <row r="229" spans="1:17" x14ac:dyDescent="0.2">
      <c r="A229" t="s">
        <v>129</v>
      </c>
      <c r="B229" t="s">
        <v>50</v>
      </c>
      <c r="C229" t="s">
        <v>130</v>
      </c>
      <c r="F229" t="s">
        <v>57</v>
      </c>
      <c r="G229" t="s">
        <v>116</v>
      </c>
    </row>
    <row r="230" spans="1:17" x14ac:dyDescent="0.2">
      <c r="A230" t="s">
        <v>1169</v>
      </c>
      <c r="B230" t="s">
        <v>8</v>
      </c>
      <c r="C230" t="s">
        <v>1170</v>
      </c>
      <c r="D230" t="s">
        <v>203</v>
      </c>
      <c r="F230" t="s">
        <v>53</v>
      </c>
      <c r="G230" t="s">
        <v>150</v>
      </c>
      <c r="H230" t="s">
        <v>2199</v>
      </c>
      <c r="I230" t="s">
        <v>1171</v>
      </c>
    </row>
    <row r="231" spans="1:17" x14ac:dyDescent="0.2">
      <c r="A231" t="s">
        <v>615</v>
      </c>
      <c r="B231" t="s">
        <v>23</v>
      </c>
      <c r="C231" t="s">
        <v>616</v>
      </c>
      <c r="D231" t="s">
        <v>443</v>
      </c>
      <c r="E231" t="s">
        <v>618</v>
      </c>
      <c r="F231" t="s">
        <v>64</v>
      </c>
      <c r="G231" t="s">
        <v>103</v>
      </c>
      <c r="J231" t="s">
        <v>617</v>
      </c>
    </row>
    <row r="232" spans="1:17" x14ac:dyDescent="0.2">
      <c r="A232" t="s">
        <v>613</v>
      </c>
      <c r="B232" t="s">
        <v>23</v>
      </c>
      <c r="C232" t="s">
        <v>614</v>
      </c>
      <c r="D232" t="s">
        <v>606</v>
      </c>
      <c r="F232" t="s">
        <v>51</v>
      </c>
      <c r="G232" t="s">
        <v>162</v>
      </c>
    </row>
    <row r="233" spans="1:17" x14ac:dyDescent="0.2">
      <c r="A233" t="s">
        <v>1000</v>
      </c>
      <c r="B233" t="s">
        <v>60</v>
      </c>
      <c r="C233" t="s">
        <v>1001</v>
      </c>
      <c r="D233" t="s">
        <v>1270</v>
      </c>
      <c r="F233" t="s">
        <v>64</v>
      </c>
      <c r="G233" t="s">
        <v>105</v>
      </c>
    </row>
    <row r="234" spans="1:17" x14ac:dyDescent="0.2">
      <c r="A234" t="s">
        <v>539</v>
      </c>
      <c r="B234" t="s">
        <v>23</v>
      </c>
      <c r="C234" t="s">
        <v>540</v>
      </c>
      <c r="D234" t="s">
        <v>443</v>
      </c>
      <c r="F234" t="s">
        <v>64</v>
      </c>
      <c r="G234" t="s">
        <v>534</v>
      </c>
    </row>
    <row r="235" spans="1:17" x14ac:dyDescent="0.2">
      <c r="A235" t="s">
        <v>1037</v>
      </c>
      <c r="B235" t="s">
        <v>62</v>
      </c>
      <c r="C235" t="s">
        <v>1038</v>
      </c>
      <c r="F235" t="s">
        <v>64</v>
      </c>
      <c r="G235" t="s">
        <v>103</v>
      </c>
      <c r="H235" t="s">
        <v>1039</v>
      </c>
    </row>
    <row r="236" spans="1:17" x14ac:dyDescent="0.2">
      <c r="A236" t="s">
        <v>1040</v>
      </c>
      <c r="B236" t="s">
        <v>62</v>
      </c>
      <c r="C236" t="s">
        <v>1041</v>
      </c>
      <c r="F236" t="s">
        <v>64</v>
      </c>
      <c r="G236" t="s">
        <v>103</v>
      </c>
      <c r="H236" t="s">
        <v>1042</v>
      </c>
    </row>
    <row r="237" spans="1:17" x14ac:dyDescent="0.2">
      <c r="A237" t="s">
        <v>1238</v>
      </c>
      <c r="B237" t="s">
        <v>8</v>
      </c>
      <c r="C237" t="s">
        <v>1239</v>
      </c>
      <c r="D237" t="s">
        <v>318</v>
      </c>
      <c r="E237" t="s">
        <v>1240</v>
      </c>
      <c r="F237" t="s">
        <v>64</v>
      </c>
      <c r="G237" t="s">
        <v>103</v>
      </c>
    </row>
    <row r="238" spans="1:17" x14ac:dyDescent="0.2">
      <c r="A238" t="s">
        <v>1244</v>
      </c>
      <c r="B238" t="s">
        <v>8</v>
      </c>
      <c r="C238" t="s">
        <v>1245</v>
      </c>
      <c r="D238" t="s">
        <v>203</v>
      </c>
      <c r="E238" t="s">
        <v>1246</v>
      </c>
      <c r="F238" t="s">
        <v>64</v>
      </c>
      <c r="G238" t="s">
        <v>103</v>
      </c>
    </row>
    <row r="239" spans="1:17" x14ac:dyDescent="0.2">
      <c r="A239" t="s">
        <v>1241</v>
      </c>
      <c r="B239" t="s">
        <v>8</v>
      </c>
      <c r="C239" t="s">
        <v>1242</v>
      </c>
      <c r="D239" t="s">
        <v>203</v>
      </c>
      <c r="E239" t="s">
        <v>1243</v>
      </c>
      <c r="F239" t="s">
        <v>64</v>
      </c>
      <c r="G239" t="s">
        <v>103</v>
      </c>
    </row>
    <row r="240" spans="1:17" x14ac:dyDescent="0.2">
      <c r="A240" t="s">
        <v>1232</v>
      </c>
      <c r="B240" t="s">
        <v>8</v>
      </c>
      <c r="C240" t="s">
        <v>1233</v>
      </c>
      <c r="E240" t="s">
        <v>1234</v>
      </c>
      <c r="F240" t="s">
        <v>64</v>
      </c>
      <c r="G240" t="s">
        <v>103</v>
      </c>
    </row>
    <row r="241" spans="1:17" x14ac:dyDescent="0.2">
      <c r="A241" t="s">
        <v>131</v>
      </c>
      <c r="B241" t="s">
        <v>50</v>
      </c>
      <c r="C241" t="s">
        <v>132</v>
      </c>
      <c r="F241" t="s">
        <v>53</v>
      </c>
      <c r="G241" t="s">
        <v>133</v>
      </c>
    </row>
    <row r="242" spans="1:17" x14ac:dyDescent="0.2">
      <c r="A242" t="s">
        <v>134</v>
      </c>
      <c r="B242" t="s">
        <v>50</v>
      </c>
      <c r="C242" t="s">
        <v>2775</v>
      </c>
      <c r="F242" t="s">
        <v>53</v>
      </c>
      <c r="G242" t="s">
        <v>133</v>
      </c>
    </row>
    <row r="243" spans="1:17" x14ac:dyDescent="0.2">
      <c r="A243" t="s">
        <v>136</v>
      </c>
      <c r="B243" t="s">
        <v>50</v>
      </c>
      <c r="C243" t="s">
        <v>137</v>
      </c>
      <c r="F243" t="s">
        <v>53</v>
      </c>
      <c r="G243" t="s">
        <v>133</v>
      </c>
    </row>
    <row r="244" spans="1:17" x14ac:dyDescent="0.2">
      <c r="A244" t="s">
        <v>2132</v>
      </c>
      <c r="B244" t="s">
        <v>27</v>
      </c>
      <c r="C244" t="s">
        <v>2133</v>
      </c>
      <c r="D244" t="s">
        <v>184</v>
      </c>
      <c r="F244" t="s">
        <v>64</v>
      </c>
      <c r="G244" t="s">
        <v>534</v>
      </c>
      <c r="H244" t="s">
        <v>2134</v>
      </c>
      <c r="N244" t="s">
        <v>2135</v>
      </c>
      <c r="O244" t="s">
        <v>2136</v>
      </c>
      <c r="P244" t="s">
        <v>190</v>
      </c>
      <c r="Q244" t="s">
        <v>1442</v>
      </c>
    </row>
    <row r="245" spans="1:17" x14ac:dyDescent="0.2">
      <c r="A245" t="s">
        <v>512</v>
      </c>
      <c r="B245" t="s">
        <v>23</v>
      </c>
      <c r="C245" t="s">
        <v>513</v>
      </c>
      <c r="D245" t="s">
        <v>443</v>
      </c>
      <c r="F245" t="s">
        <v>64</v>
      </c>
      <c r="G245" t="s">
        <v>100</v>
      </c>
    </row>
    <row r="246" spans="1:17" x14ac:dyDescent="0.2">
      <c r="A246" t="s">
        <v>754</v>
      </c>
      <c r="B246" t="s">
        <v>14</v>
      </c>
      <c r="C246" t="s">
        <v>755</v>
      </c>
      <c r="D246" t="s">
        <v>2286</v>
      </c>
      <c r="F246" t="s">
        <v>64</v>
      </c>
      <c r="G246" t="s">
        <v>103</v>
      </c>
      <c r="H246" t="s">
        <v>756</v>
      </c>
    </row>
    <row r="247" spans="1:17" x14ac:dyDescent="0.2">
      <c r="A247" t="s">
        <v>138</v>
      </c>
      <c r="B247" t="s">
        <v>50</v>
      </c>
      <c r="C247" t="s">
        <v>139</v>
      </c>
      <c r="F247" t="s">
        <v>53</v>
      </c>
      <c r="G247" t="s">
        <v>133</v>
      </c>
    </row>
    <row r="248" spans="1:17" x14ac:dyDescent="0.2">
      <c r="A248" t="s">
        <v>1802</v>
      </c>
      <c r="B248" t="s">
        <v>1740</v>
      </c>
      <c r="C248" t="s">
        <v>1803</v>
      </c>
      <c r="F248" t="s">
        <v>64</v>
      </c>
      <c r="J248" t="s">
        <v>1666</v>
      </c>
      <c r="N248" t="s">
        <v>1804</v>
      </c>
      <c r="O248" t="s">
        <v>1805</v>
      </c>
      <c r="P248" t="s">
        <v>952</v>
      </c>
      <c r="Q248" t="s">
        <v>1806</v>
      </c>
    </row>
    <row r="249" spans="1:17" x14ac:dyDescent="0.2">
      <c r="A249" t="s">
        <v>236</v>
      </c>
      <c r="B249" t="s">
        <v>52</v>
      </c>
      <c r="C249" t="s">
        <v>237</v>
      </c>
      <c r="D249" t="s">
        <v>184</v>
      </c>
      <c r="F249" t="s">
        <v>64</v>
      </c>
      <c r="G249" t="s">
        <v>185</v>
      </c>
      <c r="H249" t="s">
        <v>238</v>
      </c>
      <c r="I249" t="s">
        <v>239</v>
      </c>
      <c r="N249" t="s">
        <v>240</v>
      </c>
      <c r="O249" t="s">
        <v>241</v>
      </c>
      <c r="P249" t="s">
        <v>242</v>
      </c>
    </row>
    <row r="250" spans="1:17" x14ac:dyDescent="0.2">
      <c r="A250" t="s">
        <v>347</v>
      </c>
      <c r="B250" t="s">
        <v>52</v>
      </c>
      <c r="C250" t="s">
        <v>348</v>
      </c>
      <c r="D250" t="s">
        <v>184</v>
      </c>
      <c r="F250" t="s">
        <v>64</v>
      </c>
      <c r="G250" t="s">
        <v>185</v>
      </c>
      <c r="H250" t="s">
        <v>2323</v>
      </c>
      <c r="I250" t="s">
        <v>349</v>
      </c>
    </row>
    <row r="251" spans="1:17" x14ac:dyDescent="0.2">
      <c r="A251" t="s">
        <v>350</v>
      </c>
      <c r="B251" t="s">
        <v>52</v>
      </c>
      <c r="C251" t="s">
        <v>351</v>
      </c>
      <c r="D251" t="s">
        <v>184</v>
      </c>
      <c r="F251" t="s">
        <v>64</v>
      </c>
      <c r="G251" t="s">
        <v>185</v>
      </c>
      <c r="H251" t="s">
        <v>2324</v>
      </c>
      <c r="I251" t="s">
        <v>253</v>
      </c>
    </row>
    <row r="252" spans="1:17" x14ac:dyDescent="0.2">
      <c r="A252" t="s">
        <v>352</v>
      </c>
      <c r="B252" t="s">
        <v>52</v>
      </c>
      <c r="C252" t="s">
        <v>353</v>
      </c>
      <c r="D252" t="s">
        <v>184</v>
      </c>
      <c r="F252" t="s">
        <v>64</v>
      </c>
      <c r="G252" t="s">
        <v>185</v>
      </c>
      <c r="H252" t="s">
        <v>2324</v>
      </c>
      <c r="I252" t="s">
        <v>253</v>
      </c>
    </row>
    <row r="253" spans="1:17" x14ac:dyDescent="0.2">
      <c r="A253" t="s">
        <v>354</v>
      </c>
      <c r="B253" t="s">
        <v>52</v>
      </c>
      <c r="C253" t="s">
        <v>355</v>
      </c>
      <c r="D253" t="s">
        <v>184</v>
      </c>
      <c r="F253" t="s">
        <v>64</v>
      </c>
      <c r="G253" t="s">
        <v>185</v>
      </c>
      <c r="H253" t="s">
        <v>2324</v>
      </c>
      <c r="I253" t="s">
        <v>253</v>
      </c>
    </row>
    <row r="254" spans="1:17" x14ac:dyDescent="0.2">
      <c r="A254" t="s">
        <v>250</v>
      </c>
      <c r="B254" t="s">
        <v>52</v>
      </c>
      <c r="C254" t="s">
        <v>251</v>
      </c>
      <c r="D254" t="s">
        <v>184</v>
      </c>
      <c r="F254" t="s">
        <v>64</v>
      </c>
      <c r="G254" t="s">
        <v>185</v>
      </c>
      <c r="H254" t="s">
        <v>252</v>
      </c>
      <c r="I254" t="s">
        <v>253</v>
      </c>
      <c r="N254" t="s">
        <v>254</v>
      </c>
      <c r="O254" t="s">
        <v>255</v>
      </c>
      <c r="P254" t="s">
        <v>256</v>
      </c>
      <c r="Q254" t="s">
        <v>200</v>
      </c>
    </row>
    <row r="255" spans="1:17" x14ac:dyDescent="0.2">
      <c r="A255" t="s">
        <v>1451</v>
      </c>
      <c r="B255" t="s">
        <v>8</v>
      </c>
      <c r="C255" t="s">
        <v>1452</v>
      </c>
      <c r="D255" t="s">
        <v>184</v>
      </c>
      <c r="F255" t="s">
        <v>64</v>
      </c>
      <c r="G255" t="s">
        <v>420</v>
      </c>
      <c r="H255" t="s">
        <v>1453</v>
      </c>
      <c r="I255" t="s">
        <v>1454</v>
      </c>
      <c r="J255" t="s">
        <v>1446</v>
      </c>
      <c r="N255" t="s">
        <v>1455</v>
      </c>
      <c r="O255" t="s">
        <v>1456</v>
      </c>
      <c r="P255" t="s">
        <v>220</v>
      </c>
      <c r="Q255" t="s">
        <v>1457</v>
      </c>
    </row>
    <row r="256" spans="1:17" x14ac:dyDescent="0.2">
      <c r="A256" t="s">
        <v>1292</v>
      </c>
      <c r="B256" t="s">
        <v>8</v>
      </c>
      <c r="C256" t="s">
        <v>1293</v>
      </c>
      <c r="D256" t="s">
        <v>203</v>
      </c>
      <c r="F256" t="s">
        <v>64</v>
      </c>
      <c r="G256" t="s">
        <v>100</v>
      </c>
      <c r="H256" t="s">
        <v>2229</v>
      </c>
      <c r="I256" t="s">
        <v>1294</v>
      </c>
    </row>
    <row r="257" spans="1:17" x14ac:dyDescent="0.2">
      <c r="A257" t="s">
        <v>1175</v>
      </c>
      <c r="B257" t="s">
        <v>8</v>
      </c>
      <c r="C257" t="s">
        <v>1176</v>
      </c>
      <c r="D257" t="s">
        <v>184</v>
      </c>
      <c r="F257" t="s">
        <v>64</v>
      </c>
      <c r="G257" t="s">
        <v>103</v>
      </c>
    </row>
    <row r="258" spans="1:17" x14ac:dyDescent="0.2">
      <c r="A258" t="s">
        <v>1189</v>
      </c>
      <c r="B258" t="s">
        <v>8</v>
      </c>
      <c r="C258" t="s">
        <v>2202</v>
      </c>
      <c r="D258" t="s">
        <v>184</v>
      </c>
      <c r="F258" t="s">
        <v>64</v>
      </c>
      <c r="G258" t="s">
        <v>103</v>
      </c>
    </row>
    <row r="259" spans="1:17" x14ac:dyDescent="0.2">
      <c r="A259" t="s">
        <v>1458</v>
      </c>
      <c r="B259" t="s">
        <v>8</v>
      </c>
      <c r="C259" t="s">
        <v>1459</v>
      </c>
      <c r="D259" t="s">
        <v>203</v>
      </c>
      <c r="F259" t="s">
        <v>64</v>
      </c>
      <c r="G259" t="s">
        <v>100</v>
      </c>
      <c r="H259" t="s">
        <v>1460</v>
      </c>
      <c r="I259" t="s">
        <v>1461</v>
      </c>
      <c r="N259" t="s">
        <v>1462</v>
      </c>
      <c r="O259" t="s">
        <v>1463</v>
      </c>
      <c r="P259" t="s">
        <v>256</v>
      </c>
      <c r="Q259" t="s">
        <v>1464</v>
      </c>
    </row>
    <row r="260" spans="1:17" x14ac:dyDescent="0.2">
      <c r="A260" t="s">
        <v>1465</v>
      </c>
      <c r="B260" t="s">
        <v>8</v>
      </c>
      <c r="C260" t="s">
        <v>1466</v>
      </c>
      <c r="D260" t="s">
        <v>184</v>
      </c>
      <c r="F260" t="s">
        <v>64</v>
      </c>
      <c r="G260" t="s">
        <v>103</v>
      </c>
      <c r="H260" t="s">
        <v>1467</v>
      </c>
      <c r="I260" t="s">
        <v>1467</v>
      </c>
      <c r="N260" t="s">
        <v>1468</v>
      </c>
      <c r="O260" t="s">
        <v>1469</v>
      </c>
      <c r="P260" t="s">
        <v>1470</v>
      </c>
      <c r="Q260" t="s">
        <v>1471</v>
      </c>
    </row>
    <row r="261" spans="1:17" x14ac:dyDescent="0.2">
      <c r="A261" t="s">
        <v>1132</v>
      </c>
      <c r="B261" t="s">
        <v>8</v>
      </c>
      <c r="C261" t="s">
        <v>1133</v>
      </c>
      <c r="D261" t="s">
        <v>203</v>
      </c>
      <c r="F261" t="s">
        <v>64</v>
      </c>
      <c r="G261" t="s">
        <v>108</v>
      </c>
    </row>
    <row r="262" spans="1:17" x14ac:dyDescent="0.2">
      <c r="A262" t="s">
        <v>856</v>
      </c>
      <c r="B262" t="s">
        <v>14</v>
      </c>
      <c r="C262" t="s">
        <v>857</v>
      </c>
      <c r="F262" t="s">
        <v>64</v>
      </c>
      <c r="G262" t="s">
        <v>420</v>
      </c>
    </row>
    <row r="263" spans="1:17" x14ac:dyDescent="0.2">
      <c r="A263" t="s">
        <v>310</v>
      </c>
      <c r="B263" t="s">
        <v>52</v>
      </c>
      <c r="C263" t="s">
        <v>311</v>
      </c>
      <c r="D263" t="s">
        <v>203</v>
      </c>
      <c r="F263" t="s">
        <v>64</v>
      </c>
      <c r="G263" t="s">
        <v>185</v>
      </c>
      <c r="H263" t="s">
        <v>2314</v>
      </c>
      <c r="I263" t="s">
        <v>309</v>
      </c>
    </row>
    <row r="264" spans="1:17" x14ac:dyDescent="0.2">
      <c r="A264" t="s">
        <v>884</v>
      </c>
      <c r="B264" t="s">
        <v>14</v>
      </c>
      <c r="C264" t="s">
        <v>885</v>
      </c>
      <c r="D264" t="s">
        <v>2281</v>
      </c>
      <c r="F264" t="s">
        <v>57</v>
      </c>
    </row>
    <row r="265" spans="1:17" x14ac:dyDescent="0.2">
      <c r="A265" t="s">
        <v>1685</v>
      </c>
      <c r="B265" t="s">
        <v>8</v>
      </c>
      <c r="C265" t="s">
        <v>1686</v>
      </c>
      <c r="F265" t="s">
        <v>64</v>
      </c>
      <c r="G265" t="s">
        <v>1136</v>
      </c>
    </row>
    <row r="266" spans="1:17" x14ac:dyDescent="0.2">
      <c r="A266" t="s">
        <v>992</v>
      </c>
      <c r="B266" t="s">
        <v>60</v>
      </c>
      <c r="C266" t="s">
        <v>993</v>
      </c>
      <c r="D266" t="s">
        <v>1270</v>
      </c>
      <c r="F266" t="s">
        <v>64</v>
      </c>
      <c r="G266" t="s">
        <v>910</v>
      </c>
    </row>
    <row r="267" spans="1:17" x14ac:dyDescent="0.2">
      <c r="A267" t="s">
        <v>1479</v>
      </c>
      <c r="B267" t="s">
        <v>8</v>
      </c>
      <c r="C267" t="s">
        <v>2253</v>
      </c>
      <c r="D267" t="s">
        <v>203</v>
      </c>
      <c r="F267" t="s">
        <v>64</v>
      </c>
      <c r="G267" t="s">
        <v>100</v>
      </c>
      <c r="H267" t="s">
        <v>1474</v>
      </c>
      <c r="I267" t="s">
        <v>1480</v>
      </c>
      <c r="N267" t="s">
        <v>1481</v>
      </c>
      <c r="O267" t="s">
        <v>1482</v>
      </c>
      <c r="P267" t="s">
        <v>227</v>
      </c>
      <c r="Q267" t="s">
        <v>1483</v>
      </c>
    </row>
    <row r="268" spans="1:17" x14ac:dyDescent="0.2">
      <c r="A268" t="s">
        <v>1472</v>
      </c>
      <c r="B268" t="s">
        <v>8</v>
      </c>
      <c r="C268" t="s">
        <v>1473</v>
      </c>
      <c r="D268" t="s">
        <v>203</v>
      </c>
      <c r="F268" t="s">
        <v>64</v>
      </c>
      <c r="G268" t="s">
        <v>100</v>
      </c>
      <c r="H268" t="s">
        <v>1474</v>
      </c>
      <c r="I268" t="s">
        <v>1475</v>
      </c>
      <c r="N268" t="s">
        <v>1476</v>
      </c>
      <c r="O268" t="s">
        <v>1477</v>
      </c>
      <c r="P268" t="s">
        <v>199</v>
      </c>
      <c r="Q268" t="s">
        <v>1478</v>
      </c>
    </row>
    <row r="269" spans="1:17" x14ac:dyDescent="0.2">
      <c r="A269" t="s">
        <v>291</v>
      </c>
      <c r="B269" t="s">
        <v>52</v>
      </c>
      <c r="C269" t="s">
        <v>292</v>
      </c>
      <c r="D269" t="s">
        <v>184</v>
      </c>
      <c r="F269" t="s">
        <v>64</v>
      </c>
      <c r="G269" t="s">
        <v>185</v>
      </c>
      <c r="H269" t="s">
        <v>2309</v>
      </c>
      <c r="I269" t="s">
        <v>293</v>
      </c>
    </row>
    <row r="270" spans="1:17" x14ac:dyDescent="0.2">
      <c r="A270" t="s">
        <v>655</v>
      </c>
      <c r="B270" t="s">
        <v>14</v>
      </c>
      <c r="C270" t="s">
        <v>656</v>
      </c>
      <c r="D270" t="s">
        <v>2281</v>
      </c>
      <c r="F270" t="s">
        <v>64</v>
      </c>
      <c r="G270" t="s">
        <v>103</v>
      </c>
      <c r="H270" t="s">
        <v>657</v>
      </c>
      <c r="N270" t="s">
        <v>658</v>
      </c>
      <c r="O270" t="s">
        <v>659</v>
      </c>
      <c r="P270" t="s">
        <v>430</v>
      </c>
      <c r="Q270" t="s">
        <v>660</v>
      </c>
    </row>
    <row r="271" spans="1:17" x14ac:dyDescent="0.2">
      <c r="A271" t="s">
        <v>1177</v>
      </c>
      <c r="B271" t="s">
        <v>8</v>
      </c>
      <c r="C271" t="s">
        <v>1178</v>
      </c>
      <c r="D271" t="s">
        <v>184</v>
      </c>
      <c r="F271" t="s">
        <v>64</v>
      </c>
      <c r="G271" t="s">
        <v>103</v>
      </c>
    </row>
    <row r="272" spans="1:17" x14ac:dyDescent="0.2">
      <c r="A272" t="s">
        <v>820</v>
      </c>
      <c r="B272" t="s">
        <v>14</v>
      </c>
      <c r="C272" t="s">
        <v>2361</v>
      </c>
      <c r="F272" t="s">
        <v>64</v>
      </c>
      <c r="G272" t="s">
        <v>100</v>
      </c>
      <c r="H272" t="s">
        <v>793</v>
      </c>
    </row>
    <row r="273" spans="1:17" x14ac:dyDescent="0.2">
      <c r="A273" t="s">
        <v>870</v>
      </c>
      <c r="B273" t="s">
        <v>14</v>
      </c>
      <c r="C273" t="s">
        <v>2362</v>
      </c>
      <c r="F273" t="s">
        <v>64</v>
      </c>
      <c r="G273" t="s">
        <v>420</v>
      </c>
    </row>
    <row r="274" spans="1:17" x14ac:dyDescent="0.2">
      <c r="A274" t="s">
        <v>877</v>
      </c>
      <c r="B274" t="s">
        <v>14</v>
      </c>
      <c r="C274" t="s">
        <v>878</v>
      </c>
      <c r="F274" t="s">
        <v>64</v>
      </c>
      <c r="G274" t="s">
        <v>420</v>
      </c>
    </row>
    <row r="275" spans="1:17" x14ac:dyDescent="0.2">
      <c r="A275" t="s">
        <v>1708</v>
      </c>
      <c r="B275" t="s">
        <v>65</v>
      </c>
      <c r="C275" t="s">
        <v>1709</v>
      </c>
      <c r="G275" t="s">
        <v>103</v>
      </c>
      <c r="H275" t="s">
        <v>1710</v>
      </c>
    </row>
    <row r="276" spans="1:17" x14ac:dyDescent="0.2">
      <c r="A276" t="s">
        <v>294</v>
      </c>
      <c r="B276" t="s">
        <v>52</v>
      </c>
      <c r="C276" t="s">
        <v>295</v>
      </c>
      <c r="D276" t="s">
        <v>184</v>
      </c>
      <c r="F276" t="s">
        <v>64</v>
      </c>
      <c r="G276" t="s">
        <v>185</v>
      </c>
      <c r="H276" t="s">
        <v>2310</v>
      </c>
      <c r="I276" t="s">
        <v>296</v>
      </c>
    </row>
    <row r="277" spans="1:17" x14ac:dyDescent="0.2">
      <c r="A277" t="s">
        <v>1046</v>
      </c>
      <c r="B277" t="s">
        <v>62</v>
      </c>
      <c r="C277" t="s">
        <v>1047</v>
      </c>
      <c r="F277" t="s">
        <v>64</v>
      </c>
      <c r="G277" t="s">
        <v>103</v>
      </c>
      <c r="H277" t="s">
        <v>1048</v>
      </c>
    </row>
    <row r="278" spans="1:17" x14ac:dyDescent="0.2">
      <c r="A278" t="s">
        <v>802</v>
      </c>
      <c r="B278" t="s">
        <v>14</v>
      </c>
      <c r="C278" t="s">
        <v>2363</v>
      </c>
      <c r="D278" t="s">
        <v>2281</v>
      </c>
      <c r="F278" t="s">
        <v>64</v>
      </c>
      <c r="G278" t="s">
        <v>100</v>
      </c>
      <c r="H278" t="s">
        <v>803</v>
      </c>
    </row>
    <row r="279" spans="1:17" x14ac:dyDescent="0.2">
      <c r="A279" t="s">
        <v>852</v>
      </c>
      <c r="B279" t="s">
        <v>14</v>
      </c>
      <c r="C279" t="s">
        <v>853</v>
      </c>
      <c r="F279" t="s">
        <v>64</v>
      </c>
      <c r="G279" t="s">
        <v>420</v>
      </c>
    </row>
    <row r="280" spans="1:17" x14ac:dyDescent="0.2">
      <c r="A280" t="s">
        <v>1207</v>
      </c>
      <c r="B280" t="s">
        <v>8</v>
      </c>
      <c r="C280" t="s">
        <v>2207</v>
      </c>
      <c r="D280" t="s">
        <v>184</v>
      </c>
      <c r="F280" t="s">
        <v>64</v>
      </c>
      <c r="G280" t="s">
        <v>200</v>
      </c>
    </row>
    <row r="281" spans="1:17" x14ac:dyDescent="0.2">
      <c r="A281" t="s">
        <v>140</v>
      </c>
      <c r="B281" t="s">
        <v>50</v>
      </c>
      <c r="C281" t="s">
        <v>141</v>
      </c>
      <c r="F281" t="s">
        <v>53</v>
      </c>
      <c r="G281" t="s">
        <v>133</v>
      </c>
    </row>
    <row r="282" spans="1:17" x14ac:dyDescent="0.2">
      <c r="A282" t="s">
        <v>1807</v>
      </c>
      <c r="B282" t="s">
        <v>1740</v>
      </c>
      <c r="C282" t="s">
        <v>1808</v>
      </c>
      <c r="F282" t="s">
        <v>64</v>
      </c>
      <c r="J282" t="s">
        <v>1666</v>
      </c>
      <c r="N282" t="s">
        <v>1809</v>
      </c>
      <c r="O282" t="s">
        <v>1810</v>
      </c>
      <c r="P282" t="s">
        <v>1623</v>
      </c>
      <c r="Q282" t="s">
        <v>1811</v>
      </c>
    </row>
    <row r="283" spans="1:17" x14ac:dyDescent="0.2">
      <c r="A283" t="s">
        <v>1484</v>
      </c>
      <c r="B283" t="s">
        <v>8</v>
      </c>
      <c r="C283" t="s">
        <v>2254</v>
      </c>
      <c r="D283" t="s">
        <v>203</v>
      </c>
      <c r="F283" t="s">
        <v>64</v>
      </c>
      <c r="G283" t="s">
        <v>103</v>
      </c>
      <c r="H283" t="s">
        <v>1485</v>
      </c>
      <c r="I283" t="s">
        <v>1486</v>
      </c>
      <c r="N283" t="s">
        <v>1487</v>
      </c>
      <c r="O283" t="s">
        <v>1488</v>
      </c>
      <c r="P283" t="s">
        <v>256</v>
      </c>
      <c r="Q283" t="s">
        <v>1489</v>
      </c>
    </row>
    <row r="284" spans="1:17" x14ac:dyDescent="0.2">
      <c r="A284" t="s">
        <v>1490</v>
      </c>
      <c r="B284" t="s">
        <v>8</v>
      </c>
      <c r="C284" t="s">
        <v>2255</v>
      </c>
      <c r="D284" t="s">
        <v>203</v>
      </c>
      <c r="F284" t="s">
        <v>64</v>
      </c>
      <c r="G284" t="s">
        <v>103</v>
      </c>
      <c r="H284" t="s">
        <v>2256</v>
      </c>
      <c r="I284" t="s">
        <v>1491</v>
      </c>
      <c r="N284" t="s">
        <v>1492</v>
      </c>
      <c r="O284" t="s">
        <v>1493</v>
      </c>
      <c r="P284" t="s">
        <v>1494</v>
      </c>
      <c r="Q284" t="s">
        <v>1495</v>
      </c>
    </row>
    <row r="285" spans="1:17" x14ac:dyDescent="0.2">
      <c r="A285" t="s">
        <v>2233</v>
      </c>
      <c r="B285" t="s">
        <v>8</v>
      </c>
      <c r="C285" t="s">
        <v>2234</v>
      </c>
      <c r="D285" t="s">
        <v>203</v>
      </c>
      <c r="F285" t="s">
        <v>64</v>
      </c>
      <c r="G285" t="s">
        <v>103</v>
      </c>
    </row>
    <row r="286" spans="1:17" x14ac:dyDescent="0.2">
      <c r="A286" t="s">
        <v>830</v>
      </c>
      <c r="B286" t="s">
        <v>14</v>
      </c>
      <c r="C286" t="s">
        <v>831</v>
      </c>
      <c r="D286" t="s">
        <v>2284</v>
      </c>
      <c r="F286" t="s">
        <v>64</v>
      </c>
      <c r="G286" t="s">
        <v>829</v>
      </c>
    </row>
    <row r="287" spans="1:17" x14ac:dyDescent="0.2">
      <c r="A287" t="s">
        <v>537</v>
      </c>
      <c r="B287" t="s">
        <v>23</v>
      </c>
      <c r="C287" t="s">
        <v>538</v>
      </c>
      <c r="D287" t="s">
        <v>443</v>
      </c>
      <c r="F287" t="s">
        <v>64</v>
      </c>
      <c r="G287" t="s">
        <v>420</v>
      </c>
    </row>
    <row r="288" spans="1:17" x14ac:dyDescent="0.2">
      <c r="A288" t="s">
        <v>1496</v>
      </c>
      <c r="B288" t="s">
        <v>8</v>
      </c>
      <c r="C288" t="s">
        <v>1497</v>
      </c>
      <c r="D288" t="s">
        <v>203</v>
      </c>
      <c r="F288" t="s">
        <v>64</v>
      </c>
      <c r="G288" t="s">
        <v>420</v>
      </c>
      <c r="H288" t="s">
        <v>1498</v>
      </c>
      <c r="I288" t="s">
        <v>1499</v>
      </c>
      <c r="N288" t="s">
        <v>1500</v>
      </c>
      <c r="O288" t="s">
        <v>1501</v>
      </c>
      <c r="P288" t="s">
        <v>1080</v>
      </c>
      <c r="Q288" t="s">
        <v>1081</v>
      </c>
    </row>
    <row r="289" spans="1:17" x14ac:dyDescent="0.2">
      <c r="A289" t="s">
        <v>1198</v>
      </c>
      <c r="B289" t="s">
        <v>8</v>
      </c>
      <c r="C289" t="s">
        <v>1199</v>
      </c>
      <c r="D289" t="s">
        <v>184</v>
      </c>
      <c r="F289" t="s">
        <v>64</v>
      </c>
      <c r="G289" t="s">
        <v>420</v>
      </c>
    </row>
    <row r="290" spans="1:17" x14ac:dyDescent="0.2">
      <c r="A290" t="s">
        <v>1502</v>
      </c>
      <c r="B290" t="s">
        <v>8</v>
      </c>
      <c r="C290" t="s">
        <v>1503</v>
      </c>
      <c r="D290" t="s">
        <v>203</v>
      </c>
      <c r="F290" t="s">
        <v>64</v>
      </c>
      <c r="G290" t="s">
        <v>420</v>
      </c>
      <c r="H290" t="s">
        <v>2257</v>
      </c>
      <c r="I290" t="s">
        <v>1504</v>
      </c>
      <c r="N290" t="s">
        <v>1505</v>
      </c>
      <c r="O290" t="s">
        <v>1506</v>
      </c>
      <c r="P290" t="s">
        <v>1080</v>
      </c>
      <c r="Q290" t="s">
        <v>1507</v>
      </c>
    </row>
    <row r="291" spans="1:17" x14ac:dyDescent="0.2">
      <c r="A291" t="s">
        <v>1508</v>
      </c>
      <c r="B291" t="s">
        <v>8</v>
      </c>
      <c r="C291" t="s">
        <v>1509</v>
      </c>
      <c r="D291" t="s">
        <v>184</v>
      </c>
      <c r="F291" t="s">
        <v>64</v>
      </c>
      <c r="G291" t="s">
        <v>420</v>
      </c>
      <c r="H291" t="s">
        <v>1510</v>
      </c>
      <c r="I291" t="s">
        <v>1511</v>
      </c>
      <c r="N291" t="s">
        <v>1512</v>
      </c>
      <c r="O291" t="s">
        <v>1506</v>
      </c>
      <c r="P291" t="s">
        <v>1080</v>
      </c>
      <c r="Q291" t="s">
        <v>1513</v>
      </c>
    </row>
    <row r="292" spans="1:17" x14ac:dyDescent="0.2">
      <c r="A292" t="s">
        <v>600</v>
      </c>
      <c r="B292" t="s">
        <v>23</v>
      </c>
      <c r="C292" t="s">
        <v>601</v>
      </c>
      <c r="F292" t="s">
        <v>55</v>
      </c>
      <c r="G292" t="s">
        <v>155</v>
      </c>
    </row>
    <row r="293" spans="1:17" x14ac:dyDescent="0.2">
      <c r="A293" t="s">
        <v>1819</v>
      </c>
      <c r="B293" t="s">
        <v>1740</v>
      </c>
      <c r="C293" t="s">
        <v>1820</v>
      </c>
      <c r="F293" t="s">
        <v>53</v>
      </c>
      <c r="J293" t="s">
        <v>2175</v>
      </c>
    </row>
    <row r="294" spans="1:17" x14ac:dyDescent="0.2">
      <c r="A294" t="s">
        <v>3080</v>
      </c>
      <c r="B294" t="s">
        <v>2123</v>
      </c>
      <c r="C294" t="s">
        <v>3081</v>
      </c>
      <c r="F294" t="s">
        <v>64</v>
      </c>
    </row>
    <row r="295" spans="1:17" x14ac:dyDescent="0.2">
      <c r="A295" t="s">
        <v>2948</v>
      </c>
      <c r="B295" t="s">
        <v>8</v>
      </c>
      <c r="C295" t="s">
        <v>2949</v>
      </c>
      <c r="F295" t="s">
        <v>51</v>
      </c>
      <c r="G295" t="s">
        <v>162</v>
      </c>
    </row>
    <row r="296" spans="1:17" x14ac:dyDescent="0.2">
      <c r="A296" t="s">
        <v>2068</v>
      </c>
      <c r="B296" t="s">
        <v>27</v>
      </c>
      <c r="C296" t="s">
        <v>2069</v>
      </c>
      <c r="D296" t="s">
        <v>184</v>
      </c>
      <c r="F296" t="s">
        <v>51</v>
      </c>
      <c r="G296" t="s">
        <v>162</v>
      </c>
      <c r="H296" t="s">
        <v>2070</v>
      </c>
      <c r="I296" t="s">
        <v>2071</v>
      </c>
    </row>
    <row r="297" spans="1:17" x14ac:dyDescent="0.2">
      <c r="A297" t="s">
        <v>1203</v>
      </c>
      <c r="B297" t="s">
        <v>8</v>
      </c>
      <c r="C297" t="s">
        <v>1204</v>
      </c>
      <c r="D297" t="s">
        <v>318</v>
      </c>
      <c r="F297" t="s">
        <v>55</v>
      </c>
      <c r="G297" t="s">
        <v>155</v>
      </c>
    </row>
    <row r="298" spans="1:17" x14ac:dyDescent="0.2">
      <c r="A298" t="s">
        <v>516</v>
      </c>
      <c r="B298" t="s">
        <v>23</v>
      </c>
      <c r="C298" t="s">
        <v>517</v>
      </c>
      <c r="D298" t="s">
        <v>443</v>
      </c>
      <c r="F298" t="s">
        <v>64</v>
      </c>
      <c r="G298" t="s">
        <v>100</v>
      </c>
    </row>
    <row r="299" spans="1:17" x14ac:dyDescent="0.2">
      <c r="A299" t="s">
        <v>1719</v>
      </c>
      <c r="B299" t="s">
        <v>65</v>
      </c>
      <c r="C299" t="s">
        <v>1720</v>
      </c>
      <c r="G299" t="s">
        <v>100</v>
      </c>
      <c r="H299" t="s">
        <v>1721</v>
      </c>
    </row>
    <row r="300" spans="1:17" x14ac:dyDescent="0.2">
      <c r="A300" t="s">
        <v>326</v>
      </c>
      <c r="B300" t="s">
        <v>52</v>
      </c>
      <c r="C300" t="s">
        <v>327</v>
      </c>
      <c r="D300" t="s">
        <v>184</v>
      </c>
      <c r="F300" t="s">
        <v>64</v>
      </c>
      <c r="G300" t="s">
        <v>185</v>
      </c>
      <c r="H300" t="s">
        <v>2316</v>
      </c>
      <c r="I300" t="s">
        <v>328</v>
      </c>
    </row>
    <row r="301" spans="1:17" x14ac:dyDescent="0.2">
      <c r="A301" t="s">
        <v>585</v>
      </c>
      <c r="B301" t="s">
        <v>23</v>
      </c>
      <c r="C301" t="s">
        <v>586</v>
      </c>
      <c r="D301" t="s">
        <v>584</v>
      </c>
      <c r="F301" t="s">
        <v>53</v>
      </c>
      <c r="G301" t="s">
        <v>133</v>
      </c>
    </row>
    <row r="302" spans="1:17" x14ac:dyDescent="0.2">
      <c r="A302" t="s">
        <v>814</v>
      </c>
      <c r="B302" t="s">
        <v>14</v>
      </c>
      <c r="C302" t="s">
        <v>815</v>
      </c>
      <c r="D302" t="s">
        <v>2281</v>
      </c>
      <c r="F302" t="s">
        <v>64</v>
      </c>
      <c r="G302" t="s">
        <v>100</v>
      </c>
    </row>
    <row r="303" spans="1:17" x14ac:dyDescent="0.2">
      <c r="A303" t="s">
        <v>941</v>
      </c>
      <c r="B303" t="s">
        <v>60</v>
      </c>
      <c r="C303" t="s">
        <v>942</v>
      </c>
      <c r="F303" t="s">
        <v>64</v>
      </c>
      <c r="G303" t="s">
        <v>943</v>
      </c>
      <c r="H303" t="s">
        <v>944</v>
      </c>
      <c r="I303" t="s">
        <v>945</v>
      </c>
    </row>
    <row r="304" spans="1:17" x14ac:dyDescent="0.2">
      <c r="A304" t="s">
        <v>3088</v>
      </c>
      <c r="B304" t="s">
        <v>27</v>
      </c>
      <c r="C304" t="s">
        <v>947</v>
      </c>
      <c r="F304" t="s">
        <v>64</v>
      </c>
      <c r="G304" t="s">
        <v>943</v>
      </c>
      <c r="H304" t="s">
        <v>948</v>
      </c>
      <c r="I304" t="s">
        <v>949</v>
      </c>
      <c r="N304" t="s">
        <v>950</v>
      </c>
      <c r="O304" t="s">
        <v>951</v>
      </c>
      <c r="P304" t="s">
        <v>952</v>
      </c>
      <c r="Q304" t="s">
        <v>953</v>
      </c>
    </row>
    <row r="305" spans="1:17" x14ac:dyDescent="0.2">
      <c r="A305" t="s">
        <v>1514</v>
      </c>
      <c r="B305" t="s">
        <v>8</v>
      </c>
      <c r="C305" t="s">
        <v>1515</v>
      </c>
      <c r="D305" t="s">
        <v>184</v>
      </c>
      <c r="F305" t="s">
        <v>64</v>
      </c>
      <c r="G305" t="s">
        <v>103</v>
      </c>
      <c r="H305" t="s">
        <v>1516</v>
      </c>
      <c r="I305" t="s">
        <v>1517</v>
      </c>
      <c r="N305" t="s">
        <v>1518</v>
      </c>
      <c r="O305" t="s">
        <v>1519</v>
      </c>
      <c r="P305" t="s">
        <v>430</v>
      </c>
      <c r="Q305" t="s">
        <v>1520</v>
      </c>
    </row>
    <row r="306" spans="1:17" x14ac:dyDescent="0.2">
      <c r="A306" t="s">
        <v>864</v>
      </c>
      <c r="B306" t="s">
        <v>14</v>
      </c>
      <c r="C306" t="s">
        <v>865</v>
      </c>
      <c r="F306" t="s">
        <v>64</v>
      </c>
      <c r="G306" t="s">
        <v>420</v>
      </c>
    </row>
    <row r="307" spans="1:17" x14ac:dyDescent="0.2">
      <c r="A307" t="s">
        <v>274</v>
      </c>
      <c r="B307" t="s">
        <v>52</v>
      </c>
      <c r="C307" t="s">
        <v>275</v>
      </c>
      <c r="D307" t="s">
        <v>184</v>
      </c>
      <c r="F307" t="s">
        <v>64</v>
      </c>
      <c r="G307" t="s">
        <v>185</v>
      </c>
      <c r="H307" t="s">
        <v>2305</v>
      </c>
      <c r="I307" t="s">
        <v>276</v>
      </c>
    </row>
    <row r="308" spans="1:17" x14ac:dyDescent="0.2">
      <c r="A308" t="s">
        <v>680</v>
      </c>
      <c r="B308" t="s">
        <v>14</v>
      </c>
      <c r="C308" t="s">
        <v>681</v>
      </c>
      <c r="D308" t="s">
        <v>2281</v>
      </c>
      <c r="F308" t="s">
        <v>51</v>
      </c>
    </row>
    <row r="309" spans="1:17" x14ac:dyDescent="0.2">
      <c r="A309" t="s">
        <v>607</v>
      </c>
      <c r="B309" t="s">
        <v>23</v>
      </c>
      <c r="C309" t="s">
        <v>608</v>
      </c>
      <c r="F309" t="s">
        <v>51</v>
      </c>
      <c r="G309" t="s">
        <v>162</v>
      </c>
    </row>
    <row r="310" spans="1:17" x14ac:dyDescent="0.2">
      <c r="A310" t="s">
        <v>598</v>
      </c>
      <c r="B310" t="s">
        <v>23</v>
      </c>
      <c r="C310" t="s">
        <v>599</v>
      </c>
      <c r="F310" t="s">
        <v>55</v>
      </c>
      <c r="G310" t="s">
        <v>155</v>
      </c>
    </row>
    <row r="311" spans="1:17" x14ac:dyDescent="0.2">
      <c r="A311" t="s">
        <v>596</v>
      </c>
      <c r="B311" t="s">
        <v>23</v>
      </c>
      <c r="C311" t="s">
        <v>597</v>
      </c>
      <c r="F311" t="s">
        <v>55</v>
      </c>
      <c r="G311" t="s">
        <v>155</v>
      </c>
    </row>
    <row r="312" spans="1:17" x14ac:dyDescent="0.2">
      <c r="A312" t="s">
        <v>142</v>
      </c>
      <c r="B312" t="s">
        <v>50</v>
      </c>
      <c r="C312" t="s">
        <v>143</v>
      </c>
      <c r="F312" t="s">
        <v>53</v>
      </c>
      <c r="G312" t="s">
        <v>2329</v>
      </c>
    </row>
    <row r="313" spans="1:17" x14ac:dyDescent="0.2">
      <c r="A313" t="s">
        <v>898</v>
      </c>
      <c r="B313" t="s">
        <v>14</v>
      </c>
      <c r="C313" t="s">
        <v>899</v>
      </c>
      <c r="F313" t="s">
        <v>57</v>
      </c>
    </row>
    <row r="314" spans="1:17" x14ac:dyDescent="0.2">
      <c r="A314" t="s">
        <v>896</v>
      </c>
      <c r="B314" t="s">
        <v>14</v>
      </c>
      <c r="C314" t="s">
        <v>897</v>
      </c>
      <c r="F314" t="s">
        <v>57</v>
      </c>
    </row>
    <row r="315" spans="1:17" x14ac:dyDescent="0.2">
      <c r="A315" t="s">
        <v>2383</v>
      </c>
      <c r="B315" t="s">
        <v>23</v>
      </c>
      <c r="C315" t="s">
        <v>2384</v>
      </c>
      <c r="D315" t="s">
        <v>2374</v>
      </c>
      <c r="F315" t="s">
        <v>64</v>
      </c>
      <c r="G315" t="s">
        <v>100</v>
      </c>
      <c r="H315" t="s">
        <v>2385</v>
      </c>
      <c r="I315" t="s">
        <v>2386</v>
      </c>
      <c r="J315" t="s">
        <v>1666</v>
      </c>
      <c r="K315">
        <v>45867</v>
      </c>
      <c r="L315" t="s">
        <v>2377</v>
      </c>
    </row>
    <row r="316" spans="1:17" x14ac:dyDescent="0.2">
      <c r="A316" t="s">
        <v>3071</v>
      </c>
      <c r="B316" t="s">
        <v>66</v>
      </c>
      <c r="C316" t="s">
        <v>3072</v>
      </c>
      <c r="F316" t="s">
        <v>64</v>
      </c>
      <c r="G316" t="s">
        <v>103</v>
      </c>
    </row>
    <row r="317" spans="1:17" x14ac:dyDescent="0.2">
      <c r="A317" t="s">
        <v>1393</v>
      </c>
      <c r="B317" t="s">
        <v>8</v>
      </c>
      <c r="C317" t="s">
        <v>1394</v>
      </c>
      <c r="D317" t="s">
        <v>184</v>
      </c>
      <c r="F317" t="s">
        <v>64</v>
      </c>
      <c r="G317" t="s">
        <v>100</v>
      </c>
      <c r="H317" t="s">
        <v>1395</v>
      </c>
      <c r="I317" t="s">
        <v>1396</v>
      </c>
      <c r="N317" t="s">
        <v>1397</v>
      </c>
      <c r="O317" t="s">
        <v>1398</v>
      </c>
      <c r="P317" t="s">
        <v>430</v>
      </c>
    </row>
    <row r="318" spans="1:17" x14ac:dyDescent="0.2">
      <c r="A318" t="s">
        <v>1250</v>
      </c>
      <c r="B318" t="s">
        <v>8</v>
      </c>
      <c r="C318" t="s">
        <v>1251</v>
      </c>
      <c r="D318" t="s">
        <v>203</v>
      </c>
      <c r="E318" t="s">
        <v>1252</v>
      </c>
      <c r="F318" t="s">
        <v>64</v>
      </c>
      <c r="G318" t="s">
        <v>103</v>
      </c>
    </row>
    <row r="319" spans="1:17" x14ac:dyDescent="0.2">
      <c r="A319" t="s">
        <v>441</v>
      </c>
      <c r="B319" t="s">
        <v>23</v>
      </c>
      <c r="C319" t="s">
        <v>442</v>
      </c>
      <c r="D319" t="s">
        <v>443</v>
      </c>
      <c r="F319" t="s">
        <v>64</v>
      </c>
      <c r="G319" t="s">
        <v>444</v>
      </c>
      <c r="H319" t="s">
        <v>445</v>
      </c>
      <c r="N319" t="s">
        <v>446</v>
      </c>
      <c r="O319" t="s">
        <v>447</v>
      </c>
      <c r="P319" t="s">
        <v>448</v>
      </c>
      <c r="Q319" t="s">
        <v>449</v>
      </c>
    </row>
    <row r="320" spans="1:17" x14ac:dyDescent="0.2">
      <c r="A320" t="s">
        <v>1821</v>
      </c>
      <c r="B320" t="s">
        <v>1740</v>
      </c>
      <c r="C320" t="s">
        <v>2176</v>
      </c>
      <c r="F320" t="s">
        <v>64</v>
      </c>
      <c r="G320" t="s">
        <v>2177</v>
      </c>
      <c r="H320" t="s">
        <v>2178</v>
      </c>
      <c r="N320" t="s">
        <v>1822</v>
      </c>
      <c r="O320" t="s">
        <v>1823</v>
      </c>
      <c r="P320" t="s">
        <v>1824</v>
      </c>
      <c r="Q320" t="s">
        <v>1825</v>
      </c>
    </row>
    <row r="321" spans="1:17" x14ac:dyDescent="0.2">
      <c r="A321" t="s">
        <v>1156</v>
      </c>
      <c r="B321" t="s">
        <v>8</v>
      </c>
      <c r="C321" t="s">
        <v>1157</v>
      </c>
      <c r="D321" t="s">
        <v>184</v>
      </c>
      <c r="F321" t="s">
        <v>64</v>
      </c>
      <c r="G321" t="s">
        <v>207</v>
      </c>
    </row>
    <row r="322" spans="1:17" x14ac:dyDescent="0.2">
      <c r="A322" t="s">
        <v>1667</v>
      </c>
      <c r="B322" t="s">
        <v>8</v>
      </c>
      <c r="C322" t="s">
        <v>1668</v>
      </c>
      <c r="D322" t="s">
        <v>203</v>
      </c>
      <c r="F322" t="s">
        <v>57</v>
      </c>
      <c r="G322" t="s">
        <v>123</v>
      </c>
      <c r="I322" t="s">
        <v>1669</v>
      </c>
      <c r="N322" t="s">
        <v>1670</v>
      </c>
      <c r="O322" t="s">
        <v>1671</v>
      </c>
      <c r="P322" t="s">
        <v>634</v>
      </c>
      <c r="Q322" t="s">
        <v>1100</v>
      </c>
    </row>
    <row r="323" spans="1:17" x14ac:dyDescent="0.2">
      <c r="A323" t="s">
        <v>1217</v>
      </c>
      <c r="B323" t="s">
        <v>8</v>
      </c>
      <c r="C323" t="s">
        <v>1218</v>
      </c>
      <c r="D323" t="s">
        <v>203</v>
      </c>
      <c r="F323" t="s">
        <v>51</v>
      </c>
      <c r="G323" t="s">
        <v>162</v>
      </c>
    </row>
    <row r="324" spans="1:17" x14ac:dyDescent="0.2">
      <c r="A324" t="s">
        <v>1167</v>
      </c>
      <c r="B324" t="s">
        <v>8</v>
      </c>
      <c r="C324" t="s">
        <v>1168</v>
      </c>
      <c r="D324" t="s">
        <v>203</v>
      </c>
      <c r="F324" t="s">
        <v>64</v>
      </c>
      <c r="G324" t="s">
        <v>207</v>
      </c>
    </row>
    <row r="325" spans="1:17" x14ac:dyDescent="0.2">
      <c r="A325" t="s">
        <v>2066</v>
      </c>
      <c r="B325" t="s">
        <v>27</v>
      </c>
      <c r="C325" t="s">
        <v>28</v>
      </c>
      <c r="D325" t="s">
        <v>184</v>
      </c>
      <c r="F325" t="s">
        <v>53</v>
      </c>
      <c r="G325" t="s">
        <v>133</v>
      </c>
      <c r="H325" t="s">
        <v>2137</v>
      </c>
      <c r="I325" t="s">
        <v>2067</v>
      </c>
    </row>
    <row r="326" spans="1:17" x14ac:dyDescent="0.2">
      <c r="A326" t="s">
        <v>2446</v>
      </c>
      <c r="B326" t="s">
        <v>23</v>
      </c>
      <c r="C326" t="s">
        <v>2447</v>
      </c>
      <c r="D326" t="s">
        <v>2448</v>
      </c>
      <c r="F326" t="s">
        <v>64</v>
      </c>
      <c r="G326" t="s">
        <v>100</v>
      </c>
      <c r="H326" t="s">
        <v>2449</v>
      </c>
      <c r="I326" t="s">
        <v>2450</v>
      </c>
    </row>
    <row r="327" spans="1:17" x14ac:dyDescent="0.2">
      <c r="A327" t="s">
        <v>1664</v>
      </c>
      <c r="B327" t="s">
        <v>8</v>
      </c>
      <c r="C327" t="s">
        <v>20</v>
      </c>
      <c r="D327" t="s">
        <v>203</v>
      </c>
      <c r="F327" t="s">
        <v>61</v>
      </c>
      <c r="G327" t="s">
        <v>1290</v>
      </c>
      <c r="H327" t="s">
        <v>2273</v>
      </c>
      <c r="I327" t="s">
        <v>1665</v>
      </c>
      <c r="J327" t="s">
        <v>1666</v>
      </c>
    </row>
    <row r="328" spans="1:17" x14ac:dyDescent="0.2">
      <c r="A328" t="s">
        <v>763</v>
      </c>
      <c r="B328" t="s">
        <v>14</v>
      </c>
      <c r="C328" t="s">
        <v>764</v>
      </c>
      <c r="D328" t="s">
        <v>2286</v>
      </c>
      <c r="F328" t="s">
        <v>64</v>
      </c>
      <c r="G328" t="s">
        <v>103</v>
      </c>
      <c r="H328" t="s">
        <v>765</v>
      </c>
    </row>
    <row r="329" spans="1:17" x14ac:dyDescent="0.2">
      <c r="A329" t="s">
        <v>1826</v>
      </c>
      <c r="B329" t="s">
        <v>1740</v>
      </c>
      <c r="C329" t="s">
        <v>1827</v>
      </c>
      <c r="F329" t="s">
        <v>64</v>
      </c>
      <c r="G329" t="s">
        <v>100</v>
      </c>
      <c r="H329" t="s">
        <v>2179</v>
      </c>
      <c r="I329" t="s">
        <v>1828</v>
      </c>
      <c r="J329" t="s">
        <v>2180</v>
      </c>
      <c r="N329" t="s">
        <v>1829</v>
      </c>
      <c r="O329" t="s">
        <v>1830</v>
      </c>
      <c r="P329" t="s">
        <v>1831</v>
      </c>
      <c r="Q329" t="s">
        <v>1832</v>
      </c>
    </row>
    <row r="330" spans="1:17" x14ac:dyDescent="0.2">
      <c r="A330" t="s">
        <v>1028</v>
      </c>
      <c r="B330" t="s">
        <v>62</v>
      </c>
      <c r="C330" t="s">
        <v>1029</v>
      </c>
      <c r="F330" t="s">
        <v>64</v>
      </c>
      <c r="G330" t="s">
        <v>103</v>
      </c>
      <c r="H330" t="s">
        <v>1030</v>
      </c>
    </row>
    <row r="331" spans="1:17" x14ac:dyDescent="0.2">
      <c r="A331" t="s">
        <v>1226</v>
      </c>
      <c r="B331" t="s">
        <v>8</v>
      </c>
      <c r="C331" t="s">
        <v>1227</v>
      </c>
      <c r="D331" t="s">
        <v>318</v>
      </c>
      <c r="F331" t="s">
        <v>55</v>
      </c>
      <c r="G331" t="s">
        <v>1228</v>
      </c>
    </row>
    <row r="332" spans="1:17" x14ac:dyDescent="0.2">
      <c r="A332" t="s">
        <v>1521</v>
      </c>
      <c r="B332" t="s">
        <v>8</v>
      </c>
      <c r="C332" t="s">
        <v>3089</v>
      </c>
      <c r="D332" t="s">
        <v>184</v>
      </c>
      <c r="F332" t="s">
        <v>64</v>
      </c>
      <c r="G332" t="s">
        <v>420</v>
      </c>
      <c r="I332" t="s">
        <v>1523</v>
      </c>
      <c r="N332" t="s">
        <v>1524</v>
      </c>
      <c r="O332" t="s">
        <v>1525</v>
      </c>
      <c r="P332" t="s">
        <v>190</v>
      </c>
      <c r="Q332" t="s">
        <v>1081</v>
      </c>
    </row>
    <row r="333" spans="1:17" x14ac:dyDescent="0.2">
      <c r="A333" t="s">
        <v>356</v>
      </c>
      <c r="B333" t="s">
        <v>52</v>
      </c>
      <c r="C333" t="s">
        <v>357</v>
      </c>
      <c r="D333" t="s">
        <v>184</v>
      </c>
      <c r="F333" t="s">
        <v>64</v>
      </c>
      <c r="G333" t="s">
        <v>185</v>
      </c>
      <c r="H333" t="s">
        <v>2325</v>
      </c>
      <c r="I333" t="s">
        <v>358</v>
      </c>
    </row>
    <row r="334" spans="1:17" x14ac:dyDescent="0.2">
      <c r="A334" t="s">
        <v>144</v>
      </c>
      <c r="B334" t="s">
        <v>50</v>
      </c>
      <c r="C334" t="s">
        <v>145</v>
      </c>
      <c r="F334" t="s">
        <v>53</v>
      </c>
      <c r="G334" t="s">
        <v>133</v>
      </c>
    </row>
    <row r="335" spans="1:17" x14ac:dyDescent="0.2">
      <c r="A335" t="s">
        <v>146</v>
      </c>
      <c r="B335" t="s">
        <v>50</v>
      </c>
      <c r="C335" t="s">
        <v>147</v>
      </c>
      <c r="F335" t="s">
        <v>53</v>
      </c>
      <c r="G335" t="s">
        <v>2329</v>
      </c>
    </row>
    <row r="336" spans="1:17" x14ac:dyDescent="0.2">
      <c r="A336" t="s">
        <v>528</v>
      </c>
      <c r="B336" t="s">
        <v>23</v>
      </c>
      <c r="C336" t="s">
        <v>529</v>
      </c>
      <c r="D336" t="s">
        <v>443</v>
      </c>
      <c r="F336" t="s">
        <v>64</v>
      </c>
      <c r="G336" t="s">
        <v>420</v>
      </c>
    </row>
    <row r="337" spans="1:17" x14ac:dyDescent="0.2">
      <c r="A337" t="s">
        <v>1322</v>
      </c>
      <c r="B337" t="s">
        <v>8</v>
      </c>
      <c r="C337" t="s">
        <v>1323</v>
      </c>
      <c r="D337" t="s">
        <v>184</v>
      </c>
      <c r="F337" t="s">
        <v>64</v>
      </c>
      <c r="G337" t="s">
        <v>100</v>
      </c>
      <c r="H337" t="s">
        <v>2241</v>
      </c>
      <c r="I337" t="s">
        <v>1324</v>
      </c>
    </row>
    <row r="338" spans="1:17" x14ac:dyDescent="0.2">
      <c r="A338" t="s">
        <v>1969</v>
      </c>
      <c r="B338" t="s">
        <v>27</v>
      </c>
      <c r="C338" t="s">
        <v>2138</v>
      </c>
      <c r="D338" t="s">
        <v>184</v>
      </c>
      <c r="F338" t="s">
        <v>64</v>
      </c>
      <c r="G338" t="s">
        <v>1939</v>
      </c>
      <c r="H338" t="s">
        <v>1970</v>
      </c>
      <c r="I338" t="s">
        <v>1971</v>
      </c>
      <c r="N338" t="s">
        <v>1972</v>
      </c>
      <c r="O338" t="s">
        <v>1973</v>
      </c>
      <c r="P338" t="s">
        <v>930</v>
      </c>
      <c r="Q338" t="s">
        <v>1974</v>
      </c>
    </row>
    <row r="339" spans="1:17" x14ac:dyDescent="0.2">
      <c r="A339" t="s">
        <v>1733</v>
      </c>
      <c r="B339" t="s">
        <v>65</v>
      </c>
      <c r="C339" t="s">
        <v>1734</v>
      </c>
      <c r="G339" t="s">
        <v>100</v>
      </c>
      <c r="H339" t="s">
        <v>1735</v>
      </c>
    </row>
    <row r="340" spans="1:17" x14ac:dyDescent="0.2">
      <c r="A340" t="s">
        <v>3082</v>
      </c>
      <c r="B340" t="s">
        <v>2500</v>
      </c>
      <c r="C340" t="s">
        <v>3083</v>
      </c>
      <c r="F340" t="s">
        <v>64</v>
      </c>
      <c r="G340" t="s">
        <v>103</v>
      </c>
    </row>
    <row r="341" spans="1:17" x14ac:dyDescent="0.2">
      <c r="A341" t="s">
        <v>3084</v>
      </c>
      <c r="B341" t="s">
        <v>2500</v>
      </c>
      <c r="C341" t="s">
        <v>3085</v>
      </c>
      <c r="F341" t="s">
        <v>64</v>
      </c>
      <c r="G341" t="s">
        <v>103</v>
      </c>
    </row>
    <row r="342" spans="1:17" x14ac:dyDescent="0.2">
      <c r="A342" t="s">
        <v>3076</v>
      </c>
      <c r="B342" t="s">
        <v>14</v>
      </c>
      <c r="C342" t="s">
        <v>3077</v>
      </c>
      <c r="F342" t="s">
        <v>64</v>
      </c>
      <c r="G342" t="s">
        <v>1813</v>
      </c>
    </row>
    <row r="343" spans="1:17" x14ac:dyDescent="0.2">
      <c r="A343" t="s">
        <v>1736</v>
      </c>
      <c r="B343" t="s">
        <v>65</v>
      </c>
      <c r="C343" t="s">
        <v>1737</v>
      </c>
      <c r="G343" t="s">
        <v>103</v>
      </c>
      <c r="H343" t="s">
        <v>1738</v>
      </c>
    </row>
    <row r="344" spans="1:17" x14ac:dyDescent="0.2">
      <c r="A344" t="s">
        <v>1833</v>
      </c>
      <c r="B344" t="s">
        <v>1740</v>
      </c>
      <c r="C344" t="s">
        <v>1834</v>
      </c>
      <c r="F344" t="s">
        <v>64</v>
      </c>
      <c r="H344" t="s">
        <v>1835</v>
      </c>
      <c r="J344" t="s">
        <v>2181</v>
      </c>
      <c r="N344" t="s">
        <v>1836</v>
      </c>
      <c r="O344" t="s">
        <v>1837</v>
      </c>
      <c r="P344" t="s">
        <v>987</v>
      </c>
      <c r="Q344" t="s">
        <v>1585</v>
      </c>
    </row>
    <row r="345" spans="1:17" x14ac:dyDescent="0.2">
      <c r="A345" t="s">
        <v>1838</v>
      </c>
      <c r="B345" t="s">
        <v>1740</v>
      </c>
      <c r="C345" t="s">
        <v>1839</v>
      </c>
      <c r="F345" t="s">
        <v>64</v>
      </c>
      <c r="H345" t="s">
        <v>1840</v>
      </c>
      <c r="J345" t="s">
        <v>2182</v>
      </c>
      <c r="N345" t="s">
        <v>1841</v>
      </c>
      <c r="O345" t="s">
        <v>1842</v>
      </c>
      <c r="P345" t="s">
        <v>256</v>
      </c>
      <c r="Q345" t="s">
        <v>1843</v>
      </c>
    </row>
    <row r="346" spans="1:17" x14ac:dyDescent="0.2">
      <c r="A346" t="s">
        <v>148</v>
      </c>
      <c r="B346" t="s">
        <v>50</v>
      </c>
      <c r="C346" t="s">
        <v>149</v>
      </c>
      <c r="F346" t="s">
        <v>53</v>
      </c>
      <c r="G346" t="s">
        <v>150</v>
      </c>
    </row>
    <row r="347" spans="1:17" x14ac:dyDescent="0.2">
      <c r="A347" t="s">
        <v>2072</v>
      </c>
      <c r="B347" t="s">
        <v>27</v>
      </c>
      <c r="C347" t="s">
        <v>2139</v>
      </c>
      <c r="D347" t="s">
        <v>184</v>
      </c>
      <c r="F347" t="s">
        <v>57</v>
      </c>
      <c r="G347" t="s">
        <v>170</v>
      </c>
      <c r="H347" t="s">
        <v>2140</v>
      </c>
      <c r="I347" t="s">
        <v>2073</v>
      </c>
    </row>
    <row r="348" spans="1:17" x14ac:dyDescent="0.2">
      <c r="A348" t="s">
        <v>151</v>
      </c>
      <c r="B348" t="s">
        <v>50</v>
      </c>
      <c r="C348" t="s">
        <v>152</v>
      </c>
      <c r="F348" t="s">
        <v>53</v>
      </c>
      <c r="G348" t="s">
        <v>133</v>
      </c>
    </row>
    <row r="349" spans="1:17" x14ac:dyDescent="0.2">
      <c r="A349" t="s">
        <v>2056</v>
      </c>
      <c r="B349" t="s">
        <v>27</v>
      </c>
      <c r="C349" t="s">
        <v>2057</v>
      </c>
      <c r="D349" t="s">
        <v>318</v>
      </c>
      <c r="F349" t="s">
        <v>53</v>
      </c>
      <c r="G349" t="s">
        <v>133</v>
      </c>
      <c r="H349" t="s">
        <v>2141</v>
      </c>
      <c r="I349" t="s">
        <v>2058</v>
      </c>
    </row>
    <row r="350" spans="1:17" x14ac:dyDescent="0.2">
      <c r="A350" t="s">
        <v>2397</v>
      </c>
      <c r="B350" t="s">
        <v>23</v>
      </c>
      <c r="C350" t="s">
        <v>2398</v>
      </c>
      <c r="D350" t="s">
        <v>2399</v>
      </c>
      <c r="F350" t="s">
        <v>64</v>
      </c>
      <c r="G350" t="s">
        <v>103</v>
      </c>
      <c r="H350" t="s">
        <v>2400</v>
      </c>
      <c r="I350" t="s">
        <v>2401</v>
      </c>
      <c r="J350" t="s">
        <v>1666</v>
      </c>
      <c r="K350">
        <v>45867</v>
      </c>
      <c r="L350" t="s">
        <v>2377</v>
      </c>
    </row>
    <row r="351" spans="1:17" x14ac:dyDescent="0.2">
      <c r="A351" t="s">
        <v>794</v>
      </c>
      <c r="B351" t="s">
        <v>14</v>
      </c>
      <c r="C351" t="s">
        <v>795</v>
      </c>
      <c r="F351" t="s">
        <v>64</v>
      </c>
      <c r="G351" t="s">
        <v>100</v>
      </c>
    </row>
    <row r="352" spans="1:17" x14ac:dyDescent="0.2">
      <c r="A352" t="s">
        <v>1272</v>
      </c>
      <c r="B352" t="s">
        <v>8</v>
      </c>
      <c r="C352" t="s">
        <v>2220</v>
      </c>
      <c r="D352" t="s">
        <v>184</v>
      </c>
      <c r="F352" t="s">
        <v>55</v>
      </c>
      <c r="G352" t="s">
        <v>155</v>
      </c>
      <c r="H352" t="s">
        <v>1273</v>
      </c>
      <c r="I352" t="s">
        <v>1274</v>
      </c>
    </row>
    <row r="353" spans="1:17" x14ac:dyDescent="0.2">
      <c r="A353" t="s">
        <v>996</v>
      </c>
      <c r="B353" t="s">
        <v>60</v>
      </c>
      <c r="C353" t="s">
        <v>997</v>
      </c>
      <c r="D353" t="s">
        <v>1270</v>
      </c>
      <c r="F353" t="s">
        <v>64</v>
      </c>
      <c r="G353" t="s">
        <v>910</v>
      </c>
    </row>
    <row r="354" spans="1:17" x14ac:dyDescent="0.2">
      <c r="A354" t="s">
        <v>457</v>
      </c>
      <c r="B354" t="s">
        <v>23</v>
      </c>
      <c r="C354" t="s">
        <v>458</v>
      </c>
      <c r="D354" t="s">
        <v>459</v>
      </c>
      <c r="F354" t="s">
        <v>64</v>
      </c>
      <c r="G354" t="s">
        <v>103</v>
      </c>
      <c r="N354" t="s">
        <v>460</v>
      </c>
      <c r="O354" t="s">
        <v>461</v>
      </c>
      <c r="P354" t="s">
        <v>462</v>
      </c>
      <c r="Q354" t="s">
        <v>463</v>
      </c>
    </row>
    <row r="355" spans="1:17" x14ac:dyDescent="0.2">
      <c r="A355" t="s">
        <v>2045</v>
      </c>
      <c r="B355" t="s">
        <v>27</v>
      </c>
      <c r="C355" t="s">
        <v>2142</v>
      </c>
      <c r="D355" t="s">
        <v>184</v>
      </c>
      <c r="F355" t="s">
        <v>57</v>
      </c>
      <c r="G355" t="s">
        <v>116</v>
      </c>
      <c r="H355" t="s">
        <v>2143</v>
      </c>
      <c r="I355" t="s">
        <v>2046</v>
      </c>
    </row>
    <row r="356" spans="1:17" x14ac:dyDescent="0.2">
      <c r="A356" t="s">
        <v>1725</v>
      </c>
      <c r="B356" t="s">
        <v>65</v>
      </c>
      <c r="C356" t="s">
        <v>1726</v>
      </c>
      <c r="G356" t="s">
        <v>1703</v>
      </c>
      <c r="H356" t="s">
        <v>1727</v>
      </c>
    </row>
    <row r="357" spans="1:17" x14ac:dyDescent="0.2">
      <c r="A357" t="s">
        <v>2490</v>
      </c>
      <c r="B357" t="s">
        <v>23</v>
      </c>
      <c r="C357" t="s">
        <v>2491</v>
      </c>
      <c r="D357" t="s">
        <v>2419</v>
      </c>
      <c r="F357" t="s">
        <v>64</v>
      </c>
      <c r="G357" t="s">
        <v>108</v>
      </c>
      <c r="H357" t="s">
        <v>2492</v>
      </c>
      <c r="I357" t="s">
        <v>2493</v>
      </c>
    </row>
    <row r="358" spans="1:17" x14ac:dyDescent="0.2">
      <c r="A358" t="s">
        <v>785</v>
      </c>
      <c r="B358" t="s">
        <v>14</v>
      </c>
      <c r="C358" t="s">
        <v>2364</v>
      </c>
      <c r="F358" t="s">
        <v>64</v>
      </c>
      <c r="G358" t="s">
        <v>100</v>
      </c>
    </row>
    <row r="359" spans="1:17" x14ac:dyDescent="0.2">
      <c r="A359" t="s">
        <v>661</v>
      </c>
      <c r="B359" t="s">
        <v>14</v>
      </c>
      <c r="C359" t="s">
        <v>662</v>
      </c>
      <c r="D359" t="s">
        <v>2282</v>
      </c>
      <c r="F359" t="s">
        <v>64</v>
      </c>
      <c r="G359" t="s">
        <v>103</v>
      </c>
      <c r="H359" t="s">
        <v>663</v>
      </c>
      <c r="N359" t="s">
        <v>664</v>
      </c>
      <c r="O359" t="s">
        <v>665</v>
      </c>
      <c r="P359" t="s">
        <v>242</v>
      </c>
      <c r="Q359" t="s">
        <v>666</v>
      </c>
    </row>
    <row r="360" spans="1:17" x14ac:dyDescent="0.2">
      <c r="A360" t="s">
        <v>779</v>
      </c>
      <c r="B360" t="s">
        <v>14</v>
      </c>
      <c r="C360" t="s">
        <v>780</v>
      </c>
      <c r="F360" t="s">
        <v>64</v>
      </c>
      <c r="G360" t="s">
        <v>100</v>
      </c>
      <c r="H360" t="s">
        <v>781</v>
      </c>
    </row>
    <row r="361" spans="1:17" x14ac:dyDescent="0.2">
      <c r="A361" t="s">
        <v>1695</v>
      </c>
      <c r="B361" t="s">
        <v>65</v>
      </c>
      <c r="C361" t="s">
        <v>1696</v>
      </c>
      <c r="G361" t="s">
        <v>100</v>
      </c>
      <c r="H361" t="s">
        <v>1697</v>
      </c>
    </row>
    <row r="362" spans="1:17" x14ac:dyDescent="0.2">
      <c r="A362" t="s">
        <v>667</v>
      </c>
      <c r="B362" t="s">
        <v>14</v>
      </c>
      <c r="C362" t="s">
        <v>668</v>
      </c>
      <c r="D362" t="s">
        <v>2282</v>
      </c>
      <c r="F362" t="s">
        <v>64</v>
      </c>
      <c r="G362" t="s">
        <v>103</v>
      </c>
      <c r="H362" t="s">
        <v>669</v>
      </c>
      <c r="N362" t="s">
        <v>670</v>
      </c>
      <c r="O362" t="s">
        <v>668</v>
      </c>
      <c r="P362" t="s">
        <v>430</v>
      </c>
    </row>
    <row r="363" spans="1:17" x14ac:dyDescent="0.2">
      <c r="A363" t="s">
        <v>881</v>
      </c>
      <c r="B363" t="s">
        <v>14</v>
      </c>
      <c r="C363" t="s">
        <v>2365</v>
      </c>
      <c r="F363" t="s">
        <v>64</v>
      </c>
      <c r="G363" t="s">
        <v>420</v>
      </c>
    </row>
    <row r="364" spans="1:17" x14ac:dyDescent="0.2">
      <c r="A364" t="s">
        <v>1716</v>
      </c>
      <c r="B364" t="s">
        <v>65</v>
      </c>
      <c r="C364" t="s">
        <v>1717</v>
      </c>
      <c r="G364" t="s">
        <v>103</v>
      </c>
      <c r="H364" t="s">
        <v>1718</v>
      </c>
    </row>
    <row r="365" spans="1:17" x14ac:dyDescent="0.2">
      <c r="A365" t="s">
        <v>866</v>
      </c>
      <c r="B365" t="s">
        <v>14</v>
      </c>
      <c r="C365" t="s">
        <v>867</v>
      </c>
      <c r="F365" t="s">
        <v>64</v>
      </c>
      <c r="G365" t="s">
        <v>420</v>
      </c>
    </row>
    <row r="366" spans="1:17" x14ac:dyDescent="0.2">
      <c r="A366" t="s">
        <v>1731</v>
      </c>
      <c r="B366" t="s">
        <v>65</v>
      </c>
      <c r="C366" t="s">
        <v>1732</v>
      </c>
      <c r="G366" t="s">
        <v>103</v>
      </c>
      <c r="H366" t="s">
        <v>2190</v>
      </c>
    </row>
    <row r="367" spans="1:17" x14ac:dyDescent="0.2">
      <c r="A367" t="s">
        <v>671</v>
      </c>
      <c r="B367" t="s">
        <v>14</v>
      </c>
      <c r="C367" t="s">
        <v>672</v>
      </c>
      <c r="D367" t="s">
        <v>2282</v>
      </c>
      <c r="F367" t="s">
        <v>64</v>
      </c>
      <c r="G367" t="s">
        <v>103</v>
      </c>
      <c r="H367" t="s">
        <v>673</v>
      </c>
      <c r="N367" t="s">
        <v>674</v>
      </c>
      <c r="O367" t="s">
        <v>675</v>
      </c>
      <c r="P367" t="s">
        <v>676</v>
      </c>
      <c r="Q367" t="s">
        <v>677</v>
      </c>
    </row>
    <row r="368" spans="1:17" x14ac:dyDescent="0.2">
      <c r="A368" t="s">
        <v>689</v>
      </c>
      <c r="B368" t="s">
        <v>14</v>
      </c>
      <c r="C368" t="s">
        <v>690</v>
      </c>
      <c r="D368" t="s">
        <v>2284</v>
      </c>
      <c r="F368" t="s">
        <v>64</v>
      </c>
      <c r="G368" t="s">
        <v>103</v>
      </c>
      <c r="H368" t="s">
        <v>691</v>
      </c>
      <c r="N368" t="s">
        <v>692</v>
      </c>
      <c r="O368" t="s">
        <v>693</v>
      </c>
      <c r="P368" t="s">
        <v>256</v>
      </c>
      <c r="Q368" t="s">
        <v>694</v>
      </c>
    </row>
    <row r="369" spans="1:17" x14ac:dyDescent="0.2">
      <c r="A369" t="s">
        <v>850</v>
      </c>
      <c r="B369" t="s">
        <v>14</v>
      </c>
      <c r="C369" t="s">
        <v>851</v>
      </c>
      <c r="F369" t="s">
        <v>64</v>
      </c>
      <c r="G369" t="s">
        <v>420</v>
      </c>
    </row>
    <row r="370" spans="1:17" x14ac:dyDescent="0.2">
      <c r="A370" t="s">
        <v>695</v>
      </c>
      <c r="B370" t="s">
        <v>14</v>
      </c>
      <c r="C370" t="s">
        <v>696</v>
      </c>
      <c r="D370" t="s">
        <v>2282</v>
      </c>
      <c r="F370" t="s">
        <v>64</v>
      </c>
      <c r="G370" t="s">
        <v>103</v>
      </c>
      <c r="H370" t="s">
        <v>697</v>
      </c>
      <c r="N370" t="s">
        <v>698</v>
      </c>
      <c r="O370" t="s">
        <v>699</v>
      </c>
      <c r="P370" t="s">
        <v>430</v>
      </c>
    </row>
    <row r="371" spans="1:17" x14ac:dyDescent="0.2">
      <c r="A371" t="s">
        <v>816</v>
      </c>
      <c r="B371" t="s">
        <v>14</v>
      </c>
      <c r="C371" t="s">
        <v>817</v>
      </c>
      <c r="F371" t="s">
        <v>64</v>
      </c>
      <c r="G371" t="s">
        <v>100</v>
      </c>
    </row>
    <row r="372" spans="1:17" x14ac:dyDescent="0.2">
      <c r="A372" t="s">
        <v>1019</v>
      </c>
      <c r="B372" t="s">
        <v>62</v>
      </c>
      <c r="C372" t="s">
        <v>1020</v>
      </c>
      <c r="F372" t="s">
        <v>64</v>
      </c>
      <c r="G372" t="s">
        <v>103</v>
      </c>
      <c r="H372" t="s">
        <v>1021</v>
      </c>
    </row>
    <row r="373" spans="1:17" x14ac:dyDescent="0.2">
      <c r="A373" t="s">
        <v>1025</v>
      </c>
      <c r="B373" t="s">
        <v>62</v>
      </c>
      <c r="C373" t="s">
        <v>1026</v>
      </c>
      <c r="F373" t="s">
        <v>64</v>
      </c>
      <c r="G373" t="s">
        <v>103</v>
      </c>
      <c r="H373" t="s">
        <v>1027</v>
      </c>
    </row>
    <row r="374" spans="1:17" x14ac:dyDescent="0.2">
      <c r="A374" t="s">
        <v>700</v>
      </c>
      <c r="B374" t="s">
        <v>14</v>
      </c>
      <c r="C374" t="s">
        <v>701</v>
      </c>
      <c r="D374" t="s">
        <v>2285</v>
      </c>
      <c r="F374" t="s">
        <v>64</v>
      </c>
      <c r="G374" t="s">
        <v>103</v>
      </c>
      <c r="H374" t="s">
        <v>702</v>
      </c>
      <c r="N374" t="s">
        <v>703</v>
      </c>
      <c r="O374" t="s">
        <v>704</v>
      </c>
      <c r="P374" t="s">
        <v>705</v>
      </c>
    </row>
    <row r="375" spans="1:17" x14ac:dyDescent="0.2">
      <c r="A375" t="s">
        <v>818</v>
      </c>
      <c r="B375" t="s">
        <v>14</v>
      </c>
      <c r="C375" t="s">
        <v>819</v>
      </c>
      <c r="F375" t="s">
        <v>64</v>
      </c>
      <c r="G375" t="s">
        <v>100</v>
      </c>
      <c r="J375" t="s">
        <v>1336</v>
      </c>
    </row>
    <row r="376" spans="1:17" x14ac:dyDescent="0.2">
      <c r="A376" t="s">
        <v>706</v>
      </c>
      <c r="B376" t="s">
        <v>14</v>
      </c>
      <c r="C376" t="s">
        <v>707</v>
      </c>
      <c r="D376" t="s">
        <v>2284</v>
      </c>
      <c r="F376" t="s">
        <v>64</v>
      </c>
      <c r="G376" t="s">
        <v>103</v>
      </c>
      <c r="H376" t="s">
        <v>708</v>
      </c>
      <c r="N376" t="s">
        <v>709</v>
      </c>
      <c r="O376" t="s">
        <v>710</v>
      </c>
      <c r="P376" t="s">
        <v>711</v>
      </c>
      <c r="Q376" t="s">
        <v>712</v>
      </c>
    </row>
    <row r="377" spans="1:17" x14ac:dyDescent="0.2">
      <c r="A377" t="s">
        <v>848</v>
      </c>
      <c r="B377" t="s">
        <v>14</v>
      </c>
      <c r="C377" t="s">
        <v>2943</v>
      </c>
      <c r="F377" t="s">
        <v>64</v>
      </c>
      <c r="G377" t="s">
        <v>420</v>
      </c>
    </row>
    <row r="378" spans="1:17" x14ac:dyDescent="0.2">
      <c r="A378" t="s">
        <v>811</v>
      </c>
      <c r="B378" t="s">
        <v>14</v>
      </c>
      <c r="C378" t="s">
        <v>812</v>
      </c>
      <c r="F378" t="s">
        <v>64</v>
      </c>
      <c r="G378" t="s">
        <v>100</v>
      </c>
      <c r="H378" t="s">
        <v>813</v>
      </c>
    </row>
    <row r="379" spans="1:17" x14ac:dyDescent="0.2">
      <c r="A379" t="s">
        <v>625</v>
      </c>
      <c r="B379" t="s">
        <v>23</v>
      </c>
      <c r="C379" t="s">
        <v>626</v>
      </c>
      <c r="D379" t="s">
        <v>443</v>
      </c>
      <c r="F379" t="s">
        <v>64</v>
      </c>
      <c r="G379" t="s">
        <v>103</v>
      </c>
    </row>
    <row r="380" spans="1:17" x14ac:dyDescent="0.2">
      <c r="A380" t="s">
        <v>553</v>
      </c>
      <c r="B380" t="s">
        <v>23</v>
      </c>
      <c r="C380" t="s">
        <v>554</v>
      </c>
      <c r="D380" t="s">
        <v>482</v>
      </c>
      <c r="F380" t="s">
        <v>64</v>
      </c>
      <c r="G380" t="s">
        <v>103</v>
      </c>
    </row>
    <row r="381" spans="1:17" x14ac:dyDescent="0.2">
      <c r="A381" t="s">
        <v>1844</v>
      </c>
      <c r="B381" t="s">
        <v>1740</v>
      </c>
      <c r="C381" t="s">
        <v>1845</v>
      </c>
      <c r="F381" t="s">
        <v>64</v>
      </c>
      <c r="J381" t="s">
        <v>2183</v>
      </c>
      <c r="N381" t="s">
        <v>1846</v>
      </c>
      <c r="O381" t="s">
        <v>1847</v>
      </c>
      <c r="P381" t="s">
        <v>440</v>
      </c>
      <c r="Q381" t="s">
        <v>1848</v>
      </c>
    </row>
    <row r="382" spans="1:17" x14ac:dyDescent="0.2">
      <c r="A382" t="s">
        <v>1013</v>
      </c>
      <c r="B382" t="s">
        <v>60</v>
      </c>
      <c r="C382" t="s">
        <v>1014</v>
      </c>
      <c r="D382" t="s">
        <v>1270</v>
      </c>
      <c r="F382" t="s">
        <v>64</v>
      </c>
      <c r="G382" t="s">
        <v>108</v>
      </c>
    </row>
    <row r="383" spans="1:17" x14ac:dyDescent="0.2">
      <c r="A383" t="s">
        <v>1275</v>
      </c>
      <c r="B383" t="s">
        <v>8</v>
      </c>
      <c r="C383" t="s">
        <v>1276</v>
      </c>
      <c r="D383" t="s">
        <v>1270</v>
      </c>
      <c r="F383" t="s">
        <v>55</v>
      </c>
      <c r="G383" t="s">
        <v>1277</v>
      </c>
      <c r="H383" t="s">
        <v>2221</v>
      </c>
      <c r="I383" t="s">
        <v>1278</v>
      </c>
    </row>
    <row r="384" spans="1:17" x14ac:dyDescent="0.2">
      <c r="A384" t="s">
        <v>1526</v>
      </c>
      <c r="B384" t="s">
        <v>8</v>
      </c>
      <c r="C384" t="s">
        <v>1527</v>
      </c>
      <c r="D384" t="s">
        <v>203</v>
      </c>
      <c r="F384" t="s">
        <v>64</v>
      </c>
      <c r="G384" t="s">
        <v>103</v>
      </c>
      <c r="I384" t="s">
        <v>1528</v>
      </c>
      <c r="N384" t="s">
        <v>1529</v>
      </c>
      <c r="O384" t="s">
        <v>1530</v>
      </c>
      <c r="P384" t="s">
        <v>242</v>
      </c>
      <c r="Q384" t="s">
        <v>1531</v>
      </c>
    </row>
    <row r="385" spans="1:17" x14ac:dyDescent="0.2">
      <c r="A385" t="s">
        <v>385</v>
      </c>
      <c r="B385" t="s">
        <v>52</v>
      </c>
      <c r="C385" t="s">
        <v>386</v>
      </c>
      <c r="D385" t="s">
        <v>203</v>
      </c>
      <c r="F385" t="s">
        <v>64</v>
      </c>
      <c r="G385" t="s">
        <v>185</v>
      </c>
    </row>
    <row r="386" spans="1:17" x14ac:dyDescent="0.2">
      <c r="A386" t="s">
        <v>1265</v>
      </c>
      <c r="B386" t="s">
        <v>8</v>
      </c>
      <c r="C386" t="s">
        <v>1266</v>
      </c>
      <c r="D386" t="s">
        <v>203</v>
      </c>
      <c r="F386" t="s">
        <v>63</v>
      </c>
      <c r="G386" t="s">
        <v>628</v>
      </c>
      <c r="H386" t="s">
        <v>2218</v>
      </c>
      <c r="I386" t="s">
        <v>1267</v>
      </c>
    </row>
    <row r="387" spans="1:17" x14ac:dyDescent="0.2">
      <c r="A387" t="s">
        <v>1286</v>
      </c>
      <c r="B387" t="s">
        <v>8</v>
      </c>
      <c r="C387" t="s">
        <v>1287</v>
      </c>
      <c r="D387" t="s">
        <v>203</v>
      </c>
      <c r="F387" t="s">
        <v>63</v>
      </c>
      <c r="G387" t="s">
        <v>628</v>
      </c>
      <c r="H387" t="s">
        <v>2226</v>
      </c>
      <c r="I387" t="s">
        <v>1288</v>
      </c>
    </row>
    <row r="388" spans="1:17" x14ac:dyDescent="0.2">
      <c r="A388" t="s">
        <v>1285</v>
      </c>
      <c r="B388" t="s">
        <v>8</v>
      </c>
      <c r="C388" t="s">
        <v>2223</v>
      </c>
      <c r="D388" t="s">
        <v>203</v>
      </c>
      <c r="F388" t="s">
        <v>63</v>
      </c>
      <c r="G388" t="s">
        <v>628</v>
      </c>
      <c r="H388" t="s">
        <v>2224</v>
      </c>
      <c r="I388" t="s">
        <v>2225</v>
      </c>
    </row>
    <row r="389" spans="1:17" x14ac:dyDescent="0.2">
      <c r="A389" t="s">
        <v>1975</v>
      </c>
      <c r="B389" t="s">
        <v>27</v>
      </c>
      <c r="C389" t="s">
        <v>1976</v>
      </c>
      <c r="D389" t="s">
        <v>203</v>
      </c>
      <c r="F389" t="s">
        <v>64</v>
      </c>
      <c r="G389" t="s">
        <v>1939</v>
      </c>
      <c r="H389" t="s">
        <v>1977</v>
      </c>
      <c r="I389" t="s">
        <v>1978</v>
      </c>
      <c r="N389" t="s">
        <v>1979</v>
      </c>
      <c r="O389" t="s">
        <v>1980</v>
      </c>
      <c r="P389" t="s">
        <v>256</v>
      </c>
      <c r="Q389" t="s">
        <v>1981</v>
      </c>
    </row>
    <row r="390" spans="1:17" x14ac:dyDescent="0.2">
      <c r="A390" t="s">
        <v>1185</v>
      </c>
      <c r="B390" t="s">
        <v>8</v>
      </c>
      <c r="C390" t="s">
        <v>1186</v>
      </c>
      <c r="D390" t="s">
        <v>203</v>
      </c>
      <c r="F390" t="s">
        <v>64</v>
      </c>
      <c r="G390" t="s">
        <v>103</v>
      </c>
    </row>
    <row r="391" spans="1:17" x14ac:dyDescent="0.2">
      <c r="A391" t="s">
        <v>766</v>
      </c>
      <c r="B391" t="s">
        <v>14</v>
      </c>
      <c r="C391" t="s">
        <v>767</v>
      </c>
      <c r="D391" t="s">
        <v>2286</v>
      </c>
      <c r="F391" t="s">
        <v>64</v>
      </c>
      <c r="G391" t="s">
        <v>103</v>
      </c>
      <c r="H391" t="s">
        <v>768</v>
      </c>
    </row>
    <row r="392" spans="1:17" x14ac:dyDescent="0.2">
      <c r="A392" t="s">
        <v>684</v>
      </c>
      <c r="B392" t="s">
        <v>14</v>
      </c>
      <c r="C392" t="s">
        <v>2367</v>
      </c>
      <c r="D392" t="s">
        <v>2281</v>
      </c>
      <c r="F392" t="s">
        <v>63</v>
      </c>
    </row>
    <row r="393" spans="1:17" x14ac:dyDescent="0.2">
      <c r="A393" t="s">
        <v>2946</v>
      </c>
      <c r="B393" t="s">
        <v>8</v>
      </c>
      <c r="C393" t="s">
        <v>2947</v>
      </c>
      <c r="F393" t="s">
        <v>63</v>
      </c>
      <c r="G393" t="s">
        <v>628</v>
      </c>
    </row>
    <row r="394" spans="1:17" x14ac:dyDescent="0.2">
      <c r="A394" t="s">
        <v>503</v>
      </c>
      <c r="B394" t="s">
        <v>23</v>
      </c>
      <c r="C394" t="s">
        <v>504</v>
      </c>
      <c r="D394" t="s">
        <v>443</v>
      </c>
      <c r="E394" t="s">
        <v>505</v>
      </c>
      <c r="F394" t="s">
        <v>64</v>
      </c>
      <c r="G394" t="s">
        <v>100</v>
      </c>
    </row>
    <row r="395" spans="1:17" x14ac:dyDescent="0.2">
      <c r="A395" t="s">
        <v>1982</v>
      </c>
      <c r="B395" t="s">
        <v>27</v>
      </c>
      <c r="C395" t="s">
        <v>2144</v>
      </c>
      <c r="D395" t="s">
        <v>184</v>
      </c>
      <c r="F395" t="s">
        <v>64</v>
      </c>
      <c r="G395" t="s">
        <v>1939</v>
      </c>
      <c r="H395" t="s">
        <v>1983</v>
      </c>
      <c r="I395" t="s">
        <v>1941</v>
      </c>
      <c r="N395" t="s">
        <v>1984</v>
      </c>
      <c r="O395" t="s">
        <v>1985</v>
      </c>
      <c r="P395" t="s">
        <v>227</v>
      </c>
      <c r="Q395" t="s">
        <v>1986</v>
      </c>
    </row>
    <row r="396" spans="1:17" x14ac:dyDescent="0.2">
      <c r="A396" t="s">
        <v>1289</v>
      </c>
      <c r="B396" t="s">
        <v>8</v>
      </c>
      <c r="C396" t="s">
        <v>2227</v>
      </c>
      <c r="D396" t="s">
        <v>203</v>
      </c>
      <c r="F396" t="s">
        <v>61</v>
      </c>
      <c r="G396" t="s">
        <v>1290</v>
      </c>
      <c r="H396" t="s">
        <v>2228</v>
      </c>
      <c r="I396" t="s">
        <v>1291</v>
      </c>
    </row>
    <row r="397" spans="1:17" x14ac:dyDescent="0.2">
      <c r="A397" t="s">
        <v>243</v>
      </c>
      <c r="B397" t="s">
        <v>52</v>
      </c>
      <c r="C397" t="s">
        <v>244</v>
      </c>
      <c r="D397" t="s">
        <v>184</v>
      </c>
      <c r="F397" t="s">
        <v>64</v>
      </c>
      <c r="G397" t="s">
        <v>185</v>
      </c>
      <c r="H397" t="s">
        <v>245</v>
      </c>
      <c r="I397" t="s">
        <v>246</v>
      </c>
      <c r="N397" t="s">
        <v>247</v>
      </c>
      <c r="O397" t="s">
        <v>248</v>
      </c>
      <c r="P397" t="s">
        <v>249</v>
      </c>
      <c r="Q397" t="s">
        <v>200</v>
      </c>
    </row>
    <row r="398" spans="1:17" x14ac:dyDescent="0.2">
      <c r="A398" t="s">
        <v>359</v>
      </c>
      <c r="B398" t="s">
        <v>52</v>
      </c>
      <c r="C398" t="s">
        <v>360</v>
      </c>
      <c r="D398" t="s">
        <v>184</v>
      </c>
      <c r="F398" t="s">
        <v>64</v>
      </c>
      <c r="G398" t="s">
        <v>185</v>
      </c>
      <c r="H398" t="s">
        <v>2326</v>
      </c>
      <c r="I398" t="s">
        <v>361</v>
      </c>
    </row>
    <row r="399" spans="1:17" x14ac:dyDescent="0.2">
      <c r="A399" t="s">
        <v>277</v>
      </c>
      <c r="B399" t="s">
        <v>52</v>
      </c>
      <c r="C399" t="s">
        <v>278</v>
      </c>
      <c r="D399" t="s">
        <v>184</v>
      </c>
      <c r="F399" t="s">
        <v>64</v>
      </c>
      <c r="G399" t="s">
        <v>185</v>
      </c>
      <c r="H399" t="s">
        <v>245</v>
      </c>
      <c r="I399" t="s">
        <v>246</v>
      </c>
    </row>
    <row r="400" spans="1:17" x14ac:dyDescent="0.2">
      <c r="A400" t="s">
        <v>1532</v>
      </c>
      <c r="B400" t="s">
        <v>8</v>
      </c>
      <c r="C400" t="s">
        <v>2258</v>
      </c>
      <c r="D400" t="s">
        <v>203</v>
      </c>
      <c r="F400" t="s">
        <v>64</v>
      </c>
      <c r="G400" t="s">
        <v>103</v>
      </c>
      <c r="H400" t="s">
        <v>1533</v>
      </c>
      <c r="I400" t="s">
        <v>1534</v>
      </c>
      <c r="N400" t="s">
        <v>1535</v>
      </c>
      <c r="O400" t="s">
        <v>1536</v>
      </c>
      <c r="P400" t="s">
        <v>190</v>
      </c>
      <c r="Q400" t="s">
        <v>1537</v>
      </c>
    </row>
    <row r="401" spans="1:17" x14ac:dyDescent="0.2">
      <c r="A401" t="s">
        <v>316</v>
      </c>
      <c r="B401" t="s">
        <v>52</v>
      </c>
      <c r="C401" t="s">
        <v>317</v>
      </c>
      <c r="D401" t="s">
        <v>318</v>
      </c>
      <c r="F401" t="s">
        <v>64</v>
      </c>
      <c r="G401" t="s">
        <v>185</v>
      </c>
      <c r="H401" t="s">
        <v>305</v>
      </c>
      <c r="I401" t="s">
        <v>306</v>
      </c>
    </row>
    <row r="402" spans="1:17" x14ac:dyDescent="0.2">
      <c r="A402" t="s">
        <v>1867</v>
      </c>
      <c r="B402" t="s">
        <v>1740</v>
      </c>
      <c r="C402" t="s">
        <v>1868</v>
      </c>
      <c r="F402" t="s">
        <v>64</v>
      </c>
      <c r="J402" t="s">
        <v>1666</v>
      </c>
      <c r="N402" t="s">
        <v>939</v>
      </c>
      <c r="O402" t="s">
        <v>1869</v>
      </c>
      <c r="P402" t="s">
        <v>249</v>
      </c>
      <c r="Q402" t="s">
        <v>200</v>
      </c>
    </row>
    <row r="403" spans="1:17" x14ac:dyDescent="0.2">
      <c r="A403" t="s">
        <v>153</v>
      </c>
      <c r="B403" t="s">
        <v>50</v>
      </c>
      <c r="C403" t="s">
        <v>154</v>
      </c>
      <c r="F403" t="s">
        <v>55</v>
      </c>
      <c r="G403" t="s">
        <v>155</v>
      </c>
    </row>
    <row r="404" spans="1:17" x14ac:dyDescent="0.2">
      <c r="A404" t="s">
        <v>1987</v>
      </c>
      <c r="B404" t="s">
        <v>27</v>
      </c>
      <c r="C404" t="s">
        <v>1988</v>
      </c>
      <c r="D404" t="s">
        <v>184</v>
      </c>
      <c r="F404" t="s">
        <v>64</v>
      </c>
      <c r="G404" t="s">
        <v>420</v>
      </c>
      <c r="H404" t="s">
        <v>2145</v>
      </c>
      <c r="I404" t="s">
        <v>1989</v>
      </c>
      <c r="N404" t="s">
        <v>1990</v>
      </c>
      <c r="O404" t="s">
        <v>1991</v>
      </c>
      <c r="P404" t="s">
        <v>249</v>
      </c>
      <c r="Q404" t="s">
        <v>1957</v>
      </c>
    </row>
    <row r="405" spans="1:17" x14ac:dyDescent="0.2">
      <c r="A405" t="s">
        <v>1992</v>
      </c>
      <c r="B405" t="s">
        <v>27</v>
      </c>
      <c r="C405" t="s">
        <v>2146</v>
      </c>
      <c r="D405" t="s">
        <v>203</v>
      </c>
      <c r="F405" t="s">
        <v>64</v>
      </c>
      <c r="G405" t="s">
        <v>1887</v>
      </c>
      <c r="H405" t="s">
        <v>1993</v>
      </c>
      <c r="I405" t="s">
        <v>1994</v>
      </c>
      <c r="N405" t="s">
        <v>1995</v>
      </c>
      <c r="O405" t="s">
        <v>1996</v>
      </c>
      <c r="P405" t="s">
        <v>199</v>
      </c>
      <c r="Q405" t="s">
        <v>1905</v>
      </c>
    </row>
    <row r="406" spans="1:17" x14ac:dyDescent="0.2">
      <c r="A406" t="s">
        <v>1544</v>
      </c>
      <c r="B406" t="s">
        <v>8</v>
      </c>
      <c r="C406" t="s">
        <v>1545</v>
      </c>
      <c r="D406" t="s">
        <v>184</v>
      </c>
      <c r="F406" t="s">
        <v>64</v>
      </c>
      <c r="G406" t="s">
        <v>501</v>
      </c>
      <c r="H406" t="s">
        <v>1546</v>
      </c>
      <c r="I406" t="s">
        <v>1547</v>
      </c>
      <c r="N406" t="s">
        <v>1548</v>
      </c>
      <c r="O406" t="s">
        <v>1549</v>
      </c>
      <c r="P406" t="s">
        <v>430</v>
      </c>
      <c r="Q406" t="s">
        <v>1550</v>
      </c>
    </row>
    <row r="407" spans="1:17" x14ac:dyDescent="0.2">
      <c r="A407" t="s">
        <v>279</v>
      </c>
      <c r="B407" t="s">
        <v>52</v>
      </c>
      <c r="C407" t="s">
        <v>280</v>
      </c>
      <c r="D407" t="s">
        <v>184</v>
      </c>
      <c r="F407" t="s">
        <v>64</v>
      </c>
      <c r="G407" t="s">
        <v>185</v>
      </c>
      <c r="H407" t="s">
        <v>281</v>
      </c>
      <c r="I407" t="s">
        <v>282</v>
      </c>
    </row>
    <row r="408" spans="1:17" x14ac:dyDescent="0.2">
      <c r="A408" t="s">
        <v>362</v>
      </c>
      <c r="B408" t="s">
        <v>52</v>
      </c>
      <c r="C408" t="s">
        <v>363</v>
      </c>
      <c r="D408" t="s">
        <v>184</v>
      </c>
      <c r="F408" t="s">
        <v>64</v>
      </c>
      <c r="G408" t="s">
        <v>185</v>
      </c>
      <c r="H408" t="s">
        <v>281</v>
      </c>
      <c r="I408" t="s">
        <v>364</v>
      </c>
    </row>
    <row r="409" spans="1:17" x14ac:dyDescent="0.2">
      <c r="A409" t="s">
        <v>365</v>
      </c>
      <c r="B409" t="s">
        <v>52</v>
      </c>
      <c r="C409" t="s">
        <v>366</v>
      </c>
      <c r="D409" t="s">
        <v>184</v>
      </c>
      <c r="F409" t="s">
        <v>64</v>
      </c>
      <c r="G409" t="s">
        <v>185</v>
      </c>
      <c r="H409" t="s">
        <v>281</v>
      </c>
      <c r="I409" t="s">
        <v>364</v>
      </c>
    </row>
    <row r="410" spans="1:17" x14ac:dyDescent="0.2">
      <c r="A410" t="s">
        <v>367</v>
      </c>
      <c r="B410" t="s">
        <v>52</v>
      </c>
      <c r="C410" t="s">
        <v>368</v>
      </c>
      <c r="D410" t="s">
        <v>184</v>
      </c>
      <c r="F410" t="s">
        <v>64</v>
      </c>
      <c r="G410" t="s">
        <v>185</v>
      </c>
      <c r="H410" t="s">
        <v>281</v>
      </c>
      <c r="I410" t="s">
        <v>364</v>
      </c>
    </row>
    <row r="411" spans="1:17" x14ac:dyDescent="0.2">
      <c r="A411" t="s">
        <v>1683</v>
      </c>
      <c r="B411" t="s">
        <v>8</v>
      </c>
      <c r="C411" t="s">
        <v>1684</v>
      </c>
      <c r="F411" t="s">
        <v>64</v>
      </c>
      <c r="G411" t="s">
        <v>105</v>
      </c>
    </row>
    <row r="412" spans="1:17" x14ac:dyDescent="0.2">
      <c r="A412" t="s">
        <v>1551</v>
      </c>
      <c r="B412" t="s">
        <v>8</v>
      </c>
      <c r="C412" t="s">
        <v>1552</v>
      </c>
      <c r="D412" t="s">
        <v>184</v>
      </c>
      <c r="F412" t="s">
        <v>64</v>
      </c>
      <c r="G412" t="s">
        <v>103</v>
      </c>
      <c r="H412" t="s">
        <v>2261</v>
      </c>
      <c r="I412" t="s">
        <v>1553</v>
      </c>
      <c r="N412" t="s">
        <v>1554</v>
      </c>
      <c r="O412" t="s">
        <v>1555</v>
      </c>
      <c r="P412" t="s">
        <v>242</v>
      </c>
      <c r="Q412" t="s">
        <v>1556</v>
      </c>
    </row>
    <row r="413" spans="1:17" x14ac:dyDescent="0.2">
      <c r="A413" t="s">
        <v>777</v>
      </c>
      <c r="B413" t="s">
        <v>14</v>
      </c>
      <c r="C413" t="s">
        <v>778</v>
      </c>
      <c r="F413" t="s">
        <v>53</v>
      </c>
      <c r="G413" t="s">
        <v>133</v>
      </c>
    </row>
    <row r="414" spans="1:17" x14ac:dyDescent="0.2">
      <c r="A414" t="s">
        <v>369</v>
      </c>
      <c r="B414" t="s">
        <v>52</v>
      </c>
      <c r="C414" t="s">
        <v>370</v>
      </c>
      <c r="D414" t="s">
        <v>184</v>
      </c>
      <c r="F414" t="s">
        <v>64</v>
      </c>
      <c r="G414" t="s">
        <v>185</v>
      </c>
    </row>
    <row r="415" spans="1:17" x14ac:dyDescent="0.2">
      <c r="A415" t="s">
        <v>1340</v>
      </c>
      <c r="B415" t="s">
        <v>8</v>
      </c>
      <c r="C415" t="s">
        <v>1341</v>
      </c>
      <c r="D415" t="s">
        <v>203</v>
      </c>
      <c r="F415" t="s">
        <v>64</v>
      </c>
      <c r="G415" t="s">
        <v>100</v>
      </c>
      <c r="H415" t="s">
        <v>1342</v>
      </c>
      <c r="I415" t="s">
        <v>1343</v>
      </c>
      <c r="N415" t="s">
        <v>1344</v>
      </c>
      <c r="O415" t="s">
        <v>1345</v>
      </c>
      <c r="P415" t="s">
        <v>199</v>
      </c>
      <c r="Q415" t="s">
        <v>1346</v>
      </c>
    </row>
    <row r="416" spans="1:17" x14ac:dyDescent="0.2">
      <c r="A416" t="s">
        <v>1191</v>
      </c>
      <c r="B416" t="s">
        <v>8</v>
      </c>
      <c r="C416" t="s">
        <v>1192</v>
      </c>
      <c r="D416" t="s">
        <v>184</v>
      </c>
      <c r="F416" t="s">
        <v>64</v>
      </c>
      <c r="G416" t="s">
        <v>100</v>
      </c>
      <c r="H416" t="s">
        <v>2203</v>
      </c>
      <c r="I416" t="s">
        <v>1193</v>
      </c>
    </row>
    <row r="417" spans="1:17" x14ac:dyDescent="0.2">
      <c r="A417" t="s">
        <v>1958</v>
      </c>
      <c r="B417" t="s">
        <v>27</v>
      </c>
      <c r="C417" t="s">
        <v>2147</v>
      </c>
      <c r="D417" t="s">
        <v>184</v>
      </c>
      <c r="F417" t="s">
        <v>64</v>
      </c>
      <c r="G417" t="s">
        <v>1924</v>
      </c>
      <c r="H417" t="s">
        <v>2148</v>
      </c>
      <c r="I417" t="s">
        <v>1959</v>
      </c>
      <c r="N417" t="s">
        <v>1960</v>
      </c>
      <c r="O417" t="s">
        <v>1961</v>
      </c>
      <c r="P417" t="s">
        <v>1962</v>
      </c>
      <c r="Q417" t="s">
        <v>1963</v>
      </c>
    </row>
    <row r="418" spans="1:17" x14ac:dyDescent="0.2">
      <c r="A418" t="s">
        <v>2499</v>
      </c>
      <c r="B418" t="s">
        <v>2500</v>
      </c>
      <c r="C418" t="s">
        <v>2501</v>
      </c>
      <c r="F418" t="s">
        <v>64</v>
      </c>
      <c r="G418" t="s">
        <v>103</v>
      </c>
    </row>
    <row r="419" spans="1:17" x14ac:dyDescent="0.2">
      <c r="A419" t="s">
        <v>721</v>
      </c>
      <c r="B419" t="s">
        <v>14</v>
      </c>
      <c r="C419" t="s">
        <v>722</v>
      </c>
      <c r="D419" t="s">
        <v>2284</v>
      </c>
      <c r="F419" t="s">
        <v>64</v>
      </c>
      <c r="G419" t="s">
        <v>103</v>
      </c>
      <c r="H419" t="s">
        <v>723</v>
      </c>
      <c r="N419" t="s">
        <v>724</v>
      </c>
      <c r="O419" t="s">
        <v>722</v>
      </c>
      <c r="P419" t="s">
        <v>199</v>
      </c>
      <c r="Q419" t="s">
        <v>725</v>
      </c>
    </row>
    <row r="420" spans="1:17" x14ac:dyDescent="0.2">
      <c r="A420" t="s">
        <v>1055</v>
      </c>
      <c r="B420" t="s">
        <v>62</v>
      </c>
      <c r="C420" t="s">
        <v>1056</v>
      </c>
      <c r="F420" t="s">
        <v>64</v>
      </c>
      <c r="G420" t="s">
        <v>103</v>
      </c>
      <c r="H420" t="s">
        <v>1057</v>
      </c>
    </row>
    <row r="421" spans="1:17" x14ac:dyDescent="0.2">
      <c r="A421" t="s">
        <v>1043</v>
      </c>
      <c r="B421" t="s">
        <v>62</v>
      </c>
      <c r="C421" t="s">
        <v>1044</v>
      </c>
      <c r="F421" t="s">
        <v>64</v>
      </c>
      <c r="G421" t="s">
        <v>103</v>
      </c>
      <c r="H421" t="s">
        <v>1045</v>
      </c>
    </row>
    <row r="422" spans="1:17" x14ac:dyDescent="0.2">
      <c r="A422" t="s">
        <v>718</v>
      </c>
      <c r="B422" t="s">
        <v>14</v>
      </c>
      <c r="C422" t="s">
        <v>719</v>
      </c>
      <c r="D422" t="s">
        <v>2281</v>
      </c>
      <c r="F422" t="s">
        <v>64</v>
      </c>
      <c r="G422" t="s">
        <v>103</v>
      </c>
      <c r="H422" t="s">
        <v>720</v>
      </c>
    </row>
    <row r="423" spans="1:17" x14ac:dyDescent="0.2">
      <c r="A423" t="s">
        <v>713</v>
      </c>
      <c r="B423" t="s">
        <v>14</v>
      </c>
      <c r="C423" t="s">
        <v>714</v>
      </c>
      <c r="D423" t="s">
        <v>2285</v>
      </c>
      <c r="F423" t="s">
        <v>64</v>
      </c>
      <c r="G423" t="s">
        <v>103</v>
      </c>
      <c r="H423" t="s">
        <v>715</v>
      </c>
      <c r="N423" t="s">
        <v>716</v>
      </c>
      <c r="O423" t="s">
        <v>714</v>
      </c>
      <c r="P423" t="s">
        <v>634</v>
      </c>
      <c r="Q423" t="s">
        <v>717</v>
      </c>
    </row>
    <row r="424" spans="1:17" x14ac:dyDescent="0.2">
      <c r="A424" t="s">
        <v>860</v>
      </c>
      <c r="B424" t="s">
        <v>14</v>
      </c>
      <c r="C424" t="s">
        <v>861</v>
      </c>
      <c r="F424" t="s">
        <v>64</v>
      </c>
      <c r="G424" t="s">
        <v>420</v>
      </c>
    </row>
    <row r="425" spans="1:17" x14ac:dyDescent="0.2">
      <c r="A425" t="s">
        <v>156</v>
      </c>
      <c r="B425" t="s">
        <v>50</v>
      </c>
      <c r="C425" t="s">
        <v>157</v>
      </c>
      <c r="F425" t="s">
        <v>55</v>
      </c>
      <c r="G425" t="s">
        <v>155</v>
      </c>
    </row>
    <row r="426" spans="1:17" x14ac:dyDescent="0.2">
      <c r="A426" t="s">
        <v>158</v>
      </c>
      <c r="B426" t="s">
        <v>50</v>
      </c>
      <c r="C426" t="s">
        <v>159</v>
      </c>
      <c r="F426" t="s">
        <v>55</v>
      </c>
      <c r="G426" t="s">
        <v>155</v>
      </c>
    </row>
    <row r="427" spans="1:17" x14ac:dyDescent="0.2">
      <c r="A427" t="s">
        <v>464</v>
      </c>
      <c r="B427" t="s">
        <v>23</v>
      </c>
      <c r="C427" t="s">
        <v>465</v>
      </c>
      <c r="D427" t="s">
        <v>466</v>
      </c>
      <c r="F427" t="s">
        <v>64</v>
      </c>
      <c r="G427" t="s">
        <v>103</v>
      </c>
      <c r="N427" t="s">
        <v>467</v>
      </c>
      <c r="O427" t="s">
        <v>468</v>
      </c>
      <c r="P427" t="s">
        <v>469</v>
      </c>
    </row>
    <row r="428" spans="1:17" x14ac:dyDescent="0.2">
      <c r="A428" t="s">
        <v>524</v>
      </c>
      <c r="B428" t="s">
        <v>23</v>
      </c>
      <c r="C428" t="s">
        <v>525</v>
      </c>
      <c r="D428" t="s">
        <v>466</v>
      </c>
      <c r="F428" t="s">
        <v>64</v>
      </c>
      <c r="G428" t="s">
        <v>100</v>
      </c>
    </row>
    <row r="429" spans="1:17" x14ac:dyDescent="0.2">
      <c r="A429" t="s">
        <v>526</v>
      </c>
      <c r="B429" t="s">
        <v>23</v>
      </c>
      <c r="C429" t="s">
        <v>527</v>
      </c>
      <c r="D429" t="s">
        <v>466</v>
      </c>
      <c r="F429" t="s">
        <v>64</v>
      </c>
      <c r="G429" t="s">
        <v>100</v>
      </c>
    </row>
    <row r="430" spans="1:17" x14ac:dyDescent="0.2">
      <c r="A430" t="s">
        <v>564</v>
      </c>
      <c r="B430" t="s">
        <v>23</v>
      </c>
      <c r="C430" t="s">
        <v>565</v>
      </c>
      <c r="D430" t="s">
        <v>466</v>
      </c>
      <c r="F430" t="s">
        <v>64</v>
      </c>
      <c r="G430" t="s">
        <v>103</v>
      </c>
    </row>
    <row r="431" spans="1:17" x14ac:dyDescent="0.2">
      <c r="A431" t="s">
        <v>2089</v>
      </c>
      <c r="B431" t="s">
        <v>2123</v>
      </c>
      <c r="C431" t="s">
        <v>2090</v>
      </c>
      <c r="F431" t="s">
        <v>64</v>
      </c>
      <c r="H431" t="s">
        <v>2091</v>
      </c>
      <c r="I431" t="s">
        <v>2092</v>
      </c>
      <c r="N431" t="s">
        <v>2093</v>
      </c>
      <c r="O431" t="s">
        <v>2094</v>
      </c>
      <c r="P431" t="s">
        <v>220</v>
      </c>
      <c r="Q431" t="s">
        <v>1944</v>
      </c>
    </row>
    <row r="432" spans="1:17" x14ac:dyDescent="0.2">
      <c r="A432" t="s">
        <v>879</v>
      </c>
      <c r="B432" t="s">
        <v>14</v>
      </c>
      <c r="C432" t="s">
        <v>880</v>
      </c>
      <c r="F432" t="s">
        <v>64</v>
      </c>
      <c r="G432" t="s">
        <v>420</v>
      </c>
    </row>
    <row r="433" spans="1:17" x14ac:dyDescent="0.2">
      <c r="A433" t="s">
        <v>836</v>
      </c>
      <c r="B433" t="s">
        <v>14</v>
      </c>
      <c r="C433" t="s">
        <v>837</v>
      </c>
      <c r="F433" t="s">
        <v>64</v>
      </c>
      <c r="G433" t="s">
        <v>838</v>
      </c>
    </row>
    <row r="434" spans="1:17" x14ac:dyDescent="0.2">
      <c r="A434" t="s">
        <v>921</v>
      </c>
      <c r="B434" t="s">
        <v>60</v>
      </c>
      <c r="C434" t="s">
        <v>922</v>
      </c>
      <c r="D434" t="s">
        <v>1270</v>
      </c>
      <c r="F434" t="s">
        <v>64</v>
      </c>
      <c r="G434" t="s">
        <v>923</v>
      </c>
    </row>
    <row r="435" spans="1:17" x14ac:dyDescent="0.2">
      <c r="A435" t="s">
        <v>1212</v>
      </c>
      <c r="B435" t="s">
        <v>8</v>
      </c>
      <c r="C435" t="s">
        <v>2210</v>
      </c>
      <c r="D435" t="s">
        <v>203</v>
      </c>
      <c r="F435" t="s">
        <v>64</v>
      </c>
      <c r="G435" t="s">
        <v>501</v>
      </c>
    </row>
    <row r="436" spans="1:17" x14ac:dyDescent="0.2">
      <c r="A436" t="s">
        <v>954</v>
      </c>
      <c r="B436" t="s">
        <v>60</v>
      </c>
      <c r="C436" t="s">
        <v>955</v>
      </c>
      <c r="F436" t="s">
        <v>64</v>
      </c>
      <c r="G436" t="s">
        <v>956</v>
      </c>
      <c r="H436" t="s">
        <v>957</v>
      </c>
      <c r="I436" t="s">
        <v>958</v>
      </c>
      <c r="N436" t="s">
        <v>959</v>
      </c>
      <c r="O436" t="s">
        <v>960</v>
      </c>
      <c r="P436" t="s">
        <v>961</v>
      </c>
      <c r="Q436" t="s">
        <v>962</v>
      </c>
    </row>
    <row r="437" spans="1:17" x14ac:dyDescent="0.2">
      <c r="A437" t="s">
        <v>963</v>
      </c>
      <c r="B437" t="s">
        <v>60</v>
      </c>
      <c r="C437" t="s">
        <v>964</v>
      </c>
      <c r="F437" t="s">
        <v>64</v>
      </c>
      <c r="G437" t="s">
        <v>956</v>
      </c>
      <c r="H437" t="s">
        <v>965</v>
      </c>
      <c r="I437" t="s">
        <v>966</v>
      </c>
      <c r="N437" t="s">
        <v>967</v>
      </c>
      <c r="O437" t="s">
        <v>968</v>
      </c>
      <c r="P437" t="s">
        <v>440</v>
      </c>
      <c r="Q437" t="s">
        <v>969</v>
      </c>
    </row>
    <row r="438" spans="1:17" x14ac:dyDescent="0.2">
      <c r="A438" t="s">
        <v>970</v>
      </c>
      <c r="B438" t="s">
        <v>60</v>
      </c>
      <c r="C438" t="s">
        <v>971</v>
      </c>
      <c r="F438" t="s">
        <v>64</v>
      </c>
      <c r="G438" t="s">
        <v>956</v>
      </c>
      <c r="H438" t="s">
        <v>972</v>
      </c>
      <c r="I438" t="s">
        <v>973</v>
      </c>
    </row>
    <row r="439" spans="1:17" x14ac:dyDescent="0.2">
      <c r="A439" t="s">
        <v>1557</v>
      </c>
      <c r="B439" t="s">
        <v>8</v>
      </c>
      <c r="C439" t="s">
        <v>1558</v>
      </c>
      <c r="D439" t="s">
        <v>184</v>
      </c>
      <c r="F439" t="s">
        <v>64</v>
      </c>
      <c r="G439" t="s">
        <v>100</v>
      </c>
      <c r="H439" t="s">
        <v>2262</v>
      </c>
      <c r="I439" t="s">
        <v>1559</v>
      </c>
      <c r="N439" t="s">
        <v>1560</v>
      </c>
      <c r="O439" t="s">
        <v>1561</v>
      </c>
      <c r="P439" t="s">
        <v>1562</v>
      </c>
      <c r="Q439" t="s">
        <v>1563</v>
      </c>
    </row>
    <row r="440" spans="1:17" x14ac:dyDescent="0.2">
      <c r="A440" t="s">
        <v>1997</v>
      </c>
      <c r="B440" t="s">
        <v>27</v>
      </c>
      <c r="C440" t="s">
        <v>2149</v>
      </c>
      <c r="D440" t="s">
        <v>184</v>
      </c>
      <c r="F440" t="s">
        <v>64</v>
      </c>
      <c r="G440" t="s">
        <v>1939</v>
      </c>
      <c r="H440" t="s">
        <v>2150</v>
      </c>
      <c r="I440" t="s">
        <v>1998</v>
      </c>
      <c r="N440" t="s">
        <v>1999</v>
      </c>
      <c r="O440" t="s">
        <v>2000</v>
      </c>
      <c r="P440" t="s">
        <v>1866</v>
      </c>
      <c r="Q440" t="s">
        <v>2001</v>
      </c>
    </row>
    <row r="441" spans="1:17" x14ac:dyDescent="0.2">
      <c r="A441" t="s">
        <v>1181</v>
      </c>
      <c r="B441" t="s">
        <v>8</v>
      </c>
      <c r="C441" t="s">
        <v>1182</v>
      </c>
      <c r="D441" t="s">
        <v>184</v>
      </c>
      <c r="F441" t="s">
        <v>64</v>
      </c>
      <c r="G441" t="s">
        <v>103</v>
      </c>
    </row>
    <row r="442" spans="1:17" x14ac:dyDescent="0.2">
      <c r="A442" t="s">
        <v>678</v>
      </c>
      <c r="B442" t="s">
        <v>14</v>
      </c>
      <c r="C442" t="s">
        <v>679</v>
      </c>
      <c r="D442" t="s">
        <v>2281</v>
      </c>
      <c r="F442" t="s">
        <v>53</v>
      </c>
    </row>
    <row r="443" spans="1:17" x14ac:dyDescent="0.2">
      <c r="A443" t="s">
        <v>875</v>
      </c>
      <c r="B443" t="s">
        <v>14</v>
      </c>
      <c r="C443" t="s">
        <v>876</v>
      </c>
      <c r="F443" t="s">
        <v>64</v>
      </c>
      <c r="G443" t="s">
        <v>420</v>
      </c>
    </row>
    <row r="444" spans="1:17" x14ac:dyDescent="0.2">
      <c r="A444" t="s">
        <v>558</v>
      </c>
      <c r="B444" t="s">
        <v>23</v>
      </c>
      <c r="C444" t="s">
        <v>559</v>
      </c>
      <c r="D444" t="s">
        <v>466</v>
      </c>
      <c r="F444" t="s">
        <v>64</v>
      </c>
      <c r="G444" t="s">
        <v>103</v>
      </c>
    </row>
    <row r="445" spans="1:17" x14ac:dyDescent="0.2">
      <c r="A445" t="s">
        <v>548</v>
      </c>
      <c r="B445" t="s">
        <v>23</v>
      </c>
      <c r="C445" t="s">
        <v>549</v>
      </c>
      <c r="D445" t="s">
        <v>443</v>
      </c>
      <c r="F445" t="s">
        <v>64</v>
      </c>
      <c r="G445" t="s">
        <v>103</v>
      </c>
    </row>
    <row r="446" spans="1:17" x14ac:dyDescent="0.2">
      <c r="A446" t="s">
        <v>470</v>
      </c>
      <c r="B446" t="s">
        <v>23</v>
      </c>
      <c r="C446" t="s">
        <v>471</v>
      </c>
      <c r="D446" t="s">
        <v>426</v>
      </c>
      <c r="F446" t="s">
        <v>64</v>
      </c>
      <c r="G446" t="s">
        <v>103</v>
      </c>
      <c r="I446" t="s">
        <v>472</v>
      </c>
      <c r="N446" t="s">
        <v>473</v>
      </c>
      <c r="O446" t="s">
        <v>2619</v>
      </c>
      <c r="P446" t="s">
        <v>256</v>
      </c>
      <c r="Q446" t="s">
        <v>474</v>
      </c>
    </row>
    <row r="447" spans="1:17" x14ac:dyDescent="0.2">
      <c r="A447" t="s">
        <v>543</v>
      </c>
      <c r="B447" t="s">
        <v>23</v>
      </c>
      <c r="C447" t="s">
        <v>544</v>
      </c>
      <c r="D447" t="s">
        <v>443</v>
      </c>
      <c r="F447" t="s">
        <v>64</v>
      </c>
      <c r="G447" t="s">
        <v>534</v>
      </c>
    </row>
    <row r="448" spans="1:17" x14ac:dyDescent="0.2">
      <c r="A448" t="s">
        <v>916</v>
      </c>
      <c r="B448" t="s">
        <v>60</v>
      </c>
      <c r="C448" t="s">
        <v>917</v>
      </c>
      <c r="D448" t="s">
        <v>1270</v>
      </c>
      <c r="F448" t="s">
        <v>64</v>
      </c>
      <c r="G448" t="s">
        <v>910</v>
      </c>
      <c r="N448" t="s">
        <v>918</v>
      </c>
      <c r="O448" t="s">
        <v>919</v>
      </c>
      <c r="P448" t="s">
        <v>440</v>
      </c>
      <c r="Q448" t="s">
        <v>920</v>
      </c>
    </row>
    <row r="449" spans="1:17" x14ac:dyDescent="0.2">
      <c r="A449" t="s">
        <v>1870</v>
      </c>
      <c r="B449" t="s">
        <v>1740</v>
      </c>
      <c r="C449" t="s">
        <v>1871</v>
      </c>
      <c r="F449" t="s">
        <v>64</v>
      </c>
      <c r="J449" t="s">
        <v>1666</v>
      </c>
      <c r="N449" t="s">
        <v>1872</v>
      </c>
      <c r="O449" t="s">
        <v>1873</v>
      </c>
      <c r="P449" t="s">
        <v>199</v>
      </c>
      <c r="Q449" t="s">
        <v>1874</v>
      </c>
    </row>
    <row r="450" spans="1:17" x14ac:dyDescent="0.2">
      <c r="A450" t="s">
        <v>411</v>
      </c>
      <c r="B450" t="s">
        <v>23</v>
      </c>
      <c r="C450" t="s">
        <v>24</v>
      </c>
      <c r="D450" t="s">
        <v>412</v>
      </c>
      <c r="E450" t="s">
        <v>414</v>
      </c>
      <c r="F450" t="s">
        <v>61</v>
      </c>
      <c r="G450" t="s">
        <v>61</v>
      </c>
      <c r="I450" t="s">
        <v>413</v>
      </c>
    </row>
    <row r="451" spans="1:17" x14ac:dyDescent="0.2">
      <c r="A451" t="s">
        <v>1183</v>
      </c>
      <c r="B451" t="s">
        <v>8</v>
      </c>
      <c r="C451" t="s">
        <v>1184</v>
      </c>
      <c r="D451" t="s">
        <v>184</v>
      </c>
      <c r="F451" t="s">
        <v>64</v>
      </c>
      <c r="G451" t="s">
        <v>103</v>
      </c>
    </row>
    <row r="452" spans="1:17" x14ac:dyDescent="0.2">
      <c r="A452" t="s">
        <v>580</v>
      </c>
      <c r="B452" t="s">
        <v>23</v>
      </c>
      <c r="C452" t="s">
        <v>581</v>
      </c>
      <c r="D452" t="s">
        <v>571</v>
      </c>
      <c r="F452" t="s">
        <v>57</v>
      </c>
      <c r="G452" t="s">
        <v>572</v>
      </c>
    </row>
    <row r="453" spans="1:17" x14ac:dyDescent="0.2">
      <c r="A453" t="s">
        <v>1569</v>
      </c>
      <c r="B453" t="s">
        <v>8</v>
      </c>
      <c r="C453" t="s">
        <v>1570</v>
      </c>
      <c r="D453" t="s">
        <v>184</v>
      </c>
      <c r="F453" t="s">
        <v>64</v>
      </c>
      <c r="G453" t="s">
        <v>100</v>
      </c>
      <c r="H453" t="s">
        <v>1571</v>
      </c>
      <c r="I453" t="s">
        <v>1572</v>
      </c>
      <c r="N453" t="s">
        <v>1573</v>
      </c>
      <c r="O453" t="s">
        <v>1574</v>
      </c>
      <c r="P453" t="s">
        <v>199</v>
      </c>
      <c r="Q453" t="s">
        <v>1478</v>
      </c>
    </row>
    <row r="454" spans="1:17" x14ac:dyDescent="0.2">
      <c r="A454" t="s">
        <v>562</v>
      </c>
      <c r="B454" t="s">
        <v>23</v>
      </c>
      <c r="C454" t="s">
        <v>563</v>
      </c>
      <c r="D454" t="s">
        <v>443</v>
      </c>
      <c r="F454" t="s">
        <v>64</v>
      </c>
      <c r="G454" t="s">
        <v>103</v>
      </c>
    </row>
    <row r="455" spans="1:17" x14ac:dyDescent="0.2">
      <c r="A455" t="s">
        <v>371</v>
      </c>
      <c r="B455" t="s">
        <v>52</v>
      </c>
      <c r="C455" t="s">
        <v>372</v>
      </c>
      <c r="D455" t="s">
        <v>184</v>
      </c>
      <c r="F455" t="s">
        <v>64</v>
      </c>
      <c r="G455" t="s">
        <v>185</v>
      </c>
    </row>
    <row r="456" spans="1:17" x14ac:dyDescent="0.2">
      <c r="A456" t="s">
        <v>1295</v>
      </c>
      <c r="B456" t="s">
        <v>8</v>
      </c>
      <c r="C456" t="s">
        <v>1296</v>
      </c>
      <c r="D456" t="s">
        <v>184</v>
      </c>
      <c r="F456" t="s">
        <v>1297</v>
      </c>
      <c r="G456" t="s">
        <v>2230</v>
      </c>
      <c r="H456" t="s">
        <v>2231</v>
      </c>
      <c r="I456" t="s">
        <v>1298</v>
      </c>
    </row>
    <row r="457" spans="1:17" x14ac:dyDescent="0.2">
      <c r="A457" t="s">
        <v>2455</v>
      </c>
      <c r="B457" t="s">
        <v>23</v>
      </c>
      <c r="C457" t="s">
        <v>2456</v>
      </c>
      <c r="D457" t="s">
        <v>2419</v>
      </c>
      <c r="F457" t="s">
        <v>64</v>
      </c>
      <c r="G457" t="s">
        <v>1140</v>
      </c>
      <c r="H457" t="s">
        <v>2457</v>
      </c>
      <c r="I457" t="s">
        <v>2458</v>
      </c>
    </row>
    <row r="458" spans="1:17" x14ac:dyDescent="0.2">
      <c r="A458" t="s">
        <v>1575</v>
      </c>
      <c r="B458" t="s">
        <v>8</v>
      </c>
      <c r="C458" t="s">
        <v>1576</v>
      </c>
      <c r="D458" t="s">
        <v>318</v>
      </c>
      <c r="F458" t="s">
        <v>64</v>
      </c>
      <c r="G458" t="s">
        <v>534</v>
      </c>
      <c r="H458" t="s">
        <v>2264</v>
      </c>
      <c r="I458" t="s">
        <v>1577</v>
      </c>
      <c r="N458" t="s">
        <v>1578</v>
      </c>
      <c r="O458" t="s">
        <v>1579</v>
      </c>
      <c r="P458" t="s">
        <v>987</v>
      </c>
      <c r="Q458" t="s">
        <v>1580</v>
      </c>
    </row>
    <row r="459" spans="1:17" x14ac:dyDescent="0.2">
      <c r="A459" t="s">
        <v>297</v>
      </c>
      <c r="B459" t="s">
        <v>52</v>
      </c>
      <c r="C459" t="s">
        <v>298</v>
      </c>
      <c r="D459" t="s">
        <v>184</v>
      </c>
      <c r="F459" t="s">
        <v>64</v>
      </c>
      <c r="G459" t="s">
        <v>185</v>
      </c>
      <c r="H459" t="s">
        <v>2311</v>
      </c>
      <c r="I459" t="s">
        <v>299</v>
      </c>
    </row>
    <row r="460" spans="1:17" x14ac:dyDescent="0.2">
      <c r="A460" t="s">
        <v>312</v>
      </c>
      <c r="B460" t="s">
        <v>52</v>
      </c>
      <c r="C460" t="s">
        <v>313</v>
      </c>
      <c r="D460" t="s">
        <v>203</v>
      </c>
      <c r="F460" t="s">
        <v>64</v>
      </c>
      <c r="G460" t="s">
        <v>185</v>
      </c>
      <c r="H460" t="s">
        <v>314</v>
      </c>
      <c r="I460" t="s">
        <v>315</v>
      </c>
    </row>
    <row r="461" spans="1:17" x14ac:dyDescent="0.2">
      <c r="A461" t="s">
        <v>1196</v>
      </c>
      <c r="B461" t="s">
        <v>8</v>
      </c>
      <c r="C461" t="s">
        <v>2204</v>
      </c>
      <c r="D461" t="s">
        <v>203</v>
      </c>
      <c r="F461" t="s">
        <v>64</v>
      </c>
      <c r="G461" t="s">
        <v>420</v>
      </c>
    </row>
    <row r="462" spans="1:17" x14ac:dyDescent="0.2">
      <c r="A462" t="s">
        <v>2372</v>
      </c>
      <c r="B462" t="s">
        <v>23</v>
      </c>
      <c r="C462" t="s">
        <v>2373</v>
      </c>
      <c r="D462" t="s">
        <v>2374</v>
      </c>
      <c r="F462" t="s">
        <v>64</v>
      </c>
      <c r="G462" t="s">
        <v>108</v>
      </c>
      <c r="H462" t="s">
        <v>2375</v>
      </c>
      <c r="I462" t="s">
        <v>2376</v>
      </c>
      <c r="J462" t="s">
        <v>1666</v>
      </c>
      <c r="K462">
        <v>45867</v>
      </c>
      <c r="L462" t="s">
        <v>2377</v>
      </c>
    </row>
    <row r="463" spans="1:17" x14ac:dyDescent="0.2">
      <c r="A463" t="s">
        <v>2095</v>
      </c>
      <c r="B463" t="s">
        <v>2123</v>
      </c>
      <c r="C463" t="s">
        <v>2096</v>
      </c>
      <c r="F463" t="s">
        <v>64</v>
      </c>
      <c r="G463" t="s">
        <v>103</v>
      </c>
      <c r="N463" t="s">
        <v>2097</v>
      </c>
      <c r="O463" t="s">
        <v>2098</v>
      </c>
      <c r="P463" t="s">
        <v>462</v>
      </c>
      <c r="Q463" t="s">
        <v>2099</v>
      </c>
    </row>
    <row r="464" spans="1:17" x14ac:dyDescent="0.2">
      <c r="A464" t="s">
        <v>685</v>
      </c>
      <c r="B464" t="s">
        <v>14</v>
      </c>
      <c r="C464" t="s">
        <v>686</v>
      </c>
      <c r="F464" t="s">
        <v>55</v>
      </c>
    </row>
    <row r="465" spans="1:17" x14ac:dyDescent="0.2">
      <c r="A465" t="s">
        <v>2047</v>
      </c>
      <c r="B465" t="s">
        <v>27</v>
      </c>
      <c r="C465" t="s">
        <v>2048</v>
      </c>
      <c r="D465" t="s">
        <v>203</v>
      </c>
      <c r="F465" t="s">
        <v>53</v>
      </c>
      <c r="G465" t="s">
        <v>133</v>
      </c>
      <c r="H465" t="s">
        <v>2151</v>
      </c>
      <c r="I465" t="s">
        <v>2049</v>
      </c>
    </row>
    <row r="466" spans="1:17" x14ac:dyDescent="0.2">
      <c r="A466" t="s">
        <v>160</v>
      </c>
      <c r="B466" t="s">
        <v>50</v>
      </c>
      <c r="C466" t="s">
        <v>161</v>
      </c>
      <c r="F466" t="s">
        <v>51</v>
      </c>
      <c r="G466" t="s">
        <v>162</v>
      </c>
    </row>
    <row r="467" spans="1:17" x14ac:dyDescent="0.2">
      <c r="A467" t="s">
        <v>1139</v>
      </c>
      <c r="B467" t="s">
        <v>8</v>
      </c>
      <c r="C467" t="s">
        <v>2196</v>
      </c>
      <c r="D467" t="s">
        <v>203</v>
      </c>
      <c r="F467" t="s">
        <v>64</v>
      </c>
      <c r="G467" t="s">
        <v>1140</v>
      </c>
    </row>
    <row r="468" spans="1:17" x14ac:dyDescent="0.2">
      <c r="A468" t="s">
        <v>2002</v>
      </c>
      <c r="B468" t="s">
        <v>27</v>
      </c>
      <c r="C468" t="s">
        <v>2152</v>
      </c>
      <c r="D468" t="s">
        <v>184</v>
      </c>
      <c r="F468" t="s">
        <v>64</v>
      </c>
      <c r="G468" t="s">
        <v>1939</v>
      </c>
      <c r="H468" t="s">
        <v>2003</v>
      </c>
      <c r="I468" t="s">
        <v>2004</v>
      </c>
      <c r="N468" t="s">
        <v>2005</v>
      </c>
      <c r="O468" t="s">
        <v>2006</v>
      </c>
      <c r="P468" t="s">
        <v>430</v>
      </c>
      <c r="Q468" t="s">
        <v>2007</v>
      </c>
    </row>
    <row r="469" spans="1:17" x14ac:dyDescent="0.2">
      <c r="A469" t="s">
        <v>1261</v>
      </c>
      <c r="B469" t="s">
        <v>8</v>
      </c>
      <c r="C469" t="s">
        <v>1262</v>
      </c>
      <c r="D469" t="s">
        <v>203</v>
      </c>
      <c r="E469" t="s">
        <v>1263</v>
      </c>
      <c r="F469" t="s">
        <v>64</v>
      </c>
      <c r="G469" t="s">
        <v>103</v>
      </c>
    </row>
    <row r="470" spans="1:17" x14ac:dyDescent="0.2">
      <c r="A470" t="s">
        <v>1299</v>
      </c>
      <c r="B470" t="s">
        <v>8</v>
      </c>
      <c r="C470" t="s">
        <v>1300</v>
      </c>
      <c r="D470" t="s">
        <v>203</v>
      </c>
      <c r="F470" t="s">
        <v>55</v>
      </c>
      <c r="G470" t="s">
        <v>155</v>
      </c>
      <c r="H470" t="s">
        <v>2232</v>
      </c>
      <c r="I470" t="s">
        <v>1301</v>
      </c>
    </row>
    <row r="471" spans="1:17" x14ac:dyDescent="0.2">
      <c r="A471" t="s">
        <v>1142</v>
      </c>
      <c r="B471" t="s">
        <v>8</v>
      </c>
      <c r="C471" t="s">
        <v>1143</v>
      </c>
      <c r="D471" t="s">
        <v>203</v>
      </c>
      <c r="F471" t="s">
        <v>64</v>
      </c>
      <c r="G471" t="s">
        <v>1140</v>
      </c>
    </row>
    <row r="472" spans="1:17" x14ac:dyDescent="0.2">
      <c r="A472" t="s">
        <v>2008</v>
      </c>
      <c r="B472" t="s">
        <v>27</v>
      </c>
      <c r="C472" t="s">
        <v>2009</v>
      </c>
      <c r="F472" t="s">
        <v>64</v>
      </c>
      <c r="G472" t="s">
        <v>105</v>
      </c>
      <c r="H472" t="s">
        <v>2010</v>
      </c>
      <c r="I472" t="s">
        <v>2011</v>
      </c>
      <c r="N472" t="s">
        <v>2012</v>
      </c>
      <c r="O472" t="s">
        <v>2013</v>
      </c>
      <c r="P472" t="s">
        <v>440</v>
      </c>
      <c r="Q472" t="s">
        <v>1435</v>
      </c>
    </row>
    <row r="473" spans="1:17" x14ac:dyDescent="0.2">
      <c r="A473" t="s">
        <v>2463</v>
      </c>
      <c r="B473" t="s">
        <v>23</v>
      </c>
      <c r="C473" t="s">
        <v>2464</v>
      </c>
      <c r="D473" t="s">
        <v>2419</v>
      </c>
      <c r="F473" t="s">
        <v>64</v>
      </c>
      <c r="G473" t="s">
        <v>1140</v>
      </c>
      <c r="H473" t="s">
        <v>2465</v>
      </c>
      <c r="I473" t="s">
        <v>2466</v>
      </c>
    </row>
    <row r="474" spans="1:17" x14ac:dyDescent="0.2">
      <c r="A474" t="s">
        <v>1101</v>
      </c>
      <c r="B474" t="s">
        <v>8</v>
      </c>
      <c r="C474" t="s">
        <v>2192</v>
      </c>
      <c r="D474" t="s">
        <v>318</v>
      </c>
      <c r="F474" t="s">
        <v>64</v>
      </c>
      <c r="G474" t="s">
        <v>1102</v>
      </c>
      <c r="H474" t="s">
        <v>1103</v>
      </c>
      <c r="I474" t="s">
        <v>1104</v>
      </c>
      <c r="N474" t="s">
        <v>1105</v>
      </c>
      <c r="O474" t="s">
        <v>1106</v>
      </c>
      <c r="P474" t="s">
        <v>1107</v>
      </c>
      <c r="Q474" t="s">
        <v>1108</v>
      </c>
    </row>
    <row r="475" spans="1:17" x14ac:dyDescent="0.2">
      <c r="A475" t="s">
        <v>555</v>
      </c>
      <c r="B475" t="s">
        <v>23</v>
      </c>
      <c r="C475" t="s">
        <v>556</v>
      </c>
      <c r="D475" t="s">
        <v>443</v>
      </c>
      <c r="F475" t="s">
        <v>64</v>
      </c>
      <c r="G475" t="s">
        <v>557</v>
      </c>
    </row>
    <row r="476" spans="1:17" x14ac:dyDescent="0.2">
      <c r="A476" t="s">
        <v>1581</v>
      </c>
      <c r="B476" t="s">
        <v>8</v>
      </c>
      <c r="C476" t="s">
        <v>1582</v>
      </c>
      <c r="D476" t="s">
        <v>318</v>
      </c>
      <c r="F476" t="s">
        <v>64</v>
      </c>
      <c r="G476" t="s">
        <v>501</v>
      </c>
      <c r="H476" t="s">
        <v>2265</v>
      </c>
      <c r="N476" t="s">
        <v>1583</v>
      </c>
      <c r="O476" t="s">
        <v>1584</v>
      </c>
      <c r="P476" t="s">
        <v>987</v>
      </c>
      <c r="Q476" t="s">
        <v>1585</v>
      </c>
    </row>
    <row r="477" spans="1:17" x14ac:dyDescent="0.2">
      <c r="A477" t="s">
        <v>1586</v>
      </c>
      <c r="B477" t="s">
        <v>8</v>
      </c>
      <c r="C477" t="s">
        <v>1587</v>
      </c>
      <c r="D477" t="s">
        <v>318</v>
      </c>
      <c r="F477" t="s">
        <v>64</v>
      </c>
      <c r="G477" t="s">
        <v>501</v>
      </c>
      <c r="H477" t="s">
        <v>1588</v>
      </c>
      <c r="I477" t="s">
        <v>1589</v>
      </c>
      <c r="J477" t="s">
        <v>1336</v>
      </c>
      <c r="N477" t="s">
        <v>1590</v>
      </c>
      <c r="O477" t="s">
        <v>1591</v>
      </c>
      <c r="P477" t="s">
        <v>256</v>
      </c>
      <c r="Q477" t="s">
        <v>1585</v>
      </c>
    </row>
    <row r="478" spans="1:17" x14ac:dyDescent="0.2">
      <c r="A478" t="s">
        <v>1213</v>
      </c>
      <c r="B478" t="s">
        <v>8</v>
      </c>
      <c r="C478" t="s">
        <v>1214</v>
      </c>
      <c r="D478" t="s">
        <v>318</v>
      </c>
      <c r="F478" t="s">
        <v>64</v>
      </c>
      <c r="G478" t="s">
        <v>501</v>
      </c>
    </row>
    <row r="479" spans="1:17" x14ac:dyDescent="0.2">
      <c r="A479" t="s">
        <v>300</v>
      </c>
      <c r="B479" t="s">
        <v>52</v>
      </c>
      <c r="C479" t="s">
        <v>301</v>
      </c>
      <c r="D479" t="s">
        <v>184</v>
      </c>
      <c r="F479" t="s">
        <v>64</v>
      </c>
      <c r="G479" t="s">
        <v>185</v>
      </c>
      <c r="H479" t="s">
        <v>2312</v>
      </c>
      <c r="I479" t="s">
        <v>302</v>
      </c>
    </row>
    <row r="480" spans="1:17" x14ac:dyDescent="0.2">
      <c r="A480" t="s">
        <v>2100</v>
      </c>
      <c r="B480" t="s">
        <v>2123</v>
      </c>
      <c r="C480" t="s">
        <v>2101</v>
      </c>
      <c r="F480" t="s">
        <v>64</v>
      </c>
      <c r="H480" t="s">
        <v>2102</v>
      </c>
      <c r="I480" t="s">
        <v>2103</v>
      </c>
      <c r="N480" t="s">
        <v>2104</v>
      </c>
      <c r="O480" t="s">
        <v>2105</v>
      </c>
      <c r="P480" t="s">
        <v>2106</v>
      </c>
      <c r="Q480" t="s">
        <v>2107</v>
      </c>
    </row>
    <row r="481" spans="1:17" x14ac:dyDescent="0.2">
      <c r="A481" t="s">
        <v>257</v>
      </c>
      <c r="B481" t="s">
        <v>52</v>
      </c>
      <c r="C481" t="s">
        <v>258</v>
      </c>
      <c r="D481" t="s">
        <v>184</v>
      </c>
      <c r="F481" t="s">
        <v>64</v>
      </c>
      <c r="G481" t="s">
        <v>185</v>
      </c>
      <c r="H481" t="s">
        <v>2303</v>
      </c>
      <c r="I481" t="s">
        <v>259</v>
      </c>
      <c r="N481" t="s">
        <v>260</v>
      </c>
      <c r="O481" t="s">
        <v>261</v>
      </c>
      <c r="P481" t="s">
        <v>227</v>
      </c>
      <c r="Q481" t="s">
        <v>262</v>
      </c>
    </row>
    <row r="482" spans="1:17" x14ac:dyDescent="0.2">
      <c r="A482" t="s">
        <v>1128</v>
      </c>
      <c r="B482" t="s">
        <v>8</v>
      </c>
      <c r="C482" t="s">
        <v>1129</v>
      </c>
      <c r="F482" t="s">
        <v>64</v>
      </c>
      <c r="G482" t="s">
        <v>108</v>
      </c>
    </row>
    <row r="483" spans="1:17" x14ac:dyDescent="0.2">
      <c r="A483" t="s">
        <v>1630</v>
      </c>
      <c r="B483" t="s">
        <v>8</v>
      </c>
      <c r="C483" t="s">
        <v>1631</v>
      </c>
      <c r="D483" t="s">
        <v>318</v>
      </c>
      <c r="F483" t="s">
        <v>64</v>
      </c>
      <c r="G483" t="s">
        <v>1140</v>
      </c>
      <c r="H483" t="s">
        <v>1632</v>
      </c>
      <c r="I483" t="s">
        <v>1633</v>
      </c>
      <c r="N483" t="s">
        <v>1634</v>
      </c>
      <c r="O483" t="s">
        <v>1635</v>
      </c>
      <c r="P483" t="s">
        <v>1080</v>
      </c>
      <c r="Q483" t="s">
        <v>1636</v>
      </c>
    </row>
    <row r="484" spans="1:17" x14ac:dyDescent="0.2">
      <c r="A484" t="s">
        <v>1851</v>
      </c>
      <c r="B484" t="s">
        <v>1740</v>
      </c>
      <c r="C484" t="s">
        <v>1852</v>
      </c>
      <c r="F484" t="s">
        <v>64</v>
      </c>
      <c r="J484" t="s">
        <v>1666</v>
      </c>
      <c r="N484" t="s">
        <v>1853</v>
      </c>
      <c r="O484" t="s">
        <v>1854</v>
      </c>
      <c r="P484" t="s">
        <v>242</v>
      </c>
      <c r="Q484" t="s">
        <v>1855</v>
      </c>
    </row>
    <row r="485" spans="1:17" x14ac:dyDescent="0.2">
      <c r="A485" t="s">
        <v>886</v>
      </c>
      <c r="B485" t="s">
        <v>14</v>
      </c>
      <c r="C485" t="s">
        <v>887</v>
      </c>
      <c r="F485" t="s">
        <v>57</v>
      </c>
    </row>
    <row r="486" spans="1:17" x14ac:dyDescent="0.2">
      <c r="A486" t="s">
        <v>163</v>
      </c>
      <c r="B486" t="s">
        <v>50</v>
      </c>
      <c r="C486" t="s">
        <v>2330</v>
      </c>
      <c r="F486" t="s">
        <v>51</v>
      </c>
      <c r="G486" t="s">
        <v>162</v>
      </c>
    </row>
    <row r="487" spans="1:17" x14ac:dyDescent="0.2">
      <c r="A487" t="s">
        <v>2434</v>
      </c>
      <c r="B487" t="s">
        <v>23</v>
      </c>
      <c r="C487" t="s">
        <v>2435</v>
      </c>
      <c r="D487" t="s">
        <v>2436</v>
      </c>
      <c r="F487" t="s">
        <v>64</v>
      </c>
      <c r="G487" t="s">
        <v>100</v>
      </c>
      <c r="H487" t="s">
        <v>2437</v>
      </c>
      <c r="I487" t="s">
        <v>2438</v>
      </c>
    </row>
    <row r="488" spans="1:17" x14ac:dyDescent="0.2">
      <c r="A488" t="s">
        <v>379</v>
      </c>
      <c r="B488" t="s">
        <v>52</v>
      </c>
      <c r="C488" t="s">
        <v>380</v>
      </c>
      <c r="D488" t="s">
        <v>203</v>
      </c>
      <c r="F488" t="s">
        <v>64</v>
      </c>
      <c r="G488" t="s">
        <v>185</v>
      </c>
    </row>
    <row r="489" spans="1:17" x14ac:dyDescent="0.2">
      <c r="A489" t="s">
        <v>1592</v>
      </c>
      <c r="B489" t="s">
        <v>8</v>
      </c>
      <c r="C489" t="s">
        <v>1593</v>
      </c>
      <c r="D489" t="s">
        <v>184</v>
      </c>
      <c r="F489" t="s">
        <v>64</v>
      </c>
      <c r="G489" t="s">
        <v>534</v>
      </c>
      <c r="H489" t="s">
        <v>1594</v>
      </c>
      <c r="I489" t="s">
        <v>1595</v>
      </c>
      <c r="N489" t="s">
        <v>1596</v>
      </c>
      <c r="O489" t="s">
        <v>1597</v>
      </c>
      <c r="P489" t="s">
        <v>227</v>
      </c>
      <c r="Q489" t="s">
        <v>1598</v>
      </c>
    </row>
    <row r="490" spans="1:17" x14ac:dyDescent="0.2">
      <c r="A490" t="s">
        <v>3069</v>
      </c>
      <c r="B490" t="s">
        <v>52</v>
      </c>
      <c r="C490" t="s">
        <v>3070</v>
      </c>
      <c r="F490" t="s">
        <v>64</v>
      </c>
      <c r="G490" t="s">
        <v>185</v>
      </c>
    </row>
    <row r="491" spans="1:17" x14ac:dyDescent="0.2">
      <c r="A491" t="s">
        <v>164</v>
      </c>
      <c r="B491" t="s">
        <v>50</v>
      </c>
      <c r="C491" t="s">
        <v>165</v>
      </c>
      <c r="F491" t="s">
        <v>51</v>
      </c>
      <c r="G491" t="s">
        <v>162</v>
      </c>
    </row>
    <row r="492" spans="1:17" x14ac:dyDescent="0.2">
      <c r="A492" t="s">
        <v>619</v>
      </c>
      <c r="B492" t="s">
        <v>23</v>
      </c>
      <c r="C492" t="s">
        <v>620</v>
      </c>
      <c r="D492" t="s">
        <v>443</v>
      </c>
      <c r="F492" t="s">
        <v>64</v>
      </c>
      <c r="G492" t="s">
        <v>103</v>
      </c>
    </row>
    <row r="493" spans="1:17" x14ac:dyDescent="0.2">
      <c r="A493" t="s">
        <v>2459</v>
      </c>
      <c r="B493" t="s">
        <v>23</v>
      </c>
      <c r="C493" t="s">
        <v>2460</v>
      </c>
      <c r="D493" t="s">
        <v>2419</v>
      </c>
      <c r="F493" t="s">
        <v>64</v>
      </c>
      <c r="G493" t="s">
        <v>1140</v>
      </c>
      <c r="H493" t="s">
        <v>2461</v>
      </c>
      <c r="I493" t="s">
        <v>2462</v>
      </c>
    </row>
    <row r="494" spans="1:17" x14ac:dyDescent="0.2">
      <c r="A494" t="s">
        <v>2417</v>
      </c>
      <c r="B494" t="s">
        <v>23</v>
      </c>
      <c r="C494" t="s">
        <v>2418</v>
      </c>
      <c r="D494" t="s">
        <v>2419</v>
      </c>
      <c r="F494" t="s">
        <v>64</v>
      </c>
      <c r="G494" t="s">
        <v>103</v>
      </c>
      <c r="H494" t="s">
        <v>2420</v>
      </c>
      <c r="I494" t="s">
        <v>2421</v>
      </c>
      <c r="J494" t="s">
        <v>1666</v>
      </c>
      <c r="K494">
        <v>45867</v>
      </c>
      <c r="L494" t="s">
        <v>2377</v>
      </c>
    </row>
    <row r="495" spans="1:17" x14ac:dyDescent="0.2">
      <c r="A495" t="s">
        <v>166</v>
      </c>
      <c r="B495" t="s">
        <v>50</v>
      </c>
      <c r="C495" t="s">
        <v>167</v>
      </c>
      <c r="F495" t="s">
        <v>51</v>
      </c>
      <c r="G495" t="s">
        <v>162</v>
      </c>
    </row>
    <row r="496" spans="1:17" x14ac:dyDescent="0.2">
      <c r="A496" t="s">
        <v>3075</v>
      </c>
      <c r="B496" t="s">
        <v>27</v>
      </c>
      <c r="C496" t="s">
        <v>176</v>
      </c>
      <c r="F496" t="s">
        <v>58</v>
      </c>
    </row>
    <row r="497" spans="1:17" x14ac:dyDescent="0.2">
      <c r="A497" t="s">
        <v>373</v>
      </c>
      <c r="B497" t="s">
        <v>52</v>
      </c>
      <c r="C497" t="s">
        <v>374</v>
      </c>
      <c r="D497" t="s">
        <v>184</v>
      </c>
      <c r="F497" t="s">
        <v>64</v>
      </c>
      <c r="G497" t="s">
        <v>185</v>
      </c>
    </row>
    <row r="498" spans="1:17" x14ac:dyDescent="0.2">
      <c r="A498" t="s">
        <v>1201</v>
      </c>
      <c r="B498" t="s">
        <v>8</v>
      </c>
      <c r="C498" t="s">
        <v>1202</v>
      </c>
      <c r="D498" t="s">
        <v>184</v>
      </c>
      <c r="F498" t="s">
        <v>64</v>
      </c>
      <c r="G498" t="s">
        <v>420</v>
      </c>
    </row>
    <row r="499" spans="1:17" x14ac:dyDescent="0.2">
      <c r="A499" t="s">
        <v>1599</v>
      </c>
      <c r="B499" t="s">
        <v>8</v>
      </c>
      <c r="C499" t="s">
        <v>1600</v>
      </c>
      <c r="D499" t="s">
        <v>203</v>
      </c>
      <c r="F499" t="s">
        <v>64</v>
      </c>
      <c r="G499" t="s">
        <v>100</v>
      </c>
      <c r="H499" t="s">
        <v>2266</v>
      </c>
      <c r="I499" t="s">
        <v>1601</v>
      </c>
      <c r="N499" t="s">
        <v>1602</v>
      </c>
      <c r="O499" t="s">
        <v>1603</v>
      </c>
      <c r="P499" t="s">
        <v>227</v>
      </c>
      <c r="Q499" t="s">
        <v>1604</v>
      </c>
    </row>
    <row r="500" spans="1:17" x14ac:dyDescent="0.2">
      <c r="A500" t="s">
        <v>1605</v>
      </c>
      <c r="B500" t="s">
        <v>8</v>
      </c>
      <c r="C500" t="s">
        <v>1606</v>
      </c>
      <c r="D500" t="s">
        <v>203</v>
      </c>
      <c r="F500" t="s">
        <v>64</v>
      </c>
      <c r="G500" t="s">
        <v>103</v>
      </c>
      <c r="H500" t="s">
        <v>1607</v>
      </c>
      <c r="I500" t="s">
        <v>1608</v>
      </c>
      <c r="N500" t="s">
        <v>1609</v>
      </c>
      <c r="O500" t="s">
        <v>1610</v>
      </c>
      <c r="P500" t="s">
        <v>1542</v>
      </c>
      <c r="Q500" t="s">
        <v>1611</v>
      </c>
    </row>
    <row r="501" spans="1:17" x14ac:dyDescent="0.2">
      <c r="A501" t="s">
        <v>1612</v>
      </c>
      <c r="B501" t="s">
        <v>8</v>
      </c>
      <c r="C501" t="s">
        <v>1613</v>
      </c>
      <c r="D501" t="s">
        <v>203</v>
      </c>
      <c r="F501" t="s">
        <v>64</v>
      </c>
      <c r="G501" t="s">
        <v>103</v>
      </c>
      <c r="H501" t="s">
        <v>2267</v>
      </c>
      <c r="I501" t="s">
        <v>1614</v>
      </c>
      <c r="N501" t="s">
        <v>1615</v>
      </c>
      <c r="O501" t="s">
        <v>1616</v>
      </c>
      <c r="P501" t="s">
        <v>1080</v>
      </c>
      <c r="Q501" t="s">
        <v>1617</v>
      </c>
    </row>
    <row r="502" spans="1:17" x14ac:dyDescent="0.2">
      <c r="A502" t="s">
        <v>1618</v>
      </c>
      <c r="B502" t="s">
        <v>8</v>
      </c>
      <c r="C502" t="s">
        <v>2268</v>
      </c>
      <c r="D502" t="s">
        <v>203</v>
      </c>
      <c r="F502" t="s">
        <v>64</v>
      </c>
      <c r="G502" t="s">
        <v>103</v>
      </c>
      <c r="H502" t="s">
        <v>1619</v>
      </c>
      <c r="I502" t="s">
        <v>1620</v>
      </c>
      <c r="N502" t="s">
        <v>1621</v>
      </c>
      <c r="O502" t="s">
        <v>1622</v>
      </c>
      <c r="P502" t="s">
        <v>1623</v>
      </c>
      <c r="Q502" t="s">
        <v>1611</v>
      </c>
    </row>
    <row r="503" spans="1:17" x14ac:dyDescent="0.2">
      <c r="A503" t="s">
        <v>590</v>
      </c>
      <c r="B503" t="s">
        <v>23</v>
      </c>
      <c r="C503" t="s">
        <v>591</v>
      </c>
      <c r="D503" t="s">
        <v>592</v>
      </c>
      <c r="F503" t="s">
        <v>58</v>
      </c>
      <c r="G503" t="s">
        <v>593</v>
      </c>
    </row>
    <row r="504" spans="1:17" x14ac:dyDescent="0.2">
      <c r="A504" t="s">
        <v>2014</v>
      </c>
      <c r="B504" t="s">
        <v>27</v>
      </c>
      <c r="C504" t="s">
        <v>2153</v>
      </c>
      <c r="D504" t="s">
        <v>184</v>
      </c>
      <c r="F504" t="s">
        <v>64</v>
      </c>
      <c r="G504" t="s">
        <v>1813</v>
      </c>
      <c r="H504" t="s">
        <v>2015</v>
      </c>
      <c r="N504" t="s">
        <v>2016</v>
      </c>
      <c r="O504" t="s">
        <v>2017</v>
      </c>
      <c r="P504" t="s">
        <v>2018</v>
      </c>
      <c r="Q504" t="s">
        <v>2019</v>
      </c>
    </row>
    <row r="505" spans="1:17" x14ac:dyDescent="0.2">
      <c r="A505" t="s">
        <v>2952</v>
      </c>
      <c r="B505" t="s">
        <v>27</v>
      </c>
      <c r="C505" t="s">
        <v>2953</v>
      </c>
      <c r="F505" t="s">
        <v>51</v>
      </c>
    </row>
    <row r="506" spans="1:17" x14ac:dyDescent="0.2">
      <c r="A506" t="s">
        <v>1150</v>
      </c>
      <c r="B506" t="s">
        <v>8</v>
      </c>
      <c r="C506" t="s">
        <v>1151</v>
      </c>
      <c r="D506" t="s">
        <v>184</v>
      </c>
      <c r="F506" t="s">
        <v>64</v>
      </c>
      <c r="G506" t="s">
        <v>207</v>
      </c>
    </row>
    <row r="507" spans="1:17" x14ac:dyDescent="0.2">
      <c r="A507" t="s">
        <v>1624</v>
      </c>
      <c r="B507" t="s">
        <v>8</v>
      </c>
      <c r="C507" t="s">
        <v>2269</v>
      </c>
      <c r="D507" t="s">
        <v>184</v>
      </c>
      <c r="F507" t="s">
        <v>64</v>
      </c>
      <c r="G507" t="s">
        <v>103</v>
      </c>
      <c r="H507" t="s">
        <v>2270</v>
      </c>
      <c r="I507" t="s">
        <v>1625</v>
      </c>
      <c r="N507" t="s">
        <v>1626</v>
      </c>
      <c r="O507" t="s">
        <v>1627</v>
      </c>
      <c r="P507" t="s">
        <v>1628</v>
      </c>
      <c r="Q507" t="s">
        <v>1629</v>
      </c>
    </row>
    <row r="508" spans="1:17" x14ac:dyDescent="0.2">
      <c r="A508" t="s">
        <v>2074</v>
      </c>
      <c r="B508" t="s">
        <v>27</v>
      </c>
      <c r="C508" t="s">
        <v>2075</v>
      </c>
      <c r="D508" t="s">
        <v>394</v>
      </c>
      <c r="F508" t="s">
        <v>61</v>
      </c>
      <c r="G508" t="s">
        <v>2076</v>
      </c>
      <c r="H508" t="s">
        <v>2154</v>
      </c>
      <c r="I508" t="s">
        <v>2077</v>
      </c>
    </row>
    <row r="509" spans="1:17" x14ac:dyDescent="0.2">
      <c r="A509" t="s">
        <v>2020</v>
      </c>
      <c r="B509" t="s">
        <v>27</v>
      </c>
      <c r="C509" t="s">
        <v>2021</v>
      </c>
      <c r="D509" t="s">
        <v>203</v>
      </c>
      <c r="F509" t="s">
        <v>64</v>
      </c>
      <c r="G509" t="s">
        <v>1939</v>
      </c>
      <c r="H509" t="s">
        <v>2022</v>
      </c>
      <c r="I509" t="s">
        <v>2023</v>
      </c>
      <c r="N509" t="s">
        <v>2024</v>
      </c>
      <c r="O509" t="s">
        <v>2025</v>
      </c>
      <c r="P509" t="s">
        <v>199</v>
      </c>
      <c r="Q509" t="s">
        <v>1944</v>
      </c>
    </row>
    <row r="510" spans="1:17" x14ac:dyDescent="0.2">
      <c r="A510" t="s">
        <v>1162</v>
      </c>
      <c r="B510" t="s">
        <v>8</v>
      </c>
      <c r="C510" t="s">
        <v>2198</v>
      </c>
      <c r="D510" t="s">
        <v>203</v>
      </c>
      <c r="F510" t="s">
        <v>64</v>
      </c>
      <c r="G510" t="s">
        <v>207</v>
      </c>
    </row>
    <row r="511" spans="1:17" x14ac:dyDescent="0.2">
      <c r="A511" t="s">
        <v>2063</v>
      </c>
      <c r="B511" t="s">
        <v>27</v>
      </c>
      <c r="C511" t="s">
        <v>2064</v>
      </c>
      <c r="D511" t="s">
        <v>184</v>
      </c>
      <c r="F511" t="s">
        <v>51</v>
      </c>
      <c r="G511" t="s">
        <v>162</v>
      </c>
      <c r="H511" t="s">
        <v>2155</v>
      </c>
      <c r="I511" t="s">
        <v>2065</v>
      </c>
    </row>
    <row r="512" spans="1:17" x14ac:dyDescent="0.2">
      <c r="A512" t="s">
        <v>168</v>
      </c>
      <c r="B512" t="s">
        <v>50</v>
      </c>
      <c r="C512" t="s">
        <v>169</v>
      </c>
      <c r="F512" t="s">
        <v>57</v>
      </c>
      <c r="G512" t="s">
        <v>170</v>
      </c>
    </row>
    <row r="513" spans="1:17" x14ac:dyDescent="0.2">
      <c r="A513" t="s">
        <v>902</v>
      </c>
      <c r="B513" t="s">
        <v>14</v>
      </c>
      <c r="C513" t="s">
        <v>903</v>
      </c>
      <c r="D513" t="s">
        <v>2282</v>
      </c>
      <c r="E513" t="s">
        <v>2283</v>
      </c>
      <c r="F513" t="s">
        <v>57</v>
      </c>
    </row>
    <row r="514" spans="1:17" x14ac:dyDescent="0.2">
      <c r="A514" t="s">
        <v>494</v>
      </c>
      <c r="B514" t="s">
        <v>23</v>
      </c>
      <c r="C514" t="s">
        <v>495</v>
      </c>
      <c r="D514" t="s">
        <v>443</v>
      </c>
      <c r="F514" t="s">
        <v>64</v>
      </c>
      <c r="G514" t="s">
        <v>108</v>
      </c>
    </row>
    <row r="515" spans="1:17" x14ac:dyDescent="0.2">
      <c r="A515" t="s">
        <v>1302</v>
      </c>
      <c r="B515" t="s">
        <v>8</v>
      </c>
      <c r="C515" t="s">
        <v>1303</v>
      </c>
      <c r="F515" t="s">
        <v>57</v>
      </c>
      <c r="G515" t="s">
        <v>1304</v>
      </c>
      <c r="H515" t="s">
        <v>1305</v>
      </c>
      <c r="I515" t="s">
        <v>1306</v>
      </c>
    </row>
    <row r="516" spans="1:17" x14ac:dyDescent="0.2">
      <c r="A516" t="s">
        <v>303</v>
      </c>
      <c r="B516" t="s">
        <v>52</v>
      </c>
      <c r="C516" t="s">
        <v>304</v>
      </c>
      <c r="D516" t="s">
        <v>184</v>
      </c>
      <c r="F516" t="s">
        <v>64</v>
      </c>
      <c r="G516" t="s">
        <v>185</v>
      </c>
      <c r="H516" t="s">
        <v>305</v>
      </c>
      <c r="I516" t="s">
        <v>306</v>
      </c>
    </row>
    <row r="517" spans="1:17" x14ac:dyDescent="0.2">
      <c r="A517" t="s">
        <v>283</v>
      </c>
      <c r="B517" t="s">
        <v>52</v>
      </c>
      <c r="C517" t="s">
        <v>284</v>
      </c>
      <c r="D517" t="s">
        <v>184</v>
      </c>
      <c r="F517" t="s">
        <v>64</v>
      </c>
      <c r="G517" t="s">
        <v>185</v>
      </c>
      <c r="H517" t="s">
        <v>2306</v>
      </c>
      <c r="I517" t="s">
        <v>224</v>
      </c>
    </row>
    <row r="518" spans="1:17" x14ac:dyDescent="0.2">
      <c r="A518" t="s">
        <v>888</v>
      </c>
      <c r="B518" t="s">
        <v>14</v>
      </c>
      <c r="C518" t="s">
        <v>889</v>
      </c>
      <c r="F518" t="s">
        <v>57</v>
      </c>
    </row>
    <row r="519" spans="1:17" x14ac:dyDescent="0.2">
      <c r="A519" t="s">
        <v>2479</v>
      </c>
      <c r="B519" t="s">
        <v>23</v>
      </c>
      <c r="C519" t="s">
        <v>2480</v>
      </c>
      <c r="D519" t="s">
        <v>2419</v>
      </c>
      <c r="F519" t="s">
        <v>64</v>
      </c>
      <c r="G519" t="s">
        <v>420</v>
      </c>
    </row>
    <row r="520" spans="1:17" x14ac:dyDescent="0.2">
      <c r="A520" t="s">
        <v>395</v>
      </c>
      <c r="B520" t="s">
        <v>52</v>
      </c>
      <c r="C520" t="s">
        <v>396</v>
      </c>
      <c r="D520" t="s">
        <v>203</v>
      </c>
      <c r="F520" t="s">
        <v>64</v>
      </c>
      <c r="G520" t="s">
        <v>185</v>
      </c>
    </row>
    <row r="521" spans="1:17" x14ac:dyDescent="0.2">
      <c r="A521" t="s">
        <v>397</v>
      </c>
      <c r="B521" t="s">
        <v>52</v>
      </c>
      <c r="C521" t="s">
        <v>398</v>
      </c>
      <c r="D521" t="s">
        <v>203</v>
      </c>
      <c r="F521" t="s">
        <v>64</v>
      </c>
      <c r="G521" t="s">
        <v>185</v>
      </c>
    </row>
    <row r="522" spans="1:17" x14ac:dyDescent="0.2">
      <c r="A522" t="s">
        <v>1009</v>
      </c>
      <c r="B522" t="s">
        <v>60</v>
      </c>
      <c r="C522" t="s">
        <v>1010</v>
      </c>
      <c r="D522" t="s">
        <v>1270</v>
      </c>
      <c r="F522" t="s">
        <v>64</v>
      </c>
      <c r="G522" t="s">
        <v>1004</v>
      </c>
    </row>
    <row r="523" spans="1:17" x14ac:dyDescent="0.2">
      <c r="A523" t="s">
        <v>900</v>
      </c>
      <c r="B523" t="s">
        <v>14</v>
      </c>
      <c r="C523" t="s">
        <v>901</v>
      </c>
      <c r="F523" t="s">
        <v>57</v>
      </c>
    </row>
    <row r="524" spans="1:17" x14ac:dyDescent="0.2">
      <c r="A524" t="s">
        <v>263</v>
      </c>
      <c r="B524" t="s">
        <v>52</v>
      </c>
      <c r="C524" t="s">
        <v>264</v>
      </c>
      <c r="D524" t="s">
        <v>203</v>
      </c>
      <c r="F524" t="s">
        <v>64</v>
      </c>
      <c r="G524" t="s">
        <v>185</v>
      </c>
      <c r="H524" t="s">
        <v>2304</v>
      </c>
      <c r="I524" t="s">
        <v>265</v>
      </c>
      <c r="N524" t="s">
        <v>266</v>
      </c>
      <c r="O524" t="s">
        <v>267</v>
      </c>
      <c r="P524" t="s">
        <v>268</v>
      </c>
      <c r="Q524" t="s">
        <v>269</v>
      </c>
    </row>
    <row r="525" spans="1:17" x14ac:dyDescent="0.2">
      <c r="A525" t="s">
        <v>890</v>
      </c>
      <c r="B525" t="s">
        <v>14</v>
      </c>
      <c r="C525" t="s">
        <v>891</v>
      </c>
      <c r="F525" t="s">
        <v>57</v>
      </c>
    </row>
    <row r="526" spans="1:17" x14ac:dyDescent="0.2">
      <c r="A526" t="s">
        <v>792</v>
      </c>
      <c r="B526" t="s">
        <v>14</v>
      </c>
      <c r="C526" t="s">
        <v>2368</v>
      </c>
      <c r="F526" t="s">
        <v>64</v>
      </c>
      <c r="G526" t="s">
        <v>100</v>
      </c>
      <c r="H526" t="s">
        <v>2942</v>
      </c>
    </row>
    <row r="527" spans="1:17" x14ac:dyDescent="0.2">
      <c r="A527" t="s">
        <v>974</v>
      </c>
      <c r="B527" t="s">
        <v>60</v>
      </c>
      <c r="C527" t="s">
        <v>975</v>
      </c>
      <c r="F527" t="s">
        <v>64</v>
      </c>
      <c r="G527" t="s">
        <v>108</v>
      </c>
      <c r="H527" t="s">
        <v>976</v>
      </c>
      <c r="I527" t="s">
        <v>977</v>
      </c>
      <c r="N527" t="s">
        <v>978</v>
      </c>
      <c r="O527" t="s">
        <v>979</v>
      </c>
      <c r="P527" t="s">
        <v>440</v>
      </c>
      <c r="Q527" t="s">
        <v>108</v>
      </c>
    </row>
    <row r="528" spans="1:17" x14ac:dyDescent="0.2">
      <c r="A528" t="s">
        <v>2081</v>
      </c>
      <c r="B528" t="s">
        <v>27</v>
      </c>
      <c r="C528" t="s">
        <v>2082</v>
      </c>
      <c r="D528" t="s">
        <v>203</v>
      </c>
      <c r="F528" t="s">
        <v>64</v>
      </c>
      <c r="G528" t="s">
        <v>108</v>
      </c>
    </row>
    <row r="529" spans="1:17" x14ac:dyDescent="0.2">
      <c r="A529" t="s">
        <v>2944</v>
      </c>
      <c r="B529" t="s">
        <v>60</v>
      </c>
      <c r="C529" t="s">
        <v>2945</v>
      </c>
      <c r="F529" t="s">
        <v>64</v>
      </c>
      <c r="G529" t="s">
        <v>108</v>
      </c>
    </row>
    <row r="530" spans="1:17" x14ac:dyDescent="0.2">
      <c r="A530" t="s">
        <v>1130</v>
      </c>
      <c r="B530" t="s">
        <v>8</v>
      </c>
      <c r="C530" t="s">
        <v>1131</v>
      </c>
      <c r="D530" t="s">
        <v>318</v>
      </c>
      <c r="F530" t="s">
        <v>64</v>
      </c>
      <c r="G530" t="s">
        <v>108</v>
      </c>
    </row>
    <row r="531" spans="1:17" x14ac:dyDescent="0.2">
      <c r="A531" t="s">
        <v>171</v>
      </c>
      <c r="B531" t="s">
        <v>50</v>
      </c>
      <c r="C531" t="s">
        <v>172</v>
      </c>
      <c r="F531" t="s">
        <v>57</v>
      </c>
      <c r="G531" t="s">
        <v>113</v>
      </c>
    </row>
    <row r="532" spans="1:17" x14ac:dyDescent="0.2">
      <c r="A532" t="s">
        <v>1221</v>
      </c>
      <c r="B532" t="s">
        <v>8</v>
      </c>
      <c r="C532" t="s">
        <v>1222</v>
      </c>
      <c r="D532" t="s">
        <v>203</v>
      </c>
      <c r="F532" t="s">
        <v>51</v>
      </c>
      <c r="G532" t="s">
        <v>162</v>
      </c>
    </row>
    <row r="533" spans="1:17" x14ac:dyDescent="0.2">
      <c r="A533" t="s">
        <v>2481</v>
      </c>
      <c r="B533" t="s">
        <v>23</v>
      </c>
      <c r="C533" t="s">
        <v>2482</v>
      </c>
      <c r="D533" t="s">
        <v>2483</v>
      </c>
      <c r="F533" t="s">
        <v>64</v>
      </c>
      <c r="G533" t="s">
        <v>420</v>
      </c>
      <c r="H533" t="s">
        <v>2484</v>
      </c>
      <c r="I533" t="s">
        <v>2485</v>
      </c>
    </row>
    <row r="534" spans="1:17" x14ac:dyDescent="0.2">
      <c r="A534" t="s">
        <v>173</v>
      </c>
      <c r="B534" t="s">
        <v>50</v>
      </c>
      <c r="C534" t="s">
        <v>174</v>
      </c>
      <c r="F534" t="s">
        <v>57</v>
      </c>
      <c r="G534" t="s">
        <v>113</v>
      </c>
    </row>
    <row r="535" spans="1:17" x14ac:dyDescent="0.2">
      <c r="A535" t="s">
        <v>2050</v>
      </c>
      <c r="B535" t="s">
        <v>27</v>
      </c>
      <c r="C535" t="s">
        <v>2051</v>
      </c>
      <c r="D535" t="s">
        <v>318</v>
      </c>
      <c r="F535" t="s">
        <v>57</v>
      </c>
      <c r="G535" t="s">
        <v>126</v>
      </c>
      <c r="H535" t="s">
        <v>2156</v>
      </c>
      <c r="I535" t="s">
        <v>2052</v>
      </c>
    </row>
    <row r="536" spans="1:17" x14ac:dyDescent="0.2">
      <c r="A536" t="s">
        <v>906</v>
      </c>
      <c r="B536" t="s">
        <v>14</v>
      </c>
      <c r="C536" t="s">
        <v>907</v>
      </c>
      <c r="F536" t="s">
        <v>61</v>
      </c>
    </row>
    <row r="537" spans="1:17" x14ac:dyDescent="0.2">
      <c r="A537" t="s">
        <v>2294</v>
      </c>
      <c r="B537" t="s">
        <v>14</v>
      </c>
      <c r="C537" t="s">
        <v>2295</v>
      </c>
      <c r="F537" t="s">
        <v>55</v>
      </c>
      <c r="G537" t="s">
        <v>155</v>
      </c>
      <c r="H537" t="s">
        <v>2296</v>
      </c>
    </row>
    <row r="538" spans="1:17" x14ac:dyDescent="0.2">
      <c r="A538" t="s">
        <v>1877</v>
      </c>
      <c r="B538" t="s">
        <v>27</v>
      </c>
      <c r="C538" t="s">
        <v>1878</v>
      </c>
      <c r="D538" t="s">
        <v>184</v>
      </c>
      <c r="F538" t="s">
        <v>64</v>
      </c>
      <c r="G538" t="s">
        <v>1879</v>
      </c>
      <c r="H538" t="s">
        <v>1880</v>
      </c>
      <c r="I538" t="s">
        <v>1881</v>
      </c>
      <c r="N538" t="s">
        <v>1882</v>
      </c>
      <c r="O538" t="s">
        <v>1883</v>
      </c>
      <c r="P538" t="s">
        <v>440</v>
      </c>
      <c r="Q538" t="s">
        <v>1884</v>
      </c>
    </row>
    <row r="539" spans="1:17" x14ac:dyDescent="0.2">
      <c r="A539" t="s">
        <v>1885</v>
      </c>
      <c r="B539" t="s">
        <v>27</v>
      </c>
      <c r="C539" t="s">
        <v>1886</v>
      </c>
      <c r="D539" t="s">
        <v>184</v>
      </c>
      <c r="F539" t="s">
        <v>64</v>
      </c>
      <c r="G539" t="s">
        <v>1887</v>
      </c>
      <c r="H539" t="s">
        <v>1888</v>
      </c>
      <c r="I539" t="s">
        <v>1889</v>
      </c>
      <c r="N539" t="s">
        <v>1890</v>
      </c>
      <c r="O539" t="s">
        <v>1891</v>
      </c>
      <c r="P539" t="s">
        <v>1892</v>
      </c>
      <c r="Q539" t="s">
        <v>1893</v>
      </c>
    </row>
    <row r="540" spans="1:17" x14ac:dyDescent="0.2">
      <c r="A540" t="s">
        <v>2402</v>
      </c>
      <c r="B540" t="s">
        <v>23</v>
      </c>
      <c r="C540" t="s">
        <v>2403</v>
      </c>
      <c r="D540" t="s">
        <v>2404</v>
      </c>
      <c r="F540" t="s">
        <v>64</v>
      </c>
      <c r="G540" t="s">
        <v>103</v>
      </c>
      <c r="H540" t="s">
        <v>2405</v>
      </c>
      <c r="I540" t="s">
        <v>2406</v>
      </c>
      <c r="J540" t="s">
        <v>1666</v>
      </c>
      <c r="K540">
        <v>45867</v>
      </c>
      <c r="L540" t="s">
        <v>2377</v>
      </c>
    </row>
    <row r="541" spans="1:17" x14ac:dyDescent="0.2">
      <c r="A541" t="s">
        <v>475</v>
      </c>
      <c r="B541" t="s">
        <v>23</v>
      </c>
      <c r="C541" t="s">
        <v>476</v>
      </c>
      <c r="D541" t="s">
        <v>459</v>
      </c>
      <c r="F541" t="s">
        <v>64</v>
      </c>
      <c r="G541" t="s">
        <v>103</v>
      </c>
      <c r="N541" t="s">
        <v>477</v>
      </c>
      <c r="O541" t="s">
        <v>478</v>
      </c>
      <c r="P541" t="s">
        <v>220</v>
      </c>
      <c r="Q541" t="s">
        <v>479</v>
      </c>
    </row>
    <row r="542" spans="1:17" x14ac:dyDescent="0.2">
      <c r="A542" t="s">
        <v>1675</v>
      </c>
      <c r="B542" t="s">
        <v>8</v>
      </c>
      <c r="C542" t="s">
        <v>2275</v>
      </c>
      <c r="D542" t="s">
        <v>184</v>
      </c>
      <c r="F542" t="s">
        <v>57</v>
      </c>
      <c r="G542" t="s">
        <v>123</v>
      </c>
      <c r="H542" t="s">
        <v>2276</v>
      </c>
      <c r="I542" t="s">
        <v>1676</v>
      </c>
    </row>
    <row r="543" spans="1:17" x14ac:dyDescent="0.2">
      <c r="A543" t="s">
        <v>1307</v>
      </c>
      <c r="B543" t="s">
        <v>8</v>
      </c>
      <c r="C543" t="s">
        <v>1308</v>
      </c>
      <c r="D543" t="s">
        <v>184</v>
      </c>
      <c r="F543" t="s">
        <v>57</v>
      </c>
      <c r="G543" t="s">
        <v>1304</v>
      </c>
      <c r="H543" t="s">
        <v>2235</v>
      </c>
      <c r="I543" t="s">
        <v>1309</v>
      </c>
    </row>
    <row r="544" spans="1:17" x14ac:dyDescent="0.2">
      <c r="A544" t="s">
        <v>1643</v>
      </c>
      <c r="B544" t="s">
        <v>8</v>
      </c>
      <c r="C544" t="s">
        <v>1644</v>
      </c>
      <c r="D544" t="s">
        <v>184</v>
      </c>
      <c r="F544" t="s">
        <v>64</v>
      </c>
      <c r="G544" t="s">
        <v>103</v>
      </c>
      <c r="H544" t="s">
        <v>1645</v>
      </c>
      <c r="I544" t="s">
        <v>1646</v>
      </c>
      <c r="N544" t="s">
        <v>1647</v>
      </c>
      <c r="O544" t="s">
        <v>1648</v>
      </c>
      <c r="P544" t="s">
        <v>242</v>
      </c>
      <c r="Q544" t="s">
        <v>1471</v>
      </c>
    </row>
    <row r="545" spans="1:17" x14ac:dyDescent="0.2">
      <c r="A545" t="s">
        <v>1258</v>
      </c>
      <c r="B545" t="s">
        <v>8</v>
      </c>
      <c r="C545" t="s">
        <v>1259</v>
      </c>
      <c r="D545" t="s">
        <v>203</v>
      </c>
      <c r="E545" t="s">
        <v>1260</v>
      </c>
      <c r="F545" t="s">
        <v>64</v>
      </c>
      <c r="G545" t="s">
        <v>103</v>
      </c>
    </row>
    <row r="546" spans="1:17" x14ac:dyDescent="0.2">
      <c r="A546" t="s">
        <v>1538</v>
      </c>
      <c r="B546" t="s">
        <v>8</v>
      </c>
      <c r="C546" t="s">
        <v>2259</v>
      </c>
      <c r="D546" t="s">
        <v>184</v>
      </c>
      <c r="F546" t="s">
        <v>64</v>
      </c>
      <c r="G546" t="s">
        <v>100</v>
      </c>
      <c r="H546" t="s">
        <v>2260</v>
      </c>
      <c r="I546" t="s">
        <v>1539</v>
      </c>
      <c r="N546" t="s">
        <v>1540</v>
      </c>
      <c r="O546" t="s">
        <v>1541</v>
      </c>
      <c r="P546" t="s">
        <v>1542</v>
      </c>
      <c r="Q546" t="s">
        <v>1543</v>
      </c>
    </row>
    <row r="547" spans="1:17" x14ac:dyDescent="0.2">
      <c r="A547" t="s">
        <v>1649</v>
      </c>
      <c r="B547" t="s">
        <v>8</v>
      </c>
      <c r="C547" t="s">
        <v>1650</v>
      </c>
      <c r="D547" t="s">
        <v>203</v>
      </c>
      <c r="F547" t="s">
        <v>64</v>
      </c>
      <c r="G547" t="s">
        <v>108</v>
      </c>
      <c r="H547" t="s">
        <v>2272</v>
      </c>
      <c r="I547" t="s">
        <v>1651</v>
      </c>
      <c r="N547" t="s">
        <v>1652</v>
      </c>
      <c r="O547" t="s">
        <v>1653</v>
      </c>
      <c r="P547" t="s">
        <v>440</v>
      </c>
      <c r="Q547" t="s">
        <v>1654</v>
      </c>
    </row>
    <row r="548" spans="1:17" x14ac:dyDescent="0.2">
      <c r="A548" t="s">
        <v>1564</v>
      </c>
      <c r="B548" t="s">
        <v>8</v>
      </c>
      <c r="C548" t="s">
        <v>1190</v>
      </c>
      <c r="D548" t="s">
        <v>184</v>
      </c>
      <c r="F548" t="s">
        <v>64</v>
      </c>
      <c r="G548" t="s">
        <v>103</v>
      </c>
      <c r="H548" t="s">
        <v>2263</v>
      </c>
      <c r="I548" t="s">
        <v>1565</v>
      </c>
      <c r="N548" t="s">
        <v>1566</v>
      </c>
      <c r="O548" t="s">
        <v>1567</v>
      </c>
      <c r="P548" t="s">
        <v>199</v>
      </c>
      <c r="Q548" t="s">
        <v>1568</v>
      </c>
    </row>
    <row r="549" spans="1:17" x14ac:dyDescent="0.2">
      <c r="A549" t="s">
        <v>2026</v>
      </c>
      <c r="B549" t="s">
        <v>27</v>
      </c>
      <c r="C549" t="s">
        <v>2157</v>
      </c>
      <c r="D549" t="s">
        <v>184</v>
      </c>
      <c r="F549" t="s">
        <v>64</v>
      </c>
      <c r="G549" t="s">
        <v>1939</v>
      </c>
      <c r="H549" t="s">
        <v>2027</v>
      </c>
      <c r="I549" t="s">
        <v>2028</v>
      </c>
      <c r="N549" t="s">
        <v>2029</v>
      </c>
      <c r="O549" t="s">
        <v>2030</v>
      </c>
      <c r="P549" t="s">
        <v>2031</v>
      </c>
    </row>
    <row r="550" spans="1:17" x14ac:dyDescent="0.2">
      <c r="A550" t="s">
        <v>1680</v>
      </c>
      <c r="B550" t="s">
        <v>8</v>
      </c>
      <c r="C550" t="s">
        <v>1681</v>
      </c>
      <c r="D550" t="s">
        <v>203</v>
      </c>
      <c r="F550" t="s">
        <v>57</v>
      </c>
      <c r="G550" t="s">
        <v>572</v>
      </c>
      <c r="H550" t="s">
        <v>2278</v>
      </c>
      <c r="I550" t="s">
        <v>1682</v>
      </c>
    </row>
    <row r="551" spans="1:17" x14ac:dyDescent="0.2">
      <c r="A551" t="s">
        <v>484</v>
      </c>
      <c r="B551" t="s">
        <v>23</v>
      </c>
      <c r="C551" t="s">
        <v>485</v>
      </c>
      <c r="D551" t="s">
        <v>486</v>
      </c>
      <c r="F551" t="s">
        <v>64</v>
      </c>
      <c r="G551" t="s">
        <v>103</v>
      </c>
      <c r="H551" t="s">
        <v>487</v>
      </c>
    </row>
    <row r="552" spans="1:17" x14ac:dyDescent="0.2">
      <c r="A552" t="s">
        <v>609</v>
      </c>
      <c r="B552" t="s">
        <v>23</v>
      </c>
      <c r="C552" t="s">
        <v>610</v>
      </c>
      <c r="D552" t="s">
        <v>606</v>
      </c>
      <c r="F552" t="s">
        <v>51</v>
      </c>
      <c r="G552" t="s">
        <v>162</v>
      </c>
    </row>
    <row r="553" spans="1:17" x14ac:dyDescent="0.2">
      <c r="A553" t="s">
        <v>435</v>
      </c>
      <c r="B553" t="s">
        <v>23</v>
      </c>
      <c r="C553" t="s">
        <v>436</v>
      </c>
      <c r="D553" t="s">
        <v>437</v>
      </c>
      <c r="F553" t="s">
        <v>64</v>
      </c>
      <c r="G553" t="s">
        <v>103</v>
      </c>
      <c r="N553" t="s">
        <v>438</v>
      </c>
      <c r="O553" t="s">
        <v>439</v>
      </c>
      <c r="P553" t="s">
        <v>440</v>
      </c>
    </row>
    <row r="554" spans="1:17" x14ac:dyDescent="0.2">
      <c r="A554" t="s">
        <v>2439</v>
      </c>
      <c r="B554" t="s">
        <v>23</v>
      </c>
      <c r="C554" t="s">
        <v>2440</v>
      </c>
      <c r="D554" t="s">
        <v>2419</v>
      </c>
      <c r="F554" t="s">
        <v>64</v>
      </c>
      <c r="G554" t="s">
        <v>100</v>
      </c>
      <c r="H554" t="s">
        <v>2441</v>
      </c>
      <c r="I554" t="s">
        <v>2442</v>
      </c>
    </row>
    <row r="555" spans="1:17" x14ac:dyDescent="0.2">
      <c r="A555" t="s">
        <v>1318</v>
      </c>
      <c r="B555" t="s">
        <v>8</v>
      </c>
      <c r="C555" t="s">
        <v>1319</v>
      </c>
      <c r="D555" t="s">
        <v>184</v>
      </c>
      <c r="F555" t="s">
        <v>57</v>
      </c>
      <c r="G555" t="s">
        <v>113</v>
      </c>
      <c r="H555" t="s">
        <v>2238</v>
      </c>
      <c r="I555" t="s">
        <v>1320</v>
      </c>
    </row>
    <row r="556" spans="1:17" x14ac:dyDescent="0.2">
      <c r="A556" t="s">
        <v>1034</v>
      </c>
      <c r="B556" t="s">
        <v>62</v>
      </c>
      <c r="C556" t="s">
        <v>1035</v>
      </c>
      <c r="F556" t="s">
        <v>64</v>
      </c>
      <c r="G556" t="s">
        <v>103</v>
      </c>
      <c r="H556" t="s">
        <v>1036</v>
      </c>
    </row>
    <row r="557" spans="1:17" x14ac:dyDescent="0.2">
      <c r="A557" t="s">
        <v>807</v>
      </c>
      <c r="B557" t="s">
        <v>14</v>
      </c>
      <c r="C557" t="s">
        <v>808</v>
      </c>
      <c r="F557" t="s">
        <v>64</v>
      </c>
      <c r="G557" t="s">
        <v>100</v>
      </c>
    </row>
    <row r="558" spans="1:17" x14ac:dyDescent="0.2">
      <c r="A558" t="s">
        <v>980</v>
      </c>
      <c r="B558" t="s">
        <v>60</v>
      </c>
      <c r="C558" t="s">
        <v>981</v>
      </c>
      <c r="D558" t="s">
        <v>1270</v>
      </c>
      <c r="F558" t="s">
        <v>64</v>
      </c>
      <c r="G558" t="s">
        <v>982</v>
      </c>
      <c r="H558" t="s">
        <v>983</v>
      </c>
      <c r="I558" t="s">
        <v>984</v>
      </c>
      <c r="N558" t="s">
        <v>985</v>
      </c>
      <c r="O558" t="s">
        <v>986</v>
      </c>
      <c r="P558" t="s">
        <v>987</v>
      </c>
      <c r="Q558" t="s">
        <v>988</v>
      </c>
    </row>
    <row r="559" spans="1:17" x14ac:dyDescent="0.2">
      <c r="A559" t="s">
        <v>2032</v>
      </c>
      <c r="B559" t="s">
        <v>27</v>
      </c>
      <c r="C559" t="s">
        <v>2158</v>
      </c>
      <c r="D559" t="s">
        <v>184</v>
      </c>
      <c r="F559" t="s">
        <v>64</v>
      </c>
      <c r="G559" t="s">
        <v>1140</v>
      </c>
      <c r="H559" t="s">
        <v>2159</v>
      </c>
      <c r="I559" t="s">
        <v>2033</v>
      </c>
      <c r="N559" t="s">
        <v>2034</v>
      </c>
      <c r="O559" t="s">
        <v>2035</v>
      </c>
      <c r="P559" t="s">
        <v>242</v>
      </c>
      <c r="Q559" t="s">
        <v>2036</v>
      </c>
    </row>
    <row r="560" spans="1:17" x14ac:dyDescent="0.2">
      <c r="A560" t="s">
        <v>1713</v>
      </c>
      <c r="B560" t="s">
        <v>65</v>
      </c>
      <c r="C560" t="s">
        <v>1714</v>
      </c>
      <c r="G560" t="s">
        <v>103</v>
      </c>
      <c r="H560" t="s">
        <v>1715</v>
      </c>
    </row>
    <row r="561" spans="1:17" x14ac:dyDescent="0.2">
      <c r="A561" t="s">
        <v>1655</v>
      </c>
      <c r="B561" t="s">
        <v>8</v>
      </c>
      <c r="C561" t="s">
        <v>1656</v>
      </c>
      <c r="D561" t="s">
        <v>203</v>
      </c>
      <c r="F561" t="s">
        <v>64</v>
      </c>
      <c r="G561" t="s">
        <v>100</v>
      </c>
      <c r="H561" t="s">
        <v>1084</v>
      </c>
      <c r="I561" t="s">
        <v>1657</v>
      </c>
      <c r="N561" t="s">
        <v>1086</v>
      </c>
      <c r="O561" t="s">
        <v>1087</v>
      </c>
      <c r="P561" t="s">
        <v>199</v>
      </c>
      <c r="Q561" t="s">
        <v>207</v>
      </c>
    </row>
    <row r="562" spans="1:17" x14ac:dyDescent="0.2">
      <c r="A562" t="s">
        <v>175</v>
      </c>
      <c r="B562" t="s">
        <v>50</v>
      </c>
      <c r="C562" t="s">
        <v>176</v>
      </c>
      <c r="F562" t="s">
        <v>58</v>
      </c>
      <c r="G562" t="s">
        <v>177</v>
      </c>
    </row>
    <row r="563" spans="1:17" x14ac:dyDescent="0.2">
      <c r="A563" t="s">
        <v>178</v>
      </c>
      <c r="B563" t="s">
        <v>50</v>
      </c>
      <c r="C563" t="s">
        <v>179</v>
      </c>
      <c r="F563" t="s">
        <v>53</v>
      </c>
      <c r="G563" t="s">
        <v>133</v>
      </c>
    </row>
    <row r="564" spans="1:17" x14ac:dyDescent="0.2">
      <c r="A564" t="s">
        <v>871</v>
      </c>
      <c r="B564" t="s">
        <v>14</v>
      </c>
      <c r="C564" t="s">
        <v>872</v>
      </c>
      <c r="F564" t="s">
        <v>64</v>
      </c>
      <c r="G564" t="s">
        <v>420</v>
      </c>
    </row>
    <row r="565" spans="1:17" x14ac:dyDescent="0.2">
      <c r="A565" t="s">
        <v>180</v>
      </c>
      <c r="B565" t="s">
        <v>50</v>
      </c>
      <c r="C565" t="s">
        <v>181</v>
      </c>
      <c r="F565" t="s">
        <v>53</v>
      </c>
      <c r="G565" t="s">
        <v>133</v>
      </c>
    </row>
    <row r="566" spans="1:17" x14ac:dyDescent="0.2">
      <c r="A566" t="s">
        <v>2940</v>
      </c>
      <c r="B566" t="s">
        <v>23</v>
      </c>
      <c r="C566" t="s">
        <v>2941</v>
      </c>
      <c r="F566" t="s">
        <v>64</v>
      </c>
    </row>
    <row r="567" spans="1:17" x14ac:dyDescent="0.2">
      <c r="A567" t="s">
        <v>2932</v>
      </c>
      <c r="B567" t="s">
        <v>50</v>
      </c>
      <c r="C567" t="s">
        <v>2933</v>
      </c>
      <c r="F567" t="s">
        <v>51</v>
      </c>
      <c r="G567" t="s">
        <v>162</v>
      </c>
    </row>
    <row r="568" spans="1:17" x14ac:dyDescent="0.2">
      <c r="A568" t="s">
        <v>858</v>
      </c>
      <c r="B568" t="s">
        <v>14</v>
      </c>
      <c r="C568" t="s">
        <v>859</v>
      </c>
      <c r="F568" t="s">
        <v>64</v>
      </c>
      <c r="G568" t="s">
        <v>420</v>
      </c>
    </row>
    <row r="569" spans="1:17" x14ac:dyDescent="0.2">
      <c r="A569" t="s">
        <v>832</v>
      </c>
      <c r="B569" t="s">
        <v>14</v>
      </c>
      <c r="C569" t="s">
        <v>833</v>
      </c>
      <c r="F569" t="s">
        <v>64</v>
      </c>
      <c r="G569" t="s">
        <v>103</v>
      </c>
    </row>
    <row r="570" spans="1:17" x14ac:dyDescent="0.2">
      <c r="A570" t="s">
        <v>1022</v>
      </c>
      <c r="B570" t="s">
        <v>62</v>
      </c>
      <c r="C570" t="s">
        <v>1023</v>
      </c>
      <c r="F570" t="s">
        <v>64</v>
      </c>
      <c r="G570" t="s">
        <v>103</v>
      </c>
      <c r="H570" t="s">
        <v>1024</v>
      </c>
    </row>
    <row r="571" spans="1:17" x14ac:dyDescent="0.2">
      <c r="A571" t="s">
        <v>782</v>
      </c>
      <c r="B571" t="s">
        <v>14</v>
      </c>
      <c r="C571" t="s">
        <v>783</v>
      </c>
      <c r="D571" t="s">
        <v>2281</v>
      </c>
      <c r="F571" t="s">
        <v>64</v>
      </c>
      <c r="G571" t="s">
        <v>100</v>
      </c>
      <c r="H571" t="s">
        <v>784</v>
      </c>
    </row>
    <row r="572" spans="1:17" x14ac:dyDescent="0.2">
      <c r="A572" t="s">
        <v>732</v>
      </c>
      <c r="B572" t="s">
        <v>14</v>
      </c>
      <c r="C572" t="s">
        <v>733</v>
      </c>
      <c r="D572" t="s">
        <v>2282</v>
      </c>
      <c r="F572" t="s">
        <v>64</v>
      </c>
      <c r="G572" t="s">
        <v>103</v>
      </c>
      <c r="H572" t="s">
        <v>734</v>
      </c>
      <c r="N572" t="s">
        <v>734</v>
      </c>
      <c r="O572" t="s">
        <v>735</v>
      </c>
      <c r="P572" t="s">
        <v>190</v>
      </c>
      <c r="Q572" t="s">
        <v>736</v>
      </c>
    </row>
    <row r="573" spans="1:17" x14ac:dyDescent="0.2">
      <c r="A573" t="s">
        <v>775</v>
      </c>
      <c r="B573" t="s">
        <v>14</v>
      </c>
      <c r="C573" t="s">
        <v>776</v>
      </c>
      <c r="F573" t="s">
        <v>64</v>
      </c>
      <c r="G573" t="s">
        <v>774</v>
      </c>
    </row>
    <row r="574" spans="1:17" x14ac:dyDescent="0.2">
      <c r="A574" t="s">
        <v>839</v>
      </c>
      <c r="B574" t="s">
        <v>14</v>
      </c>
      <c r="C574" t="s">
        <v>840</v>
      </c>
      <c r="F574" t="s">
        <v>64</v>
      </c>
      <c r="G574" t="s">
        <v>838</v>
      </c>
    </row>
    <row r="575" spans="1:17" x14ac:dyDescent="0.2">
      <c r="A575" t="s">
        <v>2108</v>
      </c>
      <c r="B575" t="s">
        <v>2123</v>
      </c>
      <c r="C575" t="s">
        <v>2109</v>
      </c>
      <c r="F575" t="s">
        <v>64</v>
      </c>
      <c r="H575" t="s">
        <v>2110</v>
      </c>
      <c r="N575" t="s">
        <v>2111</v>
      </c>
      <c r="O575" t="s">
        <v>2112</v>
      </c>
      <c r="P575" t="s">
        <v>227</v>
      </c>
      <c r="Q575" t="s">
        <v>2113</v>
      </c>
    </row>
    <row r="576" spans="1:17" x14ac:dyDescent="0.2">
      <c r="A576" t="s">
        <v>809</v>
      </c>
      <c r="B576" t="s">
        <v>14</v>
      </c>
      <c r="C576" t="s">
        <v>810</v>
      </c>
      <c r="F576" t="s">
        <v>64</v>
      </c>
      <c r="G576" t="s">
        <v>100</v>
      </c>
      <c r="H576" t="s">
        <v>791</v>
      </c>
    </row>
    <row r="577" spans="1:17" x14ac:dyDescent="0.2">
      <c r="A577" t="s">
        <v>726</v>
      </c>
      <c r="B577" t="s">
        <v>14</v>
      </c>
      <c r="C577" t="s">
        <v>727</v>
      </c>
      <c r="D577" t="s">
        <v>2285</v>
      </c>
      <c r="F577" t="s">
        <v>64</v>
      </c>
      <c r="G577" t="s">
        <v>103</v>
      </c>
      <c r="H577" t="s">
        <v>728</v>
      </c>
      <c r="N577" t="s">
        <v>729</v>
      </c>
      <c r="O577" t="s">
        <v>730</v>
      </c>
      <c r="P577" t="s">
        <v>199</v>
      </c>
      <c r="Q577" t="s">
        <v>731</v>
      </c>
    </row>
    <row r="578" spans="1:17" x14ac:dyDescent="0.2">
      <c r="A578" t="s">
        <v>514</v>
      </c>
      <c r="B578" t="s">
        <v>23</v>
      </c>
      <c r="C578" t="s">
        <v>515</v>
      </c>
      <c r="D578" t="s">
        <v>466</v>
      </c>
      <c r="F578" t="s">
        <v>64</v>
      </c>
      <c r="G578" t="s">
        <v>108</v>
      </c>
    </row>
    <row r="579" spans="1:17" x14ac:dyDescent="0.2">
      <c r="A579" t="s">
        <v>1279</v>
      </c>
      <c r="B579" t="s">
        <v>8</v>
      </c>
      <c r="C579" t="s">
        <v>2222</v>
      </c>
      <c r="D579" t="s">
        <v>203</v>
      </c>
      <c r="F579" t="s">
        <v>64</v>
      </c>
      <c r="G579" t="s">
        <v>557</v>
      </c>
      <c r="H579" t="s">
        <v>1280</v>
      </c>
      <c r="I579" t="s">
        <v>1281</v>
      </c>
      <c r="N579" t="s">
        <v>1282</v>
      </c>
      <c r="O579" t="s">
        <v>1283</v>
      </c>
      <c r="P579" t="s">
        <v>199</v>
      </c>
      <c r="Q579" t="s">
        <v>1284</v>
      </c>
    </row>
    <row r="580" spans="1:17" x14ac:dyDescent="0.2">
      <c r="A580" t="s">
        <v>1031</v>
      </c>
      <c r="B580" t="s">
        <v>62</v>
      </c>
      <c r="C580" t="s">
        <v>1032</v>
      </c>
      <c r="F580" t="s">
        <v>64</v>
      </c>
      <c r="G580" t="s">
        <v>103</v>
      </c>
      <c r="H580" t="s">
        <v>1033</v>
      </c>
    </row>
    <row r="581" spans="1:17" x14ac:dyDescent="0.2">
      <c r="A581" t="s">
        <v>1137</v>
      </c>
      <c r="B581" t="s">
        <v>8</v>
      </c>
      <c r="C581" t="s">
        <v>1138</v>
      </c>
      <c r="D581" t="s">
        <v>2195</v>
      </c>
      <c r="F581" t="s">
        <v>64</v>
      </c>
      <c r="G581" t="s">
        <v>1136</v>
      </c>
    </row>
    <row r="582" spans="1:17" x14ac:dyDescent="0.2">
      <c r="A582" t="s">
        <v>2934</v>
      </c>
      <c r="B582" t="s">
        <v>50</v>
      </c>
      <c r="C582" t="s">
        <v>2935</v>
      </c>
      <c r="F582" t="s">
        <v>64</v>
      </c>
      <c r="G582" t="s">
        <v>108</v>
      </c>
    </row>
    <row r="583" spans="1:17" x14ac:dyDescent="0.2">
      <c r="A583" t="s">
        <v>381</v>
      </c>
      <c r="B583" t="s">
        <v>52</v>
      </c>
      <c r="C583" t="s">
        <v>382</v>
      </c>
      <c r="D583" t="s">
        <v>203</v>
      </c>
      <c r="F583" t="s">
        <v>64</v>
      </c>
      <c r="G583" t="s">
        <v>185</v>
      </c>
    </row>
    <row r="584" spans="1:17" x14ac:dyDescent="0.2">
      <c r="A584" t="s">
        <v>998</v>
      </c>
      <c r="B584" t="s">
        <v>60</v>
      </c>
      <c r="C584" t="s">
        <v>999</v>
      </c>
      <c r="D584" t="s">
        <v>1270</v>
      </c>
      <c r="F584" t="s">
        <v>64</v>
      </c>
      <c r="G584" t="s">
        <v>910</v>
      </c>
    </row>
    <row r="585" spans="1:17" x14ac:dyDescent="0.2">
      <c r="A585" t="s">
        <v>1058</v>
      </c>
      <c r="B585" t="s">
        <v>62</v>
      </c>
      <c r="C585" t="s">
        <v>1059</v>
      </c>
      <c r="F585" t="s">
        <v>64</v>
      </c>
      <c r="G585" t="s">
        <v>103</v>
      </c>
      <c r="H585" t="s">
        <v>1060</v>
      </c>
    </row>
    <row r="586" spans="1:17" x14ac:dyDescent="0.2">
      <c r="A586" t="s">
        <v>2475</v>
      </c>
      <c r="B586" t="s">
        <v>23</v>
      </c>
      <c r="C586" t="s">
        <v>2476</v>
      </c>
      <c r="D586" t="s">
        <v>2419</v>
      </c>
      <c r="F586" t="s">
        <v>64</v>
      </c>
      <c r="G586" t="s">
        <v>420</v>
      </c>
      <c r="H586" t="s">
        <v>2477</v>
      </c>
      <c r="I586" t="s">
        <v>2478</v>
      </c>
    </row>
    <row r="587" spans="1:17" x14ac:dyDescent="0.2">
      <c r="A587" t="s">
        <v>931</v>
      </c>
      <c r="B587" t="s">
        <v>60</v>
      </c>
      <c r="C587" t="s">
        <v>2279</v>
      </c>
      <c r="D587" t="s">
        <v>1270</v>
      </c>
      <c r="F587" t="s">
        <v>64</v>
      </c>
      <c r="G587" t="s">
        <v>557</v>
      </c>
      <c r="H587" t="s">
        <v>932</v>
      </c>
      <c r="I587" t="s">
        <v>933</v>
      </c>
      <c r="N587" t="s">
        <v>934</v>
      </c>
      <c r="O587" t="s">
        <v>935</v>
      </c>
      <c r="P587" t="s">
        <v>199</v>
      </c>
      <c r="Q587" t="s">
        <v>557</v>
      </c>
    </row>
    <row r="588" spans="1:17" x14ac:dyDescent="0.2">
      <c r="A588" t="s">
        <v>2288</v>
      </c>
      <c r="B588" t="s">
        <v>14</v>
      </c>
      <c r="C588" t="s">
        <v>2289</v>
      </c>
      <c r="F588" t="s">
        <v>51</v>
      </c>
      <c r="G588" t="s">
        <v>162</v>
      </c>
      <c r="H588" t="s">
        <v>2290</v>
      </c>
    </row>
    <row r="589" spans="1:17" x14ac:dyDescent="0.2">
      <c r="A589" t="s">
        <v>1812</v>
      </c>
      <c r="B589" t="s">
        <v>1740</v>
      </c>
      <c r="C589" t="s">
        <v>2174</v>
      </c>
      <c r="F589" t="s">
        <v>64</v>
      </c>
      <c r="G589" t="s">
        <v>1813</v>
      </c>
      <c r="H589" t="s">
        <v>1814</v>
      </c>
      <c r="N589" t="s">
        <v>1815</v>
      </c>
      <c r="O589" t="s">
        <v>1816</v>
      </c>
      <c r="P589" t="s">
        <v>1817</v>
      </c>
      <c r="Q589" t="s">
        <v>1818</v>
      </c>
    </row>
    <row r="590" spans="1:17" x14ac:dyDescent="0.2">
      <c r="A590" t="s">
        <v>383</v>
      </c>
      <c r="B590" t="s">
        <v>52</v>
      </c>
      <c r="C590" t="s">
        <v>384</v>
      </c>
      <c r="D590" t="s">
        <v>203</v>
      </c>
      <c r="F590" t="s">
        <v>64</v>
      </c>
      <c r="G590" t="s">
        <v>185</v>
      </c>
    </row>
    <row r="591" spans="1:17" x14ac:dyDescent="0.2">
      <c r="A591" t="s">
        <v>1856</v>
      </c>
      <c r="B591" t="s">
        <v>1740</v>
      </c>
      <c r="C591" t="s">
        <v>1857</v>
      </c>
      <c r="F591" t="s">
        <v>64</v>
      </c>
      <c r="H591" t="s">
        <v>2185</v>
      </c>
      <c r="I591" t="s">
        <v>1858</v>
      </c>
      <c r="J591" t="s">
        <v>2186</v>
      </c>
      <c r="N591" t="s">
        <v>1859</v>
      </c>
      <c r="O591" t="s">
        <v>1860</v>
      </c>
      <c r="P591" t="s">
        <v>1861</v>
      </c>
      <c r="Q591" t="s">
        <v>1081</v>
      </c>
    </row>
    <row r="592" spans="1:17" x14ac:dyDescent="0.2">
      <c r="A592" t="s">
        <v>1658</v>
      </c>
      <c r="B592" t="s">
        <v>8</v>
      </c>
      <c r="C592" t="s">
        <v>1659</v>
      </c>
      <c r="D592" t="s">
        <v>318</v>
      </c>
      <c r="F592" t="s">
        <v>64</v>
      </c>
      <c r="G592" t="s">
        <v>105</v>
      </c>
      <c r="H592" t="s">
        <v>1660</v>
      </c>
      <c r="I592" t="s">
        <v>1661</v>
      </c>
      <c r="N592" t="s">
        <v>1662</v>
      </c>
      <c r="O592" t="s">
        <v>1663</v>
      </c>
      <c r="P592" t="s">
        <v>268</v>
      </c>
      <c r="Q592" t="s">
        <v>1435</v>
      </c>
    </row>
    <row r="593" spans="1:17" x14ac:dyDescent="0.2">
      <c r="A593" t="s">
        <v>3086</v>
      </c>
      <c r="B593" t="s">
        <v>2123</v>
      </c>
      <c r="C593" t="s">
        <v>3087</v>
      </c>
      <c r="F593" t="s">
        <v>64</v>
      </c>
    </row>
    <row r="594" spans="1:17" x14ac:dyDescent="0.2">
      <c r="A594" t="s">
        <v>399</v>
      </c>
      <c r="B594" t="s">
        <v>52</v>
      </c>
      <c r="C594" t="s">
        <v>400</v>
      </c>
      <c r="D594" t="s">
        <v>203</v>
      </c>
      <c r="F594" t="s">
        <v>64</v>
      </c>
      <c r="G594" t="s">
        <v>185</v>
      </c>
    </row>
    <row r="595" spans="1:17" x14ac:dyDescent="0.2">
      <c r="A595" t="s">
        <v>375</v>
      </c>
      <c r="B595" t="s">
        <v>52</v>
      </c>
      <c r="C595" t="s">
        <v>376</v>
      </c>
      <c r="D595" t="s">
        <v>184</v>
      </c>
      <c r="F595" t="s">
        <v>64</v>
      </c>
      <c r="G595" t="s">
        <v>185</v>
      </c>
    </row>
    <row r="596" spans="1:17" x14ac:dyDescent="0.2">
      <c r="A596" t="s">
        <v>786</v>
      </c>
      <c r="B596" t="s">
        <v>14</v>
      </c>
      <c r="C596" t="s">
        <v>787</v>
      </c>
      <c r="F596" t="s">
        <v>64</v>
      </c>
      <c r="G596" t="s">
        <v>100</v>
      </c>
    </row>
    <row r="597" spans="1:17" x14ac:dyDescent="0.2">
      <c r="A597" t="s">
        <v>506</v>
      </c>
      <c r="B597" t="s">
        <v>23</v>
      </c>
      <c r="C597" t="s">
        <v>507</v>
      </c>
      <c r="D597" t="s">
        <v>443</v>
      </c>
      <c r="E597" t="s">
        <v>508</v>
      </c>
      <c r="F597" t="s">
        <v>64</v>
      </c>
      <c r="G597" t="s">
        <v>100</v>
      </c>
    </row>
    <row r="598" spans="1:17" x14ac:dyDescent="0.2">
      <c r="A598" t="s">
        <v>2114</v>
      </c>
      <c r="B598" t="s">
        <v>2123</v>
      </c>
      <c r="C598" t="s">
        <v>2115</v>
      </c>
      <c r="F598" t="s">
        <v>64</v>
      </c>
      <c r="H598" t="s">
        <v>2116</v>
      </c>
      <c r="N598" t="s">
        <v>2117</v>
      </c>
      <c r="O598" t="s">
        <v>2118</v>
      </c>
      <c r="P598" t="s">
        <v>1831</v>
      </c>
      <c r="Q598" t="s">
        <v>1974</v>
      </c>
    </row>
    <row r="599" spans="1:17" x14ac:dyDescent="0.2">
      <c r="A599" t="s">
        <v>2936</v>
      </c>
      <c r="B599" t="s">
        <v>50</v>
      </c>
      <c r="C599" t="s">
        <v>2937</v>
      </c>
      <c r="F599" t="s">
        <v>63</v>
      </c>
      <c r="G599" t="s">
        <v>628</v>
      </c>
    </row>
    <row r="600" spans="1:17" x14ac:dyDescent="0.2">
      <c r="A600" t="s">
        <v>737</v>
      </c>
      <c r="B600" t="s">
        <v>14</v>
      </c>
      <c r="C600" t="s">
        <v>738</v>
      </c>
      <c r="D600" t="s">
        <v>2285</v>
      </c>
      <c r="F600" t="s">
        <v>64</v>
      </c>
      <c r="G600" t="s">
        <v>103</v>
      </c>
      <c r="N600" t="s">
        <v>739</v>
      </c>
      <c r="O600" t="s">
        <v>740</v>
      </c>
      <c r="P600" t="s">
        <v>199</v>
      </c>
      <c r="Q600" t="s">
        <v>741</v>
      </c>
    </row>
    <row r="601" spans="1:17" x14ac:dyDescent="0.2">
      <c r="A601" t="s">
        <v>849</v>
      </c>
      <c r="B601" t="s">
        <v>14</v>
      </c>
      <c r="C601" t="s">
        <v>2369</v>
      </c>
      <c r="F601" t="s">
        <v>64</v>
      </c>
      <c r="G601" t="s">
        <v>420</v>
      </c>
    </row>
    <row r="602" spans="1:17" x14ac:dyDescent="0.2">
      <c r="A602" t="s">
        <v>742</v>
      </c>
      <c r="B602" t="s">
        <v>14</v>
      </c>
      <c r="C602" t="s">
        <v>743</v>
      </c>
      <c r="D602" t="s">
        <v>2282</v>
      </c>
      <c r="F602" t="s">
        <v>64</v>
      </c>
      <c r="G602" t="s">
        <v>103</v>
      </c>
      <c r="H602" t="s">
        <v>744</v>
      </c>
      <c r="N602" t="s">
        <v>745</v>
      </c>
      <c r="O602" t="s">
        <v>746</v>
      </c>
      <c r="P602" t="s">
        <v>634</v>
      </c>
      <c r="Q602" t="s">
        <v>747</v>
      </c>
    </row>
    <row r="603" spans="1:17" x14ac:dyDescent="0.2">
      <c r="A603" t="s">
        <v>748</v>
      </c>
      <c r="B603" t="s">
        <v>14</v>
      </c>
      <c r="C603" t="s">
        <v>749</v>
      </c>
      <c r="D603" t="s">
        <v>2281</v>
      </c>
      <c r="F603" t="s">
        <v>64</v>
      </c>
      <c r="G603" t="s">
        <v>103</v>
      </c>
      <c r="H603" t="s">
        <v>750</v>
      </c>
      <c r="N603" t="s">
        <v>751</v>
      </c>
      <c r="O603" t="s">
        <v>752</v>
      </c>
      <c r="P603" t="s">
        <v>462</v>
      </c>
    </row>
    <row r="604" spans="1:17" x14ac:dyDescent="0.2">
      <c r="A604" t="s">
        <v>635</v>
      </c>
      <c r="B604" t="s">
        <v>14</v>
      </c>
      <c r="C604" t="s">
        <v>2370</v>
      </c>
      <c r="D604" t="s">
        <v>2281</v>
      </c>
      <c r="F604" t="s">
        <v>64</v>
      </c>
      <c r="G604" t="s">
        <v>103</v>
      </c>
      <c r="H604" t="s">
        <v>636</v>
      </c>
      <c r="N604" t="s">
        <v>637</v>
      </c>
      <c r="O604" t="s">
        <v>638</v>
      </c>
      <c r="P604" t="s">
        <v>430</v>
      </c>
      <c r="Q604" t="s">
        <v>639</v>
      </c>
    </row>
    <row r="605" spans="1:17" x14ac:dyDescent="0.2">
      <c r="A605" t="s">
        <v>2338</v>
      </c>
      <c r="B605" t="s">
        <v>14</v>
      </c>
      <c r="C605" t="s">
        <v>2339</v>
      </c>
      <c r="E605" t="s">
        <v>2342</v>
      </c>
      <c r="F605" t="s">
        <v>64</v>
      </c>
      <c r="H605" t="s">
        <v>2340</v>
      </c>
      <c r="K605">
        <v>45860</v>
      </c>
      <c r="M605" t="s">
        <v>2341</v>
      </c>
    </row>
    <row r="606" spans="1:17" x14ac:dyDescent="0.2">
      <c r="A606" t="s">
        <v>846</v>
      </c>
      <c r="B606" t="s">
        <v>14</v>
      </c>
      <c r="C606" t="s">
        <v>847</v>
      </c>
      <c r="F606" t="s">
        <v>64</v>
      </c>
      <c r="G606" t="s">
        <v>420</v>
      </c>
    </row>
    <row r="607" spans="1:17" x14ac:dyDescent="0.2">
      <c r="A607" t="s">
        <v>873</v>
      </c>
      <c r="B607" t="s">
        <v>14</v>
      </c>
      <c r="C607" t="s">
        <v>874</v>
      </c>
      <c r="F607" t="s">
        <v>64</v>
      </c>
      <c r="G607" t="s">
        <v>420</v>
      </c>
    </row>
    <row r="608" spans="1:17" x14ac:dyDescent="0.2">
      <c r="A608" t="s">
        <v>841</v>
      </c>
      <c r="B608" t="s">
        <v>14</v>
      </c>
      <c r="C608" t="s">
        <v>842</v>
      </c>
      <c r="F608" t="s">
        <v>64</v>
      </c>
      <c r="G608" t="s">
        <v>420</v>
      </c>
    </row>
    <row r="609" spans="1:17" x14ac:dyDescent="0.2">
      <c r="A609" t="s">
        <v>393</v>
      </c>
      <c r="B609" t="s">
        <v>52</v>
      </c>
      <c r="C609" t="s">
        <v>2327</v>
      </c>
      <c r="D609" t="s">
        <v>394</v>
      </c>
      <c r="F609" t="s">
        <v>64</v>
      </c>
      <c r="G609" t="s">
        <v>185</v>
      </c>
    </row>
    <row r="610" spans="1:17" x14ac:dyDescent="0.2">
      <c r="A610" t="s">
        <v>1722</v>
      </c>
      <c r="B610" t="s">
        <v>65</v>
      </c>
      <c r="C610" t="s">
        <v>1723</v>
      </c>
      <c r="G610" t="s">
        <v>1703</v>
      </c>
      <c r="H610" t="s">
        <v>1724</v>
      </c>
    </row>
    <row r="611" spans="1:17" x14ac:dyDescent="0.2">
      <c r="A611" t="s">
        <v>545</v>
      </c>
      <c r="B611" t="s">
        <v>23</v>
      </c>
      <c r="C611" t="s">
        <v>546</v>
      </c>
      <c r="D611" t="s">
        <v>547</v>
      </c>
      <c r="F611" t="s">
        <v>64</v>
      </c>
      <c r="G611" t="s">
        <v>534</v>
      </c>
    </row>
    <row r="612" spans="1:17" x14ac:dyDescent="0.2">
      <c r="A612" t="s">
        <v>804</v>
      </c>
      <c r="B612" t="s">
        <v>14</v>
      </c>
      <c r="C612" t="s">
        <v>805</v>
      </c>
      <c r="F612" t="s">
        <v>64</v>
      </c>
      <c r="G612" t="s">
        <v>100</v>
      </c>
      <c r="H612" t="s">
        <v>806</v>
      </c>
    </row>
    <row r="613" spans="1:17" x14ac:dyDescent="0.2">
      <c r="A613" t="s">
        <v>800</v>
      </c>
      <c r="B613" t="s">
        <v>14</v>
      </c>
      <c r="C613" t="s">
        <v>2371</v>
      </c>
      <c r="D613" t="s">
        <v>2281</v>
      </c>
      <c r="F613" t="s">
        <v>64</v>
      </c>
      <c r="G613" t="s">
        <v>100</v>
      </c>
      <c r="H613" t="s">
        <v>801</v>
      </c>
    </row>
    <row r="614" spans="1:17" x14ac:dyDescent="0.2">
      <c r="A614" t="s">
        <v>1701</v>
      </c>
      <c r="B614" t="s">
        <v>65</v>
      </c>
      <c r="C614" t="s">
        <v>1702</v>
      </c>
      <c r="G614" t="s">
        <v>1703</v>
      </c>
      <c r="H614" t="s">
        <v>2189</v>
      </c>
      <c r="N614" t="s">
        <v>1704</v>
      </c>
      <c r="O614" t="s">
        <v>1705</v>
      </c>
      <c r="P614" t="s">
        <v>1706</v>
      </c>
      <c r="Q614" t="s">
        <v>1707</v>
      </c>
    </row>
    <row r="615" spans="1:17" x14ac:dyDescent="0.2">
      <c r="A615" t="s">
        <v>823</v>
      </c>
      <c r="B615" t="s">
        <v>14</v>
      </c>
      <c r="C615" t="s">
        <v>824</v>
      </c>
      <c r="F615" t="s">
        <v>64</v>
      </c>
      <c r="G615" t="s">
        <v>100</v>
      </c>
    </row>
    <row r="616" spans="1:17" x14ac:dyDescent="0.2">
      <c r="A616" t="s">
        <v>541</v>
      </c>
      <c r="B616" t="s">
        <v>23</v>
      </c>
      <c r="C616" t="s">
        <v>542</v>
      </c>
      <c r="D616" t="s">
        <v>443</v>
      </c>
      <c r="F616" t="s">
        <v>64</v>
      </c>
      <c r="G616" t="s">
        <v>420</v>
      </c>
    </row>
    <row r="617" spans="1:17" x14ac:dyDescent="0.2">
      <c r="A617" t="s">
        <v>1315</v>
      </c>
      <c r="B617" t="s">
        <v>8</v>
      </c>
      <c r="C617" t="s">
        <v>1316</v>
      </c>
      <c r="D617" t="s">
        <v>184</v>
      </c>
      <c r="F617" t="s">
        <v>57</v>
      </c>
      <c r="G617" t="s">
        <v>123</v>
      </c>
      <c r="H617" t="s">
        <v>2237</v>
      </c>
      <c r="I617" t="s">
        <v>1317</v>
      </c>
    </row>
    <row r="618" spans="1:17" x14ac:dyDescent="0.2">
      <c r="A618" t="s">
        <v>627</v>
      </c>
      <c r="B618" t="s">
        <v>23</v>
      </c>
      <c r="C618" t="s">
        <v>2298</v>
      </c>
      <c r="D618" t="s">
        <v>2299</v>
      </c>
      <c r="F618" t="s">
        <v>63</v>
      </c>
      <c r="G618" t="s">
        <v>628</v>
      </c>
    </row>
    <row r="619" spans="1:17" x14ac:dyDescent="0.2">
      <c r="A619" t="s">
        <v>2938</v>
      </c>
      <c r="B619" t="s">
        <v>2500</v>
      </c>
      <c r="C619" t="s">
        <v>2939</v>
      </c>
      <c r="F619" t="s">
        <v>53</v>
      </c>
      <c r="N619" t="s">
        <v>1776</v>
      </c>
      <c r="O619" t="s">
        <v>1777</v>
      </c>
      <c r="P619" t="s">
        <v>430</v>
      </c>
      <c r="Q619" t="s">
        <v>1435</v>
      </c>
    </row>
    <row r="620" spans="1:17" x14ac:dyDescent="0.2">
      <c r="A620" t="s">
        <v>753</v>
      </c>
      <c r="B620" t="s">
        <v>14</v>
      </c>
      <c r="C620" t="s">
        <v>15</v>
      </c>
      <c r="F620" t="s">
        <v>61</v>
      </c>
    </row>
    <row r="621" spans="1:17" x14ac:dyDescent="0.2">
      <c r="A621" t="s">
        <v>904</v>
      </c>
      <c r="B621" t="s">
        <v>14</v>
      </c>
      <c r="C621" t="s">
        <v>905</v>
      </c>
      <c r="F621" t="s">
        <v>57</v>
      </c>
    </row>
    <row r="622" spans="1:17" x14ac:dyDescent="0.2">
      <c r="A622" t="s">
        <v>2053</v>
      </c>
      <c r="B622" t="s">
        <v>27</v>
      </c>
      <c r="C622" t="s">
        <v>2054</v>
      </c>
      <c r="D622" t="s">
        <v>318</v>
      </c>
      <c r="F622" t="s">
        <v>57</v>
      </c>
      <c r="G622" t="s">
        <v>126</v>
      </c>
      <c r="H622" t="s">
        <v>2160</v>
      </c>
      <c r="I622" t="s">
        <v>2055</v>
      </c>
    </row>
    <row r="623" spans="1:17" x14ac:dyDescent="0.2">
      <c r="A623" t="s">
        <v>687</v>
      </c>
      <c r="B623" t="s">
        <v>14</v>
      </c>
      <c r="C623" t="s">
        <v>688</v>
      </c>
      <c r="D623" t="s">
        <v>2281</v>
      </c>
      <c r="F623" t="s">
        <v>57</v>
      </c>
    </row>
    <row r="624" spans="1:17" x14ac:dyDescent="0.2">
      <c r="A624" t="s">
        <v>532</v>
      </c>
      <c r="B624" t="s">
        <v>23</v>
      </c>
      <c r="C624" t="s">
        <v>533</v>
      </c>
      <c r="D624" t="s">
        <v>443</v>
      </c>
      <c r="F624" t="s">
        <v>64</v>
      </c>
      <c r="G624" t="s">
        <v>534</v>
      </c>
    </row>
    <row r="625" spans="1:9" x14ac:dyDescent="0.2">
      <c r="A625" t="s">
        <v>682</v>
      </c>
      <c r="B625" t="s">
        <v>14</v>
      </c>
      <c r="C625" t="s">
        <v>683</v>
      </c>
      <c r="F625" t="s">
        <v>55</v>
      </c>
    </row>
    <row r="626" spans="1:9" x14ac:dyDescent="0.2">
      <c r="A626" t="s">
        <v>2494</v>
      </c>
      <c r="B626" t="s">
        <v>23</v>
      </c>
      <c r="C626" t="s">
        <v>2495</v>
      </c>
      <c r="D626" t="s">
        <v>2419</v>
      </c>
      <c r="F626" t="s">
        <v>64</v>
      </c>
      <c r="G626" t="s">
        <v>1887</v>
      </c>
      <c r="H626" t="s">
        <v>2496</v>
      </c>
      <c r="I626" t="s">
        <v>2497</v>
      </c>
    </row>
    <row r="627" spans="1:9" x14ac:dyDescent="0.2">
      <c r="A627" t="s">
        <v>757</v>
      </c>
      <c r="B627" t="s">
        <v>14</v>
      </c>
      <c r="C627" t="s">
        <v>758</v>
      </c>
      <c r="D627" t="s">
        <v>2286</v>
      </c>
      <c r="F627" t="s">
        <v>64</v>
      </c>
      <c r="G627" t="s">
        <v>103</v>
      </c>
      <c r="H627" t="s">
        <v>759</v>
      </c>
    </row>
    <row r="628" spans="1:9" x14ac:dyDescent="0.2">
      <c r="A628" t="s">
        <v>1687</v>
      </c>
      <c r="B628" t="s">
        <v>65</v>
      </c>
      <c r="C628" t="s">
        <v>758</v>
      </c>
      <c r="D628" t="s">
        <v>2188</v>
      </c>
      <c r="G628" t="s">
        <v>103</v>
      </c>
      <c r="H628" t="s">
        <v>1688</v>
      </c>
    </row>
    <row r="629" spans="1:9" x14ac:dyDescent="0.2">
      <c r="A629" t="s">
        <v>2037</v>
      </c>
      <c r="B629" t="s">
        <v>27</v>
      </c>
      <c r="C629" t="s">
        <v>2038</v>
      </c>
      <c r="D629" t="s">
        <v>184</v>
      </c>
      <c r="F629" t="s">
        <v>64</v>
      </c>
      <c r="G629" t="s">
        <v>2039</v>
      </c>
      <c r="H629" t="s">
        <v>2161</v>
      </c>
      <c r="I629" t="s">
        <v>2040</v>
      </c>
    </row>
    <row r="630" spans="1:9" x14ac:dyDescent="0.2">
      <c r="A630" t="s">
        <v>946</v>
      </c>
      <c r="B630" t="s">
        <v>60</v>
      </c>
    </row>
    <row r="631" spans="1:9" x14ac:dyDescent="0.2">
      <c r="A631" t="s">
        <v>3103</v>
      </c>
      <c r="B631" t="s">
        <v>50</v>
      </c>
      <c r="C631" t="s">
        <v>3104</v>
      </c>
    </row>
    <row r="632" spans="1:9" x14ac:dyDescent="0.2">
      <c r="A632" t="s">
        <v>3105</v>
      </c>
      <c r="B632" t="s">
        <v>50</v>
      </c>
      <c r="C632" t="s">
        <v>3106</v>
      </c>
      <c r="F632" t="s">
        <v>64</v>
      </c>
      <c r="G632" t="s">
        <v>103</v>
      </c>
    </row>
    <row r="633" spans="1:9" x14ac:dyDescent="0.2">
      <c r="A633" t="s">
        <v>3107</v>
      </c>
      <c r="B633" t="s">
        <v>50</v>
      </c>
      <c r="C633" t="s">
        <v>3108</v>
      </c>
      <c r="F633" t="s">
        <v>64</v>
      </c>
      <c r="G633" t="s">
        <v>3109</v>
      </c>
    </row>
    <row r="634" spans="1:9" x14ac:dyDescent="0.2">
      <c r="A634" t="s">
        <v>3110</v>
      </c>
      <c r="B634" t="s">
        <v>66</v>
      </c>
      <c r="C634" t="s">
        <v>3111</v>
      </c>
      <c r="F634" t="s">
        <v>63</v>
      </c>
    </row>
    <row r="635" spans="1:9" x14ac:dyDescent="0.2">
      <c r="A635" t="s">
        <v>3112</v>
      </c>
      <c r="B635" t="s">
        <v>50</v>
      </c>
      <c r="C635" t="s">
        <v>3113</v>
      </c>
      <c r="F635" t="s">
        <v>63</v>
      </c>
    </row>
    <row r="636" spans="1:9" x14ac:dyDescent="0.2">
      <c r="A636" t="s">
        <v>3114</v>
      </c>
      <c r="B636" t="s">
        <v>50</v>
      </c>
      <c r="C636" t="s">
        <v>3115</v>
      </c>
      <c r="F636" t="s">
        <v>64</v>
      </c>
      <c r="G636" t="s">
        <v>207</v>
      </c>
    </row>
    <row r="637" spans="1:9" x14ac:dyDescent="0.2">
      <c r="A637" t="s">
        <v>3116</v>
      </c>
      <c r="B637" t="s">
        <v>50</v>
      </c>
    </row>
    <row r="638" spans="1:9" x14ac:dyDescent="0.2">
      <c r="A638" t="s">
        <v>3117</v>
      </c>
      <c r="B638" t="s">
        <v>50</v>
      </c>
    </row>
    <row r="639" spans="1:9" x14ac:dyDescent="0.2">
      <c r="A639" t="s">
        <v>3118</v>
      </c>
      <c r="B639" t="s">
        <v>50</v>
      </c>
    </row>
    <row r="640" spans="1:9" x14ac:dyDescent="0.2">
      <c r="A640" t="s">
        <v>3119</v>
      </c>
      <c r="B640" t="s">
        <v>50</v>
      </c>
    </row>
    <row r="641" spans="1:2" x14ac:dyDescent="0.2">
      <c r="A641" t="s">
        <v>3120</v>
      </c>
      <c r="B641" t="s">
        <v>50</v>
      </c>
    </row>
    <row r="642" spans="1:2" x14ac:dyDescent="0.2">
      <c r="A642" t="s">
        <v>3121</v>
      </c>
      <c r="B642" t="s">
        <v>50</v>
      </c>
    </row>
    <row r="643" spans="1:2" x14ac:dyDescent="0.2">
      <c r="A643" t="s">
        <v>3122</v>
      </c>
      <c r="B643" t="s">
        <v>50</v>
      </c>
    </row>
    <row r="644" spans="1:2" x14ac:dyDescent="0.2">
      <c r="A644" t="s">
        <v>3123</v>
      </c>
      <c r="B644" t="s">
        <v>50</v>
      </c>
    </row>
    <row r="645" spans="1:2" x14ac:dyDescent="0.2">
      <c r="A645" t="s">
        <v>3124</v>
      </c>
      <c r="B645" t="s">
        <v>50</v>
      </c>
    </row>
    <row r="646" spans="1:2" x14ac:dyDescent="0.2">
      <c r="A646" t="s">
        <v>3125</v>
      </c>
      <c r="B646" t="s">
        <v>50</v>
      </c>
    </row>
    <row r="647" spans="1:2" x14ac:dyDescent="0.2">
      <c r="A647" t="s">
        <v>3126</v>
      </c>
      <c r="B647" t="s">
        <v>50</v>
      </c>
    </row>
    <row r="648" spans="1:2" x14ac:dyDescent="0.2">
      <c r="A648" t="s">
        <v>3127</v>
      </c>
      <c r="B648" t="s">
        <v>50</v>
      </c>
    </row>
    <row r="649" spans="1:2" x14ac:dyDescent="0.2">
      <c r="B649" t="s">
        <v>97</v>
      </c>
    </row>
    <row r="650" spans="1:2" x14ac:dyDescent="0.2">
      <c r="B650" t="s">
        <v>97</v>
      </c>
    </row>
    <row r="651" spans="1:2" x14ac:dyDescent="0.2">
      <c r="B651" t="s">
        <v>97</v>
      </c>
    </row>
    <row r="652" spans="1:2" x14ac:dyDescent="0.2">
      <c r="B652" t="s">
        <v>97</v>
      </c>
    </row>
    <row r="653" spans="1:2" x14ac:dyDescent="0.2">
      <c r="B653" t="s">
        <v>97</v>
      </c>
    </row>
    <row r="654" spans="1:2" x14ac:dyDescent="0.2">
      <c r="B654" t="s">
        <v>97</v>
      </c>
    </row>
    <row r="655" spans="1:2" x14ac:dyDescent="0.2">
      <c r="B655" t="s">
        <v>97</v>
      </c>
    </row>
    <row r="656" spans="1:2" x14ac:dyDescent="0.2">
      <c r="B656" t="s">
        <v>97</v>
      </c>
    </row>
    <row r="657" spans="2:2" x14ac:dyDescent="0.2">
      <c r="B657" t="s">
        <v>97</v>
      </c>
    </row>
    <row r="658" spans="2:2" x14ac:dyDescent="0.2">
      <c r="B658" t="s">
        <v>97</v>
      </c>
    </row>
    <row r="659" spans="2:2" x14ac:dyDescent="0.2">
      <c r="B659" t="s">
        <v>97</v>
      </c>
    </row>
    <row r="660" spans="2:2" x14ac:dyDescent="0.2">
      <c r="B660" t="s">
        <v>97</v>
      </c>
    </row>
    <row r="661" spans="2:2" x14ac:dyDescent="0.2">
      <c r="B661" t="s">
        <v>97</v>
      </c>
    </row>
    <row r="662" spans="2:2" x14ac:dyDescent="0.2">
      <c r="B662" t="s">
        <v>97</v>
      </c>
    </row>
    <row r="663" spans="2:2" x14ac:dyDescent="0.2">
      <c r="B663" t="s">
        <v>97</v>
      </c>
    </row>
    <row r="664" spans="2:2" x14ac:dyDescent="0.2">
      <c r="B664" t="s">
        <v>97</v>
      </c>
    </row>
    <row r="665" spans="2:2" x14ac:dyDescent="0.2">
      <c r="B665" t="s">
        <v>97</v>
      </c>
    </row>
    <row r="666" spans="2:2" x14ac:dyDescent="0.2">
      <c r="B666" t="s">
        <v>97</v>
      </c>
    </row>
    <row r="667" spans="2:2" x14ac:dyDescent="0.2">
      <c r="B667" t="s">
        <v>97</v>
      </c>
    </row>
    <row r="668" spans="2:2" x14ac:dyDescent="0.2">
      <c r="B668" t="s">
        <v>97</v>
      </c>
    </row>
    <row r="669" spans="2:2" x14ac:dyDescent="0.2">
      <c r="B669" t="s">
        <v>97</v>
      </c>
    </row>
    <row r="670" spans="2:2" x14ac:dyDescent="0.2">
      <c r="B670" t="s">
        <v>97</v>
      </c>
    </row>
    <row r="671" spans="2:2" x14ac:dyDescent="0.2">
      <c r="B671" t="s">
        <v>97</v>
      </c>
    </row>
    <row r="672" spans="2:2" x14ac:dyDescent="0.2">
      <c r="B672" t="s">
        <v>97</v>
      </c>
    </row>
    <row r="673" spans="2:2" x14ac:dyDescent="0.2">
      <c r="B673" t="s">
        <v>97</v>
      </c>
    </row>
    <row r="674" spans="2:2" x14ac:dyDescent="0.2">
      <c r="B674" t="s">
        <v>97</v>
      </c>
    </row>
    <row r="675" spans="2:2" x14ac:dyDescent="0.2">
      <c r="B675" t="s">
        <v>97</v>
      </c>
    </row>
    <row r="676" spans="2:2" x14ac:dyDescent="0.2">
      <c r="B676" t="s">
        <v>97</v>
      </c>
    </row>
    <row r="677" spans="2:2" x14ac:dyDescent="0.2">
      <c r="B677" t="s">
        <v>97</v>
      </c>
    </row>
    <row r="678" spans="2:2" x14ac:dyDescent="0.2">
      <c r="B678" t="s">
        <v>97</v>
      </c>
    </row>
    <row r="679" spans="2:2" x14ac:dyDescent="0.2">
      <c r="B679" t="s">
        <v>97</v>
      </c>
    </row>
    <row r="680" spans="2:2" x14ac:dyDescent="0.2">
      <c r="B680" t="s">
        <v>97</v>
      </c>
    </row>
    <row r="681" spans="2:2" x14ac:dyDescent="0.2">
      <c r="B681" t="s">
        <v>97</v>
      </c>
    </row>
    <row r="682" spans="2:2" x14ac:dyDescent="0.2">
      <c r="B682" t="s">
        <v>97</v>
      </c>
    </row>
    <row r="683" spans="2:2" x14ac:dyDescent="0.2">
      <c r="B683" t="s">
        <v>97</v>
      </c>
    </row>
    <row r="684" spans="2:2" x14ac:dyDescent="0.2">
      <c r="B684" t="s">
        <v>97</v>
      </c>
    </row>
    <row r="685" spans="2:2" x14ac:dyDescent="0.2">
      <c r="B685" t="s">
        <v>97</v>
      </c>
    </row>
    <row r="686" spans="2:2" x14ac:dyDescent="0.2">
      <c r="B686" t="s">
        <v>97</v>
      </c>
    </row>
    <row r="687" spans="2:2" x14ac:dyDescent="0.2">
      <c r="B687" t="s">
        <v>97</v>
      </c>
    </row>
    <row r="688" spans="2:2" x14ac:dyDescent="0.2">
      <c r="B688" t="s">
        <v>97</v>
      </c>
    </row>
    <row r="689" spans="2:2" x14ac:dyDescent="0.2">
      <c r="B689" t="s">
        <v>97</v>
      </c>
    </row>
    <row r="690" spans="2:2" x14ac:dyDescent="0.2">
      <c r="B690" t="s">
        <v>97</v>
      </c>
    </row>
    <row r="691" spans="2:2" x14ac:dyDescent="0.2">
      <c r="B691" t="s">
        <v>97</v>
      </c>
    </row>
    <row r="692" spans="2:2" x14ac:dyDescent="0.2">
      <c r="B692" t="s">
        <v>97</v>
      </c>
    </row>
    <row r="693" spans="2:2" x14ac:dyDescent="0.2">
      <c r="B693" t="s">
        <v>97</v>
      </c>
    </row>
    <row r="694" spans="2:2" x14ac:dyDescent="0.2">
      <c r="B694" t="s">
        <v>97</v>
      </c>
    </row>
    <row r="695" spans="2:2" x14ac:dyDescent="0.2">
      <c r="B695" t="s">
        <v>97</v>
      </c>
    </row>
    <row r="696" spans="2:2" x14ac:dyDescent="0.2">
      <c r="B696" t="s">
        <v>97</v>
      </c>
    </row>
    <row r="697" spans="2:2" x14ac:dyDescent="0.2">
      <c r="B697" t="s">
        <v>97</v>
      </c>
    </row>
    <row r="698" spans="2:2" x14ac:dyDescent="0.2">
      <c r="B698" t="s">
        <v>97</v>
      </c>
    </row>
    <row r="699" spans="2:2" x14ac:dyDescent="0.2">
      <c r="B699" t="s">
        <v>97</v>
      </c>
    </row>
    <row r="700" spans="2:2" x14ac:dyDescent="0.2">
      <c r="B700" t="s">
        <v>97</v>
      </c>
    </row>
    <row r="701" spans="2:2" x14ac:dyDescent="0.2">
      <c r="B701" t="s">
        <v>97</v>
      </c>
    </row>
    <row r="702" spans="2:2" x14ac:dyDescent="0.2">
      <c r="B702" t="s">
        <v>97</v>
      </c>
    </row>
    <row r="703" spans="2:2" x14ac:dyDescent="0.2">
      <c r="B703" t="s">
        <v>97</v>
      </c>
    </row>
    <row r="704" spans="2:2" x14ac:dyDescent="0.2">
      <c r="B704" t="s">
        <v>97</v>
      </c>
    </row>
    <row r="705" spans="2:2" x14ac:dyDescent="0.2">
      <c r="B705" t="s">
        <v>97</v>
      </c>
    </row>
    <row r="706" spans="2:2" x14ac:dyDescent="0.2">
      <c r="B706" t="s">
        <v>97</v>
      </c>
    </row>
    <row r="707" spans="2:2" x14ac:dyDescent="0.2">
      <c r="B707" t="s">
        <v>97</v>
      </c>
    </row>
    <row r="708" spans="2:2" x14ac:dyDescent="0.2">
      <c r="B708" t="s">
        <v>97</v>
      </c>
    </row>
    <row r="709" spans="2:2" x14ac:dyDescent="0.2">
      <c r="B709" t="s">
        <v>97</v>
      </c>
    </row>
    <row r="710" spans="2:2" x14ac:dyDescent="0.2">
      <c r="B710" t="s">
        <v>97</v>
      </c>
    </row>
    <row r="711" spans="2:2" x14ac:dyDescent="0.2">
      <c r="B711" t="s">
        <v>97</v>
      </c>
    </row>
    <row r="712" spans="2:2" x14ac:dyDescent="0.2">
      <c r="B712" t="s">
        <v>97</v>
      </c>
    </row>
    <row r="713" spans="2:2" x14ac:dyDescent="0.2">
      <c r="B713" t="s">
        <v>97</v>
      </c>
    </row>
    <row r="714" spans="2:2" x14ac:dyDescent="0.2">
      <c r="B714" t="s">
        <v>97</v>
      </c>
    </row>
    <row r="715" spans="2:2" x14ac:dyDescent="0.2">
      <c r="B715" t="s">
        <v>97</v>
      </c>
    </row>
    <row r="716" spans="2:2" x14ac:dyDescent="0.2">
      <c r="B716" t="s">
        <v>97</v>
      </c>
    </row>
    <row r="717" spans="2:2" x14ac:dyDescent="0.2">
      <c r="B717" t="s">
        <v>97</v>
      </c>
    </row>
    <row r="718" spans="2:2" x14ac:dyDescent="0.2">
      <c r="B718" t="s">
        <v>97</v>
      </c>
    </row>
    <row r="719" spans="2:2" x14ac:dyDescent="0.2">
      <c r="B719" t="s">
        <v>97</v>
      </c>
    </row>
    <row r="720" spans="2:2" x14ac:dyDescent="0.2">
      <c r="B720" t="s">
        <v>97</v>
      </c>
    </row>
    <row r="721" spans="2:2" x14ac:dyDescent="0.2">
      <c r="B721" t="s">
        <v>97</v>
      </c>
    </row>
    <row r="722" spans="2:2" x14ac:dyDescent="0.2">
      <c r="B722" t="s">
        <v>97</v>
      </c>
    </row>
    <row r="723" spans="2:2" x14ac:dyDescent="0.2">
      <c r="B723" t="s">
        <v>97</v>
      </c>
    </row>
    <row r="724" spans="2:2" x14ac:dyDescent="0.2">
      <c r="B724" t="s">
        <v>97</v>
      </c>
    </row>
    <row r="725" spans="2:2" x14ac:dyDescent="0.2">
      <c r="B725" t="s">
        <v>97</v>
      </c>
    </row>
    <row r="726" spans="2:2" x14ac:dyDescent="0.2">
      <c r="B726" t="s">
        <v>97</v>
      </c>
    </row>
    <row r="727" spans="2:2" x14ac:dyDescent="0.2">
      <c r="B727" t="s">
        <v>97</v>
      </c>
    </row>
    <row r="728" spans="2:2" x14ac:dyDescent="0.2">
      <c r="B728" t="s">
        <v>97</v>
      </c>
    </row>
    <row r="729" spans="2:2" x14ac:dyDescent="0.2">
      <c r="B729" t="s">
        <v>97</v>
      </c>
    </row>
    <row r="730" spans="2:2" x14ac:dyDescent="0.2">
      <c r="B730" t="s">
        <v>97</v>
      </c>
    </row>
    <row r="731" spans="2:2" x14ac:dyDescent="0.2">
      <c r="B731" t="s">
        <v>97</v>
      </c>
    </row>
    <row r="732" spans="2:2" x14ac:dyDescent="0.2">
      <c r="B732" t="s">
        <v>97</v>
      </c>
    </row>
    <row r="733" spans="2:2" x14ac:dyDescent="0.2">
      <c r="B733" t="s">
        <v>97</v>
      </c>
    </row>
    <row r="734" spans="2:2" x14ac:dyDescent="0.2">
      <c r="B734" t="s">
        <v>97</v>
      </c>
    </row>
    <row r="735" spans="2:2" x14ac:dyDescent="0.2">
      <c r="B735" t="s">
        <v>97</v>
      </c>
    </row>
    <row r="736" spans="2:2" x14ac:dyDescent="0.2">
      <c r="B736" t="s">
        <v>97</v>
      </c>
    </row>
    <row r="737" spans="2:2" x14ac:dyDescent="0.2">
      <c r="B737" t="s">
        <v>97</v>
      </c>
    </row>
    <row r="738" spans="2:2" x14ac:dyDescent="0.2">
      <c r="B738" t="s">
        <v>97</v>
      </c>
    </row>
    <row r="739" spans="2:2" x14ac:dyDescent="0.2">
      <c r="B739" t="s">
        <v>97</v>
      </c>
    </row>
    <row r="740" spans="2:2" x14ac:dyDescent="0.2">
      <c r="B740" t="s">
        <v>97</v>
      </c>
    </row>
    <row r="741" spans="2:2" x14ac:dyDescent="0.2">
      <c r="B741" t="s">
        <v>97</v>
      </c>
    </row>
    <row r="742" spans="2:2" x14ac:dyDescent="0.2">
      <c r="B742" t="s">
        <v>97</v>
      </c>
    </row>
    <row r="743" spans="2:2" x14ac:dyDescent="0.2">
      <c r="B743" t="s">
        <v>97</v>
      </c>
    </row>
    <row r="744" spans="2:2" x14ac:dyDescent="0.2">
      <c r="B744" t="s">
        <v>97</v>
      </c>
    </row>
    <row r="745" spans="2:2" x14ac:dyDescent="0.2">
      <c r="B745" t="s">
        <v>97</v>
      </c>
    </row>
    <row r="746" spans="2:2" x14ac:dyDescent="0.2">
      <c r="B746" t="s">
        <v>97</v>
      </c>
    </row>
    <row r="747" spans="2:2" x14ac:dyDescent="0.2">
      <c r="B747" t="s">
        <v>97</v>
      </c>
    </row>
    <row r="748" spans="2:2" x14ac:dyDescent="0.2">
      <c r="B748" t="s">
        <v>97</v>
      </c>
    </row>
    <row r="749" spans="2:2" x14ac:dyDescent="0.2">
      <c r="B749" t="s">
        <v>97</v>
      </c>
    </row>
    <row r="750" spans="2:2" x14ac:dyDescent="0.2">
      <c r="B750" t="s">
        <v>97</v>
      </c>
    </row>
    <row r="751" spans="2:2" x14ac:dyDescent="0.2">
      <c r="B751" t="s">
        <v>97</v>
      </c>
    </row>
    <row r="752" spans="2:2" x14ac:dyDescent="0.2">
      <c r="B752" t="s">
        <v>97</v>
      </c>
    </row>
    <row r="753" spans="2:2" x14ac:dyDescent="0.2">
      <c r="B753" t="s">
        <v>97</v>
      </c>
    </row>
    <row r="754" spans="2:2" x14ac:dyDescent="0.2">
      <c r="B754" t="s">
        <v>97</v>
      </c>
    </row>
    <row r="755" spans="2:2" x14ac:dyDescent="0.2">
      <c r="B755" t="s">
        <v>97</v>
      </c>
    </row>
    <row r="756" spans="2:2" x14ac:dyDescent="0.2">
      <c r="B756" t="s">
        <v>97</v>
      </c>
    </row>
    <row r="757" spans="2:2" x14ac:dyDescent="0.2">
      <c r="B757" t="s">
        <v>97</v>
      </c>
    </row>
    <row r="758" spans="2:2" x14ac:dyDescent="0.2">
      <c r="B758" t="s">
        <v>97</v>
      </c>
    </row>
    <row r="759" spans="2:2" x14ac:dyDescent="0.2">
      <c r="B759" t="s">
        <v>97</v>
      </c>
    </row>
    <row r="760" spans="2:2" x14ac:dyDescent="0.2">
      <c r="B760" t="s">
        <v>97</v>
      </c>
    </row>
    <row r="761" spans="2:2" x14ac:dyDescent="0.2">
      <c r="B761" t="s">
        <v>97</v>
      </c>
    </row>
    <row r="762" spans="2:2" x14ac:dyDescent="0.2">
      <c r="B762" t="s">
        <v>97</v>
      </c>
    </row>
    <row r="763" spans="2:2" x14ac:dyDescent="0.2">
      <c r="B763" t="s">
        <v>97</v>
      </c>
    </row>
    <row r="764" spans="2:2" x14ac:dyDescent="0.2">
      <c r="B764" t="s">
        <v>97</v>
      </c>
    </row>
    <row r="765" spans="2:2" x14ac:dyDescent="0.2">
      <c r="B765" t="s">
        <v>97</v>
      </c>
    </row>
    <row r="766" spans="2:2" x14ac:dyDescent="0.2">
      <c r="B766" t="s">
        <v>97</v>
      </c>
    </row>
    <row r="767" spans="2:2" x14ac:dyDescent="0.2">
      <c r="B767" t="s">
        <v>97</v>
      </c>
    </row>
    <row r="768" spans="2:2" x14ac:dyDescent="0.2">
      <c r="B768" t="s">
        <v>97</v>
      </c>
    </row>
    <row r="769" spans="2:2" x14ac:dyDescent="0.2">
      <c r="B769" t="s">
        <v>97</v>
      </c>
    </row>
    <row r="770" spans="2:2" x14ac:dyDescent="0.2">
      <c r="B770" t="s">
        <v>97</v>
      </c>
    </row>
    <row r="771" spans="2:2" x14ac:dyDescent="0.2">
      <c r="B771" t="s">
        <v>97</v>
      </c>
    </row>
    <row r="772" spans="2:2" x14ac:dyDescent="0.2">
      <c r="B772" t="s">
        <v>97</v>
      </c>
    </row>
    <row r="773" spans="2:2" x14ac:dyDescent="0.2">
      <c r="B773" t="s">
        <v>97</v>
      </c>
    </row>
    <row r="774" spans="2:2" x14ac:dyDescent="0.2">
      <c r="B774" t="s">
        <v>97</v>
      </c>
    </row>
    <row r="775" spans="2:2" x14ac:dyDescent="0.2">
      <c r="B775" t="s">
        <v>97</v>
      </c>
    </row>
    <row r="776" spans="2:2" x14ac:dyDescent="0.2">
      <c r="B776" t="s">
        <v>97</v>
      </c>
    </row>
    <row r="777" spans="2:2" x14ac:dyDescent="0.2">
      <c r="B777" t="s">
        <v>97</v>
      </c>
    </row>
    <row r="778" spans="2:2" x14ac:dyDescent="0.2">
      <c r="B778" t="s">
        <v>97</v>
      </c>
    </row>
    <row r="779" spans="2:2" x14ac:dyDescent="0.2">
      <c r="B779" t="s">
        <v>97</v>
      </c>
    </row>
    <row r="780" spans="2:2" x14ac:dyDescent="0.2">
      <c r="B780" t="s">
        <v>97</v>
      </c>
    </row>
    <row r="781" spans="2:2" x14ac:dyDescent="0.2">
      <c r="B781" t="s">
        <v>97</v>
      </c>
    </row>
    <row r="782" spans="2:2" x14ac:dyDescent="0.2">
      <c r="B782" t="s">
        <v>97</v>
      </c>
    </row>
    <row r="783" spans="2:2" x14ac:dyDescent="0.2">
      <c r="B783" t="s">
        <v>97</v>
      </c>
    </row>
    <row r="784" spans="2:2" x14ac:dyDescent="0.2">
      <c r="B784" t="s">
        <v>97</v>
      </c>
    </row>
    <row r="785" spans="2:2" x14ac:dyDescent="0.2">
      <c r="B785" t="s">
        <v>97</v>
      </c>
    </row>
    <row r="786" spans="2:2" x14ac:dyDescent="0.2">
      <c r="B786" t="s">
        <v>97</v>
      </c>
    </row>
    <row r="787" spans="2:2" x14ac:dyDescent="0.2">
      <c r="B787" t="s">
        <v>97</v>
      </c>
    </row>
    <row r="788" spans="2:2" x14ac:dyDescent="0.2">
      <c r="B788" t="s">
        <v>97</v>
      </c>
    </row>
    <row r="789" spans="2:2" x14ac:dyDescent="0.2">
      <c r="B789" t="s">
        <v>97</v>
      </c>
    </row>
    <row r="790" spans="2:2" x14ac:dyDescent="0.2">
      <c r="B790" t="s">
        <v>97</v>
      </c>
    </row>
    <row r="791" spans="2:2" x14ac:dyDescent="0.2">
      <c r="B791" t="s">
        <v>97</v>
      </c>
    </row>
    <row r="792" spans="2:2" x14ac:dyDescent="0.2">
      <c r="B792" t="s">
        <v>97</v>
      </c>
    </row>
    <row r="793" spans="2:2" x14ac:dyDescent="0.2">
      <c r="B793" t="s">
        <v>97</v>
      </c>
    </row>
    <row r="794" spans="2:2" x14ac:dyDescent="0.2">
      <c r="B794" t="s">
        <v>97</v>
      </c>
    </row>
    <row r="795" spans="2:2" x14ac:dyDescent="0.2">
      <c r="B795" t="s">
        <v>97</v>
      </c>
    </row>
    <row r="796" spans="2:2" x14ac:dyDescent="0.2">
      <c r="B796" t="s">
        <v>97</v>
      </c>
    </row>
    <row r="797" spans="2:2" x14ac:dyDescent="0.2">
      <c r="B797" t="s">
        <v>97</v>
      </c>
    </row>
    <row r="798" spans="2:2" x14ac:dyDescent="0.2">
      <c r="B798" t="s">
        <v>97</v>
      </c>
    </row>
    <row r="799" spans="2:2" x14ac:dyDescent="0.2">
      <c r="B799" t="s">
        <v>97</v>
      </c>
    </row>
    <row r="800" spans="2:2" x14ac:dyDescent="0.2">
      <c r="B800" t="s">
        <v>97</v>
      </c>
    </row>
    <row r="801" spans="2:2" x14ac:dyDescent="0.2">
      <c r="B801" t="s">
        <v>97</v>
      </c>
    </row>
    <row r="802" spans="2:2" x14ac:dyDescent="0.2">
      <c r="B802" t="s">
        <v>97</v>
      </c>
    </row>
    <row r="803" spans="2:2" x14ac:dyDescent="0.2">
      <c r="B803" t="s">
        <v>97</v>
      </c>
    </row>
    <row r="804" spans="2:2" x14ac:dyDescent="0.2">
      <c r="B804" t="s">
        <v>97</v>
      </c>
    </row>
    <row r="805" spans="2:2" x14ac:dyDescent="0.2">
      <c r="B805" t="s">
        <v>97</v>
      </c>
    </row>
    <row r="806" spans="2:2" x14ac:dyDescent="0.2">
      <c r="B806" t="s">
        <v>97</v>
      </c>
    </row>
    <row r="807" spans="2:2" x14ac:dyDescent="0.2">
      <c r="B807" t="s">
        <v>97</v>
      </c>
    </row>
    <row r="808" spans="2:2" x14ac:dyDescent="0.2">
      <c r="B808" t="s">
        <v>97</v>
      </c>
    </row>
    <row r="809" spans="2:2" x14ac:dyDescent="0.2">
      <c r="B809" t="s">
        <v>97</v>
      </c>
    </row>
    <row r="810" spans="2:2" x14ac:dyDescent="0.2">
      <c r="B810" t="s">
        <v>97</v>
      </c>
    </row>
    <row r="811" spans="2:2" x14ac:dyDescent="0.2">
      <c r="B811" t="s">
        <v>97</v>
      </c>
    </row>
    <row r="812" spans="2:2" x14ac:dyDescent="0.2">
      <c r="B812" t="s">
        <v>97</v>
      </c>
    </row>
    <row r="813" spans="2:2" x14ac:dyDescent="0.2">
      <c r="B813" t="s">
        <v>97</v>
      </c>
    </row>
    <row r="814" spans="2:2" x14ac:dyDescent="0.2">
      <c r="B814" t="s">
        <v>97</v>
      </c>
    </row>
    <row r="815" spans="2:2" x14ac:dyDescent="0.2">
      <c r="B815" t="s">
        <v>97</v>
      </c>
    </row>
    <row r="816" spans="2:2" x14ac:dyDescent="0.2">
      <c r="B816" t="s">
        <v>97</v>
      </c>
    </row>
    <row r="817" spans="2:2" x14ac:dyDescent="0.2">
      <c r="B817" t="s">
        <v>97</v>
      </c>
    </row>
    <row r="818" spans="2:2" x14ac:dyDescent="0.2">
      <c r="B818" t="s">
        <v>97</v>
      </c>
    </row>
    <row r="819" spans="2:2" x14ac:dyDescent="0.2">
      <c r="B819" t="s">
        <v>97</v>
      </c>
    </row>
    <row r="820" spans="2:2" x14ac:dyDescent="0.2">
      <c r="B820" t="s">
        <v>97</v>
      </c>
    </row>
    <row r="821" spans="2:2" x14ac:dyDescent="0.2">
      <c r="B821" t="s">
        <v>97</v>
      </c>
    </row>
    <row r="822" spans="2:2" x14ac:dyDescent="0.2">
      <c r="B822" t="s">
        <v>97</v>
      </c>
    </row>
    <row r="823" spans="2:2" x14ac:dyDescent="0.2">
      <c r="B823" t="s">
        <v>97</v>
      </c>
    </row>
    <row r="824" spans="2:2" x14ac:dyDescent="0.2">
      <c r="B824" t="s">
        <v>97</v>
      </c>
    </row>
    <row r="825" spans="2:2" x14ac:dyDescent="0.2">
      <c r="B825" t="s">
        <v>97</v>
      </c>
    </row>
    <row r="826" spans="2:2" x14ac:dyDescent="0.2">
      <c r="B826" t="s">
        <v>97</v>
      </c>
    </row>
    <row r="827" spans="2:2" x14ac:dyDescent="0.2">
      <c r="B827" t="s">
        <v>97</v>
      </c>
    </row>
    <row r="828" spans="2:2" x14ac:dyDescent="0.2">
      <c r="B828" t="s">
        <v>97</v>
      </c>
    </row>
    <row r="829" spans="2:2" x14ac:dyDescent="0.2">
      <c r="B829" t="s">
        <v>97</v>
      </c>
    </row>
    <row r="830" spans="2:2" x14ac:dyDescent="0.2">
      <c r="B830" t="s">
        <v>97</v>
      </c>
    </row>
    <row r="831" spans="2:2" x14ac:dyDescent="0.2">
      <c r="B831" t="s">
        <v>97</v>
      </c>
    </row>
    <row r="832" spans="2:2" x14ac:dyDescent="0.2">
      <c r="B832" t="s">
        <v>97</v>
      </c>
    </row>
    <row r="833" spans="2:2" x14ac:dyDescent="0.2">
      <c r="B833" t="s">
        <v>97</v>
      </c>
    </row>
    <row r="834" spans="2:2" x14ac:dyDescent="0.2">
      <c r="B834" t="s">
        <v>97</v>
      </c>
    </row>
    <row r="835" spans="2:2" x14ac:dyDescent="0.2">
      <c r="B835" t="s">
        <v>97</v>
      </c>
    </row>
    <row r="836" spans="2:2" x14ac:dyDescent="0.2">
      <c r="B836" t="s">
        <v>97</v>
      </c>
    </row>
    <row r="837" spans="2:2" x14ac:dyDescent="0.2">
      <c r="B837" t="s">
        <v>97</v>
      </c>
    </row>
    <row r="838" spans="2:2" x14ac:dyDescent="0.2">
      <c r="B838" t="s">
        <v>97</v>
      </c>
    </row>
    <row r="839" spans="2:2" x14ac:dyDescent="0.2">
      <c r="B839" t="s">
        <v>97</v>
      </c>
    </row>
    <row r="840" spans="2:2" x14ac:dyDescent="0.2">
      <c r="B840" t="s">
        <v>97</v>
      </c>
    </row>
    <row r="841" spans="2:2" x14ac:dyDescent="0.2">
      <c r="B841" t="s">
        <v>97</v>
      </c>
    </row>
    <row r="842" spans="2:2" x14ac:dyDescent="0.2">
      <c r="B842" t="s">
        <v>97</v>
      </c>
    </row>
    <row r="843" spans="2:2" x14ac:dyDescent="0.2">
      <c r="B843" t="s">
        <v>97</v>
      </c>
    </row>
    <row r="844" spans="2:2" x14ac:dyDescent="0.2">
      <c r="B844" t="s">
        <v>97</v>
      </c>
    </row>
    <row r="845" spans="2:2" x14ac:dyDescent="0.2">
      <c r="B845" t="s">
        <v>97</v>
      </c>
    </row>
    <row r="846" spans="2:2" x14ac:dyDescent="0.2">
      <c r="B846" t="s">
        <v>97</v>
      </c>
    </row>
    <row r="847" spans="2:2" x14ac:dyDescent="0.2">
      <c r="B847" t="s">
        <v>97</v>
      </c>
    </row>
    <row r="848" spans="2:2" x14ac:dyDescent="0.2">
      <c r="B848" t="s">
        <v>97</v>
      </c>
    </row>
    <row r="849" spans="2:2" x14ac:dyDescent="0.2">
      <c r="B849" t="s">
        <v>97</v>
      </c>
    </row>
    <row r="850" spans="2:2" x14ac:dyDescent="0.2">
      <c r="B850" t="s">
        <v>97</v>
      </c>
    </row>
    <row r="851" spans="2:2" x14ac:dyDescent="0.2">
      <c r="B851" t="s">
        <v>97</v>
      </c>
    </row>
    <row r="852" spans="2:2" x14ac:dyDescent="0.2">
      <c r="B852" t="s">
        <v>97</v>
      </c>
    </row>
    <row r="853" spans="2:2" x14ac:dyDescent="0.2">
      <c r="B853" t="s">
        <v>97</v>
      </c>
    </row>
    <row r="854" spans="2:2" x14ac:dyDescent="0.2">
      <c r="B854" t="s">
        <v>97</v>
      </c>
    </row>
    <row r="855" spans="2:2" x14ac:dyDescent="0.2">
      <c r="B855" t="s">
        <v>97</v>
      </c>
    </row>
    <row r="856" spans="2:2" x14ac:dyDescent="0.2">
      <c r="B856" t="s">
        <v>97</v>
      </c>
    </row>
    <row r="857" spans="2:2" x14ac:dyDescent="0.2">
      <c r="B857" t="s">
        <v>97</v>
      </c>
    </row>
    <row r="858" spans="2:2" x14ac:dyDescent="0.2">
      <c r="B858" t="s">
        <v>97</v>
      </c>
    </row>
    <row r="859" spans="2:2" x14ac:dyDescent="0.2">
      <c r="B859" t="s">
        <v>97</v>
      </c>
    </row>
    <row r="860" spans="2:2" x14ac:dyDescent="0.2">
      <c r="B860" t="s">
        <v>97</v>
      </c>
    </row>
    <row r="861" spans="2:2" x14ac:dyDescent="0.2">
      <c r="B861" t="s">
        <v>97</v>
      </c>
    </row>
    <row r="862" spans="2:2" x14ac:dyDescent="0.2">
      <c r="B862" t="s">
        <v>97</v>
      </c>
    </row>
    <row r="863" spans="2:2" x14ac:dyDescent="0.2">
      <c r="B863" t="s">
        <v>97</v>
      </c>
    </row>
    <row r="864" spans="2:2" x14ac:dyDescent="0.2">
      <c r="B864" t="s">
        <v>97</v>
      </c>
    </row>
    <row r="865" spans="2:2" x14ac:dyDescent="0.2">
      <c r="B865" t="s">
        <v>97</v>
      </c>
    </row>
    <row r="866" spans="2:2" x14ac:dyDescent="0.2">
      <c r="B866" t="s">
        <v>97</v>
      </c>
    </row>
    <row r="867" spans="2:2" x14ac:dyDescent="0.2">
      <c r="B867" t="s">
        <v>97</v>
      </c>
    </row>
    <row r="868" spans="2:2" x14ac:dyDescent="0.2">
      <c r="B868" t="s">
        <v>97</v>
      </c>
    </row>
    <row r="869" spans="2:2" x14ac:dyDescent="0.2">
      <c r="B869" t="s">
        <v>97</v>
      </c>
    </row>
    <row r="870" spans="2:2" x14ac:dyDescent="0.2">
      <c r="B870" t="s">
        <v>97</v>
      </c>
    </row>
    <row r="871" spans="2:2" x14ac:dyDescent="0.2">
      <c r="B871" t="s">
        <v>97</v>
      </c>
    </row>
    <row r="872" spans="2:2" x14ac:dyDescent="0.2">
      <c r="B872" t="s">
        <v>97</v>
      </c>
    </row>
    <row r="873" spans="2:2" x14ac:dyDescent="0.2">
      <c r="B873" t="s">
        <v>97</v>
      </c>
    </row>
    <row r="874" spans="2:2" x14ac:dyDescent="0.2">
      <c r="B874" t="s">
        <v>97</v>
      </c>
    </row>
    <row r="875" spans="2:2" x14ac:dyDescent="0.2">
      <c r="B875" t="s">
        <v>97</v>
      </c>
    </row>
    <row r="876" spans="2:2" x14ac:dyDescent="0.2">
      <c r="B876" t="s">
        <v>97</v>
      </c>
    </row>
    <row r="877" spans="2:2" x14ac:dyDescent="0.2">
      <c r="B877" t="s">
        <v>97</v>
      </c>
    </row>
    <row r="878" spans="2:2" x14ac:dyDescent="0.2">
      <c r="B878" t="s">
        <v>97</v>
      </c>
    </row>
    <row r="879" spans="2:2" x14ac:dyDescent="0.2">
      <c r="B879" t="s">
        <v>97</v>
      </c>
    </row>
    <row r="880" spans="2:2" x14ac:dyDescent="0.2">
      <c r="B880" t="s">
        <v>97</v>
      </c>
    </row>
    <row r="881" spans="2:2" x14ac:dyDescent="0.2">
      <c r="B881" t="s">
        <v>97</v>
      </c>
    </row>
    <row r="882" spans="2:2" x14ac:dyDescent="0.2">
      <c r="B882" t="s">
        <v>97</v>
      </c>
    </row>
    <row r="883" spans="2:2" x14ac:dyDescent="0.2">
      <c r="B883" t="s">
        <v>97</v>
      </c>
    </row>
    <row r="884" spans="2:2" x14ac:dyDescent="0.2">
      <c r="B884" t="s">
        <v>97</v>
      </c>
    </row>
    <row r="885" spans="2:2" x14ac:dyDescent="0.2">
      <c r="B885" t="s">
        <v>97</v>
      </c>
    </row>
    <row r="886" spans="2:2" x14ac:dyDescent="0.2">
      <c r="B886" t="s">
        <v>97</v>
      </c>
    </row>
    <row r="887" spans="2:2" x14ac:dyDescent="0.2">
      <c r="B887" t="s">
        <v>97</v>
      </c>
    </row>
    <row r="888" spans="2:2" x14ac:dyDescent="0.2">
      <c r="B888" t="s">
        <v>97</v>
      </c>
    </row>
    <row r="889" spans="2:2" x14ac:dyDescent="0.2">
      <c r="B889" t="s">
        <v>97</v>
      </c>
    </row>
    <row r="890" spans="2:2" x14ac:dyDescent="0.2">
      <c r="B890" t="s">
        <v>97</v>
      </c>
    </row>
    <row r="891" spans="2:2" x14ac:dyDescent="0.2">
      <c r="B891" t="s">
        <v>97</v>
      </c>
    </row>
    <row r="892" spans="2:2" x14ac:dyDescent="0.2">
      <c r="B892" t="s">
        <v>97</v>
      </c>
    </row>
    <row r="893" spans="2:2" x14ac:dyDescent="0.2">
      <c r="B893" t="s">
        <v>97</v>
      </c>
    </row>
    <row r="894" spans="2:2" x14ac:dyDescent="0.2">
      <c r="B894" t="s">
        <v>97</v>
      </c>
    </row>
    <row r="895" spans="2:2" x14ac:dyDescent="0.2">
      <c r="B895" t="s">
        <v>97</v>
      </c>
    </row>
    <row r="896" spans="2:2" x14ac:dyDescent="0.2">
      <c r="B896" t="s">
        <v>97</v>
      </c>
    </row>
    <row r="897" spans="2:2" x14ac:dyDescent="0.2">
      <c r="B897" t="s">
        <v>97</v>
      </c>
    </row>
    <row r="898" spans="2:2" x14ac:dyDescent="0.2">
      <c r="B898" t="s">
        <v>97</v>
      </c>
    </row>
    <row r="899" spans="2:2" x14ac:dyDescent="0.2">
      <c r="B899" t="s">
        <v>97</v>
      </c>
    </row>
    <row r="900" spans="2:2" x14ac:dyDescent="0.2">
      <c r="B900" t="s">
        <v>97</v>
      </c>
    </row>
    <row r="901" spans="2:2" x14ac:dyDescent="0.2">
      <c r="B901" t="s">
        <v>97</v>
      </c>
    </row>
    <row r="902" spans="2:2" x14ac:dyDescent="0.2">
      <c r="B902" t="s">
        <v>97</v>
      </c>
    </row>
    <row r="903" spans="2:2" x14ac:dyDescent="0.2">
      <c r="B903" t="s">
        <v>97</v>
      </c>
    </row>
    <row r="904" spans="2:2" x14ac:dyDescent="0.2">
      <c r="B904" t="s">
        <v>97</v>
      </c>
    </row>
    <row r="905" spans="2:2" x14ac:dyDescent="0.2">
      <c r="B905" t="s">
        <v>97</v>
      </c>
    </row>
    <row r="906" spans="2:2" x14ac:dyDescent="0.2">
      <c r="B906" t="s">
        <v>97</v>
      </c>
    </row>
    <row r="907" spans="2:2" x14ac:dyDescent="0.2">
      <c r="B907" t="s">
        <v>97</v>
      </c>
    </row>
    <row r="908" spans="2:2" x14ac:dyDescent="0.2">
      <c r="B908" t="s">
        <v>97</v>
      </c>
    </row>
    <row r="909" spans="2:2" x14ac:dyDescent="0.2">
      <c r="B909" t="s">
        <v>97</v>
      </c>
    </row>
    <row r="910" spans="2:2" x14ac:dyDescent="0.2">
      <c r="B910" t="s">
        <v>97</v>
      </c>
    </row>
    <row r="911" spans="2:2" x14ac:dyDescent="0.2">
      <c r="B911" t="s">
        <v>97</v>
      </c>
    </row>
    <row r="912" spans="2:2" x14ac:dyDescent="0.2">
      <c r="B912" t="s">
        <v>97</v>
      </c>
    </row>
    <row r="913" spans="2:2" x14ac:dyDescent="0.2">
      <c r="B913" t="s">
        <v>97</v>
      </c>
    </row>
    <row r="914" spans="2:2" x14ac:dyDescent="0.2">
      <c r="B914" t="s">
        <v>97</v>
      </c>
    </row>
    <row r="915" spans="2:2" x14ac:dyDescent="0.2">
      <c r="B915" t="s">
        <v>97</v>
      </c>
    </row>
    <row r="916" spans="2:2" x14ac:dyDescent="0.2">
      <c r="B916" t="s">
        <v>97</v>
      </c>
    </row>
    <row r="917" spans="2:2" x14ac:dyDescent="0.2">
      <c r="B917" t="s">
        <v>97</v>
      </c>
    </row>
    <row r="918" spans="2:2" x14ac:dyDescent="0.2">
      <c r="B918" t="s">
        <v>97</v>
      </c>
    </row>
    <row r="919" spans="2:2" x14ac:dyDescent="0.2">
      <c r="B919" t="s">
        <v>97</v>
      </c>
    </row>
    <row r="920" spans="2:2" x14ac:dyDescent="0.2">
      <c r="B920" t="s">
        <v>97</v>
      </c>
    </row>
    <row r="921" spans="2:2" x14ac:dyDescent="0.2">
      <c r="B921" t="s">
        <v>97</v>
      </c>
    </row>
    <row r="922" spans="2:2" x14ac:dyDescent="0.2">
      <c r="B922" t="s">
        <v>97</v>
      </c>
    </row>
    <row r="923" spans="2:2" x14ac:dyDescent="0.2">
      <c r="B923" t="s">
        <v>97</v>
      </c>
    </row>
    <row r="924" spans="2:2" x14ac:dyDescent="0.2">
      <c r="B924" t="s">
        <v>97</v>
      </c>
    </row>
    <row r="925" spans="2:2" x14ac:dyDescent="0.2">
      <c r="B925" t="s">
        <v>97</v>
      </c>
    </row>
    <row r="926" spans="2:2" x14ac:dyDescent="0.2">
      <c r="B926" t="s">
        <v>97</v>
      </c>
    </row>
    <row r="927" spans="2:2" x14ac:dyDescent="0.2">
      <c r="B927" t="s">
        <v>97</v>
      </c>
    </row>
    <row r="928" spans="2:2" x14ac:dyDescent="0.2">
      <c r="B928" t="s">
        <v>97</v>
      </c>
    </row>
    <row r="929" spans="2:2" x14ac:dyDescent="0.2">
      <c r="B929" t="s">
        <v>97</v>
      </c>
    </row>
    <row r="930" spans="2:2" x14ac:dyDescent="0.2">
      <c r="B930" t="s">
        <v>97</v>
      </c>
    </row>
    <row r="931" spans="2:2" x14ac:dyDescent="0.2">
      <c r="B931" t="s">
        <v>97</v>
      </c>
    </row>
    <row r="932" spans="2:2" x14ac:dyDescent="0.2">
      <c r="B932" t="s">
        <v>97</v>
      </c>
    </row>
    <row r="933" spans="2:2" x14ac:dyDescent="0.2">
      <c r="B933" t="s">
        <v>97</v>
      </c>
    </row>
    <row r="934" spans="2:2" x14ac:dyDescent="0.2">
      <c r="B934" t="s">
        <v>97</v>
      </c>
    </row>
    <row r="935" spans="2:2" x14ac:dyDescent="0.2">
      <c r="B935" t="s">
        <v>97</v>
      </c>
    </row>
    <row r="936" spans="2:2" x14ac:dyDescent="0.2">
      <c r="B936" t="s">
        <v>97</v>
      </c>
    </row>
    <row r="937" spans="2:2" x14ac:dyDescent="0.2">
      <c r="B937" t="s">
        <v>97</v>
      </c>
    </row>
    <row r="938" spans="2:2" x14ac:dyDescent="0.2">
      <c r="B938" t="s">
        <v>97</v>
      </c>
    </row>
    <row r="939" spans="2:2" x14ac:dyDescent="0.2">
      <c r="B939" t="s">
        <v>97</v>
      </c>
    </row>
    <row r="940" spans="2:2" x14ac:dyDescent="0.2">
      <c r="B940" t="s">
        <v>97</v>
      </c>
    </row>
    <row r="941" spans="2:2" x14ac:dyDescent="0.2">
      <c r="B941" t="s">
        <v>97</v>
      </c>
    </row>
    <row r="942" spans="2:2" x14ac:dyDescent="0.2">
      <c r="B942" t="s">
        <v>97</v>
      </c>
    </row>
    <row r="943" spans="2:2" x14ac:dyDescent="0.2">
      <c r="B943" t="s">
        <v>97</v>
      </c>
    </row>
    <row r="944" spans="2:2" x14ac:dyDescent="0.2">
      <c r="B944" t="s">
        <v>97</v>
      </c>
    </row>
    <row r="945" spans="2:2" x14ac:dyDescent="0.2">
      <c r="B945" t="s">
        <v>97</v>
      </c>
    </row>
    <row r="946" spans="2:2" x14ac:dyDescent="0.2">
      <c r="B946" t="s">
        <v>97</v>
      </c>
    </row>
    <row r="947" spans="2:2" x14ac:dyDescent="0.2">
      <c r="B947" t="s">
        <v>97</v>
      </c>
    </row>
    <row r="948" spans="2:2" x14ac:dyDescent="0.2">
      <c r="B948" t="s">
        <v>97</v>
      </c>
    </row>
    <row r="949" spans="2:2" x14ac:dyDescent="0.2">
      <c r="B949" t="s">
        <v>97</v>
      </c>
    </row>
    <row r="950" spans="2:2" x14ac:dyDescent="0.2">
      <c r="B950" t="s">
        <v>97</v>
      </c>
    </row>
    <row r="951" spans="2:2" x14ac:dyDescent="0.2">
      <c r="B951" t="s">
        <v>97</v>
      </c>
    </row>
    <row r="952" spans="2:2" x14ac:dyDescent="0.2">
      <c r="B952" t="s">
        <v>97</v>
      </c>
    </row>
    <row r="953" spans="2:2" x14ac:dyDescent="0.2">
      <c r="B953" t="s">
        <v>97</v>
      </c>
    </row>
    <row r="954" spans="2:2" x14ac:dyDescent="0.2">
      <c r="B954" t="s">
        <v>97</v>
      </c>
    </row>
    <row r="955" spans="2:2" x14ac:dyDescent="0.2">
      <c r="B955" t="s">
        <v>97</v>
      </c>
    </row>
    <row r="956" spans="2:2" x14ac:dyDescent="0.2">
      <c r="B956" t="s">
        <v>97</v>
      </c>
    </row>
    <row r="957" spans="2:2" x14ac:dyDescent="0.2">
      <c r="B957" t="s">
        <v>97</v>
      </c>
    </row>
    <row r="958" spans="2:2" x14ac:dyDescent="0.2">
      <c r="B958" t="s">
        <v>97</v>
      </c>
    </row>
    <row r="959" spans="2:2" x14ac:dyDescent="0.2">
      <c r="B959" t="s">
        <v>97</v>
      </c>
    </row>
    <row r="960" spans="2:2" x14ac:dyDescent="0.2">
      <c r="B960" t="s">
        <v>97</v>
      </c>
    </row>
    <row r="961" spans="2:2" x14ac:dyDescent="0.2">
      <c r="B961" t="s">
        <v>97</v>
      </c>
    </row>
    <row r="962" spans="2:2" x14ac:dyDescent="0.2">
      <c r="B962" t="s">
        <v>97</v>
      </c>
    </row>
    <row r="963" spans="2:2" x14ac:dyDescent="0.2">
      <c r="B963" t="s">
        <v>97</v>
      </c>
    </row>
    <row r="964" spans="2:2" x14ac:dyDescent="0.2">
      <c r="B964" t="s">
        <v>97</v>
      </c>
    </row>
    <row r="965" spans="2:2" x14ac:dyDescent="0.2">
      <c r="B965" t="s">
        <v>97</v>
      </c>
    </row>
    <row r="966" spans="2:2" x14ac:dyDescent="0.2">
      <c r="B966" t="s">
        <v>97</v>
      </c>
    </row>
    <row r="967" spans="2:2" x14ac:dyDescent="0.2">
      <c r="B967" t="s">
        <v>97</v>
      </c>
    </row>
    <row r="968" spans="2:2" x14ac:dyDescent="0.2">
      <c r="B968" t="s">
        <v>97</v>
      </c>
    </row>
    <row r="969" spans="2:2" x14ac:dyDescent="0.2">
      <c r="B969" t="s">
        <v>97</v>
      </c>
    </row>
    <row r="970" spans="2:2" x14ac:dyDescent="0.2">
      <c r="B970" t="s">
        <v>97</v>
      </c>
    </row>
    <row r="971" spans="2:2" x14ac:dyDescent="0.2">
      <c r="B971" t="s">
        <v>97</v>
      </c>
    </row>
    <row r="972" spans="2:2" x14ac:dyDescent="0.2">
      <c r="B972" t="s">
        <v>97</v>
      </c>
    </row>
    <row r="973" spans="2:2" x14ac:dyDescent="0.2">
      <c r="B973" t="s">
        <v>97</v>
      </c>
    </row>
    <row r="974" spans="2:2" x14ac:dyDescent="0.2">
      <c r="B974" t="s">
        <v>97</v>
      </c>
    </row>
    <row r="975" spans="2:2" x14ac:dyDescent="0.2">
      <c r="B975" t="s">
        <v>97</v>
      </c>
    </row>
    <row r="976" spans="2:2" x14ac:dyDescent="0.2">
      <c r="B976" t="s">
        <v>97</v>
      </c>
    </row>
    <row r="977" spans="2:2" x14ac:dyDescent="0.2">
      <c r="B977" t="s">
        <v>97</v>
      </c>
    </row>
    <row r="978" spans="2:2" x14ac:dyDescent="0.2">
      <c r="B978" t="s">
        <v>97</v>
      </c>
    </row>
    <row r="979" spans="2:2" x14ac:dyDescent="0.2">
      <c r="B979" t="s">
        <v>97</v>
      </c>
    </row>
    <row r="980" spans="2:2" x14ac:dyDescent="0.2">
      <c r="B980" t="s">
        <v>97</v>
      </c>
    </row>
    <row r="981" spans="2:2" x14ac:dyDescent="0.2">
      <c r="B981" t="s">
        <v>97</v>
      </c>
    </row>
    <row r="982" spans="2:2" x14ac:dyDescent="0.2">
      <c r="B982" t="s">
        <v>97</v>
      </c>
    </row>
    <row r="983" spans="2:2" x14ac:dyDescent="0.2">
      <c r="B983" t="s">
        <v>97</v>
      </c>
    </row>
    <row r="984" spans="2:2" x14ac:dyDescent="0.2">
      <c r="B984" t="s">
        <v>97</v>
      </c>
    </row>
    <row r="985" spans="2:2" x14ac:dyDescent="0.2">
      <c r="B985" t="s">
        <v>97</v>
      </c>
    </row>
    <row r="986" spans="2:2" x14ac:dyDescent="0.2">
      <c r="B986" t="s">
        <v>97</v>
      </c>
    </row>
    <row r="987" spans="2:2" x14ac:dyDescent="0.2">
      <c r="B987" t="s">
        <v>97</v>
      </c>
    </row>
    <row r="988" spans="2:2" x14ac:dyDescent="0.2">
      <c r="B988" t="s">
        <v>97</v>
      </c>
    </row>
    <row r="989" spans="2:2" x14ac:dyDescent="0.2">
      <c r="B989" t="s">
        <v>97</v>
      </c>
    </row>
    <row r="990" spans="2:2" x14ac:dyDescent="0.2">
      <c r="B990" t="s">
        <v>97</v>
      </c>
    </row>
    <row r="991" spans="2:2" x14ac:dyDescent="0.2">
      <c r="B991" t="s">
        <v>97</v>
      </c>
    </row>
    <row r="992" spans="2:2" x14ac:dyDescent="0.2">
      <c r="B992" t="s">
        <v>97</v>
      </c>
    </row>
    <row r="993" spans="2:2" x14ac:dyDescent="0.2">
      <c r="B993" t="s">
        <v>97</v>
      </c>
    </row>
    <row r="994" spans="2:2" x14ac:dyDescent="0.2">
      <c r="B994" t="s">
        <v>97</v>
      </c>
    </row>
    <row r="995" spans="2:2" x14ac:dyDescent="0.2">
      <c r="B995" t="s">
        <v>97</v>
      </c>
    </row>
    <row r="996" spans="2:2" x14ac:dyDescent="0.2">
      <c r="B996" t="s">
        <v>97</v>
      </c>
    </row>
    <row r="997" spans="2:2" x14ac:dyDescent="0.2">
      <c r="B997" t="s">
        <v>97</v>
      </c>
    </row>
    <row r="998" spans="2:2" x14ac:dyDescent="0.2">
      <c r="B998" t="s">
        <v>97</v>
      </c>
    </row>
    <row r="999" spans="2:2" x14ac:dyDescent="0.2">
      <c r="B999" t="s">
        <v>97</v>
      </c>
    </row>
    <row r="1000" spans="2:2" x14ac:dyDescent="0.2">
      <c r="B1000" t="s">
        <v>97</v>
      </c>
    </row>
    <row r="1001" spans="2:2" x14ac:dyDescent="0.2">
      <c r="B1001" t="s">
        <v>97</v>
      </c>
    </row>
    <row r="1002" spans="2:2" x14ac:dyDescent="0.2">
      <c r="B1002" t="s">
        <v>97</v>
      </c>
    </row>
    <row r="1003" spans="2:2" x14ac:dyDescent="0.2">
      <c r="B1003" t="s">
        <v>97</v>
      </c>
    </row>
    <row r="1004" spans="2:2" x14ac:dyDescent="0.2">
      <c r="B1004" t="s">
        <v>97</v>
      </c>
    </row>
    <row r="1005" spans="2:2" x14ac:dyDescent="0.2">
      <c r="B1005" t="s">
        <v>97</v>
      </c>
    </row>
    <row r="1006" spans="2:2" x14ac:dyDescent="0.2">
      <c r="B1006" t="s">
        <v>97</v>
      </c>
    </row>
    <row r="1007" spans="2:2" x14ac:dyDescent="0.2">
      <c r="B1007" t="s">
        <v>97</v>
      </c>
    </row>
    <row r="1008" spans="2:2" x14ac:dyDescent="0.2">
      <c r="B1008" t="s">
        <v>97</v>
      </c>
    </row>
    <row r="1009" spans="2:2" x14ac:dyDescent="0.2">
      <c r="B1009" t="s">
        <v>97</v>
      </c>
    </row>
    <row r="1010" spans="2:2" x14ac:dyDescent="0.2">
      <c r="B1010" t="s">
        <v>97</v>
      </c>
    </row>
    <row r="1011" spans="2:2" x14ac:dyDescent="0.2">
      <c r="B1011" t="s">
        <v>97</v>
      </c>
    </row>
    <row r="1012" spans="2:2" x14ac:dyDescent="0.2">
      <c r="B1012" t="s">
        <v>97</v>
      </c>
    </row>
    <row r="1013" spans="2:2" x14ac:dyDescent="0.2">
      <c r="B1013" t="s">
        <v>97</v>
      </c>
    </row>
    <row r="1014" spans="2:2" x14ac:dyDescent="0.2">
      <c r="B1014" t="s">
        <v>97</v>
      </c>
    </row>
    <row r="1015" spans="2:2" x14ac:dyDescent="0.2">
      <c r="B1015" t="s">
        <v>97</v>
      </c>
    </row>
    <row r="1016" spans="2:2" x14ac:dyDescent="0.2">
      <c r="B1016" t="s">
        <v>97</v>
      </c>
    </row>
    <row r="1017" spans="2:2" x14ac:dyDescent="0.2">
      <c r="B1017" t="s">
        <v>97</v>
      </c>
    </row>
    <row r="1018" spans="2:2" x14ac:dyDescent="0.2">
      <c r="B1018" t="s">
        <v>97</v>
      </c>
    </row>
    <row r="1019" spans="2:2" x14ac:dyDescent="0.2">
      <c r="B1019" t="s">
        <v>97</v>
      </c>
    </row>
    <row r="1020" spans="2:2" x14ac:dyDescent="0.2">
      <c r="B1020" t="s">
        <v>97</v>
      </c>
    </row>
    <row r="1021" spans="2:2" x14ac:dyDescent="0.2">
      <c r="B1021" t="s">
        <v>97</v>
      </c>
    </row>
    <row r="1022" spans="2:2" x14ac:dyDescent="0.2">
      <c r="B1022" t="s">
        <v>97</v>
      </c>
    </row>
    <row r="1023" spans="2:2" x14ac:dyDescent="0.2">
      <c r="B1023" t="s">
        <v>97</v>
      </c>
    </row>
    <row r="1024" spans="2:2" x14ac:dyDescent="0.2">
      <c r="B1024" t="s">
        <v>97</v>
      </c>
    </row>
    <row r="1025" spans="2:2" x14ac:dyDescent="0.2">
      <c r="B1025" t="s">
        <v>97</v>
      </c>
    </row>
    <row r="1026" spans="2:2" x14ac:dyDescent="0.2">
      <c r="B1026" t="s">
        <v>97</v>
      </c>
    </row>
    <row r="1027" spans="2:2" x14ac:dyDescent="0.2">
      <c r="B1027" t="s">
        <v>97</v>
      </c>
    </row>
    <row r="1028" spans="2:2" x14ac:dyDescent="0.2">
      <c r="B1028" t="s">
        <v>97</v>
      </c>
    </row>
    <row r="1029" spans="2:2" x14ac:dyDescent="0.2">
      <c r="B1029" t="s">
        <v>97</v>
      </c>
    </row>
    <row r="1030" spans="2:2" x14ac:dyDescent="0.2">
      <c r="B1030" t="s">
        <v>97</v>
      </c>
    </row>
    <row r="1031" spans="2:2" x14ac:dyDescent="0.2">
      <c r="B1031" t="s">
        <v>97</v>
      </c>
    </row>
    <row r="1032" spans="2:2" x14ac:dyDescent="0.2">
      <c r="B1032" t="s">
        <v>97</v>
      </c>
    </row>
    <row r="1033" spans="2:2" x14ac:dyDescent="0.2">
      <c r="B1033" t="s">
        <v>97</v>
      </c>
    </row>
    <row r="1034" spans="2:2" x14ac:dyDescent="0.2">
      <c r="B1034" t="s">
        <v>97</v>
      </c>
    </row>
    <row r="1035" spans="2:2" x14ac:dyDescent="0.2">
      <c r="B1035" t="s">
        <v>97</v>
      </c>
    </row>
    <row r="1036" spans="2:2" x14ac:dyDescent="0.2">
      <c r="B1036" t="s">
        <v>97</v>
      </c>
    </row>
    <row r="1037" spans="2:2" x14ac:dyDescent="0.2">
      <c r="B1037" t="s">
        <v>97</v>
      </c>
    </row>
    <row r="1038" spans="2:2" x14ac:dyDescent="0.2">
      <c r="B1038" t="s">
        <v>97</v>
      </c>
    </row>
    <row r="1039" spans="2:2" x14ac:dyDescent="0.2">
      <c r="B1039" t="s">
        <v>97</v>
      </c>
    </row>
    <row r="1040" spans="2:2" x14ac:dyDescent="0.2">
      <c r="B1040" t="s">
        <v>97</v>
      </c>
    </row>
    <row r="1041" spans="2:2" x14ac:dyDescent="0.2">
      <c r="B1041" t="s">
        <v>97</v>
      </c>
    </row>
    <row r="1042" spans="2:2" x14ac:dyDescent="0.2">
      <c r="B1042" t="s">
        <v>97</v>
      </c>
    </row>
    <row r="1043" spans="2:2" x14ac:dyDescent="0.2">
      <c r="B1043" t="s">
        <v>97</v>
      </c>
    </row>
    <row r="1044" spans="2:2" x14ac:dyDescent="0.2">
      <c r="B1044" t="s">
        <v>97</v>
      </c>
    </row>
    <row r="1045" spans="2:2" x14ac:dyDescent="0.2">
      <c r="B1045" t="s">
        <v>97</v>
      </c>
    </row>
    <row r="1046" spans="2:2" x14ac:dyDescent="0.2">
      <c r="B1046" t="s">
        <v>97</v>
      </c>
    </row>
    <row r="1047" spans="2:2" x14ac:dyDescent="0.2">
      <c r="B1047" t="s">
        <v>97</v>
      </c>
    </row>
    <row r="1048" spans="2:2" x14ac:dyDescent="0.2">
      <c r="B1048" t="s">
        <v>97</v>
      </c>
    </row>
    <row r="1049" spans="2:2" x14ac:dyDescent="0.2">
      <c r="B1049" t="s">
        <v>97</v>
      </c>
    </row>
    <row r="1050" spans="2:2" x14ac:dyDescent="0.2">
      <c r="B1050" t="s">
        <v>97</v>
      </c>
    </row>
    <row r="1051" spans="2:2" x14ac:dyDescent="0.2">
      <c r="B1051" t="s">
        <v>97</v>
      </c>
    </row>
    <row r="1052" spans="2:2" x14ac:dyDescent="0.2">
      <c r="B1052" t="s">
        <v>97</v>
      </c>
    </row>
    <row r="1053" spans="2:2" x14ac:dyDescent="0.2">
      <c r="B1053" t="s">
        <v>97</v>
      </c>
    </row>
    <row r="1054" spans="2:2" x14ac:dyDescent="0.2">
      <c r="B1054" t="s">
        <v>97</v>
      </c>
    </row>
    <row r="1055" spans="2:2" x14ac:dyDescent="0.2">
      <c r="B1055" t="s">
        <v>97</v>
      </c>
    </row>
    <row r="1056" spans="2:2" x14ac:dyDescent="0.2">
      <c r="B1056" t="s">
        <v>97</v>
      </c>
    </row>
    <row r="1057" spans="2:2" x14ac:dyDescent="0.2">
      <c r="B1057" t="s">
        <v>97</v>
      </c>
    </row>
    <row r="1058" spans="2:2" x14ac:dyDescent="0.2">
      <c r="B1058" t="s">
        <v>97</v>
      </c>
    </row>
    <row r="1059" spans="2:2" x14ac:dyDescent="0.2">
      <c r="B1059" t="s">
        <v>97</v>
      </c>
    </row>
    <row r="1060" spans="2:2" x14ac:dyDescent="0.2">
      <c r="B1060" t="s">
        <v>97</v>
      </c>
    </row>
    <row r="1061" spans="2:2" x14ac:dyDescent="0.2">
      <c r="B1061" t="s">
        <v>97</v>
      </c>
    </row>
    <row r="1062" spans="2:2" x14ac:dyDescent="0.2">
      <c r="B1062" t="s">
        <v>97</v>
      </c>
    </row>
    <row r="1063" spans="2:2" x14ac:dyDescent="0.2">
      <c r="B1063" t="s">
        <v>97</v>
      </c>
    </row>
    <row r="1064" spans="2:2" x14ac:dyDescent="0.2">
      <c r="B1064" t="s">
        <v>97</v>
      </c>
    </row>
    <row r="1065" spans="2:2" x14ac:dyDescent="0.2">
      <c r="B1065" t="s">
        <v>97</v>
      </c>
    </row>
    <row r="1066" spans="2:2" x14ac:dyDescent="0.2">
      <c r="B1066" t="s">
        <v>97</v>
      </c>
    </row>
    <row r="1067" spans="2:2" x14ac:dyDescent="0.2">
      <c r="B1067" t="s">
        <v>97</v>
      </c>
    </row>
    <row r="1068" spans="2:2" x14ac:dyDescent="0.2">
      <c r="B1068" t="s">
        <v>97</v>
      </c>
    </row>
    <row r="1069" spans="2:2" x14ac:dyDescent="0.2">
      <c r="B1069" t="s">
        <v>97</v>
      </c>
    </row>
    <row r="1070" spans="2:2" x14ac:dyDescent="0.2">
      <c r="B1070" t="s">
        <v>97</v>
      </c>
    </row>
    <row r="1071" spans="2:2" x14ac:dyDescent="0.2">
      <c r="B1071" t="s">
        <v>97</v>
      </c>
    </row>
    <row r="1072" spans="2:2" x14ac:dyDescent="0.2">
      <c r="B1072" t="s">
        <v>97</v>
      </c>
    </row>
    <row r="1073" spans="2:2" x14ac:dyDescent="0.2">
      <c r="B1073" t="s">
        <v>97</v>
      </c>
    </row>
    <row r="1074" spans="2:2" x14ac:dyDescent="0.2">
      <c r="B1074" t="s">
        <v>97</v>
      </c>
    </row>
    <row r="1075" spans="2:2" x14ac:dyDescent="0.2">
      <c r="B1075" t="s">
        <v>97</v>
      </c>
    </row>
    <row r="1076" spans="2:2" x14ac:dyDescent="0.2">
      <c r="B1076" t="s">
        <v>97</v>
      </c>
    </row>
    <row r="1077" spans="2:2" x14ac:dyDescent="0.2">
      <c r="B1077" t="s">
        <v>97</v>
      </c>
    </row>
    <row r="1078" spans="2:2" x14ac:dyDescent="0.2">
      <c r="B1078" t="s">
        <v>97</v>
      </c>
    </row>
    <row r="1079" spans="2:2" x14ac:dyDescent="0.2">
      <c r="B1079" t="s">
        <v>97</v>
      </c>
    </row>
    <row r="1080" spans="2:2" x14ac:dyDescent="0.2">
      <c r="B1080" t="s">
        <v>97</v>
      </c>
    </row>
    <row r="1081" spans="2:2" x14ac:dyDescent="0.2">
      <c r="B1081" t="s">
        <v>97</v>
      </c>
    </row>
    <row r="1082" spans="2:2" x14ac:dyDescent="0.2">
      <c r="B1082" t="s">
        <v>97</v>
      </c>
    </row>
    <row r="1083" spans="2:2" x14ac:dyDescent="0.2">
      <c r="B1083" t="s">
        <v>97</v>
      </c>
    </row>
    <row r="1084" spans="2:2" x14ac:dyDescent="0.2">
      <c r="B1084" t="s">
        <v>97</v>
      </c>
    </row>
    <row r="1085" spans="2:2" x14ac:dyDescent="0.2">
      <c r="B1085" t="s">
        <v>97</v>
      </c>
    </row>
    <row r="1086" spans="2:2" x14ac:dyDescent="0.2">
      <c r="B1086" t="s">
        <v>97</v>
      </c>
    </row>
    <row r="1087" spans="2:2" x14ac:dyDescent="0.2">
      <c r="B1087" t="s">
        <v>97</v>
      </c>
    </row>
    <row r="1088" spans="2:2" x14ac:dyDescent="0.2">
      <c r="B1088" t="s">
        <v>97</v>
      </c>
    </row>
    <row r="1089" spans="2:2" x14ac:dyDescent="0.2">
      <c r="B1089" t="s">
        <v>97</v>
      </c>
    </row>
    <row r="1090" spans="2:2" x14ac:dyDescent="0.2">
      <c r="B1090" t="s">
        <v>97</v>
      </c>
    </row>
    <row r="1091" spans="2:2" x14ac:dyDescent="0.2">
      <c r="B1091" t="s">
        <v>97</v>
      </c>
    </row>
    <row r="1092" spans="2:2" x14ac:dyDescent="0.2">
      <c r="B1092" t="s">
        <v>97</v>
      </c>
    </row>
    <row r="1093" spans="2:2" x14ac:dyDescent="0.2">
      <c r="B1093" t="s">
        <v>97</v>
      </c>
    </row>
    <row r="1094" spans="2:2" x14ac:dyDescent="0.2">
      <c r="B1094" t="s">
        <v>97</v>
      </c>
    </row>
    <row r="1095" spans="2:2" x14ac:dyDescent="0.2">
      <c r="B1095" t="s">
        <v>97</v>
      </c>
    </row>
    <row r="1096" spans="2:2" x14ac:dyDescent="0.2">
      <c r="B1096" t="s">
        <v>97</v>
      </c>
    </row>
    <row r="1097" spans="2:2" x14ac:dyDescent="0.2">
      <c r="B1097" t="s">
        <v>97</v>
      </c>
    </row>
    <row r="1098" spans="2:2" x14ac:dyDescent="0.2">
      <c r="B1098" t="s">
        <v>97</v>
      </c>
    </row>
    <row r="1099" spans="2:2" x14ac:dyDescent="0.2">
      <c r="B1099" t="s">
        <v>97</v>
      </c>
    </row>
    <row r="1100" spans="2:2" x14ac:dyDescent="0.2">
      <c r="B1100" t="s">
        <v>97</v>
      </c>
    </row>
    <row r="1101" spans="2:2" x14ac:dyDescent="0.2">
      <c r="B1101" t="s">
        <v>97</v>
      </c>
    </row>
    <row r="1102" spans="2:2" x14ac:dyDescent="0.2">
      <c r="B1102" t="s">
        <v>97</v>
      </c>
    </row>
    <row r="1103" spans="2:2" x14ac:dyDescent="0.2">
      <c r="B1103" t="s">
        <v>97</v>
      </c>
    </row>
    <row r="1104" spans="2:2" x14ac:dyDescent="0.2">
      <c r="B1104" t="s">
        <v>97</v>
      </c>
    </row>
    <row r="1105" spans="2:2" x14ac:dyDescent="0.2">
      <c r="B1105" t="s">
        <v>97</v>
      </c>
    </row>
    <row r="1106" spans="2:2" x14ac:dyDescent="0.2">
      <c r="B1106" t="s">
        <v>97</v>
      </c>
    </row>
    <row r="1107" spans="2:2" x14ac:dyDescent="0.2">
      <c r="B1107" t="s">
        <v>97</v>
      </c>
    </row>
    <row r="1108" spans="2:2" x14ac:dyDescent="0.2">
      <c r="B1108" t="s">
        <v>97</v>
      </c>
    </row>
    <row r="1109" spans="2:2" x14ac:dyDescent="0.2">
      <c r="B1109" t="s">
        <v>97</v>
      </c>
    </row>
    <row r="1110" spans="2:2" x14ac:dyDescent="0.2">
      <c r="B1110" t="s">
        <v>97</v>
      </c>
    </row>
    <row r="1111" spans="2:2" x14ac:dyDescent="0.2">
      <c r="B1111" t="s">
        <v>97</v>
      </c>
    </row>
    <row r="1112" spans="2:2" x14ac:dyDescent="0.2">
      <c r="B1112" t="s">
        <v>97</v>
      </c>
    </row>
    <row r="1113" spans="2:2" x14ac:dyDescent="0.2">
      <c r="B1113" t="s">
        <v>97</v>
      </c>
    </row>
    <row r="1114" spans="2:2" x14ac:dyDescent="0.2">
      <c r="B1114" t="s">
        <v>97</v>
      </c>
    </row>
    <row r="1115" spans="2:2" x14ac:dyDescent="0.2">
      <c r="B1115" t="s">
        <v>97</v>
      </c>
    </row>
    <row r="1116" spans="2:2" x14ac:dyDescent="0.2">
      <c r="B1116" t="s">
        <v>97</v>
      </c>
    </row>
    <row r="1117" spans="2:2" x14ac:dyDescent="0.2">
      <c r="B1117" t="s">
        <v>97</v>
      </c>
    </row>
    <row r="1118" spans="2:2" x14ac:dyDescent="0.2">
      <c r="B1118" t="s">
        <v>97</v>
      </c>
    </row>
    <row r="1119" spans="2:2" x14ac:dyDescent="0.2">
      <c r="B1119" t="s">
        <v>97</v>
      </c>
    </row>
    <row r="1120" spans="2:2" x14ac:dyDescent="0.2">
      <c r="B1120" t="s">
        <v>97</v>
      </c>
    </row>
    <row r="1121" spans="2:2" x14ac:dyDescent="0.2">
      <c r="B1121" t="s">
        <v>97</v>
      </c>
    </row>
    <row r="1122" spans="2:2" x14ac:dyDescent="0.2">
      <c r="B1122" t="s">
        <v>97</v>
      </c>
    </row>
    <row r="1123" spans="2:2" x14ac:dyDescent="0.2">
      <c r="B1123" t="s">
        <v>97</v>
      </c>
    </row>
    <row r="1124" spans="2:2" x14ac:dyDescent="0.2">
      <c r="B1124" t="s">
        <v>97</v>
      </c>
    </row>
    <row r="1125" spans="2:2" x14ac:dyDescent="0.2">
      <c r="B1125" t="s">
        <v>97</v>
      </c>
    </row>
    <row r="1126" spans="2:2" x14ac:dyDescent="0.2">
      <c r="B1126" t="s">
        <v>97</v>
      </c>
    </row>
    <row r="1127" spans="2:2" x14ac:dyDescent="0.2">
      <c r="B1127" t="s">
        <v>97</v>
      </c>
    </row>
    <row r="1128" spans="2:2" x14ac:dyDescent="0.2">
      <c r="B1128" t="s">
        <v>97</v>
      </c>
    </row>
    <row r="1129" spans="2:2" x14ac:dyDescent="0.2">
      <c r="B1129" t="s">
        <v>97</v>
      </c>
    </row>
    <row r="1130" spans="2:2" x14ac:dyDescent="0.2">
      <c r="B1130" t="s">
        <v>97</v>
      </c>
    </row>
    <row r="1131" spans="2:2" x14ac:dyDescent="0.2">
      <c r="B1131" t="s">
        <v>97</v>
      </c>
    </row>
    <row r="1132" spans="2:2" x14ac:dyDescent="0.2">
      <c r="B1132" t="s">
        <v>97</v>
      </c>
    </row>
    <row r="1133" spans="2:2" x14ac:dyDescent="0.2">
      <c r="B1133" t="s">
        <v>97</v>
      </c>
    </row>
    <row r="1134" spans="2:2" x14ac:dyDescent="0.2">
      <c r="B1134" t="s">
        <v>97</v>
      </c>
    </row>
    <row r="1135" spans="2:2" x14ac:dyDescent="0.2">
      <c r="B1135" t="s">
        <v>97</v>
      </c>
    </row>
    <row r="1136" spans="2:2" x14ac:dyDescent="0.2">
      <c r="B1136" t="s">
        <v>97</v>
      </c>
    </row>
    <row r="1137" spans="2:2" x14ac:dyDescent="0.2">
      <c r="B1137" t="s">
        <v>97</v>
      </c>
    </row>
    <row r="1138" spans="2:2" x14ac:dyDescent="0.2">
      <c r="B1138" t="s">
        <v>97</v>
      </c>
    </row>
    <row r="1139" spans="2:2" x14ac:dyDescent="0.2">
      <c r="B1139" t="s">
        <v>97</v>
      </c>
    </row>
    <row r="1140" spans="2:2" x14ac:dyDescent="0.2">
      <c r="B1140" t="s">
        <v>97</v>
      </c>
    </row>
    <row r="1141" spans="2:2" x14ac:dyDescent="0.2">
      <c r="B1141" t="s">
        <v>97</v>
      </c>
    </row>
    <row r="1142" spans="2:2" x14ac:dyDescent="0.2">
      <c r="B1142" t="s">
        <v>97</v>
      </c>
    </row>
    <row r="1143" spans="2:2" x14ac:dyDescent="0.2">
      <c r="B1143" t="s">
        <v>97</v>
      </c>
    </row>
    <row r="1144" spans="2:2" x14ac:dyDescent="0.2">
      <c r="B1144" t="s">
        <v>97</v>
      </c>
    </row>
    <row r="1145" spans="2:2" x14ac:dyDescent="0.2">
      <c r="B1145" t="s">
        <v>97</v>
      </c>
    </row>
    <row r="1146" spans="2:2" x14ac:dyDescent="0.2">
      <c r="B1146" t="s">
        <v>97</v>
      </c>
    </row>
    <row r="1147" spans="2:2" x14ac:dyDescent="0.2">
      <c r="B1147" t="s">
        <v>97</v>
      </c>
    </row>
    <row r="1148" spans="2:2" x14ac:dyDescent="0.2">
      <c r="B1148" t="s">
        <v>97</v>
      </c>
    </row>
    <row r="1149" spans="2:2" x14ac:dyDescent="0.2">
      <c r="B1149" t="s">
        <v>97</v>
      </c>
    </row>
    <row r="1150" spans="2:2" x14ac:dyDescent="0.2">
      <c r="B1150" t="s">
        <v>97</v>
      </c>
    </row>
    <row r="1151" spans="2:2" x14ac:dyDescent="0.2">
      <c r="B1151" t="s">
        <v>97</v>
      </c>
    </row>
    <row r="1152" spans="2:2" x14ac:dyDescent="0.2">
      <c r="B1152" t="s">
        <v>97</v>
      </c>
    </row>
    <row r="1153" spans="2:2" x14ac:dyDescent="0.2">
      <c r="B1153" t="s">
        <v>97</v>
      </c>
    </row>
    <row r="1154" spans="2:2" x14ac:dyDescent="0.2">
      <c r="B1154" t="s">
        <v>97</v>
      </c>
    </row>
    <row r="1155" spans="2:2" x14ac:dyDescent="0.2">
      <c r="B1155" t="s">
        <v>97</v>
      </c>
    </row>
    <row r="1156" spans="2:2" x14ac:dyDescent="0.2">
      <c r="B1156" t="s">
        <v>97</v>
      </c>
    </row>
    <row r="1157" spans="2:2" x14ac:dyDescent="0.2">
      <c r="B1157" t="s">
        <v>97</v>
      </c>
    </row>
    <row r="1158" spans="2:2" x14ac:dyDescent="0.2">
      <c r="B1158" t="s">
        <v>97</v>
      </c>
    </row>
    <row r="1159" spans="2:2" x14ac:dyDescent="0.2">
      <c r="B1159" t="s">
        <v>97</v>
      </c>
    </row>
    <row r="1160" spans="2:2" x14ac:dyDescent="0.2">
      <c r="B1160" t="s">
        <v>97</v>
      </c>
    </row>
    <row r="1161" spans="2:2" x14ac:dyDescent="0.2">
      <c r="B1161" t="s">
        <v>97</v>
      </c>
    </row>
    <row r="1162" spans="2:2" x14ac:dyDescent="0.2">
      <c r="B1162" t="s">
        <v>97</v>
      </c>
    </row>
    <row r="1163" spans="2:2" x14ac:dyDescent="0.2">
      <c r="B1163" t="s">
        <v>97</v>
      </c>
    </row>
    <row r="1164" spans="2:2" x14ac:dyDescent="0.2">
      <c r="B1164" t="s">
        <v>97</v>
      </c>
    </row>
    <row r="1165" spans="2:2" x14ac:dyDescent="0.2">
      <c r="B1165" t="s">
        <v>97</v>
      </c>
    </row>
    <row r="1166" spans="2:2" x14ac:dyDescent="0.2">
      <c r="B1166" t="s">
        <v>97</v>
      </c>
    </row>
    <row r="1167" spans="2:2" x14ac:dyDescent="0.2">
      <c r="B1167" t="s">
        <v>97</v>
      </c>
    </row>
    <row r="1168" spans="2:2" x14ac:dyDescent="0.2">
      <c r="B1168" t="s">
        <v>97</v>
      </c>
    </row>
    <row r="1169" spans="2:2" x14ac:dyDescent="0.2">
      <c r="B1169" t="s">
        <v>97</v>
      </c>
    </row>
    <row r="1170" spans="2:2" x14ac:dyDescent="0.2">
      <c r="B1170" t="s">
        <v>97</v>
      </c>
    </row>
    <row r="1171" spans="2:2" x14ac:dyDescent="0.2">
      <c r="B1171" t="s">
        <v>97</v>
      </c>
    </row>
    <row r="1172" spans="2:2" x14ac:dyDescent="0.2">
      <c r="B1172" t="s">
        <v>97</v>
      </c>
    </row>
    <row r="1173" spans="2:2" x14ac:dyDescent="0.2">
      <c r="B1173" t="s">
        <v>97</v>
      </c>
    </row>
    <row r="1174" spans="2:2" x14ac:dyDescent="0.2">
      <c r="B1174" t="s">
        <v>97</v>
      </c>
    </row>
    <row r="1175" spans="2:2" x14ac:dyDescent="0.2">
      <c r="B1175" t="s">
        <v>97</v>
      </c>
    </row>
    <row r="1176" spans="2:2" x14ac:dyDescent="0.2">
      <c r="B1176" t="s">
        <v>97</v>
      </c>
    </row>
    <row r="1177" spans="2:2" x14ac:dyDescent="0.2">
      <c r="B1177" t="s">
        <v>97</v>
      </c>
    </row>
    <row r="1178" spans="2:2" x14ac:dyDescent="0.2">
      <c r="B1178" t="s">
        <v>97</v>
      </c>
    </row>
    <row r="1179" spans="2:2" x14ac:dyDescent="0.2">
      <c r="B1179" t="s">
        <v>97</v>
      </c>
    </row>
    <row r="1180" spans="2:2" x14ac:dyDescent="0.2">
      <c r="B1180" t="s">
        <v>97</v>
      </c>
    </row>
    <row r="1181" spans="2:2" x14ac:dyDescent="0.2">
      <c r="B1181" t="s">
        <v>97</v>
      </c>
    </row>
    <row r="1182" spans="2:2" x14ac:dyDescent="0.2">
      <c r="B1182" t="s">
        <v>97</v>
      </c>
    </row>
    <row r="1183" spans="2:2" x14ac:dyDescent="0.2">
      <c r="B1183" t="s">
        <v>97</v>
      </c>
    </row>
    <row r="1184" spans="2:2" x14ac:dyDescent="0.2">
      <c r="B1184" t="s">
        <v>97</v>
      </c>
    </row>
    <row r="1185" spans="2:2" x14ac:dyDescent="0.2">
      <c r="B1185" t="s">
        <v>97</v>
      </c>
    </row>
    <row r="1186" spans="2:2" x14ac:dyDescent="0.2">
      <c r="B1186" t="s">
        <v>97</v>
      </c>
    </row>
    <row r="1187" spans="2:2" x14ac:dyDescent="0.2">
      <c r="B1187" t="s">
        <v>97</v>
      </c>
    </row>
    <row r="1188" spans="2:2" x14ac:dyDescent="0.2">
      <c r="B1188" t="s">
        <v>97</v>
      </c>
    </row>
    <row r="1189" spans="2:2" x14ac:dyDescent="0.2">
      <c r="B1189" t="s">
        <v>97</v>
      </c>
    </row>
    <row r="1190" spans="2:2" x14ac:dyDescent="0.2">
      <c r="B1190" t="s">
        <v>97</v>
      </c>
    </row>
    <row r="1191" spans="2:2" x14ac:dyDescent="0.2">
      <c r="B1191" t="s">
        <v>97</v>
      </c>
    </row>
    <row r="1192" spans="2:2" x14ac:dyDescent="0.2">
      <c r="B1192" t="s">
        <v>97</v>
      </c>
    </row>
    <row r="1193" spans="2:2" x14ac:dyDescent="0.2">
      <c r="B1193" t="s">
        <v>97</v>
      </c>
    </row>
    <row r="1194" spans="2:2" x14ac:dyDescent="0.2">
      <c r="B1194" t="s">
        <v>97</v>
      </c>
    </row>
    <row r="1195" spans="2:2" x14ac:dyDescent="0.2">
      <c r="B1195" t="s">
        <v>97</v>
      </c>
    </row>
    <row r="1196" spans="2:2" x14ac:dyDescent="0.2">
      <c r="B1196" t="s">
        <v>97</v>
      </c>
    </row>
    <row r="1197" spans="2:2" x14ac:dyDescent="0.2">
      <c r="B1197" t="s">
        <v>97</v>
      </c>
    </row>
    <row r="1198" spans="2:2" x14ac:dyDescent="0.2">
      <c r="B1198" t="s">
        <v>97</v>
      </c>
    </row>
    <row r="1199" spans="2:2" x14ac:dyDescent="0.2">
      <c r="B1199" t="s">
        <v>97</v>
      </c>
    </row>
    <row r="1200" spans="2:2" x14ac:dyDescent="0.2">
      <c r="B1200" t="s">
        <v>97</v>
      </c>
    </row>
    <row r="1201" spans="2:2" x14ac:dyDescent="0.2">
      <c r="B1201" t="s">
        <v>97</v>
      </c>
    </row>
    <row r="1202" spans="2:2" x14ac:dyDescent="0.2">
      <c r="B1202" t="s">
        <v>97</v>
      </c>
    </row>
    <row r="1203" spans="2:2" x14ac:dyDescent="0.2">
      <c r="B1203" t="s">
        <v>97</v>
      </c>
    </row>
    <row r="1204" spans="2:2" x14ac:dyDescent="0.2">
      <c r="B1204" t="s">
        <v>97</v>
      </c>
    </row>
    <row r="1205" spans="2:2" x14ac:dyDescent="0.2">
      <c r="B1205" t="s">
        <v>97</v>
      </c>
    </row>
    <row r="1206" spans="2:2" x14ac:dyDescent="0.2">
      <c r="B1206" t="s">
        <v>97</v>
      </c>
    </row>
    <row r="1207" spans="2:2" x14ac:dyDescent="0.2">
      <c r="B1207" t="s">
        <v>97</v>
      </c>
    </row>
    <row r="1208" spans="2:2" x14ac:dyDescent="0.2">
      <c r="B1208" t="s">
        <v>97</v>
      </c>
    </row>
    <row r="1209" spans="2:2" x14ac:dyDescent="0.2">
      <c r="B1209" t="s">
        <v>97</v>
      </c>
    </row>
    <row r="1210" spans="2:2" x14ac:dyDescent="0.2">
      <c r="B1210" t="s">
        <v>97</v>
      </c>
    </row>
    <row r="1211" spans="2:2" x14ac:dyDescent="0.2">
      <c r="B1211" t="s">
        <v>97</v>
      </c>
    </row>
    <row r="1212" spans="2:2" x14ac:dyDescent="0.2">
      <c r="B1212" t="s">
        <v>97</v>
      </c>
    </row>
    <row r="1213" spans="2:2" x14ac:dyDescent="0.2">
      <c r="B1213" t="s">
        <v>97</v>
      </c>
    </row>
    <row r="1214" spans="2:2" x14ac:dyDescent="0.2">
      <c r="B1214" t="s">
        <v>97</v>
      </c>
    </row>
    <row r="1215" spans="2:2" x14ac:dyDescent="0.2">
      <c r="B1215" t="s">
        <v>97</v>
      </c>
    </row>
    <row r="1216" spans="2:2" x14ac:dyDescent="0.2">
      <c r="B1216" t="s">
        <v>97</v>
      </c>
    </row>
    <row r="1217" spans="2:2" x14ac:dyDescent="0.2">
      <c r="B1217" t="s">
        <v>97</v>
      </c>
    </row>
    <row r="1218" spans="2:2" x14ac:dyDescent="0.2">
      <c r="B1218" t="s">
        <v>97</v>
      </c>
    </row>
    <row r="1219" spans="2:2" x14ac:dyDescent="0.2">
      <c r="B1219" t="s">
        <v>97</v>
      </c>
    </row>
    <row r="1220" spans="2:2" x14ac:dyDescent="0.2">
      <c r="B1220" t="s">
        <v>97</v>
      </c>
    </row>
    <row r="1221" spans="2:2" x14ac:dyDescent="0.2">
      <c r="B1221" t="s">
        <v>97</v>
      </c>
    </row>
    <row r="1222" spans="2:2" x14ac:dyDescent="0.2">
      <c r="B1222" t="s">
        <v>97</v>
      </c>
    </row>
    <row r="1223" spans="2:2" x14ac:dyDescent="0.2">
      <c r="B1223" t="s">
        <v>97</v>
      </c>
    </row>
    <row r="1224" spans="2:2" x14ac:dyDescent="0.2">
      <c r="B1224" t="s">
        <v>97</v>
      </c>
    </row>
    <row r="1225" spans="2:2" x14ac:dyDescent="0.2">
      <c r="B1225" t="s">
        <v>97</v>
      </c>
    </row>
    <row r="1226" spans="2:2" x14ac:dyDescent="0.2">
      <c r="B1226" t="s">
        <v>97</v>
      </c>
    </row>
    <row r="1227" spans="2:2" x14ac:dyDescent="0.2">
      <c r="B1227" t="s">
        <v>97</v>
      </c>
    </row>
    <row r="1228" spans="2:2" x14ac:dyDescent="0.2">
      <c r="B1228" t="s">
        <v>97</v>
      </c>
    </row>
    <row r="1229" spans="2:2" x14ac:dyDescent="0.2">
      <c r="B1229" t="s">
        <v>97</v>
      </c>
    </row>
    <row r="1230" spans="2:2" x14ac:dyDescent="0.2">
      <c r="B1230" t="s">
        <v>97</v>
      </c>
    </row>
    <row r="1231" spans="2:2" x14ac:dyDescent="0.2">
      <c r="B1231" t="s">
        <v>97</v>
      </c>
    </row>
    <row r="1232" spans="2:2" x14ac:dyDescent="0.2">
      <c r="B1232" t="s">
        <v>97</v>
      </c>
    </row>
    <row r="1233" spans="2:2" x14ac:dyDescent="0.2">
      <c r="B1233" t="s">
        <v>97</v>
      </c>
    </row>
    <row r="1234" spans="2:2" x14ac:dyDescent="0.2">
      <c r="B1234" t="s">
        <v>97</v>
      </c>
    </row>
    <row r="1235" spans="2:2" x14ac:dyDescent="0.2">
      <c r="B1235" t="s">
        <v>97</v>
      </c>
    </row>
  </sheetData>
  <phoneticPr fontId="4"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e89f8d39-092c-406e-ae7e-045b3f308458" xsi:nil="true"/>
    <lcf76f155ced4ddcb4097134ff3c332f xmlns="41e75cfe-5e73-4601-bcc6-a79f35e821ba">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DFC6E20AC8ACE48A4311536C6EAAF48" ma:contentTypeVersion="19" ma:contentTypeDescription="Create a new document." ma:contentTypeScope="" ma:versionID="810addb992e01e702c209a82fda6e5e4">
  <xsd:schema xmlns:xsd="http://www.w3.org/2001/XMLSchema" xmlns:xs="http://www.w3.org/2001/XMLSchema" xmlns:p="http://schemas.microsoft.com/office/2006/metadata/properties" xmlns:ns2="41e75cfe-5e73-4601-bcc6-a79f35e821ba" xmlns:ns3="e89f8d39-092c-406e-ae7e-045b3f308458" targetNamespace="http://schemas.microsoft.com/office/2006/metadata/properties" ma:root="true" ma:fieldsID="f8324d5de1a39b070ac5c5ae27a55969" ns2:_="" ns3:_="">
    <xsd:import namespace="41e75cfe-5e73-4601-bcc6-a79f35e821ba"/>
    <xsd:import namespace="e89f8d39-092c-406e-ae7e-045b3f30845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e75cfe-5e73-4601-bcc6-a79f35e821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60cc2d4-fa14-4dd4-999e-cd7606401ac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89f8d39-092c-406e-ae7e-045b3f30845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8a41d2e-dfe0-4fc5-bcf1-d50c0b8da66a}" ma:internalName="TaxCatchAll" ma:showField="CatchAllData" ma:web="e89f8d39-092c-406e-ae7e-045b3f30845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79B38781-ACDE-4956-9118-019B032495A1}">
  <ds:schemaRefs>
    <ds:schemaRef ds:uri="http://schemas.microsoft.com/sharepoint/v3/contenttype/forms"/>
  </ds:schemaRefs>
</ds:datastoreItem>
</file>

<file path=customXml/itemProps2.xml><?xml version="1.0" encoding="utf-8"?>
<ds:datastoreItem xmlns:ds="http://schemas.openxmlformats.org/officeDocument/2006/customXml" ds:itemID="{D380DA9C-A329-4B2D-8D91-75B2AD5FCA3C}">
  <ds:schemaRefs>
    <ds:schemaRef ds:uri="http://schemas.microsoft.com/office/infopath/2007/PartnerControls"/>
    <ds:schemaRef ds:uri="e89f8d39-092c-406e-ae7e-045b3f308458"/>
    <ds:schemaRef ds:uri="http://purl.org/dc/terms/"/>
    <ds:schemaRef ds:uri="http://purl.org/dc/elements/1.1/"/>
    <ds:schemaRef ds:uri="http://schemas.microsoft.com/office/2006/documentManagement/types"/>
    <ds:schemaRef ds:uri="41e75cfe-5e73-4601-bcc6-a79f35e821ba"/>
    <ds:schemaRef ds:uri="http://www.w3.org/XML/1998/namespace"/>
    <ds:schemaRef ds:uri="http://schemas.openxmlformats.org/package/2006/metadata/core-propertie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B061D4DC-986A-48DF-9E9B-9CC8CEE235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e75cfe-5e73-4601-bcc6-a79f35e821ba"/>
    <ds:schemaRef ds:uri="e89f8d39-092c-406e-ae7e-045b3f3084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4ACF3E8F-8A4C-D142-9099-B95B0614AB3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14</vt:i4>
      </vt:variant>
    </vt:vector>
  </HeadingPairs>
  <TitlesOfParts>
    <vt:vector size="17" baseType="lpstr">
      <vt:lpstr>Feedback_Database</vt:lpstr>
      <vt:lpstr>Data info</vt:lpstr>
      <vt:lpstr>Main_Database</vt:lpstr>
      <vt:lpstr>ATC_Attraction</vt:lpstr>
      <vt:lpstr>CRS_Cruise</vt:lpstr>
      <vt:lpstr>DRM_Driver_of_motorbike</vt:lpstr>
      <vt:lpstr>DRV_Driver_of_vehicle</vt:lpstr>
      <vt:lpstr>FNB_Restaurant</vt:lpstr>
      <vt:lpstr>GDE_Guide</vt:lpstr>
      <vt:lpstr>HMS_Homestay</vt:lpstr>
      <vt:lpstr>HST_Hostess</vt:lpstr>
      <vt:lpstr>HTL_Hotel</vt:lpstr>
      <vt:lpstr>INT_Interpreter</vt:lpstr>
      <vt:lpstr>PRT_Partner_DMC</vt:lpstr>
      <vt:lpstr>RST_Resort</vt:lpstr>
      <vt:lpstr>SRV_Service</vt:lpstr>
      <vt:lpstr>TRS_Transport_Company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Lukasz Kozlowski</dc:creator>
  <cp:keywords/>
  <dc:description/>
  <cp:lastModifiedBy>Nhi Nguyen</cp:lastModifiedBy>
  <cp:revision/>
  <dcterms:created xsi:type="dcterms:W3CDTF">2025-07-12T11:21:34Z</dcterms:created>
  <dcterms:modified xsi:type="dcterms:W3CDTF">2025-08-13T09:37:32Z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0x010100CDFC6E20AC8ACE48A4311536C6EAAF48</vt:lpwstr>
  </property>
  <property fmtid="{D5CDD505-2E9C-101B-9397-08002B2CF9AE}" pid="3" name="MediaServiceImageTags">
    <vt:lpwstr/>
  </property>
</Properties>
</file>