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400" windowHeight="7500" activeTab="1"/>
  </bookViews>
  <sheets>
    <sheet name="New Financial Plan" sheetId="1" r:id="rId1"/>
    <sheet name="Latest Labour Hours" sheetId="8" r:id="rId2"/>
  </sheets>
  <calcPr calcId="145621"/>
</workbook>
</file>

<file path=xl/calcChain.xml><?xml version="1.0" encoding="utf-8"?>
<calcChain xmlns="http://schemas.openxmlformats.org/spreadsheetml/2006/main">
  <c r="B16" i="1" l="1"/>
  <c r="L30" i="1"/>
  <c r="J7" i="8"/>
  <c r="W30" i="1"/>
  <c r="V30" i="1"/>
  <c r="U30" i="1"/>
  <c r="T30" i="1"/>
  <c r="S30" i="1"/>
  <c r="R30" i="1"/>
  <c r="Q30" i="1"/>
  <c r="P30" i="1"/>
  <c r="O30" i="1"/>
  <c r="N30" i="1"/>
  <c r="M30" i="1"/>
  <c r="K30" i="1"/>
  <c r="J30" i="1"/>
  <c r="I30" i="1"/>
  <c r="H30" i="1"/>
  <c r="B2" i="8"/>
  <c r="C2" i="8"/>
  <c r="D2" i="8"/>
  <c r="E2" i="8"/>
  <c r="F6" i="8"/>
  <c r="J6" i="8"/>
  <c r="N6" i="8"/>
  <c r="R6" i="8"/>
  <c r="V6" i="8"/>
  <c r="Z6" i="8"/>
  <c r="AD6" i="8"/>
  <c r="AH6" i="8"/>
  <c r="AL6" i="8"/>
  <c r="AP6" i="8"/>
  <c r="AR6" i="8"/>
  <c r="AS6" i="8"/>
  <c r="F7" i="8"/>
  <c r="N7" i="8"/>
  <c r="R7" i="8"/>
  <c r="V7" i="8"/>
  <c r="Z7" i="8"/>
  <c r="AD7" i="8"/>
  <c r="AH7" i="8"/>
  <c r="AL7" i="8"/>
  <c r="AP7" i="8"/>
  <c r="AR7" i="8"/>
  <c r="AS7" i="8"/>
  <c r="F8" i="8"/>
  <c r="J8" i="8"/>
  <c r="N8" i="8"/>
  <c r="R8" i="8"/>
  <c r="V8" i="8"/>
  <c r="Z8" i="8"/>
  <c r="AD8" i="8"/>
  <c r="AH8" i="8"/>
  <c r="AL8" i="8"/>
  <c r="AP8" i="8"/>
  <c r="AR8" i="8"/>
  <c r="AS8" i="8"/>
  <c r="F9" i="8"/>
  <c r="J9" i="8"/>
  <c r="N9" i="8"/>
  <c r="R9" i="8"/>
  <c r="AT9" i="8" s="1"/>
  <c r="V9" i="8"/>
  <c r="Z9" i="8"/>
  <c r="AD9" i="8"/>
  <c r="AH9" i="8"/>
  <c r="AL9" i="8"/>
  <c r="AP9" i="8"/>
  <c r="AR9" i="8"/>
  <c r="AS9" i="8"/>
  <c r="F10" i="8"/>
  <c r="J10" i="8"/>
  <c r="N10" i="8"/>
  <c r="R10" i="8"/>
  <c r="V10" i="8"/>
  <c r="Z10" i="8"/>
  <c r="AD10" i="8"/>
  <c r="AH10" i="8"/>
  <c r="AL10" i="8"/>
  <c r="AP10" i="8"/>
  <c r="AR10" i="8"/>
  <c r="AS10" i="8"/>
  <c r="F11" i="8"/>
  <c r="J11" i="8"/>
  <c r="N11" i="8"/>
  <c r="R11" i="8"/>
  <c r="V11" i="8"/>
  <c r="Z11" i="8"/>
  <c r="AD11" i="8"/>
  <c r="AH11" i="8"/>
  <c r="AL11" i="8"/>
  <c r="AP11" i="8"/>
  <c r="AR11" i="8"/>
  <c r="AS11" i="8"/>
  <c r="F12" i="8"/>
  <c r="J12" i="8"/>
  <c r="N12" i="8"/>
  <c r="R12" i="8"/>
  <c r="V12" i="8"/>
  <c r="Z12" i="8"/>
  <c r="AD12" i="8"/>
  <c r="AH12" i="8"/>
  <c r="AL12" i="8"/>
  <c r="AP12" i="8"/>
  <c r="AR12" i="8"/>
  <c r="AS12" i="8"/>
  <c r="F13" i="8"/>
  <c r="F15" i="8" s="1"/>
  <c r="J13" i="8"/>
  <c r="N13" i="8"/>
  <c r="R13" i="8"/>
  <c r="V13" i="8"/>
  <c r="Z13" i="8"/>
  <c r="AD13" i="8"/>
  <c r="AH13" i="8"/>
  <c r="AL13" i="8"/>
  <c r="AL15" i="8" s="1"/>
  <c r="AL16" i="8" s="1"/>
  <c r="AP13" i="8"/>
  <c r="AT13" i="8" s="1"/>
  <c r="AR13" i="8"/>
  <c r="AS13" i="8"/>
  <c r="D15" i="8"/>
  <c r="E15" i="8"/>
  <c r="H15" i="8"/>
  <c r="I15" i="8"/>
  <c r="L15" i="8"/>
  <c r="M15" i="8"/>
  <c r="M16" i="8" s="1"/>
  <c r="P15" i="8"/>
  <c r="Q15" i="8"/>
  <c r="T15" i="8"/>
  <c r="U15" i="8"/>
  <c r="U16" i="8" s="1"/>
  <c r="X15" i="8"/>
  <c r="X16" i="8" s="1"/>
  <c r="Y15" i="8"/>
  <c r="AB15" i="8"/>
  <c r="AB16" i="8" s="1"/>
  <c r="AB27" i="8" s="1"/>
  <c r="AC15" i="8"/>
  <c r="AC16" i="8" s="1"/>
  <c r="AF15" i="8"/>
  <c r="AG15" i="8"/>
  <c r="AJ15" i="8"/>
  <c r="AK15" i="8"/>
  <c r="AK16" i="8" s="1"/>
  <c r="AN15" i="8"/>
  <c r="AN16" i="8" s="1"/>
  <c r="AN27" i="8" s="1"/>
  <c r="AN38" i="8" s="1"/>
  <c r="AO15" i="8"/>
  <c r="D16" i="8"/>
  <c r="E16" i="8"/>
  <c r="I16" i="8"/>
  <c r="L16" i="8"/>
  <c r="L27" i="8" s="1"/>
  <c r="P16" i="8"/>
  <c r="Q16" i="8"/>
  <c r="Q27" i="8" s="1"/>
  <c r="T16" i="8"/>
  <c r="Y16" i="8"/>
  <c r="AF16" i="8"/>
  <c r="AG16" i="8"/>
  <c r="AJ16" i="8"/>
  <c r="AO16" i="8"/>
  <c r="F17" i="8"/>
  <c r="J17" i="8"/>
  <c r="N17" i="8"/>
  <c r="R17" i="8"/>
  <c r="V17" i="8"/>
  <c r="Z17" i="8"/>
  <c r="AD17" i="8"/>
  <c r="AH17" i="8"/>
  <c r="AL17" i="8"/>
  <c r="AP17" i="8"/>
  <c r="AR17" i="8"/>
  <c r="AS17" i="8"/>
  <c r="F18" i="8"/>
  <c r="J18" i="8"/>
  <c r="N18" i="8"/>
  <c r="R18" i="8"/>
  <c r="V18" i="8"/>
  <c r="Z18" i="8"/>
  <c r="AD18" i="8"/>
  <c r="AH18" i="8"/>
  <c r="AL18" i="8"/>
  <c r="AP18" i="8"/>
  <c r="AR18" i="8"/>
  <c r="AS18" i="8"/>
  <c r="AT18" i="8"/>
  <c r="F19" i="8"/>
  <c r="J19" i="8"/>
  <c r="N19" i="8"/>
  <c r="R19" i="8"/>
  <c r="V19" i="8"/>
  <c r="Z19" i="8"/>
  <c r="AD19" i="8"/>
  <c r="AH19" i="8"/>
  <c r="AL19" i="8"/>
  <c r="AP19" i="8"/>
  <c r="AR19" i="8"/>
  <c r="AS19" i="8"/>
  <c r="F20" i="8"/>
  <c r="J20" i="8"/>
  <c r="N20" i="8"/>
  <c r="R20" i="8"/>
  <c r="V20" i="8"/>
  <c r="Z20" i="8"/>
  <c r="AD20" i="8"/>
  <c r="AH20" i="8"/>
  <c r="AL20" i="8"/>
  <c r="AP20" i="8"/>
  <c r="AR20" i="8"/>
  <c r="AS20" i="8"/>
  <c r="F21" i="8"/>
  <c r="J21" i="8"/>
  <c r="N21" i="8"/>
  <c r="R21" i="8"/>
  <c r="V21" i="8"/>
  <c r="Z21" i="8"/>
  <c r="AD21" i="8"/>
  <c r="AT21" i="8" s="1"/>
  <c r="AH21" i="8"/>
  <c r="AL21" i="8"/>
  <c r="AP21" i="8"/>
  <c r="AR21" i="8"/>
  <c r="AS21" i="8"/>
  <c r="F22" i="8"/>
  <c r="J22" i="8"/>
  <c r="N22" i="8"/>
  <c r="R22" i="8"/>
  <c r="V22" i="8"/>
  <c r="Z22" i="8"/>
  <c r="AD22" i="8"/>
  <c r="AH22" i="8"/>
  <c r="AL22" i="8"/>
  <c r="AP22" i="8"/>
  <c r="AR22" i="8"/>
  <c r="AS22" i="8"/>
  <c r="F23" i="8"/>
  <c r="J23" i="8"/>
  <c r="N23" i="8"/>
  <c r="R23" i="8"/>
  <c r="V23" i="8"/>
  <c r="Z23" i="8"/>
  <c r="AD23" i="8"/>
  <c r="AD26" i="8" s="1"/>
  <c r="AH23" i="8"/>
  <c r="AL23" i="8"/>
  <c r="AP23" i="8"/>
  <c r="AR23" i="8"/>
  <c r="AS23" i="8"/>
  <c r="F24" i="8"/>
  <c r="J24" i="8"/>
  <c r="N24" i="8"/>
  <c r="R24" i="8"/>
  <c r="V24" i="8"/>
  <c r="Z24" i="8"/>
  <c r="Z26" i="8" s="1"/>
  <c r="AD24" i="8"/>
  <c r="AH24" i="8"/>
  <c r="AL24" i="8"/>
  <c r="AP24" i="8"/>
  <c r="AR24" i="8"/>
  <c r="AS24" i="8"/>
  <c r="D26" i="8"/>
  <c r="E26" i="8"/>
  <c r="H26" i="8"/>
  <c r="I26" i="8"/>
  <c r="L26" i="8"/>
  <c r="M26" i="8"/>
  <c r="P26" i="8"/>
  <c r="P27" i="8" s="1"/>
  <c r="Q26" i="8"/>
  <c r="T26" i="8"/>
  <c r="T27" i="8" s="1"/>
  <c r="T38" i="8" s="1"/>
  <c r="T49" i="8" s="1"/>
  <c r="U26" i="8"/>
  <c r="X26" i="8"/>
  <c r="Y26" i="8"/>
  <c r="AB26" i="8"/>
  <c r="AC26" i="8"/>
  <c r="AF26" i="8"/>
  <c r="AF27" i="8" s="1"/>
  <c r="AG26" i="8"/>
  <c r="AJ26" i="8"/>
  <c r="AK26" i="8"/>
  <c r="AN26" i="8"/>
  <c r="AO26" i="8"/>
  <c r="D27" i="8"/>
  <c r="M27" i="8"/>
  <c r="M38" i="8" s="1"/>
  <c r="X27" i="8"/>
  <c r="X38" i="8" s="1"/>
  <c r="Y27" i="8"/>
  <c r="Y38" i="8" s="1"/>
  <c r="Y49" i="8" s="1"/>
  <c r="AJ27" i="8"/>
  <c r="F28" i="8"/>
  <c r="J28" i="8"/>
  <c r="N28" i="8"/>
  <c r="R28" i="8"/>
  <c r="R37" i="8" s="1"/>
  <c r="V28" i="8"/>
  <c r="Z28" i="8"/>
  <c r="AD28" i="8"/>
  <c r="AH28" i="8"/>
  <c r="AH37" i="8" s="1"/>
  <c r="AL28" i="8"/>
  <c r="AP28" i="8"/>
  <c r="AR28" i="8"/>
  <c r="AS28" i="8"/>
  <c r="F29" i="8"/>
  <c r="J29" i="8"/>
  <c r="N29" i="8"/>
  <c r="R29" i="8"/>
  <c r="V29" i="8"/>
  <c r="Z29" i="8"/>
  <c r="AD29" i="8"/>
  <c r="AH29" i="8"/>
  <c r="AL29" i="8"/>
  <c r="AP29" i="8"/>
  <c r="AR29" i="8"/>
  <c r="AS29" i="8"/>
  <c r="F30" i="8"/>
  <c r="J30" i="8"/>
  <c r="N30" i="8"/>
  <c r="R30" i="8"/>
  <c r="V30" i="8"/>
  <c r="Z30" i="8"/>
  <c r="AD30" i="8"/>
  <c r="AH30" i="8"/>
  <c r="AL30" i="8"/>
  <c r="AP30" i="8"/>
  <c r="AR30" i="8"/>
  <c r="AS30" i="8"/>
  <c r="AT30" i="8"/>
  <c r="F31" i="8"/>
  <c r="J31" i="8"/>
  <c r="N31" i="8"/>
  <c r="R31" i="8"/>
  <c r="AT31" i="8" s="1"/>
  <c r="V31" i="8"/>
  <c r="Z31" i="8"/>
  <c r="AD31" i="8"/>
  <c r="AH31" i="8"/>
  <c r="AL31" i="8"/>
  <c r="AP31" i="8"/>
  <c r="AR31" i="8"/>
  <c r="AS31" i="8"/>
  <c r="F32" i="8"/>
  <c r="J32" i="8"/>
  <c r="N32" i="8"/>
  <c r="R32" i="8"/>
  <c r="V32" i="8"/>
  <c r="Z32" i="8"/>
  <c r="AD32" i="8"/>
  <c r="AH32" i="8"/>
  <c r="AL32" i="8"/>
  <c r="AP32" i="8"/>
  <c r="AR32" i="8"/>
  <c r="AS32" i="8"/>
  <c r="F33" i="8"/>
  <c r="J33" i="8"/>
  <c r="N33" i="8"/>
  <c r="R33" i="8"/>
  <c r="V33" i="8"/>
  <c r="Z33" i="8"/>
  <c r="AD33" i="8"/>
  <c r="AH33" i="8"/>
  <c r="AL33" i="8"/>
  <c r="AP33" i="8"/>
  <c r="AR33" i="8"/>
  <c r="AS33" i="8"/>
  <c r="F34" i="8"/>
  <c r="J34" i="8"/>
  <c r="N34" i="8"/>
  <c r="R34" i="8"/>
  <c r="V34" i="8"/>
  <c r="V37" i="8" s="1"/>
  <c r="Z34" i="8"/>
  <c r="AD34" i="8"/>
  <c r="AH34" i="8"/>
  <c r="AL34" i="8"/>
  <c r="AP34" i="8"/>
  <c r="AR34" i="8"/>
  <c r="AS34" i="8"/>
  <c r="AT34" i="8"/>
  <c r="F35" i="8"/>
  <c r="J35" i="8"/>
  <c r="N35" i="8"/>
  <c r="R35" i="8"/>
  <c r="AT35" i="8" s="1"/>
  <c r="V35" i="8"/>
  <c r="Z35" i="8"/>
  <c r="AD35" i="8"/>
  <c r="AH35" i="8"/>
  <c r="AL35" i="8"/>
  <c r="AP35" i="8"/>
  <c r="AR35" i="8"/>
  <c r="AS35" i="8"/>
  <c r="F36" i="8"/>
  <c r="J36" i="8"/>
  <c r="N36" i="8"/>
  <c r="R36" i="8"/>
  <c r="V36" i="8"/>
  <c r="Z36" i="8"/>
  <c r="AD36" i="8"/>
  <c r="AH36" i="8"/>
  <c r="AL36" i="8"/>
  <c r="AP36" i="8"/>
  <c r="AR36" i="8"/>
  <c r="AS36" i="8"/>
  <c r="D37" i="8"/>
  <c r="E37" i="8"/>
  <c r="F37" i="8"/>
  <c r="H37" i="8"/>
  <c r="I37" i="8"/>
  <c r="L37" i="8"/>
  <c r="M37" i="8"/>
  <c r="P37" i="8"/>
  <c r="Q37" i="8"/>
  <c r="T37" i="8"/>
  <c r="U37" i="8"/>
  <c r="X37" i="8"/>
  <c r="Y37" i="8"/>
  <c r="Z37" i="8"/>
  <c r="AB37" i="8"/>
  <c r="AC37" i="8"/>
  <c r="AF37" i="8"/>
  <c r="AF38" i="8" s="1"/>
  <c r="AF49" i="8" s="1"/>
  <c r="AF60" i="8" s="1"/>
  <c r="AG37" i="8"/>
  <c r="AJ37" i="8"/>
  <c r="AK37" i="8"/>
  <c r="AL37" i="8"/>
  <c r="AN37" i="8"/>
  <c r="AO37" i="8"/>
  <c r="D38" i="8"/>
  <c r="D49" i="8" s="1"/>
  <c r="P38" i="8"/>
  <c r="AJ38" i="8"/>
  <c r="AJ49" i="8" s="1"/>
  <c r="F39" i="8"/>
  <c r="J39" i="8"/>
  <c r="N39" i="8"/>
  <c r="R39" i="8"/>
  <c r="V39" i="8"/>
  <c r="Z39" i="8"/>
  <c r="AD39" i="8"/>
  <c r="AH39" i="8"/>
  <c r="AH48" i="8" s="1"/>
  <c r="AL39" i="8"/>
  <c r="AP39" i="8"/>
  <c r="AR39" i="8"/>
  <c r="AS39" i="8"/>
  <c r="F40" i="8"/>
  <c r="J40" i="8"/>
  <c r="N40" i="8"/>
  <c r="R40" i="8"/>
  <c r="V40" i="8"/>
  <c r="Z40" i="8"/>
  <c r="AD40" i="8"/>
  <c r="AH40" i="8"/>
  <c r="AL40" i="8"/>
  <c r="AP40" i="8"/>
  <c r="AR40" i="8"/>
  <c r="AS40" i="8"/>
  <c r="F41" i="8"/>
  <c r="J41" i="8"/>
  <c r="N41" i="8"/>
  <c r="R41" i="8"/>
  <c r="V41" i="8"/>
  <c r="Z41" i="8"/>
  <c r="AD41" i="8"/>
  <c r="AH41" i="8"/>
  <c r="AL41" i="8"/>
  <c r="AP41" i="8"/>
  <c r="AR41" i="8"/>
  <c r="AS41" i="8"/>
  <c r="F42" i="8"/>
  <c r="J42" i="8"/>
  <c r="N42" i="8"/>
  <c r="R42" i="8"/>
  <c r="V42" i="8"/>
  <c r="Z42" i="8"/>
  <c r="AD42" i="8"/>
  <c r="AH42" i="8"/>
  <c r="AL42" i="8"/>
  <c r="AP42" i="8"/>
  <c r="AR42" i="8"/>
  <c r="AS42" i="8"/>
  <c r="F43" i="8"/>
  <c r="J43" i="8"/>
  <c r="N43" i="8"/>
  <c r="R43" i="8"/>
  <c r="V43" i="8"/>
  <c r="Z43" i="8"/>
  <c r="AD43" i="8"/>
  <c r="AH43" i="8"/>
  <c r="AL43" i="8"/>
  <c r="AP43" i="8"/>
  <c r="AR43" i="8"/>
  <c r="AS43" i="8"/>
  <c r="AT43" i="8"/>
  <c r="F44" i="8"/>
  <c r="J44" i="8"/>
  <c r="N44" i="8"/>
  <c r="R44" i="8"/>
  <c r="V44" i="8"/>
  <c r="Z44" i="8"/>
  <c r="AD44" i="8"/>
  <c r="AH44" i="8"/>
  <c r="AL44" i="8"/>
  <c r="AP44" i="8"/>
  <c r="AR44" i="8"/>
  <c r="AS44" i="8"/>
  <c r="F45" i="8"/>
  <c r="J45" i="8"/>
  <c r="N45" i="8"/>
  <c r="R45" i="8"/>
  <c r="V45" i="8"/>
  <c r="Z45" i="8"/>
  <c r="AD45" i="8"/>
  <c r="AH45" i="8"/>
  <c r="AL45" i="8"/>
  <c r="AP45" i="8"/>
  <c r="AR45" i="8"/>
  <c r="AS45" i="8"/>
  <c r="F46" i="8"/>
  <c r="J46" i="8"/>
  <c r="N46" i="8"/>
  <c r="R46" i="8"/>
  <c r="V46" i="8"/>
  <c r="Z46" i="8"/>
  <c r="AD46" i="8"/>
  <c r="AH46" i="8"/>
  <c r="AL46" i="8"/>
  <c r="AP46" i="8"/>
  <c r="AR46" i="8"/>
  <c r="AS46" i="8"/>
  <c r="AT46" i="8"/>
  <c r="F47" i="8"/>
  <c r="J47" i="8"/>
  <c r="N47" i="8"/>
  <c r="R47" i="8"/>
  <c r="V47" i="8"/>
  <c r="Z47" i="8"/>
  <c r="AD47" i="8"/>
  <c r="AH47" i="8"/>
  <c r="AL47" i="8"/>
  <c r="AP47" i="8"/>
  <c r="AR47" i="8"/>
  <c r="AS47" i="8"/>
  <c r="D48" i="8"/>
  <c r="E48" i="8"/>
  <c r="F48" i="8"/>
  <c r="H48" i="8"/>
  <c r="I48" i="8"/>
  <c r="L48" i="8"/>
  <c r="M48" i="8"/>
  <c r="P48" i="8"/>
  <c r="Q48" i="8"/>
  <c r="R48" i="8"/>
  <c r="T48" i="8"/>
  <c r="U48" i="8"/>
  <c r="X48" i="8"/>
  <c r="X49" i="8" s="1"/>
  <c r="Y48" i="8"/>
  <c r="AB48" i="8"/>
  <c r="AC48" i="8"/>
  <c r="AF48" i="8"/>
  <c r="AG48" i="8"/>
  <c r="AJ48" i="8"/>
  <c r="AK48" i="8"/>
  <c r="AL48" i="8"/>
  <c r="AN48" i="8"/>
  <c r="AO48" i="8"/>
  <c r="AS48" i="8"/>
  <c r="P49" i="8"/>
  <c r="P60" i="8" s="1"/>
  <c r="F50" i="8"/>
  <c r="J50" i="8"/>
  <c r="N50" i="8"/>
  <c r="R50" i="8"/>
  <c r="V50" i="8"/>
  <c r="Z50" i="8"/>
  <c r="AD50" i="8"/>
  <c r="AH50" i="8"/>
  <c r="AL50" i="8"/>
  <c r="AP50" i="8"/>
  <c r="AR50" i="8"/>
  <c r="AS50" i="8"/>
  <c r="AT50" i="8"/>
  <c r="F51" i="8"/>
  <c r="J51" i="8"/>
  <c r="N51" i="8"/>
  <c r="R51" i="8"/>
  <c r="AT51" i="8" s="1"/>
  <c r="V51" i="8"/>
  <c r="Z51" i="8"/>
  <c r="AD51" i="8"/>
  <c r="AH51" i="8"/>
  <c r="AL51" i="8"/>
  <c r="AP51" i="8"/>
  <c r="AR51" i="8"/>
  <c r="AS51" i="8"/>
  <c r="F52" i="8"/>
  <c r="J52" i="8"/>
  <c r="N52" i="8"/>
  <c r="R52" i="8"/>
  <c r="V52" i="8"/>
  <c r="Z52" i="8"/>
  <c r="AD52" i="8"/>
  <c r="AD59" i="8" s="1"/>
  <c r="AH52" i="8"/>
  <c r="AL52" i="8"/>
  <c r="AP52" i="8"/>
  <c r="AR52" i="8"/>
  <c r="AS52" i="8"/>
  <c r="F53" i="8"/>
  <c r="J53" i="8"/>
  <c r="N53" i="8"/>
  <c r="R53" i="8"/>
  <c r="V53" i="8"/>
  <c r="Z53" i="8"/>
  <c r="AD53" i="8"/>
  <c r="AH53" i="8"/>
  <c r="AL53" i="8"/>
  <c r="AP53" i="8"/>
  <c r="AR53" i="8"/>
  <c r="AS53" i="8"/>
  <c r="F54" i="8"/>
  <c r="J54" i="8"/>
  <c r="N54" i="8"/>
  <c r="R54" i="8"/>
  <c r="V54" i="8"/>
  <c r="Z54" i="8"/>
  <c r="AD54" i="8"/>
  <c r="AH54" i="8"/>
  <c r="AL54" i="8"/>
  <c r="AP54" i="8"/>
  <c r="AR54" i="8"/>
  <c r="AS54" i="8"/>
  <c r="F55" i="8"/>
  <c r="J55" i="8"/>
  <c r="N55" i="8"/>
  <c r="R55" i="8"/>
  <c r="V55" i="8"/>
  <c r="Z55" i="8"/>
  <c r="AD55" i="8"/>
  <c r="AH55" i="8"/>
  <c r="AL55" i="8"/>
  <c r="AP55" i="8"/>
  <c r="AR55" i="8"/>
  <c r="AS55" i="8"/>
  <c r="AT55" i="8"/>
  <c r="F56" i="8"/>
  <c r="J56" i="8"/>
  <c r="N56" i="8"/>
  <c r="R56" i="8"/>
  <c r="R59" i="8" s="1"/>
  <c r="V56" i="8"/>
  <c r="Z56" i="8"/>
  <c r="AD56" i="8"/>
  <c r="AH56" i="8"/>
  <c r="AL56" i="8"/>
  <c r="AP56" i="8"/>
  <c r="AR56" i="8"/>
  <c r="AS56" i="8"/>
  <c r="F57" i="8"/>
  <c r="J57" i="8"/>
  <c r="N57" i="8"/>
  <c r="R57" i="8"/>
  <c r="V57" i="8"/>
  <c r="Z57" i="8"/>
  <c r="AD57" i="8"/>
  <c r="AH57" i="8"/>
  <c r="AL57" i="8"/>
  <c r="AP57" i="8"/>
  <c r="AR57" i="8"/>
  <c r="AS57" i="8"/>
  <c r="F58" i="8"/>
  <c r="J58" i="8"/>
  <c r="N58" i="8"/>
  <c r="R58" i="8"/>
  <c r="V58" i="8"/>
  <c r="Z58" i="8"/>
  <c r="AD58" i="8"/>
  <c r="AH58" i="8"/>
  <c r="AL58" i="8"/>
  <c r="AP58" i="8"/>
  <c r="AR58" i="8"/>
  <c r="AS58" i="8"/>
  <c r="AT58" i="8"/>
  <c r="D59" i="8"/>
  <c r="E59" i="8"/>
  <c r="H59" i="8"/>
  <c r="I59" i="8"/>
  <c r="AS59" i="8" s="1"/>
  <c r="L59" i="8"/>
  <c r="M59" i="8"/>
  <c r="N59" i="8"/>
  <c r="P59" i="8"/>
  <c r="Q59" i="8"/>
  <c r="T59" i="8"/>
  <c r="U59" i="8"/>
  <c r="X59" i="8"/>
  <c r="Y59" i="8"/>
  <c r="AB59" i="8"/>
  <c r="AC59" i="8"/>
  <c r="AF59" i="8"/>
  <c r="AG59" i="8"/>
  <c r="AJ59" i="8"/>
  <c r="AK59" i="8"/>
  <c r="AN59" i="8"/>
  <c r="AO59" i="8"/>
  <c r="X60" i="8"/>
  <c r="X71" i="8" s="1"/>
  <c r="F61" i="8"/>
  <c r="J61" i="8"/>
  <c r="N61" i="8"/>
  <c r="R61" i="8"/>
  <c r="V61" i="8"/>
  <c r="Z61" i="8"/>
  <c r="AD61" i="8"/>
  <c r="AH61" i="8"/>
  <c r="AL61" i="8"/>
  <c r="AP61" i="8"/>
  <c r="AR61" i="8"/>
  <c r="AS61" i="8"/>
  <c r="F62" i="8"/>
  <c r="F70" i="8" s="1"/>
  <c r="J62" i="8"/>
  <c r="N62" i="8"/>
  <c r="R62" i="8"/>
  <c r="V62" i="8"/>
  <c r="V70" i="8" s="1"/>
  <c r="Z62" i="8"/>
  <c r="AD62" i="8"/>
  <c r="AH62" i="8"/>
  <c r="AL62" i="8"/>
  <c r="AL70" i="8" s="1"/>
  <c r="AP62" i="8"/>
  <c r="AR62" i="8"/>
  <c r="AS62" i="8"/>
  <c r="AT62" i="8"/>
  <c r="F63" i="8"/>
  <c r="J63" i="8"/>
  <c r="N63" i="8"/>
  <c r="R63" i="8"/>
  <c r="V63" i="8"/>
  <c r="Z63" i="8"/>
  <c r="AD63" i="8"/>
  <c r="AH63" i="8"/>
  <c r="AH70" i="8" s="1"/>
  <c r="AL63" i="8"/>
  <c r="AP63" i="8"/>
  <c r="AR63" i="8"/>
  <c r="AS63" i="8"/>
  <c r="F64" i="8"/>
  <c r="J64" i="8"/>
  <c r="N64" i="8"/>
  <c r="R64" i="8"/>
  <c r="V64" i="8"/>
  <c r="Z64" i="8"/>
  <c r="AD64" i="8"/>
  <c r="AH64" i="8"/>
  <c r="AL64" i="8"/>
  <c r="AP64" i="8"/>
  <c r="AR64" i="8"/>
  <c r="AS64" i="8"/>
  <c r="F65" i="8"/>
  <c r="J65" i="8"/>
  <c r="N65" i="8"/>
  <c r="R65" i="8"/>
  <c r="V65" i="8"/>
  <c r="Z65" i="8"/>
  <c r="AD65" i="8"/>
  <c r="AH65" i="8"/>
  <c r="AL65" i="8"/>
  <c r="AP65" i="8"/>
  <c r="AR65" i="8"/>
  <c r="AS65" i="8"/>
  <c r="F66" i="8"/>
  <c r="J66" i="8"/>
  <c r="N66" i="8"/>
  <c r="R66" i="8"/>
  <c r="V66" i="8"/>
  <c r="Z66" i="8"/>
  <c r="AD66" i="8"/>
  <c r="AH66" i="8"/>
  <c r="AL66" i="8"/>
  <c r="AP66" i="8"/>
  <c r="AR66" i="8"/>
  <c r="AS66" i="8"/>
  <c r="F67" i="8"/>
  <c r="J67" i="8"/>
  <c r="N67" i="8"/>
  <c r="R67" i="8"/>
  <c r="V67" i="8"/>
  <c r="Z67" i="8"/>
  <c r="AD67" i="8"/>
  <c r="AH67" i="8"/>
  <c r="AL67" i="8"/>
  <c r="AP67" i="8"/>
  <c r="AR67" i="8"/>
  <c r="AS67" i="8"/>
  <c r="AT67" i="8"/>
  <c r="F68" i="8"/>
  <c r="J68" i="8"/>
  <c r="N68" i="8"/>
  <c r="R68" i="8"/>
  <c r="V68" i="8"/>
  <c r="Z68" i="8"/>
  <c r="AD68" i="8"/>
  <c r="AH68" i="8"/>
  <c r="AL68" i="8"/>
  <c r="AP68" i="8"/>
  <c r="AR68" i="8"/>
  <c r="AS68" i="8"/>
  <c r="F69" i="8"/>
  <c r="J69" i="8"/>
  <c r="N69" i="8"/>
  <c r="R69" i="8"/>
  <c r="V69" i="8"/>
  <c r="Z69" i="8"/>
  <c r="AD69" i="8"/>
  <c r="AH69" i="8"/>
  <c r="AL69" i="8"/>
  <c r="AP69" i="8"/>
  <c r="AR69" i="8"/>
  <c r="AS69" i="8"/>
  <c r="D70" i="8"/>
  <c r="E70" i="8"/>
  <c r="H70" i="8"/>
  <c r="I70" i="8"/>
  <c r="J70" i="8"/>
  <c r="L70" i="8"/>
  <c r="M70" i="8"/>
  <c r="P70" i="8"/>
  <c r="P71" i="8" s="1"/>
  <c r="Q70" i="8"/>
  <c r="T70" i="8"/>
  <c r="U70" i="8"/>
  <c r="X70" i="8"/>
  <c r="Y70" i="8"/>
  <c r="AB70" i="8"/>
  <c r="AC70" i="8"/>
  <c r="AF70" i="8"/>
  <c r="AG70" i="8"/>
  <c r="AJ70" i="8"/>
  <c r="AK70" i="8"/>
  <c r="AN70" i="8"/>
  <c r="AO70" i="8"/>
  <c r="F72" i="8"/>
  <c r="J72" i="8"/>
  <c r="N72" i="8"/>
  <c r="R72" i="8"/>
  <c r="V72" i="8"/>
  <c r="Z72" i="8"/>
  <c r="AD72" i="8"/>
  <c r="AH72" i="8"/>
  <c r="AL72" i="8"/>
  <c r="AP72" i="8"/>
  <c r="AR72" i="8"/>
  <c r="AS72" i="8"/>
  <c r="F73" i="8"/>
  <c r="J73" i="8"/>
  <c r="N73" i="8"/>
  <c r="R73" i="8"/>
  <c r="V73" i="8"/>
  <c r="Z73" i="8"/>
  <c r="AD73" i="8"/>
  <c r="AH73" i="8"/>
  <c r="AL73" i="8"/>
  <c r="AP73" i="8"/>
  <c r="AR73" i="8"/>
  <c r="AS73" i="8"/>
  <c r="F74" i="8"/>
  <c r="J74" i="8"/>
  <c r="N74" i="8"/>
  <c r="R74" i="8"/>
  <c r="V74" i="8"/>
  <c r="Z74" i="8"/>
  <c r="AD74" i="8"/>
  <c r="AH74" i="8"/>
  <c r="AL74" i="8"/>
  <c r="AP74" i="8"/>
  <c r="AR74" i="8"/>
  <c r="AS74" i="8"/>
  <c r="F75" i="8"/>
  <c r="J75" i="8"/>
  <c r="N75" i="8"/>
  <c r="R75" i="8"/>
  <c r="V75" i="8"/>
  <c r="V81" i="8" s="1"/>
  <c r="Z75" i="8"/>
  <c r="AD75" i="8"/>
  <c r="AH75" i="8"/>
  <c r="AL75" i="8"/>
  <c r="AL81" i="8" s="1"/>
  <c r="AP75" i="8"/>
  <c r="AR75" i="8"/>
  <c r="AS75" i="8"/>
  <c r="AT75" i="8"/>
  <c r="F76" i="8"/>
  <c r="J76" i="8"/>
  <c r="N76" i="8"/>
  <c r="R76" i="8"/>
  <c r="R81" i="8" s="1"/>
  <c r="V76" i="8"/>
  <c r="Z76" i="8"/>
  <c r="AD76" i="8"/>
  <c r="AH76" i="8"/>
  <c r="AH81" i="8" s="1"/>
  <c r="AL76" i="8"/>
  <c r="AP76" i="8"/>
  <c r="AR76" i="8"/>
  <c r="AS76" i="8"/>
  <c r="F77" i="8"/>
  <c r="J77" i="8"/>
  <c r="N77" i="8"/>
  <c r="R77" i="8"/>
  <c r="V77" i="8"/>
  <c r="Z77" i="8"/>
  <c r="AD77" i="8"/>
  <c r="AH77" i="8"/>
  <c r="AL77" i="8"/>
  <c r="AP77" i="8"/>
  <c r="AR77" i="8"/>
  <c r="AS77" i="8"/>
  <c r="F78" i="8"/>
  <c r="J78" i="8"/>
  <c r="N78" i="8"/>
  <c r="R78" i="8"/>
  <c r="V78" i="8"/>
  <c r="Z78" i="8"/>
  <c r="AD78" i="8"/>
  <c r="AH78" i="8"/>
  <c r="AL78" i="8"/>
  <c r="AP78" i="8"/>
  <c r="AR78" i="8"/>
  <c r="AS78" i="8"/>
  <c r="AT78" i="8"/>
  <c r="F79" i="8"/>
  <c r="J79" i="8"/>
  <c r="N79" i="8"/>
  <c r="R79" i="8"/>
  <c r="AT79" i="8" s="1"/>
  <c r="V79" i="8"/>
  <c r="Z79" i="8"/>
  <c r="AD79" i="8"/>
  <c r="AH79" i="8"/>
  <c r="AL79" i="8"/>
  <c r="AP79" i="8"/>
  <c r="AR79" i="8"/>
  <c r="AS79" i="8"/>
  <c r="F80" i="8"/>
  <c r="J80" i="8"/>
  <c r="N80" i="8"/>
  <c r="R80" i="8"/>
  <c r="V80" i="8"/>
  <c r="Z80" i="8"/>
  <c r="AD80" i="8"/>
  <c r="AH80" i="8"/>
  <c r="AL80" i="8"/>
  <c r="AP80" i="8"/>
  <c r="AR80" i="8"/>
  <c r="AS80" i="8"/>
  <c r="D81" i="8"/>
  <c r="E81" i="8"/>
  <c r="H81" i="8"/>
  <c r="I81" i="8"/>
  <c r="L81" i="8"/>
  <c r="M81" i="8"/>
  <c r="P81" i="8"/>
  <c r="P82" i="8" s="1"/>
  <c r="P93" i="8" s="1"/>
  <c r="Q81" i="8"/>
  <c r="T81" i="8"/>
  <c r="U81" i="8"/>
  <c r="X81" i="8"/>
  <c r="Y81" i="8"/>
  <c r="Z81" i="8"/>
  <c r="AB81" i="8"/>
  <c r="AC81" i="8"/>
  <c r="AF81" i="8"/>
  <c r="AG81" i="8"/>
  <c r="AJ81" i="8"/>
  <c r="AK81" i="8"/>
  <c r="AN81" i="8"/>
  <c r="AO81" i="8"/>
  <c r="AR81" i="8"/>
  <c r="F83" i="8"/>
  <c r="J83" i="8"/>
  <c r="N83" i="8"/>
  <c r="R83" i="8"/>
  <c r="V83" i="8"/>
  <c r="Z83" i="8"/>
  <c r="AD83" i="8"/>
  <c r="AH83" i="8"/>
  <c r="AL83" i="8"/>
  <c r="AP83" i="8"/>
  <c r="AR83" i="8"/>
  <c r="AS83" i="8"/>
  <c r="F84" i="8"/>
  <c r="J84" i="8"/>
  <c r="N84" i="8"/>
  <c r="R84" i="8"/>
  <c r="V84" i="8"/>
  <c r="Z84" i="8"/>
  <c r="AD84" i="8"/>
  <c r="AH84" i="8"/>
  <c r="AL84" i="8"/>
  <c r="AP84" i="8"/>
  <c r="AR84" i="8"/>
  <c r="AS84" i="8"/>
  <c r="AT84" i="8"/>
  <c r="F85" i="8"/>
  <c r="J85" i="8"/>
  <c r="N85" i="8"/>
  <c r="R85" i="8"/>
  <c r="AT85" i="8" s="1"/>
  <c r="V85" i="8"/>
  <c r="Z85" i="8"/>
  <c r="AD85" i="8"/>
  <c r="AH85" i="8"/>
  <c r="AL85" i="8"/>
  <c r="AP85" i="8"/>
  <c r="AR85" i="8"/>
  <c r="AS85" i="8"/>
  <c r="F86" i="8"/>
  <c r="J86" i="8"/>
  <c r="N86" i="8"/>
  <c r="R86" i="8"/>
  <c r="V86" i="8"/>
  <c r="Z86" i="8"/>
  <c r="AD86" i="8"/>
  <c r="AH86" i="8"/>
  <c r="AL86" i="8"/>
  <c r="AP86" i="8"/>
  <c r="AR86" i="8"/>
  <c r="AS86" i="8"/>
  <c r="F87" i="8"/>
  <c r="J87" i="8"/>
  <c r="N87" i="8"/>
  <c r="R87" i="8"/>
  <c r="V87" i="8"/>
  <c r="Z87" i="8"/>
  <c r="AD87" i="8"/>
  <c r="AH87" i="8"/>
  <c r="AL87" i="8"/>
  <c r="AP87" i="8"/>
  <c r="AR87" i="8"/>
  <c r="AS87" i="8"/>
  <c r="F88" i="8"/>
  <c r="J88" i="8"/>
  <c r="N88" i="8"/>
  <c r="R88" i="8"/>
  <c r="V88" i="8"/>
  <c r="Z88" i="8"/>
  <c r="AD88" i="8"/>
  <c r="AH88" i="8"/>
  <c r="AL88" i="8"/>
  <c r="AP88" i="8"/>
  <c r="AR88" i="8"/>
  <c r="AS88" i="8"/>
  <c r="F89" i="8"/>
  <c r="J89" i="8"/>
  <c r="N89" i="8"/>
  <c r="R89" i="8"/>
  <c r="V89" i="8"/>
  <c r="Z89" i="8"/>
  <c r="AD89" i="8"/>
  <c r="AH89" i="8"/>
  <c r="AL89" i="8"/>
  <c r="AP89" i="8"/>
  <c r="AR89" i="8"/>
  <c r="AS89" i="8"/>
  <c r="F90" i="8"/>
  <c r="F92" i="8" s="1"/>
  <c r="J90" i="8"/>
  <c r="N90" i="8"/>
  <c r="R90" i="8"/>
  <c r="V90" i="8"/>
  <c r="Z90" i="8"/>
  <c r="AD90" i="8"/>
  <c r="AH90" i="8"/>
  <c r="AL90" i="8"/>
  <c r="AP90" i="8"/>
  <c r="AR90" i="8"/>
  <c r="AS90" i="8"/>
  <c r="AT90" i="8"/>
  <c r="F91" i="8"/>
  <c r="J91" i="8"/>
  <c r="N91" i="8"/>
  <c r="R91" i="8"/>
  <c r="V91" i="8"/>
  <c r="Z91" i="8"/>
  <c r="AD91" i="8"/>
  <c r="AH91" i="8"/>
  <c r="AL91" i="8"/>
  <c r="AP91" i="8"/>
  <c r="AR91" i="8"/>
  <c r="AS91" i="8"/>
  <c r="D92" i="8"/>
  <c r="E92" i="8"/>
  <c r="H92" i="8"/>
  <c r="I92" i="8"/>
  <c r="L92" i="8"/>
  <c r="M92" i="8"/>
  <c r="P92" i="8"/>
  <c r="Q92" i="8"/>
  <c r="T92" i="8"/>
  <c r="U92" i="8"/>
  <c r="X92" i="8"/>
  <c r="Y92" i="8"/>
  <c r="AB92" i="8"/>
  <c r="AC92" i="8"/>
  <c r="AD92" i="8"/>
  <c r="AF92" i="8"/>
  <c r="AG92" i="8"/>
  <c r="AJ92" i="8"/>
  <c r="AK92" i="8"/>
  <c r="AN92" i="8"/>
  <c r="AO92" i="8"/>
  <c r="F94" i="8"/>
  <c r="J94" i="8"/>
  <c r="N94" i="8"/>
  <c r="R94" i="8"/>
  <c r="V94" i="8"/>
  <c r="Z94" i="8"/>
  <c r="AD94" i="8"/>
  <c r="AH94" i="8"/>
  <c r="AH103" i="8" s="1"/>
  <c r="AL94" i="8"/>
  <c r="AL103" i="8" s="1"/>
  <c r="AP94" i="8"/>
  <c r="AR94" i="8"/>
  <c r="AS94" i="8"/>
  <c r="F95" i="8"/>
  <c r="J95" i="8"/>
  <c r="N95" i="8"/>
  <c r="R95" i="8"/>
  <c r="V95" i="8"/>
  <c r="Z95" i="8"/>
  <c r="AD95" i="8"/>
  <c r="AH95" i="8"/>
  <c r="AL95" i="8"/>
  <c r="AP95" i="8"/>
  <c r="AR95" i="8"/>
  <c r="AS95" i="8"/>
  <c r="F96" i="8"/>
  <c r="J96" i="8"/>
  <c r="N96" i="8"/>
  <c r="R96" i="8"/>
  <c r="V96" i="8"/>
  <c r="Z96" i="8"/>
  <c r="AD96" i="8"/>
  <c r="AH96" i="8"/>
  <c r="AL96" i="8"/>
  <c r="AP96" i="8"/>
  <c r="AR96" i="8"/>
  <c r="AS96" i="8"/>
  <c r="F97" i="8"/>
  <c r="J97" i="8"/>
  <c r="N97" i="8"/>
  <c r="R97" i="8"/>
  <c r="V97" i="8"/>
  <c r="Z97" i="8"/>
  <c r="Z103" i="8" s="1"/>
  <c r="AD97" i="8"/>
  <c r="AH97" i="8"/>
  <c r="AL97" i="8"/>
  <c r="AP97" i="8"/>
  <c r="AP103" i="8" s="1"/>
  <c r="AR97" i="8"/>
  <c r="AS97" i="8"/>
  <c r="F98" i="8"/>
  <c r="J98" i="8"/>
  <c r="N98" i="8"/>
  <c r="R98" i="8"/>
  <c r="V98" i="8"/>
  <c r="Z98" i="8"/>
  <c r="AD98" i="8"/>
  <c r="AH98" i="8"/>
  <c r="AL98" i="8"/>
  <c r="AP98" i="8"/>
  <c r="AR98" i="8"/>
  <c r="AS98" i="8"/>
  <c r="AT98" i="8"/>
  <c r="F99" i="8"/>
  <c r="J99" i="8"/>
  <c r="N99" i="8"/>
  <c r="R99" i="8"/>
  <c r="V99" i="8"/>
  <c r="Z99" i="8"/>
  <c r="AD99" i="8"/>
  <c r="AH99" i="8"/>
  <c r="AL99" i="8"/>
  <c r="AP99" i="8"/>
  <c r="AR99" i="8"/>
  <c r="AS99" i="8"/>
  <c r="F100" i="8"/>
  <c r="J100" i="8"/>
  <c r="N100" i="8"/>
  <c r="R100" i="8"/>
  <c r="V100" i="8"/>
  <c r="Z100" i="8"/>
  <c r="AD100" i="8"/>
  <c r="AH100" i="8"/>
  <c r="AL100" i="8"/>
  <c r="AP100" i="8"/>
  <c r="AR100" i="8"/>
  <c r="AS100" i="8"/>
  <c r="AT100" i="8"/>
  <c r="F101" i="8"/>
  <c r="J101" i="8"/>
  <c r="N101" i="8"/>
  <c r="R101" i="8"/>
  <c r="V101" i="8"/>
  <c r="Z101" i="8"/>
  <c r="AD101" i="8"/>
  <c r="AH101" i="8"/>
  <c r="AL101" i="8"/>
  <c r="AP101" i="8"/>
  <c r="AR101" i="8"/>
  <c r="AS101" i="8"/>
  <c r="F102" i="8"/>
  <c r="J102" i="8"/>
  <c r="N102" i="8"/>
  <c r="R102" i="8"/>
  <c r="V102" i="8"/>
  <c r="Z102" i="8"/>
  <c r="AD102" i="8"/>
  <c r="AH102" i="8"/>
  <c r="AL102" i="8"/>
  <c r="AP102" i="8"/>
  <c r="AR102" i="8"/>
  <c r="AS102" i="8"/>
  <c r="D103" i="8"/>
  <c r="E103" i="8"/>
  <c r="AS103" i="8" s="1"/>
  <c r="H103" i="8"/>
  <c r="I103" i="8"/>
  <c r="J103" i="8"/>
  <c r="L103" i="8"/>
  <c r="M103" i="8"/>
  <c r="P103" i="8"/>
  <c r="AR103" i="8" s="1"/>
  <c r="Q103" i="8"/>
  <c r="T103" i="8"/>
  <c r="U103" i="8"/>
  <c r="V103" i="8"/>
  <c r="X103" i="8"/>
  <c r="Y103" i="8"/>
  <c r="AB103" i="8"/>
  <c r="AC103" i="8"/>
  <c r="AF103" i="8"/>
  <c r="AG103" i="8"/>
  <c r="AJ103" i="8"/>
  <c r="AK103" i="8"/>
  <c r="AN103" i="8"/>
  <c r="AO103" i="8"/>
  <c r="F105" i="8"/>
  <c r="J105" i="8"/>
  <c r="N105" i="8"/>
  <c r="R105" i="8"/>
  <c r="V105" i="8"/>
  <c r="Z105" i="8"/>
  <c r="Z114" i="8" s="1"/>
  <c r="AD105" i="8"/>
  <c r="AH105" i="8"/>
  <c r="AL105" i="8"/>
  <c r="AP105" i="8"/>
  <c r="AP114" i="8" s="1"/>
  <c r="AR105" i="8"/>
  <c r="AS105" i="8"/>
  <c r="F106" i="8"/>
  <c r="F114" i="8" s="1"/>
  <c r="J106" i="8"/>
  <c r="N106" i="8"/>
  <c r="R106" i="8"/>
  <c r="V106" i="8"/>
  <c r="Z106" i="8"/>
  <c r="AD106" i="8"/>
  <c r="AH106" i="8"/>
  <c r="AL106" i="8"/>
  <c r="AP106" i="8"/>
  <c r="AR106" i="8"/>
  <c r="AS106" i="8"/>
  <c r="AT106" i="8"/>
  <c r="F107" i="8"/>
  <c r="J107" i="8"/>
  <c r="N107" i="8"/>
  <c r="R107" i="8"/>
  <c r="R114" i="8" s="1"/>
  <c r="V107" i="8"/>
  <c r="Z107" i="8"/>
  <c r="AD107" i="8"/>
  <c r="AH107" i="8"/>
  <c r="AL107" i="8"/>
  <c r="AP107" i="8"/>
  <c r="AR107" i="8"/>
  <c r="AS107" i="8"/>
  <c r="F108" i="8"/>
  <c r="J108" i="8"/>
  <c r="N108" i="8"/>
  <c r="R108" i="8"/>
  <c r="V108" i="8"/>
  <c r="Z108" i="8"/>
  <c r="AD108" i="8"/>
  <c r="AH108" i="8"/>
  <c r="AL108" i="8"/>
  <c r="AP108" i="8"/>
  <c r="AR108" i="8"/>
  <c r="AS108" i="8"/>
  <c r="AT108" i="8"/>
  <c r="F109" i="8"/>
  <c r="J109" i="8"/>
  <c r="N109" i="8"/>
  <c r="R109" i="8"/>
  <c r="V109" i="8"/>
  <c r="Z109" i="8"/>
  <c r="AD109" i="8"/>
  <c r="AH109" i="8"/>
  <c r="AL109" i="8"/>
  <c r="AP109" i="8"/>
  <c r="AR109" i="8"/>
  <c r="AS109" i="8"/>
  <c r="F110" i="8"/>
  <c r="J110" i="8"/>
  <c r="N110" i="8"/>
  <c r="N114" i="8" s="1"/>
  <c r="R110" i="8"/>
  <c r="V110" i="8"/>
  <c r="Z110" i="8"/>
  <c r="AD110" i="8"/>
  <c r="AH110" i="8"/>
  <c r="AL110" i="8"/>
  <c r="AP110" i="8"/>
  <c r="AR110" i="8"/>
  <c r="AS110" i="8"/>
  <c r="F111" i="8"/>
  <c r="J111" i="8"/>
  <c r="N111" i="8"/>
  <c r="R111" i="8"/>
  <c r="V111" i="8"/>
  <c r="Z111" i="8"/>
  <c r="AD111" i="8"/>
  <c r="AH111" i="8"/>
  <c r="AL111" i="8"/>
  <c r="AP111" i="8"/>
  <c r="AR111" i="8"/>
  <c r="AS111" i="8"/>
  <c r="F112" i="8"/>
  <c r="J112" i="8"/>
  <c r="N112" i="8"/>
  <c r="R112" i="8"/>
  <c r="V112" i="8"/>
  <c r="Z112" i="8"/>
  <c r="AD112" i="8"/>
  <c r="AH112" i="8"/>
  <c r="AL112" i="8"/>
  <c r="AP112" i="8"/>
  <c r="AR112" i="8"/>
  <c r="AS112" i="8"/>
  <c r="AT112" i="8"/>
  <c r="F113" i="8"/>
  <c r="J113" i="8"/>
  <c r="N113" i="8"/>
  <c r="R113" i="8"/>
  <c r="AT113" i="8" s="1"/>
  <c r="V113" i="8"/>
  <c r="Z113" i="8"/>
  <c r="AD113" i="8"/>
  <c r="AH113" i="8"/>
  <c r="AL113" i="8"/>
  <c r="AP113" i="8"/>
  <c r="AR113" i="8"/>
  <c r="AS113" i="8"/>
  <c r="D114" i="8"/>
  <c r="E114" i="8"/>
  <c r="H114" i="8"/>
  <c r="I114" i="8"/>
  <c r="L114" i="8"/>
  <c r="M114" i="8"/>
  <c r="P114" i="8"/>
  <c r="Q114" i="8"/>
  <c r="T114" i="8"/>
  <c r="U114" i="8"/>
  <c r="X114" i="8"/>
  <c r="Y114" i="8"/>
  <c r="AB114" i="8"/>
  <c r="AC114" i="8"/>
  <c r="AD114" i="8"/>
  <c r="AF114" i="8"/>
  <c r="AG114" i="8"/>
  <c r="AJ114" i="8"/>
  <c r="AK114" i="8"/>
  <c r="AN114" i="8"/>
  <c r="AO114" i="8"/>
  <c r="F116" i="8"/>
  <c r="F125" i="8" s="1"/>
  <c r="J116" i="8"/>
  <c r="N116" i="8"/>
  <c r="R116" i="8"/>
  <c r="V116" i="8"/>
  <c r="V125" i="8" s="1"/>
  <c r="Z116" i="8"/>
  <c r="AD116" i="8"/>
  <c r="AH116" i="8"/>
  <c r="AL116" i="8"/>
  <c r="AL125" i="8" s="1"/>
  <c r="AP116" i="8"/>
  <c r="AR116" i="8"/>
  <c r="AS116" i="8"/>
  <c r="AT116" i="8"/>
  <c r="F117" i="8"/>
  <c r="J117" i="8"/>
  <c r="N117" i="8"/>
  <c r="R117" i="8"/>
  <c r="V117" i="8"/>
  <c r="Z117" i="8"/>
  <c r="AD117" i="8"/>
  <c r="AH117" i="8"/>
  <c r="AH125" i="8" s="1"/>
  <c r="AL117" i="8"/>
  <c r="AP117" i="8"/>
  <c r="AR117" i="8"/>
  <c r="AS117" i="8"/>
  <c r="F118" i="8"/>
  <c r="J118" i="8"/>
  <c r="N118" i="8"/>
  <c r="R118" i="8"/>
  <c r="V118" i="8"/>
  <c r="Z118" i="8"/>
  <c r="AD118" i="8"/>
  <c r="AH118" i="8"/>
  <c r="AL118" i="8"/>
  <c r="AP118" i="8"/>
  <c r="AR118" i="8"/>
  <c r="AS118" i="8"/>
  <c r="F119" i="8"/>
  <c r="J119" i="8"/>
  <c r="N119" i="8"/>
  <c r="R119" i="8"/>
  <c r="V119" i="8"/>
  <c r="Z119" i="8"/>
  <c r="AD119" i="8"/>
  <c r="AH119" i="8"/>
  <c r="AL119" i="8"/>
  <c r="AP119" i="8"/>
  <c r="AR119" i="8"/>
  <c r="AS119" i="8"/>
  <c r="F120" i="8"/>
  <c r="J120" i="8"/>
  <c r="N120" i="8"/>
  <c r="R120" i="8"/>
  <c r="V120" i="8"/>
  <c r="Z120" i="8"/>
  <c r="AD120" i="8"/>
  <c r="AH120" i="8"/>
  <c r="AL120" i="8"/>
  <c r="AP120" i="8"/>
  <c r="AR120" i="8"/>
  <c r="AS120" i="8"/>
  <c r="F121" i="8"/>
  <c r="J121" i="8"/>
  <c r="AT121" i="8" s="1"/>
  <c r="N121" i="8"/>
  <c r="R121" i="8"/>
  <c r="V121" i="8"/>
  <c r="Z121" i="8"/>
  <c r="AD121" i="8"/>
  <c r="AH121" i="8"/>
  <c r="AL121" i="8"/>
  <c r="AP121" i="8"/>
  <c r="AR121" i="8"/>
  <c r="AS121" i="8"/>
  <c r="F122" i="8"/>
  <c r="J122" i="8"/>
  <c r="N122" i="8"/>
  <c r="R122" i="8"/>
  <c r="V122" i="8"/>
  <c r="Z122" i="8"/>
  <c r="AD122" i="8"/>
  <c r="AH122" i="8"/>
  <c r="AL122" i="8"/>
  <c r="AP122" i="8"/>
  <c r="AR122" i="8"/>
  <c r="AS122" i="8"/>
  <c r="AT122" i="8"/>
  <c r="F123" i="8"/>
  <c r="J123" i="8"/>
  <c r="N123" i="8"/>
  <c r="R123" i="8"/>
  <c r="V123" i="8"/>
  <c r="Z123" i="8"/>
  <c r="AD123" i="8"/>
  <c r="AH123" i="8"/>
  <c r="AL123" i="8"/>
  <c r="AP123" i="8"/>
  <c r="AR123" i="8"/>
  <c r="AS123" i="8"/>
  <c r="F124" i="8"/>
  <c r="J124" i="8"/>
  <c r="N124" i="8"/>
  <c r="R124" i="8"/>
  <c r="V124" i="8"/>
  <c r="Z124" i="8"/>
  <c r="AD124" i="8"/>
  <c r="AH124" i="8"/>
  <c r="AL124" i="8"/>
  <c r="AP124" i="8"/>
  <c r="AR124" i="8"/>
  <c r="AS124" i="8"/>
  <c r="D125" i="8"/>
  <c r="E125" i="8"/>
  <c r="H125" i="8"/>
  <c r="I125" i="8"/>
  <c r="L125" i="8"/>
  <c r="M125" i="8"/>
  <c r="P125" i="8"/>
  <c r="Q125" i="8"/>
  <c r="T125" i="8"/>
  <c r="U125" i="8"/>
  <c r="X125" i="8"/>
  <c r="Y125" i="8"/>
  <c r="AB125" i="8"/>
  <c r="AC125" i="8"/>
  <c r="AF125" i="8"/>
  <c r="AG125" i="8"/>
  <c r="AJ125" i="8"/>
  <c r="AK125" i="8"/>
  <c r="AN125" i="8"/>
  <c r="AO125" i="8"/>
  <c r="AP125" i="8"/>
  <c r="F127" i="8"/>
  <c r="J127" i="8"/>
  <c r="N127" i="8"/>
  <c r="R127" i="8"/>
  <c r="R136" i="8" s="1"/>
  <c r="V127" i="8"/>
  <c r="Z127" i="8"/>
  <c r="AD127" i="8"/>
  <c r="AH127" i="8"/>
  <c r="AH136" i="8" s="1"/>
  <c r="AL127" i="8"/>
  <c r="AP127" i="8"/>
  <c r="AR127" i="8"/>
  <c r="AS127" i="8"/>
  <c r="F128" i="8"/>
  <c r="F136" i="8" s="1"/>
  <c r="J128" i="8"/>
  <c r="N128" i="8"/>
  <c r="R128" i="8"/>
  <c r="V128" i="8"/>
  <c r="Z128" i="8"/>
  <c r="AD128" i="8"/>
  <c r="AH128" i="8"/>
  <c r="AL128" i="8"/>
  <c r="AP128" i="8"/>
  <c r="AR128" i="8"/>
  <c r="AS128" i="8"/>
  <c r="AT128" i="8"/>
  <c r="F129" i="8"/>
  <c r="J129" i="8"/>
  <c r="N129" i="8"/>
  <c r="R129" i="8"/>
  <c r="V129" i="8"/>
  <c r="Z129" i="8"/>
  <c r="AD129" i="8"/>
  <c r="AH129" i="8"/>
  <c r="AL129" i="8"/>
  <c r="AP129" i="8"/>
  <c r="AR129" i="8"/>
  <c r="AS129" i="8"/>
  <c r="F130" i="8"/>
  <c r="J130" i="8"/>
  <c r="N130" i="8"/>
  <c r="R130" i="8"/>
  <c r="V130" i="8"/>
  <c r="Z130" i="8"/>
  <c r="AD130" i="8"/>
  <c r="AD136" i="8" s="1"/>
  <c r="AH130" i="8"/>
  <c r="AL130" i="8"/>
  <c r="AP130" i="8"/>
  <c r="AR130" i="8"/>
  <c r="AS130" i="8"/>
  <c r="F131" i="8"/>
  <c r="J131" i="8"/>
  <c r="N131" i="8"/>
  <c r="R131" i="8"/>
  <c r="V131" i="8"/>
  <c r="Z131" i="8"/>
  <c r="AD131" i="8"/>
  <c r="AH131" i="8"/>
  <c r="AL131" i="8"/>
  <c r="AP131" i="8"/>
  <c r="AR131" i="8"/>
  <c r="AS131" i="8"/>
  <c r="F132" i="8"/>
  <c r="J132" i="8"/>
  <c r="AT132" i="8" s="1"/>
  <c r="N132" i="8"/>
  <c r="R132" i="8"/>
  <c r="V132" i="8"/>
  <c r="Z132" i="8"/>
  <c r="AD132" i="8"/>
  <c r="AH132" i="8"/>
  <c r="AL132" i="8"/>
  <c r="AP132" i="8"/>
  <c r="AR132" i="8"/>
  <c r="AS132" i="8"/>
  <c r="F133" i="8"/>
  <c r="J133" i="8"/>
  <c r="N133" i="8"/>
  <c r="R133" i="8"/>
  <c r="V133" i="8"/>
  <c r="Z133" i="8"/>
  <c r="AD133" i="8"/>
  <c r="AH133" i="8"/>
  <c r="AL133" i="8"/>
  <c r="AP133" i="8"/>
  <c r="AR133" i="8"/>
  <c r="AS133" i="8"/>
  <c r="AT133" i="8"/>
  <c r="F134" i="8"/>
  <c r="J134" i="8"/>
  <c r="N134" i="8"/>
  <c r="R134" i="8"/>
  <c r="V134" i="8"/>
  <c r="Z134" i="8"/>
  <c r="AD134" i="8"/>
  <c r="AH134" i="8"/>
  <c r="AL134" i="8"/>
  <c r="AP134" i="8"/>
  <c r="AR134" i="8"/>
  <c r="AS134" i="8"/>
  <c r="F135" i="8"/>
  <c r="J135" i="8"/>
  <c r="N135" i="8"/>
  <c r="R135" i="8"/>
  <c r="V135" i="8"/>
  <c r="Z135" i="8"/>
  <c r="AD135" i="8"/>
  <c r="AH135" i="8"/>
  <c r="AL135" i="8"/>
  <c r="AP135" i="8"/>
  <c r="AR135" i="8"/>
  <c r="AS135" i="8"/>
  <c r="D136" i="8"/>
  <c r="E136" i="8"/>
  <c r="H136" i="8"/>
  <c r="I136" i="8"/>
  <c r="L136" i="8"/>
  <c r="M136" i="8"/>
  <c r="P136" i="8"/>
  <c r="Q136" i="8"/>
  <c r="T136" i="8"/>
  <c r="U136" i="8"/>
  <c r="V136" i="8"/>
  <c r="X136" i="8"/>
  <c r="Y136" i="8"/>
  <c r="AB136" i="8"/>
  <c r="AC136" i="8"/>
  <c r="AF136" i="8"/>
  <c r="AG136" i="8"/>
  <c r="AJ136" i="8"/>
  <c r="AK136" i="8"/>
  <c r="AN136" i="8"/>
  <c r="AO136" i="8"/>
  <c r="AP136" i="8"/>
  <c r="F138" i="8"/>
  <c r="J138" i="8"/>
  <c r="N138" i="8"/>
  <c r="R138" i="8"/>
  <c r="R147" i="8" s="1"/>
  <c r="V138" i="8"/>
  <c r="Z138" i="8"/>
  <c r="AD138" i="8"/>
  <c r="AH138" i="8"/>
  <c r="AH147" i="8" s="1"/>
  <c r="AL138" i="8"/>
  <c r="AP138" i="8"/>
  <c r="AR138" i="8"/>
  <c r="AS138" i="8"/>
  <c r="F139" i="8"/>
  <c r="J139" i="8"/>
  <c r="N139" i="8"/>
  <c r="R139" i="8"/>
  <c r="V139" i="8"/>
  <c r="Z139" i="8"/>
  <c r="AD139" i="8"/>
  <c r="AH139" i="8"/>
  <c r="AL139" i="8"/>
  <c r="AP139" i="8"/>
  <c r="AP147" i="8" s="1"/>
  <c r="AR139" i="8"/>
  <c r="AS139" i="8"/>
  <c r="F140" i="8"/>
  <c r="J140" i="8"/>
  <c r="N140" i="8"/>
  <c r="R140" i="8"/>
  <c r="V140" i="8"/>
  <c r="Z140" i="8"/>
  <c r="AD140" i="8"/>
  <c r="AH140" i="8"/>
  <c r="AL140" i="8"/>
  <c r="AP140" i="8"/>
  <c r="AR140" i="8"/>
  <c r="AS140" i="8"/>
  <c r="F141" i="8"/>
  <c r="J141" i="8"/>
  <c r="AT141" i="8" s="1"/>
  <c r="N141" i="8"/>
  <c r="R141" i="8"/>
  <c r="V141" i="8"/>
  <c r="Z141" i="8"/>
  <c r="AD141" i="8"/>
  <c r="AH141" i="8"/>
  <c r="AL141" i="8"/>
  <c r="AP141" i="8"/>
  <c r="AR141" i="8"/>
  <c r="AS141" i="8"/>
  <c r="F142" i="8"/>
  <c r="F147" i="8" s="1"/>
  <c r="J142" i="8"/>
  <c r="N142" i="8"/>
  <c r="R142" i="8"/>
  <c r="V142" i="8"/>
  <c r="Z142" i="8"/>
  <c r="AD142" i="8"/>
  <c r="AH142" i="8"/>
  <c r="AL142" i="8"/>
  <c r="AP142" i="8"/>
  <c r="AR142" i="8"/>
  <c r="AS142" i="8"/>
  <c r="AT142" i="8"/>
  <c r="F143" i="8"/>
  <c r="J143" i="8"/>
  <c r="N143" i="8"/>
  <c r="R143" i="8"/>
  <c r="V143" i="8"/>
  <c r="Z143" i="8"/>
  <c r="AD143" i="8"/>
  <c r="AH143" i="8"/>
  <c r="AL143" i="8"/>
  <c r="AP143" i="8"/>
  <c r="AR143" i="8"/>
  <c r="AS143" i="8"/>
  <c r="F144" i="8"/>
  <c r="J144" i="8"/>
  <c r="N144" i="8"/>
  <c r="R144" i="8"/>
  <c r="V144" i="8"/>
  <c r="Z144" i="8"/>
  <c r="AD144" i="8"/>
  <c r="AH144" i="8"/>
  <c r="AL144" i="8"/>
  <c r="AL147" i="8" s="1"/>
  <c r="AP144" i="8"/>
  <c r="AR144" i="8"/>
  <c r="AS144" i="8"/>
  <c r="AT144" i="8"/>
  <c r="F145" i="8"/>
  <c r="J145" i="8"/>
  <c r="N145" i="8"/>
  <c r="R145" i="8"/>
  <c r="V145" i="8"/>
  <c r="Z145" i="8"/>
  <c r="AD145" i="8"/>
  <c r="AH145" i="8"/>
  <c r="AL145" i="8"/>
  <c r="AP145" i="8"/>
  <c r="AR145" i="8"/>
  <c r="AS145" i="8"/>
  <c r="F146" i="8"/>
  <c r="J146" i="8"/>
  <c r="N146" i="8"/>
  <c r="R146" i="8"/>
  <c r="V146" i="8"/>
  <c r="Z146" i="8"/>
  <c r="AD146" i="8"/>
  <c r="AH146" i="8"/>
  <c r="AL146" i="8"/>
  <c r="AP146" i="8"/>
  <c r="AR146" i="8"/>
  <c r="AS146" i="8"/>
  <c r="D147" i="8"/>
  <c r="E147" i="8"/>
  <c r="H147" i="8"/>
  <c r="I147" i="8"/>
  <c r="J147" i="8"/>
  <c r="L147" i="8"/>
  <c r="M147" i="8"/>
  <c r="P147" i="8"/>
  <c r="Q147" i="8"/>
  <c r="T147" i="8"/>
  <c r="U147" i="8"/>
  <c r="V147" i="8"/>
  <c r="X147" i="8"/>
  <c r="Y147" i="8"/>
  <c r="Z147" i="8"/>
  <c r="AB147" i="8"/>
  <c r="AC147" i="8"/>
  <c r="AF147" i="8"/>
  <c r="AG147" i="8"/>
  <c r="AJ147" i="8"/>
  <c r="AK147" i="8"/>
  <c r="AN147" i="8"/>
  <c r="AO147" i="8"/>
  <c r="F149" i="8"/>
  <c r="J149" i="8"/>
  <c r="N149" i="8"/>
  <c r="R149" i="8"/>
  <c r="V149" i="8"/>
  <c r="Z149" i="8"/>
  <c r="AD149" i="8"/>
  <c r="AH149" i="8"/>
  <c r="AH158" i="8" s="1"/>
  <c r="AL149" i="8"/>
  <c r="AP149" i="8"/>
  <c r="AR149" i="8"/>
  <c r="AS149" i="8"/>
  <c r="F150" i="8"/>
  <c r="J150" i="8"/>
  <c r="N150" i="8"/>
  <c r="R150" i="8"/>
  <c r="V150" i="8"/>
  <c r="V158" i="8" s="1"/>
  <c r="Z150" i="8"/>
  <c r="AD150" i="8"/>
  <c r="AH150" i="8"/>
  <c r="AL150" i="8"/>
  <c r="AL158" i="8" s="1"/>
  <c r="AP150" i="8"/>
  <c r="AR150" i="8"/>
  <c r="AS150" i="8"/>
  <c r="AT150" i="8"/>
  <c r="F151" i="8"/>
  <c r="J151" i="8"/>
  <c r="N151" i="8"/>
  <c r="R151" i="8"/>
  <c r="V151" i="8"/>
  <c r="Z151" i="8"/>
  <c r="AD151" i="8"/>
  <c r="AH151" i="8"/>
  <c r="AL151" i="8"/>
  <c r="AP151" i="8"/>
  <c r="AR151" i="8"/>
  <c r="AS151" i="8"/>
  <c r="F152" i="8"/>
  <c r="F158" i="8" s="1"/>
  <c r="J152" i="8"/>
  <c r="N152" i="8"/>
  <c r="R152" i="8"/>
  <c r="V152" i="8"/>
  <c r="Z152" i="8"/>
  <c r="AD152" i="8"/>
  <c r="AH152" i="8"/>
  <c r="AL152" i="8"/>
  <c r="AP152" i="8"/>
  <c r="AR152" i="8"/>
  <c r="AS152" i="8"/>
  <c r="AT152" i="8"/>
  <c r="F153" i="8"/>
  <c r="J153" i="8"/>
  <c r="N153" i="8"/>
  <c r="R153" i="8"/>
  <c r="V153" i="8"/>
  <c r="Z153" i="8"/>
  <c r="AD153" i="8"/>
  <c r="AH153" i="8"/>
  <c r="AL153" i="8"/>
  <c r="AP153" i="8"/>
  <c r="AR153" i="8"/>
  <c r="AS153" i="8"/>
  <c r="F154" i="8"/>
  <c r="J154" i="8"/>
  <c r="N154" i="8"/>
  <c r="N158" i="8" s="1"/>
  <c r="R154" i="8"/>
  <c r="V154" i="8"/>
  <c r="Z154" i="8"/>
  <c r="AD154" i="8"/>
  <c r="AD158" i="8" s="1"/>
  <c r="AH154" i="8"/>
  <c r="AL154" i="8"/>
  <c r="AP154" i="8"/>
  <c r="AR154" i="8"/>
  <c r="AS154" i="8"/>
  <c r="F155" i="8"/>
  <c r="J155" i="8"/>
  <c r="AT155" i="8" s="1"/>
  <c r="N155" i="8"/>
  <c r="R155" i="8"/>
  <c r="V155" i="8"/>
  <c r="Z155" i="8"/>
  <c r="AD155" i="8"/>
  <c r="AH155" i="8"/>
  <c r="AL155" i="8"/>
  <c r="AP155" i="8"/>
  <c r="AR155" i="8"/>
  <c r="AS155" i="8"/>
  <c r="F156" i="8"/>
  <c r="J156" i="8"/>
  <c r="N156" i="8"/>
  <c r="R156" i="8"/>
  <c r="V156" i="8"/>
  <c r="Z156" i="8"/>
  <c r="AD156" i="8"/>
  <c r="AH156" i="8"/>
  <c r="AL156" i="8"/>
  <c r="AP156" i="8"/>
  <c r="AR156" i="8"/>
  <c r="AS156" i="8"/>
  <c r="F157" i="8"/>
  <c r="J157" i="8"/>
  <c r="N157" i="8"/>
  <c r="R157" i="8"/>
  <c r="V157" i="8"/>
  <c r="Z157" i="8"/>
  <c r="AD157" i="8"/>
  <c r="AH157" i="8"/>
  <c r="AL157" i="8"/>
  <c r="AP157" i="8"/>
  <c r="AR157" i="8"/>
  <c r="AS157" i="8"/>
  <c r="AT157" i="8"/>
  <c r="D158" i="8"/>
  <c r="E158" i="8"/>
  <c r="H158" i="8"/>
  <c r="I158" i="8"/>
  <c r="L158" i="8"/>
  <c r="M158" i="8"/>
  <c r="P158" i="8"/>
  <c r="Q158" i="8"/>
  <c r="T158" i="8"/>
  <c r="U158" i="8"/>
  <c r="X158" i="8"/>
  <c r="Y158" i="8"/>
  <c r="AB158" i="8"/>
  <c r="AC158" i="8"/>
  <c r="AF158" i="8"/>
  <c r="AG158" i="8"/>
  <c r="AJ158" i="8"/>
  <c r="AK158" i="8"/>
  <c r="AN158" i="8"/>
  <c r="AO158" i="8"/>
  <c r="AR158" i="8"/>
  <c r="F160" i="8"/>
  <c r="J160" i="8"/>
  <c r="N160" i="8"/>
  <c r="R160" i="8"/>
  <c r="V160" i="8"/>
  <c r="Z160" i="8"/>
  <c r="Z169" i="8" s="1"/>
  <c r="AD160" i="8"/>
  <c r="AH160" i="8"/>
  <c r="AL160" i="8"/>
  <c r="AP160" i="8"/>
  <c r="AP169" i="8" s="1"/>
  <c r="AR160" i="8"/>
  <c r="AS160" i="8"/>
  <c r="F161" i="8"/>
  <c r="J161" i="8"/>
  <c r="N161" i="8"/>
  <c r="R161" i="8"/>
  <c r="V161" i="8"/>
  <c r="V169" i="8" s="1"/>
  <c r="Z161" i="8"/>
  <c r="AD161" i="8"/>
  <c r="AH161" i="8"/>
  <c r="AL161" i="8"/>
  <c r="AL169" i="8" s="1"/>
  <c r="AP161" i="8"/>
  <c r="AR161" i="8"/>
  <c r="AS161" i="8"/>
  <c r="AT161" i="8"/>
  <c r="F162" i="8"/>
  <c r="J162" i="8"/>
  <c r="N162" i="8"/>
  <c r="R162" i="8"/>
  <c r="V162" i="8"/>
  <c r="Z162" i="8"/>
  <c r="AD162" i="8"/>
  <c r="AH162" i="8"/>
  <c r="AL162" i="8"/>
  <c r="AP162" i="8"/>
  <c r="AR162" i="8"/>
  <c r="AS162" i="8"/>
  <c r="F163" i="8"/>
  <c r="J163" i="8"/>
  <c r="N163" i="8"/>
  <c r="R163" i="8"/>
  <c r="V163" i="8"/>
  <c r="Z163" i="8"/>
  <c r="AD163" i="8"/>
  <c r="AH163" i="8"/>
  <c r="AL163" i="8"/>
  <c r="AP163" i="8"/>
  <c r="AR163" i="8"/>
  <c r="AS163" i="8"/>
  <c r="F164" i="8"/>
  <c r="J164" i="8"/>
  <c r="N164" i="8"/>
  <c r="R164" i="8"/>
  <c r="V164" i="8"/>
  <c r="Z164" i="8"/>
  <c r="AD164" i="8"/>
  <c r="AH164" i="8"/>
  <c r="AL164" i="8"/>
  <c r="AP164" i="8"/>
  <c r="AR164" i="8"/>
  <c r="AS164" i="8"/>
  <c r="F165" i="8"/>
  <c r="J165" i="8"/>
  <c r="N165" i="8"/>
  <c r="R165" i="8"/>
  <c r="V165" i="8"/>
  <c r="Z165" i="8"/>
  <c r="AD165" i="8"/>
  <c r="AH165" i="8"/>
  <c r="AL165" i="8"/>
  <c r="AP165" i="8"/>
  <c r="AR165" i="8"/>
  <c r="AS165" i="8"/>
  <c r="F166" i="8"/>
  <c r="J166" i="8"/>
  <c r="N166" i="8"/>
  <c r="R166" i="8"/>
  <c r="V166" i="8"/>
  <c r="Z166" i="8"/>
  <c r="AD166" i="8"/>
  <c r="AH166" i="8"/>
  <c r="AL166" i="8"/>
  <c r="AP166" i="8"/>
  <c r="AR166" i="8"/>
  <c r="AS166" i="8"/>
  <c r="AT166" i="8"/>
  <c r="F167" i="8"/>
  <c r="J167" i="8"/>
  <c r="N167" i="8"/>
  <c r="R167" i="8"/>
  <c r="V167" i="8"/>
  <c r="Z167" i="8"/>
  <c r="AD167" i="8"/>
  <c r="AH167" i="8"/>
  <c r="AL167" i="8"/>
  <c r="AP167" i="8"/>
  <c r="AR167" i="8"/>
  <c r="AS167" i="8"/>
  <c r="F168" i="8"/>
  <c r="J168" i="8"/>
  <c r="N168" i="8"/>
  <c r="AT168" i="8" s="1"/>
  <c r="R168" i="8"/>
  <c r="V168" i="8"/>
  <c r="Z168" i="8"/>
  <c r="AD168" i="8"/>
  <c r="AH168" i="8"/>
  <c r="AL168" i="8"/>
  <c r="AP168" i="8"/>
  <c r="AR168" i="8"/>
  <c r="AS168" i="8"/>
  <c r="D169" i="8"/>
  <c r="E169" i="8"/>
  <c r="F169" i="8"/>
  <c r="H169" i="8"/>
  <c r="I169" i="8"/>
  <c r="L169" i="8"/>
  <c r="M169" i="8"/>
  <c r="P169" i="8"/>
  <c r="Q169" i="8"/>
  <c r="T169" i="8"/>
  <c r="U169" i="8"/>
  <c r="X169" i="8"/>
  <c r="Y169" i="8"/>
  <c r="AB169" i="8"/>
  <c r="AC169" i="8"/>
  <c r="AF169" i="8"/>
  <c r="AG169" i="8"/>
  <c r="AJ169" i="8"/>
  <c r="AK169" i="8"/>
  <c r="AN169" i="8"/>
  <c r="AO169" i="8"/>
  <c r="F171" i="8"/>
  <c r="J171" i="8"/>
  <c r="N171" i="8"/>
  <c r="R171" i="8"/>
  <c r="V171" i="8"/>
  <c r="Z171" i="8"/>
  <c r="AD171" i="8"/>
  <c r="AH171" i="8"/>
  <c r="AL171" i="8"/>
  <c r="AP171" i="8"/>
  <c r="AR171" i="8"/>
  <c r="AS171" i="8"/>
  <c r="AT171" i="8"/>
  <c r="F172" i="8"/>
  <c r="J172" i="8"/>
  <c r="N172" i="8"/>
  <c r="AT172" i="8" s="1"/>
  <c r="R172" i="8"/>
  <c r="V172" i="8"/>
  <c r="Z172" i="8"/>
  <c r="AD172" i="8"/>
  <c r="AH172" i="8"/>
  <c r="AL172" i="8"/>
  <c r="AP172" i="8"/>
  <c r="AR172" i="8"/>
  <c r="AS172" i="8"/>
  <c r="F173" i="8"/>
  <c r="J173" i="8"/>
  <c r="AT173" i="8" s="1"/>
  <c r="N173" i="8"/>
  <c r="R173" i="8"/>
  <c r="V173" i="8"/>
  <c r="Z173" i="8"/>
  <c r="AD173" i="8"/>
  <c r="AH173" i="8"/>
  <c r="AL173" i="8"/>
  <c r="AP173" i="8"/>
  <c r="AR173" i="8"/>
  <c r="AS173" i="8"/>
  <c r="F174" i="8"/>
  <c r="J174" i="8"/>
  <c r="N174" i="8"/>
  <c r="R174" i="8"/>
  <c r="V174" i="8"/>
  <c r="Z174" i="8"/>
  <c r="AD174" i="8"/>
  <c r="AH174" i="8"/>
  <c r="AL174" i="8"/>
  <c r="AP174" i="8"/>
  <c r="AR174" i="8"/>
  <c r="AS174" i="8"/>
  <c r="F175" i="8"/>
  <c r="J175" i="8"/>
  <c r="N175" i="8"/>
  <c r="R175" i="8"/>
  <c r="V175" i="8"/>
  <c r="Z175" i="8"/>
  <c r="AD175" i="8"/>
  <c r="AH175" i="8"/>
  <c r="AL175" i="8"/>
  <c r="AL180" i="8" s="1"/>
  <c r="AP175" i="8"/>
  <c r="AR175" i="8"/>
  <c r="AS175" i="8"/>
  <c r="AT175" i="8"/>
  <c r="F176" i="8"/>
  <c r="J176" i="8"/>
  <c r="N176" i="8"/>
  <c r="R176" i="8"/>
  <c r="V176" i="8"/>
  <c r="Z176" i="8"/>
  <c r="AD176" i="8"/>
  <c r="AH176" i="8"/>
  <c r="AL176" i="8"/>
  <c r="AP176" i="8"/>
  <c r="AR176" i="8"/>
  <c r="AS176" i="8"/>
  <c r="F177" i="8"/>
  <c r="J177" i="8"/>
  <c r="AT177" i="8" s="1"/>
  <c r="N177" i="8"/>
  <c r="R177" i="8"/>
  <c r="V177" i="8"/>
  <c r="Z177" i="8"/>
  <c r="AD177" i="8"/>
  <c r="AH177" i="8"/>
  <c r="AL177" i="8"/>
  <c r="AP177" i="8"/>
  <c r="AR177" i="8"/>
  <c r="AS177" i="8"/>
  <c r="F178" i="8"/>
  <c r="J178" i="8"/>
  <c r="N178" i="8"/>
  <c r="R178" i="8"/>
  <c r="V178" i="8"/>
  <c r="Z178" i="8"/>
  <c r="AD178" i="8"/>
  <c r="AH178" i="8"/>
  <c r="AL178" i="8"/>
  <c r="AP178" i="8"/>
  <c r="AR178" i="8"/>
  <c r="AS178" i="8"/>
  <c r="F179" i="8"/>
  <c r="J179" i="8"/>
  <c r="N179" i="8"/>
  <c r="R179" i="8"/>
  <c r="V179" i="8"/>
  <c r="Z179" i="8"/>
  <c r="AD179" i="8"/>
  <c r="AH179" i="8"/>
  <c r="AL179" i="8"/>
  <c r="AP179" i="8"/>
  <c r="AR179" i="8"/>
  <c r="AS179" i="8"/>
  <c r="AT179" i="8"/>
  <c r="D180" i="8"/>
  <c r="E180" i="8"/>
  <c r="H180" i="8"/>
  <c r="I180" i="8"/>
  <c r="L180" i="8"/>
  <c r="M180" i="8"/>
  <c r="P180" i="8"/>
  <c r="Q180" i="8"/>
  <c r="AS180" i="8" s="1"/>
  <c r="R180" i="8"/>
  <c r="T180" i="8"/>
  <c r="U180" i="8"/>
  <c r="V180" i="8"/>
  <c r="X180" i="8"/>
  <c r="Y180" i="8"/>
  <c r="AB180" i="8"/>
  <c r="AC180" i="8"/>
  <c r="AF180" i="8"/>
  <c r="AG180" i="8"/>
  <c r="AH180" i="8"/>
  <c r="AJ180" i="8"/>
  <c r="AK180" i="8"/>
  <c r="AN180" i="8"/>
  <c r="AO180" i="8"/>
  <c r="D182" i="8"/>
  <c r="E182" i="8"/>
  <c r="P182" i="8"/>
  <c r="T182" i="8"/>
  <c r="AF182" i="8"/>
  <c r="AJ182" i="8"/>
  <c r="AO182" i="8"/>
  <c r="AO27" i="8" l="1"/>
  <c r="AO38" i="8" s="1"/>
  <c r="AO49" i="8" s="1"/>
  <c r="AK182" i="8"/>
  <c r="AK27" i="8"/>
  <c r="AK38" i="8" s="1"/>
  <c r="AK49" i="8" s="1"/>
  <c r="AK60" i="8" s="1"/>
  <c r="AG27" i="8"/>
  <c r="AG38" i="8"/>
  <c r="AH15" i="8"/>
  <c r="AH16" i="8" s="1"/>
  <c r="AC27" i="8"/>
  <c r="AC38" i="8" s="1"/>
  <c r="AC49" i="8"/>
  <c r="AC60" i="8" s="1"/>
  <c r="AC71" i="8" s="1"/>
  <c r="AC82" i="8" s="1"/>
  <c r="AC93" i="8" s="1"/>
  <c r="AC104" i="8" s="1"/>
  <c r="AC115" i="8" s="1"/>
  <c r="AC126" i="8" s="1"/>
  <c r="AC137" i="8" s="1"/>
  <c r="AC148" i="8" s="1"/>
  <c r="AC159" i="8" s="1"/>
  <c r="AC170" i="8" s="1"/>
  <c r="AC181" i="8" s="1"/>
  <c r="U27" i="8"/>
  <c r="U38" i="8" s="1"/>
  <c r="U49" i="8" s="1"/>
  <c r="U60" i="8" s="1"/>
  <c r="U71" i="8" s="1"/>
  <c r="U82" i="8" s="1"/>
  <c r="U93" i="8" s="1"/>
  <c r="U104" i="8" s="1"/>
  <c r="U115" i="8" s="1"/>
  <c r="U126" i="8" s="1"/>
  <c r="U137" i="8" s="1"/>
  <c r="U148" i="8" s="1"/>
  <c r="U159" i="8" s="1"/>
  <c r="U170" i="8" s="1"/>
  <c r="U181" i="8" s="1"/>
  <c r="U182" i="8"/>
  <c r="R15" i="8"/>
  <c r="R16" i="8" s="1"/>
  <c r="AT8" i="8"/>
  <c r="AS15" i="8"/>
  <c r="AS16" i="8" s="1"/>
  <c r="I27" i="8"/>
  <c r="I38" i="8" s="1"/>
  <c r="I49" i="8" s="1"/>
  <c r="I182" i="8"/>
  <c r="AT169" i="8"/>
  <c r="AT156" i="8"/>
  <c r="AT146" i="8"/>
  <c r="R103" i="8"/>
  <c r="AT94" i="8"/>
  <c r="AT89" i="8"/>
  <c r="AT88" i="8"/>
  <c r="AP92" i="8"/>
  <c r="AT87" i="8"/>
  <c r="AD70" i="8"/>
  <c r="AT64" i="8"/>
  <c r="N70" i="8"/>
  <c r="AT54" i="8"/>
  <c r="AT53" i="8"/>
  <c r="L38" i="8"/>
  <c r="L49" i="8" s="1"/>
  <c r="L60" i="8" s="1"/>
  <c r="L71" i="8" s="1"/>
  <c r="L82" i="8" s="1"/>
  <c r="L93" i="8" s="1"/>
  <c r="L104" i="8" s="1"/>
  <c r="L115" i="8" s="1"/>
  <c r="L126" i="8" s="1"/>
  <c r="L137" i="8" s="1"/>
  <c r="L148" i="8" s="1"/>
  <c r="L159" i="8" s="1"/>
  <c r="L170" i="8" s="1"/>
  <c r="L181" i="8" s="1"/>
  <c r="AR37" i="8"/>
  <c r="Y182" i="8"/>
  <c r="AN182" i="8"/>
  <c r="H182" i="8"/>
  <c r="AP183" i="8" s="1"/>
  <c r="AP180" i="8"/>
  <c r="Z180" i="8"/>
  <c r="J180" i="8"/>
  <c r="AG182" i="8"/>
  <c r="L182" i="8"/>
  <c r="AS169" i="8"/>
  <c r="AT162" i="8"/>
  <c r="AH169" i="8"/>
  <c r="R169" i="8"/>
  <c r="AT117" i="8"/>
  <c r="E27" i="8"/>
  <c r="E38" i="8" s="1"/>
  <c r="E49" i="8" s="1"/>
  <c r="E60" i="8" s="1"/>
  <c r="E71" i="8" s="1"/>
  <c r="E82" i="8" s="1"/>
  <c r="E93" i="8" s="1"/>
  <c r="E104" i="8" s="1"/>
  <c r="E115" i="8" s="1"/>
  <c r="E126" i="8" s="1"/>
  <c r="E137" i="8" s="1"/>
  <c r="E148" i="8" s="1"/>
  <c r="E159" i="8" s="1"/>
  <c r="E170" i="8" s="1"/>
  <c r="E181" i="8" s="1"/>
  <c r="AS26" i="8"/>
  <c r="AT24" i="8"/>
  <c r="M182" i="8"/>
  <c r="AT176" i="8"/>
  <c r="F180" i="8"/>
  <c r="Q182" i="8"/>
  <c r="AT165" i="8"/>
  <c r="AT164" i="8"/>
  <c r="AD169" i="8"/>
  <c r="N169" i="8"/>
  <c r="AT153" i="8"/>
  <c r="R158" i="8"/>
  <c r="AS147" i="8"/>
  <c r="AT130" i="8"/>
  <c r="N136" i="8"/>
  <c r="AD125" i="8"/>
  <c r="AT118" i="8"/>
  <c r="N125" i="8"/>
  <c r="AS81" i="8"/>
  <c r="AD48" i="8"/>
  <c r="AT40" i="8"/>
  <c r="N48" i="8"/>
  <c r="AC182" i="8"/>
  <c r="AT174" i="8"/>
  <c r="AB182" i="8"/>
  <c r="AR180" i="8"/>
  <c r="X182" i="8"/>
  <c r="AT178" i="8"/>
  <c r="AD180" i="8"/>
  <c r="AR169" i="8"/>
  <c r="AT160" i="8"/>
  <c r="J169" i="8"/>
  <c r="AS158" i="8"/>
  <c r="AT154" i="8"/>
  <c r="AR147" i="8"/>
  <c r="AT145" i="8"/>
  <c r="R125" i="8"/>
  <c r="AR114" i="8"/>
  <c r="J114" i="8"/>
  <c r="AT105" i="8"/>
  <c r="AT163" i="8"/>
  <c r="AP158" i="8"/>
  <c r="J158" i="8"/>
  <c r="AT140" i="8"/>
  <c r="N147" i="8"/>
  <c r="Z136" i="8"/>
  <c r="AH114" i="8"/>
  <c r="AL114" i="8"/>
  <c r="AT97" i="8"/>
  <c r="AT66" i="8"/>
  <c r="AT65" i="8"/>
  <c r="AT12" i="8"/>
  <c r="AT11" i="8"/>
  <c r="AD15" i="8"/>
  <c r="AD16" i="8" s="1"/>
  <c r="AD27" i="8" s="1"/>
  <c r="AT167" i="8"/>
  <c r="AT149" i="8"/>
  <c r="AR136" i="8"/>
  <c r="AT134" i="8"/>
  <c r="AT124" i="8"/>
  <c r="AT111" i="8"/>
  <c r="AT109" i="8"/>
  <c r="P104" i="8"/>
  <c r="P115" i="8" s="1"/>
  <c r="P126" i="8" s="1"/>
  <c r="P137" i="8" s="1"/>
  <c r="P148" i="8" s="1"/>
  <c r="P159" i="8" s="1"/>
  <c r="P170" i="8" s="1"/>
  <c r="P181" i="8" s="1"/>
  <c r="AT102" i="8"/>
  <c r="AR92" i="8"/>
  <c r="Z92" i="8"/>
  <c r="AT83" i="8"/>
  <c r="J92" i="8"/>
  <c r="AT74" i="8"/>
  <c r="AP81" i="8"/>
  <c r="AT73" i="8"/>
  <c r="J81" i="8"/>
  <c r="T60" i="8"/>
  <c r="T71" i="8" s="1"/>
  <c r="T82" i="8" s="1"/>
  <c r="T93" i="8" s="1"/>
  <c r="T104" i="8" s="1"/>
  <c r="T115" i="8" s="1"/>
  <c r="T126" i="8" s="1"/>
  <c r="T137" i="8" s="1"/>
  <c r="T148" i="8" s="1"/>
  <c r="T159" i="8" s="1"/>
  <c r="T170" i="8" s="1"/>
  <c r="T181" i="8" s="1"/>
  <c r="F16" i="8"/>
  <c r="Z158" i="8"/>
  <c r="AT139" i="8"/>
  <c r="AD147" i="8"/>
  <c r="AT131" i="8"/>
  <c r="AT120" i="8"/>
  <c r="AT119" i="8"/>
  <c r="AT110" i="8"/>
  <c r="V114" i="8"/>
  <c r="AT96" i="8"/>
  <c r="AR70" i="8"/>
  <c r="AP70" i="8"/>
  <c r="AT6" i="8"/>
  <c r="N15" i="8"/>
  <c r="N16" i="8" s="1"/>
  <c r="N180" i="8"/>
  <c r="AT151" i="8"/>
  <c r="AT143" i="8"/>
  <c r="AT138" i="8"/>
  <c r="J136" i="8"/>
  <c r="AS136" i="8"/>
  <c r="AT135" i="8"/>
  <c r="AT129" i="8"/>
  <c r="AL136" i="8"/>
  <c r="AS125" i="8"/>
  <c r="Z125" i="8"/>
  <c r="J125" i="8"/>
  <c r="AS114" i="8"/>
  <c r="AT101" i="8"/>
  <c r="F103" i="8"/>
  <c r="AT86" i="8"/>
  <c r="N92" i="8"/>
  <c r="AL92" i="8"/>
  <c r="V92" i="8"/>
  <c r="AG49" i="8"/>
  <c r="AG60" i="8" s="1"/>
  <c r="AG71" i="8" s="1"/>
  <c r="AG82" i="8" s="1"/>
  <c r="AG93" i="8" s="1"/>
  <c r="AG104" i="8" s="1"/>
  <c r="AG115" i="8" s="1"/>
  <c r="AG126" i="8" s="1"/>
  <c r="AG137" i="8" s="1"/>
  <c r="AG148" i="8" s="1"/>
  <c r="AG159" i="8" s="1"/>
  <c r="AG170" i="8" s="1"/>
  <c r="AG181" i="8" s="1"/>
  <c r="AR48" i="8"/>
  <c r="AT39" i="8"/>
  <c r="H16" i="8"/>
  <c r="H27" i="8" s="1"/>
  <c r="H38" i="8" s="1"/>
  <c r="H49" i="8" s="1"/>
  <c r="H60" i="8" s="1"/>
  <c r="H71" i="8" s="1"/>
  <c r="H82" i="8" s="1"/>
  <c r="H93" i="8" s="1"/>
  <c r="H104" i="8" s="1"/>
  <c r="H115" i="8" s="1"/>
  <c r="H126" i="8" s="1"/>
  <c r="H137" i="8" s="1"/>
  <c r="H148" i="8" s="1"/>
  <c r="H159" i="8" s="1"/>
  <c r="H170" i="8" s="1"/>
  <c r="H181" i="8" s="1"/>
  <c r="AR15" i="8"/>
  <c r="AR125" i="8"/>
  <c r="AT123" i="8"/>
  <c r="AT95" i="8"/>
  <c r="AD103" i="8"/>
  <c r="N103" i="8"/>
  <c r="AS92" i="8"/>
  <c r="AT91" i="8"/>
  <c r="AH92" i="8"/>
  <c r="R92" i="8"/>
  <c r="X82" i="8"/>
  <c r="X93" i="8" s="1"/>
  <c r="X104" i="8" s="1"/>
  <c r="X115" i="8" s="1"/>
  <c r="X126" i="8" s="1"/>
  <c r="X137" i="8" s="1"/>
  <c r="X148" i="8" s="1"/>
  <c r="X159" i="8" s="1"/>
  <c r="X170" i="8" s="1"/>
  <c r="X181" i="8" s="1"/>
  <c r="AT76" i="8"/>
  <c r="F81" i="8"/>
  <c r="Z70" i="8"/>
  <c r="Y60" i="8"/>
  <c r="Y71" i="8" s="1"/>
  <c r="Y82" i="8" s="1"/>
  <c r="Y93" i="8" s="1"/>
  <c r="Y104" i="8" s="1"/>
  <c r="Y115" i="8" s="1"/>
  <c r="Y126" i="8" s="1"/>
  <c r="Y137" i="8" s="1"/>
  <c r="Y148" i="8" s="1"/>
  <c r="Y159" i="8" s="1"/>
  <c r="Y170" i="8" s="1"/>
  <c r="Y181" i="8" s="1"/>
  <c r="AT56" i="8"/>
  <c r="AH59" i="8"/>
  <c r="AT47" i="8"/>
  <c r="AT42" i="8"/>
  <c r="AP48" i="8"/>
  <c r="Z48" i="8"/>
  <c r="AT41" i="8"/>
  <c r="J48" i="8"/>
  <c r="AP37" i="8"/>
  <c r="AT33" i="8"/>
  <c r="J37" i="8"/>
  <c r="AD37" i="8"/>
  <c r="AT28" i="8"/>
  <c r="N37" i="8"/>
  <c r="AT22" i="8"/>
  <c r="AP26" i="8"/>
  <c r="AT17" i="8"/>
  <c r="J26" i="8"/>
  <c r="V15" i="8"/>
  <c r="V16" i="8" s="1"/>
  <c r="AT127" i="8"/>
  <c r="AT107" i="8"/>
  <c r="AT99" i="8"/>
  <c r="AJ71" i="8"/>
  <c r="AJ82" i="8" s="1"/>
  <c r="AJ93" i="8" s="1"/>
  <c r="AJ104" i="8" s="1"/>
  <c r="AJ115" i="8" s="1"/>
  <c r="AJ126" i="8" s="1"/>
  <c r="AJ137" i="8" s="1"/>
  <c r="AJ148" i="8" s="1"/>
  <c r="AJ159" i="8" s="1"/>
  <c r="AJ170" i="8" s="1"/>
  <c r="AJ181" i="8" s="1"/>
  <c r="R70" i="8"/>
  <c r="AT63" i="8"/>
  <c r="AT70" i="8"/>
  <c r="M49" i="8"/>
  <c r="M60" i="8" s="1"/>
  <c r="M71" i="8" s="1"/>
  <c r="M82" i="8" s="1"/>
  <c r="M93" i="8" s="1"/>
  <c r="M104" i="8" s="1"/>
  <c r="M115" i="8" s="1"/>
  <c r="M126" i="8" s="1"/>
  <c r="M137" i="8" s="1"/>
  <c r="M148" i="8" s="1"/>
  <c r="M159" i="8" s="1"/>
  <c r="M170" i="8" s="1"/>
  <c r="M181" i="8" s="1"/>
  <c r="AT48" i="8"/>
  <c r="V48" i="8"/>
  <c r="AT37" i="8"/>
  <c r="AT36" i="8"/>
  <c r="AT23" i="8"/>
  <c r="N26" i="8"/>
  <c r="AT77" i="8"/>
  <c r="AF71" i="8"/>
  <c r="AF82" i="8" s="1"/>
  <c r="AF93" i="8" s="1"/>
  <c r="AF104" i="8" s="1"/>
  <c r="AF115" i="8" s="1"/>
  <c r="AF126" i="8" s="1"/>
  <c r="AF137" i="8" s="1"/>
  <c r="AF148" i="8" s="1"/>
  <c r="AF159" i="8" s="1"/>
  <c r="AF170" i="8" s="1"/>
  <c r="AF181" i="8" s="1"/>
  <c r="AT68" i="8"/>
  <c r="AJ60" i="8"/>
  <c r="D60" i="8"/>
  <c r="D71" i="8" s="1"/>
  <c r="D82" i="8" s="1"/>
  <c r="D93" i="8" s="1"/>
  <c r="D104" i="8" s="1"/>
  <c r="D115" i="8" s="1"/>
  <c r="D126" i="8" s="1"/>
  <c r="D137" i="8" s="1"/>
  <c r="D148" i="8" s="1"/>
  <c r="D159" i="8" s="1"/>
  <c r="D170" i="8" s="1"/>
  <c r="D181" i="8" s="1"/>
  <c r="AR59" i="8"/>
  <c r="AT57" i="8"/>
  <c r="AP59" i="8"/>
  <c r="Z59" i="8"/>
  <c r="J59" i="8"/>
  <c r="AT44" i="8"/>
  <c r="Q38" i="8"/>
  <c r="Q49" i="8" s="1"/>
  <c r="Q60" i="8" s="1"/>
  <c r="Q71" i="8" s="1"/>
  <c r="Q82" i="8" s="1"/>
  <c r="Q93" i="8" s="1"/>
  <c r="Q104" i="8" s="1"/>
  <c r="Q115" i="8" s="1"/>
  <c r="Q126" i="8" s="1"/>
  <c r="Q137" i="8" s="1"/>
  <c r="Q148" i="8" s="1"/>
  <c r="Q159" i="8" s="1"/>
  <c r="Q170" i="8" s="1"/>
  <c r="Q181" i="8" s="1"/>
  <c r="AS37" i="8"/>
  <c r="AT29" i="8"/>
  <c r="AR26" i="8"/>
  <c r="AT19" i="8"/>
  <c r="AH26" i="8"/>
  <c r="R26" i="8"/>
  <c r="R27" i="8" s="1"/>
  <c r="R38" i="8" s="1"/>
  <c r="R49" i="8" s="1"/>
  <c r="R60" i="8" s="1"/>
  <c r="AL26" i="8"/>
  <c r="AL27" i="8" s="1"/>
  <c r="AL38" i="8" s="1"/>
  <c r="AL49" i="8" s="1"/>
  <c r="V26" i="8"/>
  <c r="F26" i="8"/>
  <c r="AP15" i="8"/>
  <c r="AP16" i="8" s="1"/>
  <c r="Z15" i="8"/>
  <c r="Z16" i="8" s="1"/>
  <c r="Z27" i="8" s="1"/>
  <c r="Z38" i="8" s="1"/>
  <c r="AT7" i="8"/>
  <c r="J15" i="8"/>
  <c r="J16" i="8" s="1"/>
  <c r="AT80" i="8"/>
  <c r="AD81" i="8"/>
  <c r="AT72" i="8"/>
  <c r="N81" i="8"/>
  <c r="AK71" i="8"/>
  <c r="AK82" i="8" s="1"/>
  <c r="AK93" i="8" s="1"/>
  <c r="AK104" i="8" s="1"/>
  <c r="AK115" i="8" s="1"/>
  <c r="AK126" i="8" s="1"/>
  <c r="AK137" i="8" s="1"/>
  <c r="AK148" i="8" s="1"/>
  <c r="AK159" i="8" s="1"/>
  <c r="AK170" i="8" s="1"/>
  <c r="AK181" i="8" s="1"/>
  <c r="AS70" i="8"/>
  <c r="AT69" i="8"/>
  <c r="AT61" i="8"/>
  <c r="AO60" i="8"/>
  <c r="AO71" i="8" s="1"/>
  <c r="AO82" i="8" s="1"/>
  <c r="AO93" i="8" s="1"/>
  <c r="AO104" i="8" s="1"/>
  <c r="AO115" i="8" s="1"/>
  <c r="AO126" i="8" s="1"/>
  <c r="AO137" i="8" s="1"/>
  <c r="AO148" i="8" s="1"/>
  <c r="AO159" i="8" s="1"/>
  <c r="AO170" i="8" s="1"/>
  <c r="AO181" i="8" s="1"/>
  <c r="I60" i="8"/>
  <c r="I71" i="8" s="1"/>
  <c r="I82" i="8" s="1"/>
  <c r="I93" i="8" s="1"/>
  <c r="I104" i="8" s="1"/>
  <c r="I115" i="8" s="1"/>
  <c r="I126" i="8" s="1"/>
  <c r="I137" i="8" s="1"/>
  <c r="I148" i="8" s="1"/>
  <c r="I159" i="8" s="1"/>
  <c r="I170" i="8" s="1"/>
  <c r="I181" i="8" s="1"/>
  <c r="AT52" i="8"/>
  <c r="AL59" i="8"/>
  <c r="V59" i="8"/>
  <c r="F59" i="8"/>
  <c r="AN49" i="8"/>
  <c r="AN60" i="8" s="1"/>
  <c r="AN71" i="8" s="1"/>
  <c r="AN82" i="8" s="1"/>
  <c r="AN93" i="8" s="1"/>
  <c r="AN104" i="8" s="1"/>
  <c r="AN115" i="8" s="1"/>
  <c r="AN126" i="8" s="1"/>
  <c r="AN137" i="8" s="1"/>
  <c r="AN148" i="8" s="1"/>
  <c r="AN159" i="8" s="1"/>
  <c r="AN170" i="8" s="1"/>
  <c r="AN181" i="8" s="1"/>
  <c r="AT45" i="8"/>
  <c r="AB38" i="8"/>
  <c r="AB49" i="8" s="1"/>
  <c r="AB60" i="8" s="1"/>
  <c r="AB71" i="8" s="1"/>
  <c r="AB82" i="8" s="1"/>
  <c r="AB93" i="8" s="1"/>
  <c r="AB104" i="8" s="1"/>
  <c r="AB115" i="8" s="1"/>
  <c r="AB126" i="8" s="1"/>
  <c r="AB137" i="8" s="1"/>
  <c r="AB148" i="8" s="1"/>
  <c r="AB159" i="8" s="1"/>
  <c r="AB170" i="8" s="1"/>
  <c r="AB181" i="8" s="1"/>
  <c r="AT32" i="8"/>
  <c r="AT20" i="8"/>
  <c r="AT10" i="8"/>
  <c r="AH27" i="8" l="1"/>
  <c r="AH38" i="8" s="1"/>
  <c r="AH49" i="8" s="1"/>
  <c r="V27" i="8"/>
  <c r="V38" i="8" s="1"/>
  <c r="AS27" i="8"/>
  <c r="AS38" i="8" s="1"/>
  <c r="AS49" i="8" s="1"/>
  <c r="AS60" i="8" s="1"/>
  <c r="AS71" i="8" s="1"/>
  <c r="AS82" i="8" s="1"/>
  <c r="AS93" i="8" s="1"/>
  <c r="AS104" i="8" s="1"/>
  <c r="AS115" i="8" s="1"/>
  <c r="AS126" i="8" s="1"/>
  <c r="AS137" i="8" s="1"/>
  <c r="AS148" i="8" s="1"/>
  <c r="AS159" i="8" s="1"/>
  <c r="AS170" i="8" s="1"/>
  <c r="AS181" i="8" s="1"/>
  <c r="N27" i="8"/>
  <c r="AP184" i="8"/>
  <c r="AP185" i="8" s="1"/>
  <c r="AT81" i="8"/>
  <c r="AR16" i="8"/>
  <c r="AR182" i="8"/>
  <c r="AT15" i="8"/>
  <c r="AT16" i="8" s="1"/>
  <c r="AT180" i="8"/>
  <c r="Z182" i="8"/>
  <c r="AT114" i="8"/>
  <c r="V182" i="8"/>
  <c r="AT59" i="8"/>
  <c r="F27" i="8"/>
  <c r="F38" i="8" s="1"/>
  <c r="F49" i="8" s="1"/>
  <c r="F60" i="8" s="1"/>
  <c r="F71" i="8" s="1"/>
  <c r="F82" i="8" s="1"/>
  <c r="F93" i="8" s="1"/>
  <c r="F104" i="8" s="1"/>
  <c r="F115" i="8" s="1"/>
  <c r="F126" i="8" s="1"/>
  <c r="F137" i="8" s="1"/>
  <c r="F148" i="8" s="1"/>
  <c r="F159" i="8" s="1"/>
  <c r="F170" i="8" s="1"/>
  <c r="F181" i="8" s="1"/>
  <c r="AT26" i="8"/>
  <c r="R71" i="8"/>
  <c r="R82" i="8" s="1"/>
  <c r="R93" i="8" s="1"/>
  <c r="R104" i="8" s="1"/>
  <c r="R115" i="8" s="1"/>
  <c r="R126" i="8" s="1"/>
  <c r="R137" i="8" s="1"/>
  <c r="R148" i="8" s="1"/>
  <c r="R159" i="8" s="1"/>
  <c r="R170" i="8" s="1"/>
  <c r="R181" i="8" s="1"/>
  <c r="AP27" i="8"/>
  <c r="AP38" i="8" s="1"/>
  <c r="AP49" i="8" s="1"/>
  <c r="AP60" i="8" s="1"/>
  <c r="AP71" i="8" s="1"/>
  <c r="AP82" i="8" s="1"/>
  <c r="AP93" i="8" s="1"/>
  <c r="AP104" i="8" s="1"/>
  <c r="AP115" i="8" s="1"/>
  <c r="AP126" i="8" s="1"/>
  <c r="AP137" i="8" s="1"/>
  <c r="AP148" i="8" s="1"/>
  <c r="AP159" i="8" s="1"/>
  <c r="AP170" i="8" s="1"/>
  <c r="AP181" i="8" s="1"/>
  <c r="AD38" i="8"/>
  <c r="AD49" i="8" s="1"/>
  <c r="AD60" i="8" s="1"/>
  <c r="AD71" i="8" s="1"/>
  <c r="AD82" i="8" s="1"/>
  <c r="AD93" i="8" s="1"/>
  <c r="AD104" i="8" s="1"/>
  <c r="AD115" i="8" s="1"/>
  <c r="AD126" i="8" s="1"/>
  <c r="AD137" i="8" s="1"/>
  <c r="AD148" i="8" s="1"/>
  <c r="AD159" i="8" s="1"/>
  <c r="AD170" i="8" s="1"/>
  <c r="AD181" i="8" s="1"/>
  <c r="AT103" i="8"/>
  <c r="J182" i="8"/>
  <c r="AT158" i="8"/>
  <c r="N182" i="8"/>
  <c r="AT125" i="8"/>
  <c r="F182" i="8"/>
  <c r="V49" i="8"/>
  <c r="V60" i="8" s="1"/>
  <c r="V71" i="8" s="1"/>
  <c r="V82" i="8" s="1"/>
  <c r="V93" i="8" s="1"/>
  <c r="V104" i="8" s="1"/>
  <c r="V115" i="8" s="1"/>
  <c r="V126" i="8" s="1"/>
  <c r="V137" i="8" s="1"/>
  <c r="V148" i="8" s="1"/>
  <c r="V159" i="8" s="1"/>
  <c r="V170" i="8" s="1"/>
  <c r="V181" i="8" s="1"/>
  <c r="AH93" i="8"/>
  <c r="AH104" i="8" s="1"/>
  <c r="AH115" i="8" s="1"/>
  <c r="AH126" i="8" s="1"/>
  <c r="AH137" i="8" s="1"/>
  <c r="AH148" i="8" s="1"/>
  <c r="AH159" i="8" s="1"/>
  <c r="AH170" i="8" s="1"/>
  <c r="AH181" i="8" s="1"/>
  <c r="AD182" i="8"/>
  <c r="AT136" i="8"/>
  <c r="R182" i="8"/>
  <c r="AL182" i="8"/>
  <c r="AP182" i="8"/>
  <c r="AL60" i="8"/>
  <c r="AL71" i="8" s="1"/>
  <c r="AL82" i="8" s="1"/>
  <c r="AL93" i="8" s="1"/>
  <c r="AL104" i="8" s="1"/>
  <c r="AL115" i="8" s="1"/>
  <c r="AL126" i="8" s="1"/>
  <c r="AL137" i="8" s="1"/>
  <c r="AL148" i="8" s="1"/>
  <c r="AL159" i="8" s="1"/>
  <c r="AL170" i="8" s="1"/>
  <c r="AL181" i="8" s="1"/>
  <c r="AR27" i="8"/>
  <c r="J27" i="8"/>
  <c r="J38" i="8" s="1"/>
  <c r="J49" i="8" s="1"/>
  <c r="J60" i="8" s="1"/>
  <c r="J71" i="8" s="1"/>
  <c r="J82" i="8" s="1"/>
  <c r="J93" i="8" s="1"/>
  <c r="J104" i="8" s="1"/>
  <c r="J115" i="8" s="1"/>
  <c r="J126" i="8" s="1"/>
  <c r="J137" i="8" s="1"/>
  <c r="J148" i="8" s="1"/>
  <c r="J159" i="8" s="1"/>
  <c r="J170" i="8" s="1"/>
  <c r="J181" i="8" s="1"/>
  <c r="N38" i="8"/>
  <c r="N49" i="8" s="1"/>
  <c r="N60" i="8" s="1"/>
  <c r="N71" i="8" s="1"/>
  <c r="N82" i="8" s="1"/>
  <c r="N93" i="8" s="1"/>
  <c r="N104" i="8" s="1"/>
  <c r="N115" i="8" s="1"/>
  <c r="N126" i="8" s="1"/>
  <c r="N137" i="8" s="1"/>
  <c r="N148" i="8" s="1"/>
  <c r="N159" i="8" s="1"/>
  <c r="N170" i="8" s="1"/>
  <c r="N181" i="8" s="1"/>
  <c r="Z49" i="8"/>
  <c r="Z60" i="8" s="1"/>
  <c r="Z71" i="8" s="1"/>
  <c r="Z82" i="8" s="1"/>
  <c r="Z93" i="8" s="1"/>
  <c r="Z104" i="8" s="1"/>
  <c r="Z115" i="8" s="1"/>
  <c r="Z126" i="8" s="1"/>
  <c r="Z137" i="8" s="1"/>
  <c r="Z148" i="8" s="1"/>
  <c r="Z159" i="8" s="1"/>
  <c r="Z170" i="8" s="1"/>
  <c r="Z181" i="8" s="1"/>
  <c r="AH60" i="8"/>
  <c r="AH71" i="8" s="1"/>
  <c r="AH82" i="8" s="1"/>
  <c r="AT92" i="8"/>
  <c r="AH182" i="8"/>
  <c r="AR38" i="8"/>
  <c r="AR49" i="8" s="1"/>
  <c r="AR60" i="8" s="1"/>
  <c r="AR71" i="8" s="1"/>
  <c r="AR82" i="8" s="1"/>
  <c r="AR93" i="8" s="1"/>
  <c r="AR104" i="8" s="1"/>
  <c r="AR115" i="8" s="1"/>
  <c r="AR126" i="8" s="1"/>
  <c r="AR137" i="8" s="1"/>
  <c r="AR148" i="8" s="1"/>
  <c r="AR159" i="8" s="1"/>
  <c r="AR170" i="8" s="1"/>
  <c r="AR181" i="8" s="1"/>
  <c r="AT147" i="8"/>
  <c r="B24" i="1"/>
  <c r="C38" i="1"/>
  <c r="D38" i="1"/>
  <c r="Z45" i="1"/>
  <c r="E38" i="1"/>
  <c r="F38" i="1"/>
  <c r="G38" i="1"/>
  <c r="B38" i="1"/>
  <c r="L24" i="1"/>
  <c r="M24" i="1"/>
  <c r="N24" i="1"/>
  <c r="O24" i="1"/>
  <c r="Q24" i="1"/>
  <c r="R24" i="1"/>
  <c r="S24" i="1"/>
  <c r="T24" i="1"/>
  <c r="U24" i="1"/>
  <c r="V24" i="1"/>
  <c r="W24" i="1"/>
  <c r="X24" i="1"/>
  <c r="Y24" i="1"/>
  <c r="C24" i="1"/>
  <c r="D24" i="1"/>
  <c r="E24" i="1"/>
  <c r="F24" i="1"/>
  <c r="G24" i="1"/>
  <c r="H24" i="1"/>
  <c r="I24" i="1"/>
  <c r="K24" i="1"/>
  <c r="J23" i="1"/>
  <c r="J24" i="1" s="1"/>
  <c r="AT27" i="8" l="1"/>
  <c r="AT38" i="8" s="1"/>
  <c r="AT49" i="8" s="1"/>
  <c r="AT60" i="8" s="1"/>
  <c r="AT71" i="8" s="1"/>
  <c r="AT82" i="8" s="1"/>
  <c r="AT93" i="8" s="1"/>
  <c r="AT104" i="8" s="1"/>
  <c r="AT115" i="8" s="1"/>
  <c r="AT126" i="8" s="1"/>
  <c r="AT137" i="8" s="1"/>
  <c r="AT148" i="8" s="1"/>
  <c r="AT159" i="8" s="1"/>
  <c r="AT170" i="8" s="1"/>
  <c r="AT181" i="8" s="1"/>
  <c r="J36" i="1"/>
  <c r="B40" i="1"/>
  <c r="C40" i="1" s="1"/>
  <c r="D40" i="1" s="1"/>
  <c r="E40" i="1" s="1"/>
  <c r="F40" i="1" s="1"/>
  <c r="G40" i="1" s="1"/>
  <c r="L36" i="1"/>
  <c r="M36" i="1"/>
  <c r="N36" i="1"/>
  <c r="O36" i="1"/>
  <c r="K36" i="1"/>
  <c r="B4" i="1"/>
  <c r="L38" i="1" l="1"/>
  <c r="J38" i="1"/>
  <c r="K38" i="1"/>
  <c r="O38" i="1"/>
  <c r="M38" i="1"/>
  <c r="H38" i="1"/>
  <c r="N38" i="1"/>
  <c r="Z31" i="1" l="1"/>
  <c r="H40" i="1" l="1"/>
  <c r="I36" i="1" l="1"/>
  <c r="I38" i="1" l="1"/>
  <c r="P23" i="1"/>
  <c r="X36" i="1" l="1"/>
  <c r="W36" i="1"/>
  <c r="R36" i="1"/>
  <c r="R38" i="1" s="1"/>
  <c r="Y36" i="1"/>
  <c r="Y38" i="1" s="1"/>
  <c r="P36" i="1"/>
  <c r="P38" i="1" s="1"/>
  <c r="Q36" i="1"/>
  <c r="Q38" i="1" s="1"/>
  <c r="T36" i="1"/>
  <c r="T38" i="1" s="1"/>
  <c r="U36" i="1"/>
  <c r="U38" i="1" s="1"/>
  <c r="V36" i="1"/>
  <c r="V38" i="1" s="1"/>
  <c r="S36" i="1"/>
  <c r="I40" i="1"/>
  <c r="J40" i="1" s="1"/>
  <c r="K40" i="1" s="1"/>
  <c r="L40" i="1" s="1"/>
  <c r="M40" i="1" s="1"/>
  <c r="N40" i="1" s="1"/>
  <c r="O40" i="1" s="1"/>
  <c r="P24" i="1"/>
  <c r="Z24" i="1" s="1"/>
  <c r="X38" i="1"/>
  <c r="S38" i="1"/>
  <c r="W38" i="1"/>
  <c r="Z36" i="1" l="1"/>
  <c r="P40" i="1"/>
  <c r="Z39" i="1" l="1"/>
  <c r="Z40" i="1" s="1"/>
  <c r="B17" i="1"/>
  <c r="Q40" i="1"/>
  <c r="R40" i="1" s="1"/>
  <c r="S40" i="1" s="1"/>
  <c r="T40" i="1" s="1"/>
  <c r="U40" i="1" s="1"/>
  <c r="V40" i="1" s="1"/>
  <c r="W40" i="1" s="1"/>
  <c r="X40" i="1" s="1"/>
  <c r="Y40" i="1" s="1"/>
</calcChain>
</file>

<file path=xl/sharedStrings.xml><?xml version="1.0" encoding="utf-8"?>
<sst xmlns="http://schemas.openxmlformats.org/spreadsheetml/2006/main" count="360" uniqueCount="119">
  <si>
    <t>Week</t>
  </si>
  <si>
    <t>Penny Nicole</t>
  </si>
  <si>
    <t>Alex Cash</t>
  </si>
  <si>
    <t xml:space="preserve">Calum Armstrong </t>
  </si>
  <si>
    <t>Alistair Jewers</t>
  </si>
  <si>
    <t xml:space="preserve">Sam Raeburn </t>
  </si>
  <si>
    <t>Sam Hall</t>
  </si>
  <si>
    <t>Emmanuel Olutayo</t>
  </si>
  <si>
    <t>Jake Ransom</t>
  </si>
  <si>
    <t>Daniel Berhe</t>
  </si>
  <si>
    <t xml:space="preserve">Lewis Thresh </t>
  </si>
  <si>
    <t>week 7</t>
  </si>
  <si>
    <t xml:space="preserve">Predicted </t>
  </si>
  <si>
    <t xml:space="preserve">Actual </t>
  </si>
  <si>
    <t>Variance</t>
  </si>
  <si>
    <t xml:space="preserve">Marketing </t>
  </si>
  <si>
    <t>Presentations</t>
  </si>
  <si>
    <t xml:space="preserve">Software Implementation </t>
  </si>
  <si>
    <t xml:space="preserve">Testing </t>
  </si>
  <si>
    <t xml:space="preserve">Finance </t>
  </si>
  <si>
    <t xml:space="preserve">Administration </t>
  </si>
  <si>
    <t xml:space="preserve">Management </t>
  </si>
  <si>
    <t xml:space="preserve">User experience </t>
  </si>
  <si>
    <t xml:space="preserve">Total </t>
  </si>
  <si>
    <t>Cumalative Total</t>
  </si>
  <si>
    <t>week 8</t>
  </si>
  <si>
    <t>week 1</t>
  </si>
  <si>
    <t>week 2</t>
  </si>
  <si>
    <t>week 3</t>
  </si>
  <si>
    <t>week 4</t>
  </si>
  <si>
    <t>week 5</t>
  </si>
  <si>
    <t>week 6</t>
  </si>
  <si>
    <t>Grand Total</t>
  </si>
  <si>
    <t>Total Company Hours</t>
  </si>
  <si>
    <t>Predicted</t>
  </si>
  <si>
    <t>Actual</t>
  </si>
  <si>
    <t xml:space="preserve">                                          TERM ONE: SPRING TERM</t>
  </si>
  <si>
    <t>EASTER BREAK</t>
  </si>
  <si>
    <t>TERM TWO: SUMMER TERM</t>
  </si>
  <si>
    <t xml:space="preserve">Financial Statement </t>
  </si>
  <si>
    <t xml:space="preserve">Week 1 </t>
  </si>
  <si>
    <t xml:space="preserve">Week 2 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</si>
  <si>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</si>
  <si>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</si>
  <si>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</si>
  <si>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</si>
  <si>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</si>
  <si>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</si>
  <si>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</si>
  <si>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</si>
  <si>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</t>
  </si>
  <si>
    <t>Week 2</t>
  </si>
  <si>
    <t>Total for 24 weeks</t>
  </si>
  <si>
    <t xml:space="preserve">Income </t>
  </si>
  <si>
    <t xml:space="preserve">Price of 2  Media Handlers </t>
  </si>
  <si>
    <t>-</t>
  </si>
  <si>
    <t>Total income</t>
  </si>
  <si>
    <t xml:space="preserve">Expenditure </t>
  </si>
  <si>
    <t xml:space="preserve">Direct costs </t>
  </si>
  <si>
    <t>Infrastructure Cost</t>
  </si>
  <si>
    <t xml:space="preserve">Total direct Cost </t>
  </si>
  <si>
    <t xml:space="preserve">Labour cost </t>
  </si>
  <si>
    <t xml:space="preserve">Cost of two Media handlers </t>
  </si>
  <si>
    <t xml:space="preserve">Overheads </t>
  </si>
  <si>
    <t xml:space="preserve">Rent </t>
  </si>
  <si>
    <t xml:space="preserve">Utilities </t>
  </si>
  <si>
    <t xml:space="preserve">Interest </t>
  </si>
  <si>
    <t xml:space="preserve">Total Cost per week </t>
  </si>
  <si>
    <t>Labour rate per person per hour</t>
  </si>
  <si>
    <t>Number of employees</t>
  </si>
  <si>
    <t>Rent per week</t>
  </si>
  <si>
    <t>Infrastructure Cost per week</t>
  </si>
  <si>
    <t>Utilites per week</t>
  </si>
  <si>
    <t>First loan</t>
  </si>
  <si>
    <t>Second loan</t>
  </si>
  <si>
    <t>Weekly Interest on loans (%)</t>
  </si>
  <si>
    <t>Presumed Cost and Price  of one media handler</t>
  </si>
  <si>
    <t xml:space="preserve">Capital </t>
  </si>
  <si>
    <t xml:space="preserve">Number of meeting hours everyweek </t>
  </si>
  <si>
    <t xml:space="preserve">Total meeting hours </t>
  </si>
  <si>
    <t xml:space="preserve">BANK ACCOUNT At the end of the week </t>
  </si>
  <si>
    <t xml:space="preserve">Total overhead cost </t>
  </si>
  <si>
    <t xml:space="preserve">Total Predicted Cost </t>
  </si>
  <si>
    <t xml:space="preserve">Spring Term </t>
  </si>
  <si>
    <t>Deadlines</t>
  </si>
  <si>
    <t>Finacial Report 1</t>
  </si>
  <si>
    <t>RIM draft report</t>
  </si>
  <si>
    <t>Recalculate loan</t>
  </si>
  <si>
    <t>Contracts</t>
  </si>
  <si>
    <t>Financial Report 2</t>
  </si>
  <si>
    <t>RIM final report handin</t>
  </si>
  <si>
    <t>Iteration 1' (Learn Easy) Complete</t>
  </si>
  <si>
    <t>PhysMod report handin</t>
  </si>
  <si>
    <t>DesCon demonstration</t>
  </si>
  <si>
    <t>DesCon Report</t>
  </si>
  <si>
    <t>Financial Report 3</t>
  </si>
  <si>
    <t>Neural Networks Exam</t>
  </si>
  <si>
    <t>Filters Exam</t>
  </si>
  <si>
    <t>Distributed Computer Systems Report Due</t>
  </si>
  <si>
    <t>Finance Summary Report</t>
  </si>
  <si>
    <t>Demonstration and Sales Presentation</t>
  </si>
  <si>
    <t>^ DaSP due on mon, so put</t>
  </si>
  <si>
    <t>^ money left over</t>
  </si>
  <si>
    <t>Debt still owed to bank</t>
  </si>
  <si>
    <t xml:space="preserve">Total used hours </t>
  </si>
  <si>
    <t xml:space="preserve">Overhead Recovery Rate </t>
  </si>
  <si>
    <t>   working hours in week 7?</t>
  </si>
  <si>
    <t>Should be done by now really</t>
  </si>
  <si>
    <t>week 10 / 09th Mar</t>
  </si>
  <si>
    <t>week 9 / 02nd Mar</t>
  </si>
  <si>
    <t>week 8 / 23rd Feb</t>
  </si>
  <si>
    <t>week 7 / 16th Feb</t>
  </si>
  <si>
    <t>Total hrs per Week Varience</t>
  </si>
  <si>
    <t>Total hrs per Week Actual</t>
  </si>
  <si>
    <t>Total hrs per Week Predicted</t>
  </si>
  <si>
    <t>Catagory</t>
  </si>
  <si>
    <t>&lt; check that "Total hrs of week predicted" (column AH) compares to these</t>
  </si>
  <si>
    <t>NO. OF HRS TOTAL - meetings:</t>
  </si>
  <si>
    <t>PREVIOUSLY: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</si>
</sst>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£&quot;* #,##0.00_);_(&quot;£&quot;* \(#,##0.00\);_(&quot;£&quot;* &quot;-&quot;??_);_(@_)"/>
    <numFmt numFmtId="165" formatCode="_(* #,##0.00_);_(* \(#,##0.00\);_(* &quot;-&quot;??_);_(@_)"/>
    <numFmt numFmtId="166" formatCode="&quot;£&quot;#,##0.00"/>
    <numFmt numFmtId="167" formatCode="#,##0.00_ ;\-#,##0.00\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theme="1"/>
      <name val="Arial Black"/>
      <family val="2"/>
    </font>
    <font>
      <b/>
      <sz val="11"/>
      <color theme="0"/>
      <name val="Times New Roman"/>
      <family val="1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mbria"/>
      <family val="1"/>
      <scheme val="major"/>
    </font>
    <font>
      <sz val="11"/>
      <color theme="0"/>
      <name val="Aharoni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</font>
    <font>
      <i/>
      <sz val="10"/>
      <name val="Arial"/>
    </font>
    <font>
      <sz val="10"/>
      <color rgb="FFFFFFFF"/>
      <name val="Arial"/>
    </font>
    <font>
      <i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rgb="FFF3F3F3"/>
      <name val="Arial"/>
    </font>
    <font>
      <b/>
      <sz val="11"/>
      <name val="Arial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4CCCC"/>
        <bgColor rgb="FFEAD1DC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6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</cellStyleXfs>
  <cellXfs count="140">
    <xf numFmtId="0" fontId="0" fillId="0" borderId="0" xfId="0"/>
    <xf numFmtId="0" fontId="0" fillId="0" borderId="0" xfId="0"/>
    <xf numFmtId="0" fontId="0" fillId="0" borderId="0" xfId="0" applyBorder="1"/>
    <xf numFmtId="0" fontId="7" fillId="5" borderId="6" xfId="0" applyFont="1" applyFill="1" applyBorder="1"/>
    <xf numFmtId="0" fontId="0" fillId="0" borderId="0" xfId="0" applyFill="1" applyBorder="1"/>
    <xf numFmtId="164" fontId="0" fillId="0" borderId="0" xfId="3" applyFont="1" applyFill="1" applyBorder="1"/>
    <xf numFmtId="164" fontId="0" fillId="0" borderId="0" xfId="3" applyFont="1" applyBorder="1"/>
    <xf numFmtId="0" fontId="7" fillId="5" borderId="10" xfId="0" applyFont="1" applyFill="1" applyBorder="1"/>
    <xf numFmtId="0" fontId="0" fillId="0" borderId="8" xfId="0" applyBorder="1"/>
    <xf numFmtId="164" fontId="0" fillId="0" borderId="8" xfId="3" applyFon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8" xfId="3" applyFont="1" applyFill="1" applyBorder="1"/>
    <xf numFmtId="0" fontId="0" fillId="0" borderId="11" xfId="0" applyBorder="1"/>
    <xf numFmtId="164" fontId="0" fillId="0" borderId="12" xfId="3" applyFont="1" applyBorder="1"/>
    <xf numFmtId="164" fontId="0" fillId="0" borderId="12" xfId="0" applyNumberFormat="1" applyBorder="1"/>
    <xf numFmtId="0" fontId="0" fillId="0" borderId="12" xfId="0" applyBorder="1"/>
    <xf numFmtId="164" fontId="0" fillId="0" borderId="12" xfId="3" applyFont="1" applyFill="1" applyBorder="1"/>
    <xf numFmtId="0" fontId="7" fillId="5" borderId="14" xfId="0" applyFont="1" applyFill="1" applyBorder="1"/>
    <xf numFmtId="164" fontId="0" fillId="0" borderId="16" xfId="3" applyFont="1" applyFill="1" applyBorder="1"/>
    <xf numFmtId="0" fontId="11" fillId="0" borderId="12" xfId="0" applyFont="1" applyBorder="1"/>
    <xf numFmtId="0" fontId="5" fillId="4" borderId="12" xfId="0" applyFont="1" applyFill="1" applyBorder="1"/>
    <xf numFmtId="0" fontId="10" fillId="0" borderId="12" xfId="0" applyFont="1" applyBorder="1"/>
    <xf numFmtId="0" fontId="0" fillId="0" borderId="12" xfId="0" applyFill="1" applyBorder="1"/>
    <xf numFmtId="0" fontId="9" fillId="0" borderId="8" xfId="0" applyFont="1" applyFill="1" applyBorder="1" applyAlignment="1">
      <alignment horizontal="center"/>
    </xf>
    <xf numFmtId="0" fontId="12" fillId="4" borderId="12" xfId="0" applyFont="1" applyFill="1" applyBorder="1"/>
    <xf numFmtId="0" fontId="2" fillId="4" borderId="12" xfId="0" applyFont="1" applyFill="1" applyBorder="1"/>
    <xf numFmtId="0" fontId="0" fillId="0" borderId="13" xfId="0" applyFill="1" applyBorder="1"/>
    <xf numFmtId="164" fontId="0" fillId="0" borderId="13" xfId="3" applyFont="1" applyFill="1" applyBorder="1"/>
    <xf numFmtId="164" fontId="0" fillId="0" borderId="7" xfId="3" applyFont="1" applyFill="1" applyBorder="1"/>
    <xf numFmtId="164" fontId="0" fillId="0" borderId="9" xfId="3" applyFont="1" applyFill="1" applyBorder="1"/>
    <xf numFmtId="0" fontId="7" fillId="5" borderId="22" xfId="0" applyFont="1" applyFill="1" applyBorder="1"/>
    <xf numFmtId="0" fontId="0" fillId="0" borderId="13" xfId="0" applyBorder="1"/>
    <xf numFmtId="0" fontId="7" fillId="0" borderId="23" xfId="0" applyFont="1" applyBorder="1" applyAlignment="1">
      <alignment horizontal="center"/>
    </xf>
    <xf numFmtId="0" fontId="0" fillId="0" borderId="9" xfId="0" applyBorder="1"/>
    <xf numFmtId="0" fontId="0" fillId="0" borderId="17" xfId="0" applyFill="1" applyBorder="1"/>
    <xf numFmtId="164" fontId="0" fillId="0" borderId="21" xfId="3" applyFont="1" applyBorder="1"/>
    <xf numFmtId="3" fontId="0" fillId="0" borderId="8" xfId="3" applyNumberFormat="1" applyFont="1" applyBorder="1"/>
    <xf numFmtId="164" fontId="0" fillId="0" borderId="8" xfId="3" applyNumberFormat="1" applyFont="1" applyBorder="1"/>
    <xf numFmtId="166" fontId="0" fillId="0" borderId="8" xfId="3" applyNumberFormat="1" applyFont="1" applyBorder="1"/>
    <xf numFmtId="164" fontId="0" fillId="0" borderId="9" xfId="3" applyFont="1" applyBorder="1"/>
    <xf numFmtId="164" fontId="4" fillId="0" borderId="15" xfId="3" applyFont="1" applyFill="1" applyBorder="1"/>
    <xf numFmtId="164" fontId="3" fillId="0" borderId="12" xfId="0" applyNumberFormat="1" applyFont="1" applyBorder="1"/>
    <xf numFmtId="164" fontId="3" fillId="0" borderId="0" xfId="0" applyNumberFormat="1" applyFont="1" applyBorder="1"/>
    <xf numFmtId="164" fontId="3" fillId="0" borderId="8" xfId="0" applyNumberFormat="1" applyFont="1" applyBorder="1"/>
    <xf numFmtId="0" fontId="13" fillId="0" borderId="12" xfId="0" applyFont="1" applyFill="1" applyBorder="1"/>
    <xf numFmtId="164" fontId="3" fillId="0" borderId="8" xfId="3" applyNumberFormat="1" applyFont="1" applyBorder="1"/>
    <xf numFmtId="0" fontId="14" fillId="0" borderId="0" xfId="0" applyFont="1"/>
    <xf numFmtId="0" fontId="5" fillId="0" borderId="0" xfId="0" applyFont="1"/>
    <xf numFmtId="0" fontId="14" fillId="0" borderId="12" xfId="0" applyFont="1" applyFill="1" applyBorder="1"/>
    <xf numFmtId="164" fontId="14" fillId="0" borderId="12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0" fillId="0" borderId="0" xfId="0" applyNumberFormat="1"/>
    <xf numFmtId="164" fontId="14" fillId="9" borderId="8" xfId="3" applyFont="1" applyFill="1" applyBorder="1"/>
    <xf numFmtId="164" fontId="9" fillId="9" borderId="12" xfId="3" applyFont="1" applyFill="1" applyBorder="1"/>
    <xf numFmtId="164" fontId="9" fillId="9" borderId="0" xfId="3" applyFont="1" applyFill="1" applyBorder="1"/>
    <xf numFmtId="0" fontId="4" fillId="0" borderId="0" xfId="0" applyFont="1"/>
    <xf numFmtId="0" fontId="0" fillId="0" borderId="17" xfId="0" applyBorder="1"/>
    <xf numFmtId="167" fontId="0" fillId="0" borderId="9" xfId="0" applyNumberFormat="1" applyBorder="1"/>
    <xf numFmtId="0" fontId="6" fillId="0" borderId="0" xfId="1"/>
    <xf numFmtId="0" fontId="17" fillId="0" borderId="0" xfId="1" applyFont="1" applyBorder="1"/>
    <xf numFmtId="0" fontId="18" fillId="0" borderId="0" xfId="1" applyFont="1" applyBorder="1"/>
    <xf numFmtId="0" fontId="6" fillId="0" borderId="0" xfId="1" applyFont="1" applyBorder="1" applyAlignment="1"/>
    <xf numFmtId="0" fontId="6" fillId="0" borderId="0" xfId="1" applyFont="1" applyBorder="1" applyAlignment="1">
      <alignment wrapText="1"/>
    </xf>
    <xf numFmtId="0" fontId="17" fillId="3" borderId="0" xfId="1" applyFont="1" applyFill="1" applyBorder="1" applyAlignment="1"/>
    <xf numFmtId="0" fontId="18" fillId="2" borderId="0" xfId="1" applyFont="1" applyFill="1" applyBorder="1" applyAlignment="1"/>
    <xf numFmtId="0" fontId="18" fillId="3" borderId="3" xfId="1" applyFont="1" applyFill="1" applyBorder="1" applyAlignment="1"/>
    <xf numFmtId="0" fontId="6" fillId="3" borderId="4" xfId="1" applyFont="1" applyFill="1" applyBorder="1" applyAlignment="1"/>
    <xf numFmtId="0" fontId="18" fillId="2" borderId="4" xfId="1" applyFont="1" applyFill="1" applyBorder="1" applyAlignment="1"/>
    <xf numFmtId="0" fontId="18" fillId="3" borderId="4" xfId="1" applyFont="1" applyFill="1" applyBorder="1" applyAlignment="1"/>
    <xf numFmtId="0" fontId="19" fillId="2" borderId="4" xfId="1" applyFont="1" applyFill="1" applyBorder="1"/>
    <xf numFmtId="0" fontId="20" fillId="2" borderId="4" xfId="1" applyFont="1" applyFill="1" applyBorder="1"/>
    <xf numFmtId="0" fontId="20" fillId="2" borderId="3" xfId="1" applyFont="1" applyFill="1" applyBorder="1"/>
    <xf numFmtId="0" fontId="19" fillId="2" borderId="3" xfId="1" applyFont="1" applyFill="1" applyBorder="1" applyAlignment="1"/>
    <xf numFmtId="0" fontId="21" fillId="10" borderId="0" xfId="1" applyFont="1" applyFill="1" applyBorder="1"/>
    <xf numFmtId="0" fontId="20" fillId="2" borderId="0" xfId="1" applyFont="1" applyFill="1" applyBorder="1"/>
    <xf numFmtId="0" fontId="20" fillId="10" borderId="0" xfId="1" applyFont="1" applyFill="1" applyBorder="1"/>
    <xf numFmtId="0" fontId="19" fillId="10" borderId="0" xfId="1" applyFont="1" applyFill="1" applyBorder="1"/>
    <xf numFmtId="0" fontId="20" fillId="10" borderId="4" xfId="1" applyFont="1" applyFill="1" applyBorder="1"/>
    <xf numFmtId="0" fontId="20" fillId="10" borderId="1" xfId="1" applyFont="1" applyFill="1" applyBorder="1"/>
    <xf numFmtId="0" fontId="19" fillId="10" borderId="4" xfId="1" applyFont="1" applyFill="1" applyBorder="1"/>
    <xf numFmtId="0" fontId="19" fillId="10" borderId="3" xfId="1" applyFont="1" applyFill="1" applyBorder="1" applyAlignment="1"/>
    <xf numFmtId="0" fontId="22" fillId="11" borderId="0" xfId="1" applyFont="1" applyFill="1" applyBorder="1"/>
    <xf numFmtId="0" fontId="18" fillId="2" borderId="0" xfId="1" applyFont="1" applyFill="1" applyBorder="1"/>
    <xf numFmtId="0" fontId="18" fillId="12" borderId="3" xfId="1" applyFont="1" applyFill="1" applyBorder="1"/>
    <xf numFmtId="0" fontId="6" fillId="13" borderId="1" xfId="1" applyFont="1" applyFill="1" applyBorder="1"/>
    <xf numFmtId="0" fontId="6" fillId="14" borderId="4" xfId="1" applyFont="1" applyFill="1" applyBorder="1"/>
    <xf numFmtId="0" fontId="18" fillId="2" borderId="4" xfId="1" applyFont="1" applyFill="1" applyBorder="1"/>
    <xf numFmtId="0" fontId="6" fillId="13" borderId="0" xfId="1" applyFont="1" applyFill="1" applyBorder="1"/>
    <xf numFmtId="0" fontId="6" fillId="14" borderId="0" xfId="1" applyFont="1" applyFill="1" applyBorder="1" applyAlignment="1"/>
    <xf numFmtId="0" fontId="6" fillId="14" borderId="0" xfId="1" applyFont="1" applyFill="1" applyBorder="1"/>
    <xf numFmtId="0" fontId="6" fillId="15" borderId="3" xfId="1" applyFont="1" applyFill="1" applyBorder="1"/>
    <xf numFmtId="0" fontId="6" fillId="14" borderId="4" xfId="1" applyFont="1" applyFill="1" applyBorder="1" applyAlignment="1"/>
    <xf numFmtId="0" fontId="6" fillId="15" borderId="3" xfId="1" applyFont="1" applyFill="1" applyBorder="1" applyAlignment="1"/>
    <xf numFmtId="0" fontId="19" fillId="2" borderId="0" xfId="1" applyFont="1" applyFill="1" applyBorder="1"/>
    <xf numFmtId="0" fontId="19" fillId="2" borderId="0" xfId="1" applyFont="1" applyFill="1" applyBorder="1" applyAlignment="1">
      <alignment vertical="top" wrapText="1"/>
    </xf>
    <xf numFmtId="0" fontId="6" fillId="13" borderId="0" xfId="1" applyFont="1" applyFill="1" applyBorder="1" applyAlignment="1"/>
    <xf numFmtId="0" fontId="6" fillId="13" borderId="1" xfId="1" applyFont="1" applyFill="1" applyBorder="1" applyAlignment="1"/>
    <xf numFmtId="0" fontId="22" fillId="0" borderId="0" xfId="1" applyFont="1" applyBorder="1"/>
    <xf numFmtId="0" fontId="18" fillId="0" borderId="3" xfId="1" applyFont="1" applyBorder="1"/>
    <xf numFmtId="0" fontId="6" fillId="0" borderId="1" xfId="1" applyFont="1" applyBorder="1"/>
    <xf numFmtId="0" fontId="6" fillId="0" borderId="4" xfId="1" applyFont="1" applyBorder="1"/>
    <xf numFmtId="0" fontId="6" fillId="16" borderId="3" xfId="1" applyFont="1" applyFill="1" applyBorder="1" applyAlignment="1"/>
    <xf numFmtId="0" fontId="6" fillId="0" borderId="4" xfId="1" applyFont="1" applyBorder="1" applyAlignment="1"/>
    <xf numFmtId="0" fontId="18" fillId="16" borderId="5" xfId="1" applyFont="1" applyFill="1" applyBorder="1" applyAlignment="1"/>
    <xf numFmtId="0" fontId="6" fillId="16" borderId="5" xfId="1" applyFont="1" applyFill="1" applyBorder="1" applyAlignment="1"/>
    <xf numFmtId="0" fontId="18" fillId="2" borderId="5" xfId="1" applyFont="1" applyFill="1" applyBorder="1" applyAlignment="1"/>
    <xf numFmtId="0" fontId="6" fillId="16" borderId="2" xfId="1" applyFont="1" applyFill="1" applyBorder="1" applyAlignment="1"/>
    <xf numFmtId="0" fontId="6" fillId="2" borderId="0" xfId="1" applyFont="1" applyFill="1" applyBorder="1" applyAlignment="1">
      <alignment horizontal="center"/>
    </xf>
    <xf numFmtId="0" fontId="24" fillId="2" borderId="5" xfId="1" applyFont="1" applyFill="1" applyBorder="1" applyAlignment="1">
      <alignment horizontal="center"/>
    </xf>
    <xf numFmtId="0" fontId="24" fillId="2" borderId="24" xfId="1" applyFont="1" applyFill="1" applyBorder="1" applyAlignment="1">
      <alignment horizontal="center"/>
    </xf>
    <xf numFmtId="0" fontId="17" fillId="0" borderId="0" xfId="1" applyFont="1" applyBorder="1" applyAlignment="1"/>
    <xf numFmtId="0" fontId="17" fillId="0" borderId="0" xfId="1" applyFont="1" applyBorder="1" applyAlignment="1">
      <alignment wrapText="1"/>
    </xf>
    <xf numFmtId="0" fontId="18" fillId="20" borderId="3" xfId="1" applyFont="1" applyFill="1" applyBorder="1"/>
    <xf numFmtId="0" fontId="0" fillId="0" borderId="21" xfId="0" quotePrefix="1" applyBorder="1"/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21" fillId="2" borderId="3" xfId="1" applyFont="1" applyFill="1" applyBorder="1" applyAlignment="1"/>
    <xf numFmtId="0" fontId="6" fillId="0" borderId="0" xfId="1"/>
    <xf numFmtId="0" fontId="16" fillId="2" borderId="0" xfId="1" applyFont="1" applyFill="1" applyBorder="1" applyAlignment="1">
      <alignment vertical="top" wrapText="1"/>
    </xf>
    <xf numFmtId="0" fontId="19" fillId="10" borderId="0" xfId="1" applyFont="1" applyFill="1" applyBorder="1" applyAlignment="1">
      <alignment vertical="top" wrapText="1"/>
    </xf>
    <xf numFmtId="0" fontId="24" fillId="17" borderId="5" xfId="1" applyFont="1" applyFill="1" applyBorder="1" applyAlignment="1">
      <alignment horizontal="center"/>
    </xf>
    <xf numFmtId="0" fontId="19" fillId="10" borderId="1" xfId="1" applyFont="1" applyFill="1" applyBorder="1" applyAlignment="1">
      <alignment vertical="top" wrapText="1"/>
    </xf>
    <xf numFmtId="0" fontId="19" fillId="18" borderId="0" xfId="1" applyFont="1" applyFill="1" applyBorder="1" applyAlignment="1">
      <alignment vertical="top" wrapText="1"/>
    </xf>
    <xf numFmtId="0" fontId="6" fillId="19" borderId="0" xfId="1" applyFill="1"/>
    <xf numFmtId="0" fontId="18" fillId="0" borderId="0" xfId="1" applyFont="1" applyBorder="1" applyAlignment="1"/>
    <xf numFmtId="0" fontId="21" fillId="2" borderId="0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/>
    <xf numFmtId="0" fontId="24" fillId="17" borderId="25" xfId="1" applyFont="1" applyFill="1" applyBorder="1" applyAlignment="1">
      <alignment horizontal="center"/>
    </xf>
    <xf numFmtId="0" fontId="21" fillId="2" borderId="0" xfId="1" applyFont="1" applyFill="1" applyBorder="1" applyAlignment="1">
      <alignment horizontal="center" vertical="center"/>
    </xf>
    <xf numFmtId="0" fontId="23" fillId="17" borderId="0" xfId="1" applyFont="1" applyFill="1" applyBorder="1" applyAlignment="1">
      <alignment wrapText="1"/>
    </xf>
    <xf numFmtId="0" fontId="6" fillId="0" borderId="0" xfId="1" applyFont="1" applyBorder="1" applyAlignment="1">
      <alignment wrapText="1"/>
    </xf>
  </cellXfs>
  <cellStyles count="5">
    <cellStyle name="Comma 2" xfId="2"/>
    <cellStyle name="Currency 2" xfId="3"/>
    <cellStyle name="Normal" xfId="0" builtinId="0"/>
    <cellStyle name="Normal 2" xfId="1"/>
    <cellStyle name="Normal 3" xfId="4"/>
  </cellStyles>
  <dxfs count="0"/>
  <tableStyles count="0" defaultTableStyle="TableStyleMedium2" defaultPivotStyle="PivotStyleLight16"/>
  <colors>
    <mruColors>
      <color rgb="FFF4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>
      <selection activeCell="D16" sqref="D16"/>
    </sheetView>
  </sheetViews>
  <sheetFormatPr defaultRowHeight="15"/>
  <cols>
    <col min="1" max="1" width="43.85546875" bestFit="1" customWidth="1"/>
    <col min="2" max="2" width="12.7109375" bestFit="1" customWidth="1"/>
    <col min="3" max="3" width="10.7109375" bestFit="1" customWidth="1"/>
    <col min="4" max="4" width="10.28515625" bestFit="1" customWidth="1"/>
    <col min="5" max="5" width="11.42578125" bestFit="1" customWidth="1"/>
    <col min="6" max="7" width="11.7109375" bestFit="1" customWidth="1"/>
    <col min="8" max="8" width="12.42578125" bestFit="1" customWidth="1"/>
    <col min="9" max="15" width="12.28515625" bestFit="1" customWidth="1"/>
    <col min="16" max="18" width="11.7109375" bestFit="1" customWidth="1"/>
    <col min="19" max="25" width="12.28515625" bestFit="1" customWidth="1"/>
    <col min="26" max="26" width="23.7109375" bestFit="1" customWidth="1"/>
  </cols>
  <sheetData>
    <row r="1" spans="1:8">
      <c r="A1" s="35" t="s">
        <v>68</v>
      </c>
      <c r="B1" s="36">
        <v>12.5</v>
      </c>
    </row>
    <row r="2" spans="1:8">
      <c r="A2" s="23" t="s">
        <v>69</v>
      </c>
      <c r="B2" s="37">
        <v>10</v>
      </c>
      <c r="D2" s="6"/>
      <c r="E2" s="6"/>
      <c r="F2" s="6"/>
      <c r="G2" s="6"/>
      <c r="H2" s="6"/>
    </row>
    <row r="3" spans="1:8">
      <c r="A3" s="23" t="s">
        <v>78</v>
      </c>
      <c r="B3" s="37">
        <v>4</v>
      </c>
      <c r="D3" s="6"/>
      <c r="E3" s="6"/>
      <c r="F3" s="6"/>
      <c r="G3" s="6"/>
      <c r="H3" s="6"/>
    </row>
    <row r="4" spans="1:8">
      <c r="A4" s="4" t="s">
        <v>79</v>
      </c>
      <c r="B4" s="8">
        <f>B3*B2</f>
        <v>40</v>
      </c>
      <c r="D4" s="6"/>
      <c r="E4" s="6"/>
      <c r="F4" s="6"/>
      <c r="G4" s="6"/>
      <c r="H4" s="6"/>
    </row>
    <row r="5" spans="1:8">
      <c r="B5" s="8"/>
      <c r="D5" s="6"/>
      <c r="E5" s="6"/>
      <c r="F5" s="6"/>
      <c r="G5" s="6"/>
      <c r="H5" s="6"/>
    </row>
    <row r="6" spans="1:8">
      <c r="B6" s="8"/>
      <c r="D6" s="6"/>
      <c r="E6" s="6"/>
      <c r="F6" s="6"/>
      <c r="G6" s="6"/>
      <c r="H6" s="6"/>
    </row>
    <row r="7" spans="1:8">
      <c r="A7" s="23" t="s">
        <v>70</v>
      </c>
      <c r="B7" s="38">
        <v>632.69000000000005</v>
      </c>
      <c r="D7" s="6"/>
      <c r="E7" s="6"/>
      <c r="F7" s="6"/>
      <c r="G7" s="6"/>
      <c r="H7" s="6"/>
    </row>
    <row r="8" spans="1:8">
      <c r="A8" s="23" t="s">
        <v>71</v>
      </c>
      <c r="B8" s="38">
        <v>100</v>
      </c>
      <c r="D8" s="6"/>
      <c r="E8" s="6"/>
      <c r="F8" s="6"/>
      <c r="G8" s="6"/>
      <c r="H8" s="6"/>
    </row>
    <row r="9" spans="1:8">
      <c r="A9" s="23" t="s">
        <v>72</v>
      </c>
      <c r="B9" s="38">
        <v>50</v>
      </c>
      <c r="D9" s="2"/>
      <c r="E9" s="2"/>
      <c r="F9" s="2"/>
      <c r="G9" s="2"/>
      <c r="H9" s="2"/>
    </row>
    <row r="10" spans="1:8">
      <c r="A10" s="23"/>
      <c r="B10" s="39"/>
      <c r="D10" s="2"/>
      <c r="E10" s="2"/>
      <c r="G10" s="2"/>
      <c r="H10" s="2"/>
    </row>
    <row r="11" spans="1:8">
      <c r="A11" s="45" t="s">
        <v>73</v>
      </c>
      <c r="B11" s="46">
        <v>33000</v>
      </c>
      <c r="G11" s="1"/>
      <c r="H11" s="1"/>
    </row>
    <row r="12" spans="1:8">
      <c r="A12" s="45" t="s">
        <v>74</v>
      </c>
      <c r="B12" s="46">
        <v>32000</v>
      </c>
      <c r="G12" s="1"/>
      <c r="H12" s="53"/>
    </row>
    <row r="13" spans="1:8">
      <c r="A13" s="16" t="s">
        <v>75</v>
      </c>
      <c r="B13" s="8">
        <v>0.3</v>
      </c>
    </row>
    <row r="14" spans="1:8">
      <c r="A14" s="16"/>
      <c r="B14" s="8"/>
    </row>
    <row r="15" spans="1:8">
      <c r="A15" s="32" t="s">
        <v>76</v>
      </c>
      <c r="B15" s="40">
        <v>3000</v>
      </c>
    </row>
    <row r="16" spans="1:8">
      <c r="A16" s="58" t="s">
        <v>104</v>
      </c>
      <c r="B16" s="115">
        <f>'Latest Labour Hours'!AR181+16*40</f>
        <v>3049.5</v>
      </c>
    </row>
    <row r="17" spans="1:26">
      <c r="A17" s="27" t="s">
        <v>105</v>
      </c>
      <c r="B17" s="59">
        <f>(Z36)/B16</f>
        <v>5.9832398753894083</v>
      </c>
    </row>
    <row r="19" spans="1:26" s="47" customFormat="1">
      <c r="A19" s="34"/>
      <c r="B19" s="116" t="s">
        <v>36</v>
      </c>
      <c r="C19" s="117"/>
      <c r="D19" s="117"/>
      <c r="E19" s="117"/>
      <c r="F19" s="117"/>
      <c r="G19" s="117"/>
      <c r="H19" s="117"/>
      <c r="I19" s="117"/>
      <c r="J19" s="117"/>
      <c r="K19" s="118"/>
      <c r="L19" s="119" t="s">
        <v>37</v>
      </c>
      <c r="M19" s="120"/>
      <c r="N19" s="120"/>
      <c r="O19" s="121"/>
      <c r="P19" s="122" t="s">
        <v>38</v>
      </c>
      <c r="Q19" s="123"/>
      <c r="R19" s="123"/>
      <c r="S19" s="123"/>
      <c r="T19" s="123"/>
      <c r="U19" s="123"/>
      <c r="V19" s="123"/>
      <c r="W19" s="123"/>
      <c r="X19" s="123"/>
      <c r="Y19" s="124"/>
      <c r="Z19" s="32"/>
    </row>
    <row r="20" spans="1:26" ht="19.5" thickBot="1">
      <c r="A20" s="33" t="s">
        <v>39</v>
      </c>
      <c r="B20" s="18" t="s">
        <v>40</v>
      </c>
      <c r="C20" s="3" t="s">
        <v>41</v>
      </c>
      <c r="D20" s="3" t="s">
        <v>42</v>
      </c>
      <c r="E20" s="3" t="s">
        <v>43</v>
      </c>
      <c r="F20" s="3" t="s">
        <v>44</v>
      </c>
      <c r="G20" s="3" t="s">
        <v>45</v>
      </c>
      <c r="H20" s="3" t="s">
        <v>46</v>
      </c>
      <c r="I20" s="3" t="s">
        <v>47</v>
      </c>
      <c r="J20" s="3" t="s">
        <v>48</v>
      </c>
      <c r="K20" s="7" t="s">
        <v>49</v>
      </c>
      <c r="L20" s="3" t="s">
        <v>50</v>
      </c>
      <c r="M20" s="3" t="s">
        <v>51</v>
      </c>
      <c r="N20" s="3" t="s">
        <v>42</v>
      </c>
      <c r="O20" s="7" t="s">
        <v>43</v>
      </c>
      <c r="P20" s="18" t="s">
        <v>50</v>
      </c>
      <c r="Q20" s="3" t="s">
        <v>51</v>
      </c>
      <c r="R20" s="3" t="s">
        <v>42</v>
      </c>
      <c r="S20" s="3" t="s">
        <v>43</v>
      </c>
      <c r="T20" s="3" t="s">
        <v>44</v>
      </c>
      <c r="U20" s="3" t="s">
        <v>45</v>
      </c>
      <c r="V20" s="3" t="s">
        <v>46</v>
      </c>
      <c r="W20" s="3" t="s">
        <v>47</v>
      </c>
      <c r="X20" s="3" t="s">
        <v>48</v>
      </c>
      <c r="Y20" s="7" t="s">
        <v>49</v>
      </c>
      <c r="Z20" s="31" t="s">
        <v>52</v>
      </c>
    </row>
    <row r="21" spans="1:26" ht="21" thickTop="1">
      <c r="A21" s="20" t="s">
        <v>53</v>
      </c>
      <c r="B21" s="16"/>
      <c r="C21" s="2"/>
      <c r="D21" s="2"/>
      <c r="E21" s="2"/>
      <c r="F21" s="2"/>
      <c r="G21" s="2"/>
      <c r="H21" s="2"/>
      <c r="I21" s="2"/>
      <c r="J21" s="2"/>
      <c r="K21" s="8"/>
      <c r="L21" s="13"/>
      <c r="M21" s="2"/>
      <c r="N21" s="2"/>
      <c r="O21" s="8"/>
      <c r="P21" s="16"/>
      <c r="Q21" s="2"/>
      <c r="R21" s="2"/>
      <c r="S21" s="2"/>
      <c r="T21" s="2"/>
      <c r="U21" s="2"/>
      <c r="V21" s="2"/>
      <c r="W21" s="2"/>
      <c r="X21" s="2"/>
      <c r="Y21" s="8"/>
      <c r="Z21" s="8"/>
    </row>
    <row r="22" spans="1:26">
      <c r="A22" s="16" t="s">
        <v>54</v>
      </c>
      <c r="B22" s="14" t="s">
        <v>55</v>
      </c>
      <c r="C22" s="6" t="s">
        <v>55</v>
      </c>
      <c r="D22" s="6" t="s">
        <v>55</v>
      </c>
      <c r="E22" s="6" t="s">
        <v>55</v>
      </c>
      <c r="F22" s="6" t="s">
        <v>55</v>
      </c>
      <c r="G22" s="6" t="s">
        <v>55</v>
      </c>
      <c r="H22" s="6" t="s">
        <v>55</v>
      </c>
      <c r="I22" s="6">
        <v>1500</v>
      </c>
      <c r="J22" s="6" t="s">
        <v>55</v>
      </c>
      <c r="K22" s="9" t="s">
        <v>55</v>
      </c>
      <c r="L22" s="14" t="s">
        <v>55</v>
      </c>
      <c r="M22" s="6" t="s">
        <v>55</v>
      </c>
      <c r="N22" s="6" t="s">
        <v>55</v>
      </c>
      <c r="O22" s="9" t="s">
        <v>55</v>
      </c>
      <c r="P22" s="14">
        <v>3000</v>
      </c>
      <c r="Q22" s="6" t="s">
        <v>55</v>
      </c>
      <c r="R22" s="6">
        <v>1500</v>
      </c>
      <c r="S22" s="6" t="s">
        <v>55</v>
      </c>
      <c r="T22" s="6" t="s">
        <v>55</v>
      </c>
      <c r="U22" s="6" t="s">
        <v>55</v>
      </c>
      <c r="V22" s="6" t="s">
        <v>55</v>
      </c>
      <c r="W22" s="6" t="s">
        <v>55</v>
      </c>
      <c r="X22" s="6" t="s">
        <v>55</v>
      </c>
      <c r="Y22" s="9" t="s">
        <v>55</v>
      </c>
      <c r="Z22" s="9" t="s">
        <v>56</v>
      </c>
    </row>
    <row r="23" spans="1:26" s="48" customFormat="1">
      <c r="A23" s="16" t="s">
        <v>77</v>
      </c>
      <c r="B23" s="42">
        <v>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f>B11</f>
        <v>33000</v>
      </c>
      <c r="K23" s="44">
        <v>0</v>
      </c>
      <c r="L23" s="42">
        <v>0</v>
      </c>
      <c r="M23" s="43">
        <v>0</v>
      </c>
      <c r="N23" s="43">
        <v>0</v>
      </c>
      <c r="O23" s="44">
        <v>0</v>
      </c>
      <c r="P23" s="42">
        <f>B12</f>
        <v>32000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4">
        <v>0</v>
      </c>
      <c r="Z23" s="8"/>
    </row>
    <row r="24" spans="1:26">
      <c r="A24" s="21" t="s">
        <v>56</v>
      </c>
      <c r="B24" s="15">
        <f>SUM(B22:B23)</f>
        <v>0</v>
      </c>
      <c r="C24" s="15">
        <f t="shared" ref="C24:L24" si="0">SUM(C22:C23)</f>
        <v>0</v>
      </c>
      <c r="D24" s="15">
        <f t="shared" si="0"/>
        <v>0</v>
      </c>
      <c r="E24" s="15">
        <f t="shared" si="0"/>
        <v>0</v>
      </c>
      <c r="F24" s="15">
        <f t="shared" si="0"/>
        <v>0</v>
      </c>
      <c r="G24" s="15">
        <f t="shared" si="0"/>
        <v>0</v>
      </c>
      <c r="H24" s="15">
        <f t="shared" si="0"/>
        <v>0</v>
      </c>
      <c r="I24" s="15">
        <f t="shared" si="0"/>
        <v>1500</v>
      </c>
      <c r="J24" s="15">
        <f t="shared" si="0"/>
        <v>33000</v>
      </c>
      <c r="K24" s="15">
        <f t="shared" si="0"/>
        <v>0</v>
      </c>
      <c r="L24" s="15">
        <f t="shared" si="0"/>
        <v>0</v>
      </c>
      <c r="M24" s="15">
        <f t="shared" ref="M24" si="1">SUM(M22:M23)</f>
        <v>0</v>
      </c>
      <c r="N24" s="15">
        <f t="shared" ref="N24" si="2">SUM(N22:N23)</f>
        <v>0</v>
      </c>
      <c r="O24" s="15">
        <f t="shared" ref="O24" si="3">SUM(O22:O23)</f>
        <v>0</v>
      </c>
      <c r="P24" s="15">
        <f t="shared" ref="P24" si="4">SUM(P22:P23)</f>
        <v>35000</v>
      </c>
      <c r="Q24" s="15">
        <f t="shared" ref="Q24" si="5">SUM(Q22:Q23)</f>
        <v>0</v>
      </c>
      <c r="R24" s="15">
        <f t="shared" ref="R24" si="6">SUM(R22:R23)</f>
        <v>1500</v>
      </c>
      <c r="S24" s="15">
        <f t="shared" ref="S24" si="7">SUM(S22:S23)</f>
        <v>0</v>
      </c>
      <c r="T24" s="15">
        <f t="shared" ref="T24" si="8">SUM(T22:T23)</f>
        <v>0</v>
      </c>
      <c r="U24" s="15">
        <f t="shared" ref="U24:V24" si="9">SUM(U22:U23)</f>
        <v>0</v>
      </c>
      <c r="V24" s="15">
        <f t="shared" si="9"/>
        <v>0</v>
      </c>
      <c r="W24" s="15">
        <f t="shared" ref="W24" si="10">SUM(W22:W23)</f>
        <v>0</v>
      </c>
      <c r="X24" s="15">
        <f t="shared" ref="X24" si="11">SUM(X22:X23)</f>
        <v>0</v>
      </c>
      <c r="Y24" s="15">
        <f t="shared" ref="Y24" si="12">SUM(Y22:Y23)</f>
        <v>0</v>
      </c>
      <c r="Z24" s="11">
        <f>SUM(B24:Y24)</f>
        <v>71000</v>
      </c>
    </row>
    <row r="25" spans="1:26">
      <c r="A25" s="16"/>
      <c r="B25" s="16"/>
      <c r="C25" s="2"/>
      <c r="D25" s="2"/>
      <c r="E25" s="2"/>
      <c r="F25" s="2"/>
      <c r="G25" s="2"/>
      <c r="H25" s="2"/>
      <c r="I25" s="2"/>
      <c r="J25" s="2"/>
      <c r="K25" s="8"/>
      <c r="L25" s="16"/>
      <c r="M25" s="2"/>
      <c r="N25" s="2"/>
      <c r="O25" s="8"/>
      <c r="P25" s="16"/>
      <c r="Q25" s="2"/>
      <c r="R25" s="2"/>
      <c r="S25" s="2"/>
      <c r="T25" s="2"/>
      <c r="U25" s="2"/>
      <c r="V25" s="2"/>
      <c r="W25" s="2"/>
      <c r="X25" s="2"/>
      <c r="Y25" s="8"/>
      <c r="Z25" s="8"/>
    </row>
    <row r="26" spans="1:26" ht="20.25">
      <c r="A26" s="20" t="s">
        <v>57</v>
      </c>
      <c r="B26" s="16"/>
      <c r="C26" s="2"/>
      <c r="D26" s="2"/>
      <c r="E26" s="2"/>
      <c r="F26" s="2"/>
      <c r="G26" s="2"/>
      <c r="H26" s="2"/>
      <c r="I26" s="2"/>
      <c r="J26" s="2"/>
      <c r="K26" s="8"/>
      <c r="L26" s="16"/>
      <c r="M26" s="2"/>
      <c r="N26" s="2"/>
      <c r="O26" s="8"/>
      <c r="P26" s="16"/>
      <c r="Q26" s="2"/>
      <c r="R26" s="2"/>
      <c r="S26" s="2"/>
      <c r="T26" s="2"/>
      <c r="U26" s="2"/>
      <c r="V26" s="2"/>
      <c r="W26" s="2"/>
      <c r="X26" s="2"/>
      <c r="Y26" s="8"/>
      <c r="Z26" s="8"/>
    </row>
    <row r="27" spans="1:26" ht="20.25">
      <c r="A27" s="20"/>
      <c r="B27" s="16"/>
      <c r="C27" s="2"/>
      <c r="D27" s="2"/>
      <c r="E27" s="2"/>
      <c r="F27" s="2"/>
      <c r="G27" s="2"/>
      <c r="H27" s="2"/>
      <c r="I27" s="2"/>
      <c r="J27" s="2"/>
      <c r="K27" s="8"/>
      <c r="L27" s="16"/>
      <c r="M27" s="2"/>
      <c r="N27" s="2"/>
      <c r="O27" s="8"/>
      <c r="P27" s="16"/>
      <c r="Q27" s="2"/>
      <c r="R27" s="2"/>
      <c r="S27" s="2"/>
      <c r="T27" s="2"/>
      <c r="U27" s="2"/>
      <c r="V27" s="2"/>
      <c r="W27" s="2"/>
      <c r="X27" s="2"/>
      <c r="Y27" s="8"/>
      <c r="Z27" s="8"/>
    </row>
    <row r="28" spans="1:26">
      <c r="A28" s="22" t="s">
        <v>58</v>
      </c>
      <c r="B28" s="16"/>
      <c r="C28" s="2"/>
      <c r="D28" s="2"/>
      <c r="E28" s="2"/>
      <c r="F28" s="2"/>
      <c r="G28" s="2"/>
      <c r="H28" s="2"/>
      <c r="I28" s="2"/>
      <c r="J28" s="2"/>
      <c r="K28" s="8"/>
      <c r="L28" s="16"/>
      <c r="M28" s="2"/>
      <c r="N28" s="2"/>
      <c r="O28" s="8"/>
      <c r="P28" s="16"/>
      <c r="Q28" s="2"/>
      <c r="R28" s="2"/>
      <c r="S28" s="2"/>
      <c r="T28" s="2"/>
      <c r="U28" s="2"/>
      <c r="V28" s="2"/>
      <c r="W28" s="2"/>
      <c r="X28" s="2"/>
      <c r="Y28" s="8"/>
      <c r="Z28" s="8"/>
    </row>
    <row r="29" spans="1:26">
      <c r="A29" s="16" t="s">
        <v>59</v>
      </c>
      <c r="B29" s="14">
        <v>0</v>
      </c>
      <c r="C29" s="6">
        <v>0</v>
      </c>
      <c r="D29" s="6">
        <v>0</v>
      </c>
      <c r="E29" s="6">
        <v>0</v>
      </c>
      <c r="F29" s="6">
        <v>0</v>
      </c>
      <c r="G29" s="6">
        <v>500</v>
      </c>
      <c r="H29" s="6">
        <v>0</v>
      </c>
      <c r="I29" s="6">
        <v>0</v>
      </c>
      <c r="J29" s="6">
        <v>0</v>
      </c>
      <c r="K29" s="9">
        <v>400</v>
      </c>
      <c r="L29" s="14">
        <v>0</v>
      </c>
      <c r="M29" s="6">
        <v>0</v>
      </c>
      <c r="N29" s="6">
        <v>0</v>
      </c>
      <c r="O29" s="9">
        <v>0</v>
      </c>
      <c r="P29" s="14">
        <v>0</v>
      </c>
      <c r="Q29" s="6">
        <v>0</v>
      </c>
      <c r="R29" s="6">
        <v>0</v>
      </c>
      <c r="S29" s="6">
        <v>0</v>
      </c>
      <c r="T29" s="6">
        <v>0</v>
      </c>
      <c r="U29" s="6">
        <v>1000</v>
      </c>
      <c r="V29" s="6">
        <v>0</v>
      </c>
      <c r="W29" s="6">
        <v>0</v>
      </c>
      <c r="X29" s="6">
        <v>0</v>
      </c>
      <c r="Y29" s="9">
        <v>400</v>
      </c>
      <c r="Z29" s="9" t="s">
        <v>60</v>
      </c>
    </row>
    <row r="30" spans="1:26">
      <c r="A30" s="23" t="s">
        <v>61</v>
      </c>
      <c r="B30" s="14" t="s">
        <v>55</v>
      </c>
      <c r="C30" s="6" t="s">
        <v>55</v>
      </c>
      <c r="D30" s="6">
        <v>859.38</v>
      </c>
      <c r="E30" s="6">
        <v>1456.25</v>
      </c>
      <c r="F30" s="6">
        <v>1537.5</v>
      </c>
      <c r="G30" s="6">
        <v>2421.88</v>
      </c>
      <c r="H30" s="6">
        <f>('New Financial Plan'!B4+'Latest Labour Hours'!AR15)*'New Financial Plan'!B1</f>
        <v>2187.5</v>
      </c>
      <c r="I30" s="6">
        <f>('New Financial Plan'!B4+'Latest Labour Hours'!AR26)*'New Financial Plan'!B1</f>
        <v>2200</v>
      </c>
      <c r="J30" s="6">
        <f>('New Financial Plan'!B4+'Latest Labour Hours'!AR37)*'New Financial Plan'!B1</f>
        <v>2450</v>
      </c>
      <c r="K30" s="9">
        <f>('New Financial Plan'!B4+'Latest Labour Hours'!AR48)*'New Financial Plan'!B1</f>
        <v>2387.5</v>
      </c>
      <c r="L30" s="14">
        <f>('New Financial Plan'!B4+'Latest Labour Hours'!AR59)*'New Financial Plan'!B1</f>
        <v>2450</v>
      </c>
      <c r="M30" s="6">
        <f>('New Financial Plan'!B4+'Latest Labour Hours'!AR70)*'New Financial Plan'!B1</f>
        <v>2387.5</v>
      </c>
      <c r="N30" s="6">
        <f>('New Financial Plan'!B4+'Latest Labour Hours'!AR81)*'New Financial Plan'!B1</f>
        <v>2350</v>
      </c>
      <c r="O30" s="9">
        <f>('New Financial Plan'!B4+'Latest Labour Hours'!AR92)*'New Financial Plan'!B1</f>
        <v>2387.5</v>
      </c>
      <c r="P30" s="14">
        <f>('New Financial Plan'!B4+'Latest Labour Hours'!AR103)*'New Financial Plan'!B1</f>
        <v>2100</v>
      </c>
      <c r="Q30" s="6">
        <f>('New Financial Plan'!B4+'Latest Labour Hours'!AR114)*'New Financial Plan'!B1</f>
        <v>2125</v>
      </c>
      <c r="R30" s="6">
        <f>('New Financial Plan'!B4+'Latest Labour Hours'!AR125)*'New Financial Plan'!B1</f>
        <v>2212.5</v>
      </c>
      <c r="S30" s="6">
        <f>('New Financial Plan'!B4+'Latest Labour Hours'!AR136)*'New Financial Plan'!B1</f>
        <v>2150</v>
      </c>
      <c r="T30" s="6">
        <f>('New Financial Plan'!B4+'Latest Labour Hours'!AR147)*'New Financial Plan'!B1</f>
        <v>2100</v>
      </c>
      <c r="U30" s="6">
        <f>('New Financial Plan'!B4+'Latest Labour Hours'!AR158)*'New Financial Plan'!B1</f>
        <v>2568.75</v>
      </c>
      <c r="V30" s="6">
        <f>('New Financial Plan'!B4+'Latest Labour Hours'!AR169)*'New Financial Plan'!B1</f>
        <v>3131.25</v>
      </c>
      <c r="W30" s="6">
        <f>('New Financial Plan'!B4+'Latest Labour Hours'!AR180)*'New Financial Plan'!B1</f>
        <v>2931.25</v>
      </c>
      <c r="X30" s="6">
        <v>0</v>
      </c>
      <c r="Y30" s="9">
        <v>0</v>
      </c>
      <c r="Z30" s="8"/>
    </row>
    <row r="31" spans="1:26">
      <c r="A31" s="23" t="s">
        <v>62</v>
      </c>
      <c r="B31" s="14" t="s">
        <v>55</v>
      </c>
      <c r="C31" s="6" t="s">
        <v>55</v>
      </c>
      <c r="D31" s="6" t="s">
        <v>55</v>
      </c>
      <c r="E31" s="6" t="s">
        <v>55</v>
      </c>
      <c r="F31" s="6" t="s">
        <v>55</v>
      </c>
      <c r="G31" s="6" t="s">
        <v>55</v>
      </c>
      <c r="H31" s="6" t="s">
        <v>55</v>
      </c>
      <c r="I31" s="6">
        <v>1500</v>
      </c>
      <c r="J31" s="6">
        <v>0</v>
      </c>
      <c r="K31" s="9" t="s">
        <v>55</v>
      </c>
      <c r="L31" s="14" t="s">
        <v>55</v>
      </c>
      <c r="M31" s="6" t="s">
        <v>55</v>
      </c>
      <c r="N31" s="6" t="s">
        <v>55</v>
      </c>
      <c r="O31" s="9" t="s">
        <v>55</v>
      </c>
      <c r="P31" s="14">
        <v>3000</v>
      </c>
      <c r="Q31" s="6" t="s">
        <v>55</v>
      </c>
      <c r="R31" s="6">
        <v>1500</v>
      </c>
      <c r="S31" s="6" t="s">
        <v>55</v>
      </c>
      <c r="T31" s="6" t="s">
        <v>55</v>
      </c>
      <c r="U31" s="6" t="s">
        <v>55</v>
      </c>
      <c r="V31" s="6" t="s">
        <v>55</v>
      </c>
      <c r="W31" s="6" t="s">
        <v>55</v>
      </c>
      <c r="X31" s="6" t="s">
        <v>55</v>
      </c>
      <c r="Y31" s="9" t="s">
        <v>55</v>
      </c>
      <c r="Z31" s="11">
        <f>SUM(B29:Y31)</f>
        <v>52693.760000000002</v>
      </c>
    </row>
    <row r="32" spans="1:26">
      <c r="A32" s="16"/>
      <c r="B32" s="16"/>
      <c r="C32" s="2"/>
      <c r="D32" s="2"/>
      <c r="E32" s="2"/>
      <c r="F32" s="2"/>
      <c r="G32" s="2"/>
      <c r="H32" s="2"/>
      <c r="I32" s="2"/>
      <c r="J32" s="2"/>
      <c r="K32" s="8"/>
      <c r="L32" s="16"/>
      <c r="M32" s="2"/>
      <c r="N32" s="2"/>
      <c r="O32" s="8"/>
      <c r="P32" s="16"/>
      <c r="Q32" s="2"/>
      <c r="R32" s="2"/>
      <c r="S32" s="2"/>
      <c r="T32" s="2"/>
      <c r="U32" s="2"/>
      <c r="V32" s="2"/>
      <c r="W32" s="2"/>
      <c r="X32" s="2"/>
      <c r="Y32" s="8"/>
      <c r="Z32" s="8"/>
    </row>
    <row r="33" spans="1:26">
      <c r="A33" s="22" t="s">
        <v>63</v>
      </c>
      <c r="B33" s="16"/>
      <c r="C33" s="2"/>
      <c r="D33" s="2"/>
      <c r="E33" s="2"/>
      <c r="F33" s="2"/>
      <c r="G33" s="2"/>
      <c r="H33" s="2"/>
      <c r="I33" s="2"/>
      <c r="J33" s="2"/>
      <c r="K33" s="8"/>
      <c r="L33" s="16"/>
      <c r="M33" s="2"/>
      <c r="N33" s="2"/>
      <c r="O33" s="8"/>
      <c r="P33" s="16"/>
      <c r="Q33" s="2"/>
      <c r="R33" s="2"/>
      <c r="S33" s="2"/>
      <c r="T33" s="2"/>
      <c r="U33" s="2"/>
      <c r="V33" s="2"/>
      <c r="W33" s="2"/>
      <c r="X33" s="2"/>
      <c r="Y33" s="8"/>
      <c r="Z33" s="24"/>
    </row>
    <row r="34" spans="1:26">
      <c r="A34" s="23" t="s">
        <v>64</v>
      </c>
      <c r="B34" s="14">
        <v>0</v>
      </c>
      <c r="C34" s="6">
        <v>0</v>
      </c>
      <c r="D34" s="6">
        <v>0</v>
      </c>
      <c r="E34" s="6">
        <v>1898.0700000000002</v>
      </c>
      <c r="F34" s="6">
        <v>0</v>
      </c>
      <c r="G34" s="6">
        <v>0</v>
      </c>
      <c r="H34" s="6">
        <v>1898.0700000000002</v>
      </c>
      <c r="I34" s="6">
        <v>0</v>
      </c>
      <c r="J34" s="6">
        <v>0</v>
      </c>
      <c r="K34" s="9">
        <v>1898.0700000000002</v>
      </c>
      <c r="L34" s="14">
        <v>0</v>
      </c>
      <c r="M34" s="6">
        <v>0</v>
      </c>
      <c r="N34" s="6">
        <v>0</v>
      </c>
      <c r="O34" s="9">
        <v>0</v>
      </c>
      <c r="P34" s="14">
        <v>0</v>
      </c>
      <c r="Q34" s="6">
        <v>0</v>
      </c>
      <c r="R34" s="6">
        <v>0</v>
      </c>
      <c r="S34" s="6">
        <v>5061.54</v>
      </c>
      <c r="T34" s="6">
        <v>0</v>
      </c>
      <c r="U34" s="6">
        <v>0</v>
      </c>
      <c r="V34" s="6">
        <v>1898.0700000000002</v>
      </c>
      <c r="W34" s="6">
        <v>0</v>
      </c>
      <c r="X34" s="6">
        <v>0</v>
      </c>
      <c r="Y34" s="9">
        <v>1898.0700000000002</v>
      </c>
      <c r="Z34" s="12" t="s">
        <v>81</v>
      </c>
    </row>
    <row r="35" spans="1:26">
      <c r="A35" s="16" t="s">
        <v>65</v>
      </c>
      <c r="B35" s="14">
        <v>0</v>
      </c>
      <c r="C35" s="6">
        <v>0</v>
      </c>
      <c r="D35" s="6">
        <v>0</v>
      </c>
      <c r="E35" s="6">
        <v>0</v>
      </c>
      <c r="F35" s="6">
        <v>0</v>
      </c>
      <c r="G35" s="6">
        <v>250</v>
      </c>
      <c r="H35" s="6"/>
      <c r="I35" s="6">
        <v>0</v>
      </c>
      <c r="J35" s="6">
        <v>0</v>
      </c>
      <c r="K35" s="9">
        <v>200</v>
      </c>
      <c r="L35" s="14">
        <v>0</v>
      </c>
      <c r="M35" s="6">
        <v>0</v>
      </c>
      <c r="N35" s="6">
        <v>0</v>
      </c>
      <c r="O35" s="9">
        <v>0</v>
      </c>
      <c r="P35" s="14">
        <v>0</v>
      </c>
      <c r="Q35" s="6">
        <v>0</v>
      </c>
      <c r="R35" s="6">
        <v>0</v>
      </c>
      <c r="S35" s="6">
        <v>0</v>
      </c>
      <c r="T35" s="6">
        <v>0</v>
      </c>
      <c r="U35" s="6">
        <v>500</v>
      </c>
      <c r="V35" s="6">
        <v>0</v>
      </c>
      <c r="W35" s="6">
        <v>0</v>
      </c>
      <c r="X35" s="6">
        <v>0</v>
      </c>
      <c r="Y35" s="9">
        <v>200</v>
      </c>
      <c r="Z35" s="12"/>
    </row>
    <row r="36" spans="1:26">
      <c r="A36" s="49" t="s">
        <v>66</v>
      </c>
      <c r="B36" s="50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f>$F23*0.003</f>
        <v>0</v>
      </c>
      <c r="J36" s="51">
        <f>$J23*0.003</f>
        <v>99</v>
      </c>
      <c r="K36" s="51">
        <f t="shared" ref="K36:O36" si="13">$J23*0.003</f>
        <v>99</v>
      </c>
      <c r="L36" s="51">
        <f t="shared" si="13"/>
        <v>99</v>
      </c>
      <c r="M36" s="51">
        <f t="shared" si="13"/>
        <v>99</v>
      </c>
      <c r="N36" s="51">
        <f t="shared" si="13"/>
        <v>99</v>
      </c>
      <c r="O36" s="51">
        <f t="shared" si="13"/>
        <v>99</v>
      </c>
      <c r="P36" s="50">
        <f>($J23+$P23)*0.003</f>
        <v>195</v>
      </c>
      <c r="Q36" s="50">
        <f t="shared" ref="Q36:Y36" si="14">($J23+$P23)*0.003</f>
        <v>195</v>
      </c>
      <c r="R36" s="50">
        <f t="shared" si="14"/>
        <v>195</v>
      </c>
      <c r="S36" s="50">
        <f t="shared" si="14"/>
        <v>195</v>
      </c>
      <c r="T36" s="50">
        <f t="shared" si="14"/>
        <v>195</v>
      </c>
      <c r="U36" s="50">
        <f t="shared" si="14"/>
        <v>195</v>
      </c>
      <c r="V36" s="50">
        <f t="shared" si="14"/>
        <v>195</v>
      </c>
      <c r="W36" s="50">
        <f t="shared" si="14"/>
        <v>195</v>
      </c>
      <c r="X36" s="50">
        <f>($J23+$P23)*0.003</f>
        <v>195</v>
      </c>
      <c r="Y36" s="50">
        <f t="shared" si="14"/>
        <v>195</v>
      </c>
      <c r="Z36" s="52">
        <f>SUM(B34:Y36)</f>
        <v>18245.89</v>
      </c>
    </row>
    <row r="37" spans="1:26">
      <c r="A37" s="16"/>
      <c r="B37" s="14"/>
      <c r="C37" s="6"/>
      <c r="D37" s="6"/>
      <c r="E37" s="6"/>
      <c r="F37" s="6"/>
      <c r="G37" s="6"/>
      <c r="H37" s="6"/>
      <c r="I37" s="6"/>
      <c r="J37" s="6"/>
      <c r="K37" s="9"/>
      <c r="L37" s="14"/>
      <c r="M37" s="6"/>
      <c r="N37" s="6"/>
      <c r="O37" s="9"/>
      <c r="P37" s="14"/>
      <c r="Q37" s="6"/>
      <c r="R37" s="6"/>
      <c r="S37" s="6"/>
      <c r="T37" s="6"/>
      <c r="U37" s="6"/>
      <c r="V37" s="6"/>
      <c r="W37" s="6"/>
      <c r="X37" s="6"/>
      <c r="Y37" s="9"/>
      <c r="Z37" s="12"/>
    </row>
    <row r="38" spans="1:26">
      <c r="A38" s="25" t="s">
        <v>67</v>
      </c>
      <c r="B38" s="14">
        <f>SUM(B29:B36)</f>
        <v>0</v>
      </c>
      <c r="C38" s="14">
        <f>SUM(C29:C36)</f>
        <v>0</v>
      </c>
      <c r="D38" s="14">
        <f>SUM(D29:D36)</f>
        <v>859.38</v>
      </c>
      <c r="E38" s="14">
        <f t="shared" ref="E38:Y38" si="15">SUM(E29:E36)</f>
        <v>3354.32</v>
      </c>
      <c r="F38" s="14">
        <f t="shared" si="15"/>
        <v>1537.5</v>
      </c>
      <c r="G38" s="14">
        <f t="shared" si="15"/>
        <v>3171.88</v>
      </c>
      <c r="H38" s="14">
        <f t="shared" si="15"/>
        <v>4085.57</v>
      </c>
      <c r="I38" s="14">
        <f t="shared" si="15"/>
        <v>3700</v>
      </c>
      <c r="J38" s="14">
        <f t="shared" si="15"/>
        <v>2549</v>
      </c>
      <c r="K38" s="14">
        <f t="shared" si="15"/>
        <v>4984.57</v>
      </c>
      <c r="L38" s="14">
        <f t="shared" si="15"/>
        <v>2549</v>
      </c>
      <c r="M38" s="14">
        <f t="shared" si="15"/>
        <v>2486.5</v>
      </c>
      <c r="N38" s="14">
        <f t="shared" si="15"/>
        <v>2449</v>
      </c>
      <c r="O38" s="14">
        <f t="shared" si="15"/>
        <v>2486.5</v>
      </c>
      <c r="P38" s="14">
        <f t="shared" si="15"/>
        <v>5295</v>
      </c>
      <c r="Q38" s="14">
        <f t="shared" si="15"/>
        <v>2320</v>
      </c>
      <c r="R38" s="14">
        <f t="shared" si="15"/>
        <v>3907.5</v>
      </c>
      <c r="S38" s="14">
        <f t="shared" si="15"/>
        <v>7406.54</v>
      </c>
      <c r="T38" s="14">
        <f t="shared" si="15"/>
        <v>2295</v>
      </c>
      <c r="U38" s="14">
        <f t="shared" si="15"/>
        <v>4263.75</v>
      </c>
      <c r="V38" s="14">
        <f t="shared" si="15"/>
        <v>5224.32</v>
      </c>
      <c r="W38" s="14">
        <f t="shared" si="15"/>
        <v>3126.25</v>
      </c>
      <c r="X38" s="14">
        <f t="shared" si="15"/>
        <v>195</v>
      </c>
      <c r="Y38" s="14">
        <f t="shared" si="15"/>
        <v>2693.07</v>
      </c>
      <c r="Z38" s="12" t="s">
        <v>82</v>
      </c>
    </row>
    <row r="39" spans="1:26">
      <c r="A39" s="23"/>
      <c r="B39" s="17"/>
      <c r="C39" s="5"/>
      <c r="D39" s="5"/>
      <c r="E39" s="5"/>
      <c r="F39" s="5"/>
      <c r="G39" s="5"/>
      <c r="H39" s="5"/>
      <c r="I39" s="5"/>
      <c r="J39" s="5"/>
      <c r="K39" s="12"/>
      <c r="L39" s="17"/>
      <c r="M39" s="5"/>
      <c r="N39" s="5"/>
      <c r="O39" s="12"/>
      <c r="P39" s="17"/>
      <c r="Q39" s="5"/>
      <c r="R39" s="5"/>
      <c r="S39" s="5"/>
      <c r="T39" s="5"/>
      <c r="U39" s="5"/>
      <c r="V39" s="5"/>
      <c r="W39" s="5"/>
      <c r="X39" s="5"/>
      <c r="Y39" s="12"/>
      <c r="Z39" s="12">
        <f>Z31+Z36</f>
        <v>70939.649999999994</v>
      </c>
    </row>
    <row r="40" spans="1:26" s="57" customFormat="1">
      <c r="A40" s="26" t="s">
        <v>80</v>
      </c>
      <c r="B40" s="55">
        <f>B24-B38</f>
        <v>0</v>
      </c>
      <c r="C40" s="56">
        <f t="shared" ref="C40:H40" si="16">B40+C24-C38</f>
        <v>0</v>
      </c>
      <c r="D40" s="56">
        <f t="shared" si="16"/>
        <v>-859.38</v>
      </c>
      <c r="E40" s="56">
        <f t="shared" si="16"/>
        <v>-4213.7</v>
      </c>
      <c r="F40" s="56">
        <f t="shared" si="16"/>
        <v>-5751.2</v>
      </c>
      <c r="G40" s="56">
        <f t="shared" si="16"/>
        <v>-8923.08</v>
      </c>
      <c r="H40" s="56">
        <f t="shared" si="16"/>
        <v>-13008.65</v>
      </c>
      <c r="I40" s="56">
        <f t="shared" ref="I40" si="17">H40+I24-I38</f>
        <v>-15208.65</v>
      </c>
      <c r="J40" s="56">
        <f>I40+J24-J38</f>
        <v>15242.349999999999</v>
      </c>
      <c r="K40" s="56">
        <f>J40+K24-K38</f>
        <v>10257.779999999999</v>
      </c>
      <c r="L40" s="56">
        <f>K40+L24-L38</f>
        <v>7708.7799999999988</v>
      </c>
      <c r="M40" s="56">
        <f t="shared" ref="M40:Y40" si="18">L40+M24-M38</f>
        <v>5222.2799999999988</v>
      </c>
      <c r="N40" s="56">
        <f t="shared" si="18"/>
        <v>2773.2799999999988</v>
      </c>
      <c r="O40" s="56">
        <f t="shared" si="18"/>
        <v>286.77999999999884</v>
      </c>
      <c r="P40" s="56">
        <f>O40+P24-P38</f>
        <v>29991.78</v>
      </c>
      <c r="Q40" s="56">
        <f t="shared" si="18"/>
        <v>27671.78</v>
      </c>
      <c r="R40" s="56">
        <f t="shared" si="18"/>
        <v>25264.28</v>
      </c>
      <c r="S40" s="56">
        <f t="shared" si="18"/>
        <v>17857.739999999998</v>
      </c>
      <c r="T40" s="56">
        <f t="shared" si="18"/>
        <v>15562.739999999998</v>
      </c>
      <c r="U40" s="56">
        <f t="shared" si="18"/>
        <v>11298.989999999998</v>
      </c>
      <c r="V40" s="56">
        <f t="shared" si="18"/>
        <v>6074.6699999999983</v>
      </c>
      <c r="W40" s="56">
        <f t="shared" si="18"/>
        <v>2948.4199999999983</v>
      </c>
      <c r="X40" s="56">
        <f>W40+X24-X38</f>
        <v>2753.4199999999983</v>
      </c>
      <c r="Y40" s="56">
        <f t="shared" si="18"/>
        <v>60.34999999999809</v>
      </c>
      <c r="Z40" s="54">
        <f>Z24-Z39</f>
        <v>60.350000000005821</v>
      </c>
    </row>
    <row r="41" spans="1:26">
      <c r="A41" s="27"/>
      <c r="B41" s="28"/>
      <c r="C41" s="29"/>
      <c r="D41" s="29"/>
      <c r="E41" s="29"/>
      <c r="F41" s="29"/>
      <c r="G41" s="29"/>
      <c r="H41" s="29"/>
      <c r="I41" s="29"/>
      <c r="J41" s="29"/>
      <c r="K41" s="30"/>
      <c r="L41" s="28"/>
      <c r="M41" s="29"/>
      <c r="N41" s="29"/>
      <c r="O41" s="30"/>
      <c r="P41" s="28"/>
      <c r="Q41" s="29"/>
      <c r="R41" s="29"/>
      <c r="S41" s="29"/>
      <c r="T41" s="29"/>
      <c r="U41" s="29"/>
      <c r="V41" s="29"/>
      <c r="W41" s="29"/>
      <c r="X41" s="29"/>
      <c r="Y41" s="30"/>
      <c r="Z41" s="30" t="s">
        <v>102</v>
      </c>
    </row>
    <row r="42" spans="1:26">
      <c r="A42" s="4"/>
      <c r="B42" s="1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C43" s="6"/>
      <c r="D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5"/>
    </row>
    <row r="44" spans="1:26">
      <c r="C44" s="6"/>
      <c r="D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41" t="s">
        <v>103</v>
      </c>
    </row>
    <row r="45" spans="1:26">
      <c r="C45" s="6"/>
      <c r="D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9">
        <f>B11+B12</f>
        <v>65000</v>
      </c>
    </row>
  </sheetData>
  <mergeCells count="3">
    <mergeCell ref="B19:K19"/>
    <mergeCell ref="L19:O19"/>
    <mergeCell ref="P19:Y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5"/>
  <sheetViews>
    <sheetView tabSelected="1" zoomScale="80" zoomScaleNormal="80" workbookViewId="0">
      <pane xSplit="3" ySplit="5" topLeftCell="D16" activePane="bottomRight" state="frozen"/>
      <selection activeCell="AK38" sqref="AK38"/>
      <selection pane="topRight" activeCell="AK38" sqref="AK38"/>
      <selection pane="bottomLeft" activeCell="AK38" sqref="AK38"/>
      <selection pane="bottomRight" activeCell="AR187" sqref="AR187"/>
    </sheetView>
  </sheetViews>
  <sheetFormatPr defaultColWidth="14.42578125" defaultRowHeight="15.75" customHeight="1"/>
  <cols>
    <col min="1" max="1" width="16.5703125" style="60" customWidth="1"/>
    <col min="2" max="2" width="7.85546875" style="60" customWidth="1"/>
    <col min="3" max="3" width="22" style="60" customWidth="1"/>
    <col min="4" max="6" width="9.140625" style="60" customWidth="1"/>
    <col min="7" max="7" width="0.42578125" style="60" customWidth="1"/>
    <col min="8" max="10" width="9.140625" style="60" customWidth="1"/>
    <col min="11" max="11" width="0.42578125" style="60" customWidth="1"/>
    <col min="12" max="14" width="9.140625" style="60" customWidth="1"/>
    <col min="15" max="15" width="0.42578125" style="60" customWidth="1"/>
    <col min="16" max="18" width="9.140625" style="60" customWidth="1"/>
    <col min="19" max="19" width="0.42578125" style="60" customWidth="1"/>
    <col min="20" max="22" width="9.140625" style="60" customWidth="1"/>
    <col min="23" max="23" width="0.42578125" style="60" customWidth="1"/>
    <col min="24" max="26" width="9.140625" style="60" customWidth="1"/>
    <col min="27" max="27" width="0.42578125" style="60" customWidth="1"/>
    <col min="28" max="30" width="9.140625" style="60" customWidth="1"/>
    <col min="31" max="31" width="0.42578125" style="60" customWidth="1"/>
    <col min="32" max="34" width="9.140625" style="60" customWidth="1"/>
    <col min="35" max="35" width="0.42578125" style="60" customWidth="1"/>
    <col min="36" max="38" width="9.140625" style="60" customWidth="1"/>
    <col min="39" max="39" width="0.42578125" style="60" customWidth="1"/>
    <col min="40" max="42" width="9.140625" style="60" customWidth="1"/>
    <col min="43" max="43" width="4" style="60" customWidth="1"/>
    <col min="44" max="46" width="16" style="60" customWidth="1"/>
    <col min="47" max="16384" width="14.42578125" style="60"/>
  </cols>
  <sheetData>
    <row r="1" spans="1:46" ht="12.75">
      <c r="A1" s="64" t="s">
        <v>118</v>
      </c>
      <c r="B1" s="113" t="s">
        <v>28</v>
      </c>
      <c r="C1" s="112" t="s">
        <v>29</v>
      </c>
      <c r="D1" s="112" t="s">
        <v>30</v>
      </c>
      <c r="E1" s="112" t="s">
        <v>31</v>
      </c>
      <c r="F1" s="62"/>
      <c r="G1" s="62"/>
      <c r="J1" s="62"/>
      <c r="K1" s="62"/>
      <c r="N1" s="62"/>
      <c r="O1" s="62"/>
      <c r="R1" s="62"/>
      <c r="S1" s="62"/>
      <c r="V1" s="62"/>
      <c r="W1" s="62"/>
      <c r="Z1" s="62"/>
      <c r="AA1" s="62"/>
      <c r="AD1" s="62"/>
      <c r="AE1" s="62"/>
      <c r="AH1" s="62"/>
      <c r="AI1" s="62"/>
      <c r="AL1" s="62"/>
      <c r="AM1" s="62"/>
      <c r="AP1" s="62"/>
      <c r="AQ1" s="62"/>
      <c r="AR1" s="61"/>
      <c r="AS1" s="61"/>
      <c r="AT1" s="61"/>
    </row>
    <row r="2" spans="1:46" ht="38.25">
      <c r="A2" s="64" t="s">
        <v>117</v>
      </c>
      <c r="B2" s="64">
        <f>68.75-59</f>
        <v>9.75</v>
      </c>
      <c r="C2" s="63">
        <f>116.5-56.75</f>
        <v>59.75</v>
      </c>
      <c r="D2" s="63">
        <f>123-38</f>
        <v>85</v>
      </c>
      <c r="E2" s="63">
        <f>193.75-33.25</f>
        <v>160.5</v>
      </c>
      <c r="F2" s="62"/>
      <c r="G2" s="62"/>
      <c r="H2" s="63" t="s">
        <v>116</v>
      </c>
      <c r="AR2" s="61"/>
      <c r="AS2" s="61"/>
      <c r="AT2" s="61"/>
    </row>
    <row r="3" spans="1:46" ht="12.75">
      <c r="A3" s="64"/>
      <c r="B3" s="64"/>
      <c r="D3" s="63"/>
      <c r="F3" s="62"/>
      <c r="G3" s="62"/>
      <c r="J3" s="62"/>
      <c r="K3" s="62"/>
      <c r="L3" s="63" t="s">
        <v>83</v>
      </c>
      <c r="N3" s="62"/>
      <c r="O3" s="62"/>
      <c r="R3" s="62"/>
      <c r="S3" s="62"/>
      <c r="V3" s="62"/>
      <c r="W3" s="62"/>
      <c r="Z3" s="62"/>
      <c r="AA3" s="62"/>
      <c r="AD3" s="62"/>
      <c r="AE3" s="62"/>
      <c r="AH3" s="62"/>
      <c r="AI3" s="62"/>
      <c r="AL3" s="62"/>
      <c r="AM3" s="62"/>
      <c r="AP3" s="62"/>
      <c r="AQ3" s="62"/>
      <c r="AR3" s="61"/>
      <c r="AS3" s="61"/>
      <c r="AT3" s="61"/>
    </row>
    <row r="4" spans="1:46" ht="15">
      <c r="A4" s="134" t="s">
        <v>84</v>
      </c>
      <c r="B4" s="134" t="s">
        <v>0</v>
      </c>
      <c r="C4" s="137" t="s">
        <v>115</v>
      </c>
      <c r="D4" s="136" t="s">
        <v>1</v>
      </c>
      <c r="E4" s="126"/>
      <c r="F4" s="126"/>
      <c r="G4" s="111"/>
      <c r="H4" s="129" t="s">
        <v>2</v>
      </c>
      <c r="I4" s="126"/>
      <c r="J4" s="126"/>
      <c r="K4" s="110"/>
      <c r="L4" s="129" t="s">
        <v>3</v>
      </c>
      <c r="M4" s="126"/>
      <c r="N4" s="126"/>
      <c r="O4" s="110"/>
      <c r="P4" s="129" t="s">
        <v>4</v>
      </c>
      <c r="Q4" s="126"/>
      <c r="R4" s="126"/>
      <c r="S4" s="110"/>
      <c r="T4" s="129" t="s">
        <v>5</v>
      </c>
      <c r="U4" s="126"/>
      <c r="V4" s="126"/>
      <c r="W4" s="110"/>
      <c r="X4" s="129" t="s">
        <v>6</v>
      </c>
      <c r="Y4" s="126"/>
      <c r="Z4" s="126"/>
      <c r="AA4" s="110"/>
      <c r="AB4" s="129" t="s">
        <v>7</v>
      </c>
      <c r="AC4" s="126"/>
      <c r="AD4" s="126"/>
      <c r="AE4" s="110"/>
      <c r="AF4" s="129" t="s">
        <v>8</v>
      </c>
      <c r="AG4" s="126"/>
      <c r="AH4" s="126"/>
      <c r="AI4" s="110"/>
      <c r="AJ4" s="129" t="s">
        <v>9</v>
      </c>
      <c r="AK4" s="126"/>
      <c r="AL4" s="126"/>
      <c r="AM4" s="110"/>
      <c r="AN4" s="129" t="s">
        <v>10</v>
      </c>
      <c r="AO4" s="126"/>
      <c r="AP4" s="126"/>
      <c r="AQ4" s="109"/>
      <c r="AR4" s="138" t="s">
        <v>114</v>
      </c>
      <c r="AS4" s="138" t="s">
        <v>113</v>
      </c>
      <c r="AT4" s="138" t="s">
        <v>112</v>
      </c>
    </row>
    <row r="5" spans="1:46" ht="12.75">
      <c r="A5" s="126"/>
      <c r="B5" s="126"/>
      <c r="C5" s="126"/>
      <c r="D5" s="108" t="s">
        <v>12</v>
      </c>
      <c r="E5" s="106" t="s">
        <v>13</v>
      </c>
      <c r="F5" s="105" t="s">
        <v>14</v>
      </c>
      <c r="G5" s="107"/>
      <c r="H5" s="106" t="s">
        <v>12</v>
      </c>
      <c r="I5" s="106" t="s">
        <v>13</v>
      </c>
      <c r="J5" s="105" t="s">
        <v>14</v>
      </c>
      <c r="K5" s="107"/>
      <c r="L5" s="106" t="s">
        <v>12</v>
      </c>
      <c r="M5" s="106" t="s">
        <v>13</v>
      </c>
      <c r="N5" s="105" t="s">
        <v>14</v>
      </c>
      <c r="O5" s="107"/>
      <c r="P5" s="106" t="s">
        <v>12</v>
      </c>
      <c r="Q5" s="106" t="s">
        <v>13</v>
      </c>
      <c r="R5" s="105" t="s">
        <v>14</v>
      </c>
      <c r="S5" s="107"/>
      <c r="T5" s="106" t="s">
        <v>12</v>
      </c>
      <c r="U5" s="106" t="s">
        <v>13</v>
      </c>
      <c r="V5" s="105" t="s">
        <v>14</v>
      </c>
      <c r="W5" s="107"/>
      <c r="X5" s="106" t="s">
        <v>12</v>
      </c>
      <c r="Y5" s="106" t="s">
        <v>13</v>
      </c>
      <c r="Z5" s="105" t="s">
        <v>14</v>
      </c>
      <c r="AA5" s="107"/>
      <c r="AB5" s="106" t="s">
        <v>12</v>
      </c>
      <c r="AC5" s="106" t="s">
        <v>13</v>
      </c>
      <c r="AD5" s="105" t="s">
        <v>14</v>
      </c>
      <c r="AE5" s="107"/>
      <c r="AF5" s="106" t="s">
        <v>12</v>
      </c>
      <c r="AG5" s="106" t="s">
        <v>13</v>
      </c>
      <c r="AH5" s="105" t="s">
        <v>14</v>
      </c>
      <c r="AI5" s="107"/>
      <c r="AJ5" s="106" t="s">
        <v>12</v>
      </c>
      <c r="AK5" s="106" t="s">
        <v>13</v>
      </c>
      <c r="AL5" s="105" t="s">
        <v>14</v>
      </c>
      <c r="AM5" s="107"/>
      <c r="AN5" s="106" t="s">
        <v>12</v>
      </c>
      <c r="AO5" s="106" t="s">
        <v>13</v>
      </c>
      <c r="AP5" s="105" t="s">
        <v>14</v>
      </c>
      <c r="AQ5" s="66"/>
      <c r="AR5" s="126"/>
      <c r="AS5" s="126"/>
      <c r="AT5" s="126"/>
    </row>
    <row r="6" spans="1:46" ht="12.75">
      <c r="A6" s="64"/>
      <c r="B6" s="130" t="s">
        <v>111</v>
      </c>
      <c r="C6" s="103" t="s">
        <v>15</v>
      </c>
      <c r="D6" s="93">
        <v>0</v>
      </c>
      <c r="E6" s="86"/>
      <c r="F6" s="114">
        <f t="shared" ref="F6:F13" si="0">E6-D6</f>
        <v>0</v>
      </c>
      <c r="G6" s="88"/>
      <c r="H6" s="93">
        <v>0</v>
      </c>
      <c r="I6" s="86"/>
      <c r="J6" s="85">
        <f t="shared" ref="J6:J13" si="1">(I6-H6)</f>
        <v>0</v>
      </c>
      <c r="K6" s="84"/>
      <c r="L6" s="90">
        <v>1</v>
      </c>
      <c r="M6" s="89"/>
      <c r="N6" s="85">
        <f t="shared" ref="N6:N13" si="2">(M6-L6)</f>
        <v>-1</v>
      </c>
      <c r="O6" s="84"/>
      <c r="P6" s="90">
        <v>0</v>
      </c>
      <c r="Q6" s="89"/>
      <c r="R6" s="85">
        <f t="shared" ref="R6:R13" si="3">(Q6-P6)</f>
        <v>0</v>
      </c>
      <c r="S6" s="84"/>
      <c r="T6" s="90">
        <v>0</v>
      </c>
      <c r="U6" s="89"/>
      <c r="V6" s="85">
        <f t="shared" ref="V6:V13" si="4">(U6-T6)</f>
        <v>0</v>
      </c>
      <c r="W6" s="84"/>
      <c r="X6" s="90">
        <v>0</v>
      </c>
      <c r="Y6" s="89"/>
      <c r="Z6" s="85">
        <f t="shared" ref="Z6:Z13" si="5">(Y6-X6)</f>
        <v>0</v>
      </c>
      <c r="AA6" s="84"/>
      <c r="AB6" s="90">
        <v>0</v>
      </c>
      <c r="AC6" s="89"/>
      <c r="AD6" s="85">
        <f t="shared" ref="AD6:AD13" si="6">(AC6-AB6)</f>
        <v>0</v>
      </c>
      <c r="AE6" s="84"/>
      <c r="AF6" s="90">
        <v>2</v>
      </c>
      <c r="AG6" s="97"/>
      <c r="AH6" s="85">
        <f t="shared" ref="AH6:AH13" si="7">(AG6-AF6)</f>
        <v>-2</v>
      </c>
      <c r="AI6" s="84"/>
      <c r="AJ6" s="90">
        <v>0</v>
      </c>
      <c r="AK6" s="86"/>
      <c r="AL6" s="85">
        <f t="shared" ref="AL6:AL13" si="8">(AK6-AJ6)</f>
        <v>0</v>
      </c>
      <c r="AM6" s="88"/>
      <c r="AN6" s="93">
        <v>0</v>
      </c>
      <c r="AO6" s="98"/>
      <c r="AP6" s="85">
        <f t="shared" ref="AP6:AP13" si="9">(AO6-AN6)</f>
        <v>0</v>
      </c>
      <c r="AQ6" s="84"/>
      <c r="AR6" s="83">
        <f t="shared" ref="AR6:AT13" si="10">D6+H6+L6+P6+T6+X6+AB6+AF6+AJ6+AN6</f>
        <v>3</v>
      </c>
      <c r="AS6" s="83">
        <f t="shared" si="10"/>
        <v>0</v>
      </c>
      <c r="AT6" s="83">
        <f t="shared" si="10"/>
        <v>-3</v>
      </c>
    </row>
    <row r="7" spans="1:46" ht="12.75">
      <c r="A7" s="64"/>
      <c r="B7" s="126"/>
      <c r="C7" s="103" t="s">
        <v>16</v>
      </c>
      <c r="D7" s="93">
        <v>0.5</v>
      </c>
      <c r="E7" s="98"/>
      <c r="F7" s="114">
        <f t="shared" si="0"/>
        <v>-0.5</v>
      </c>
      <c r="G7" s="88"/>
      <c r="H7" s="93">
        <v>4</v>
      </c>
      <c r="I7" s="98"/>
      <c r="J7" s="85">
        <f t="shared" si="1"/>
        <v>-4</v>
      </c>
      <c r="K7" s="84"/>
      <c r="L7" s="90">
        <v>4</v>
      </c>
      <c r="M7" s="97"/>
      <c r="N7" s="85">
        <f t="shared" si="2"/>
        <v>-4</v>
      </c>
      <c r="O7" s="84"/>
      <c r="P7" s="90">
        <v>4</v>
      </c>
      <c r="Q7" s="97"/>
      <c r="R7" s="85">
        <f t="shared" si="3"/>
        <v>-4</v>
      </c>
      <c r="S7" s="84"/>
      <c r="T7" s="90">
        <v>4</v>
      </c>
      <c r="U7" s="97"/>
      <c r="V7" s="85">
        <f t="shared" si="4"/>
        <v>-4</v>
      </c>
      <c r="W7" s="84"/>
      <c r="X7" s="90">
        <v>4</v>
      </c>
      <c r="Y7" s="97"/>
      <c r="Z7" s="85">
        <f t="shared" si="5"/>
        <v>-4</v>
      </c>
      <c r="AA7" s="84"/>
      <c r="AB7" s="90">
        <v>4</v>
      </c>
      <c r="AC7" s="97"/>
      <c r="AD7" s="85">
        <f t="shared" si="6"/>
        <v>-4</v>
      </c>
      <c r="AE7" s="84"/>
      <c r="AF7" s="90">
        <v>4</v>
      </c>
      <c r="AG7" s="97"/>
      <c r="AH7" s="85">
        <f t="shared" si="7"/>
        <v>-4</v>
      </c>
      <c r="AI7" s="84"/>
      <c r="AJ7" s="90">
        <v>4</v>
      </c>
      <c r="AK7" s="86"/>
      <c r="AL7" s="85">
        <f t="shared" si="8"/>
        <v>-4</v>
      </c>
      <c r="AM7" s="88"/>
      <c r="AN7" s="93">
        <v>4</v>
      </c>
      <c r="AO7" s="98"/>
      <c r="AP7" s="85">
        <f t="shared" si="9"/>
        <v>-4</v>
      </c>
      <c r="AQ7" s="84"/>
      <c r="AR7" s="83">
        <f t="shared" si="10"/>
        <v>36.5</v>
      </c>
      <c r="AS7" s="83">
        <f t="shared" si="10"/>
        <v>0</v>
      </c>
      <c r="AT7" s="83">
        <f t="shared" si="10"/>
        <v>-36.5</v>
      </c>
    </row>
    <row r="8" spans="1:46" ht="12.75">
      <c r="A8" s="64"/>
      <c r="B8" s="126"/>
      <c r="C8" s="103" t="s">
        <v>17</v>
      </c>
      <c r="D8" s="93">
        <v>0</v>
      </c>
      <c r="E8" s="86"/>
      <c r="F8" s="114">
        <f t="shared" si="0"/>
        <v>0</v>
      </c>
      <c r="G8" s="88"/>
      <c r="H8" s="93">
        <v>10</v>
      </c>
      <c r="I8" s="98"/>
      <c r="J8" s="85">
        <f t="shared" si="1"/>
        <v>-10</v>
      </c>
      <c r="K8" s="84"/>
      <c r="L8" s="90">
        <v>2</v>
      </c>
      <c r="M8" s="89"/>
      <c r="N8" s="85">
        <f t="shared" si="2"/>
        <v>-2</v>
      </c>
      <c r="O8" s="84"/>
      <c r="P8" s="90">
        <v>10</v>
      </c>
      <c r="Q8" s="97"/>
      <c r="R8" s="85">
        <f t="shared" si="3"/>
        <v>-10</v>
      </c>
      <c r="S8" s="84"/>
      <c r="T8" s="90">
        <v>2</v>
      </c>
      <c r="U8" s="97"/>
      <c r="V8" s="85">
        <f t="shared" si="4"/>
        <v>-2</v>
      </c>
      <c r="W8" s="84"/>
      <c r="X8" s="90">
        <v>3</v>
      </c>
      <c r="Y8" s="97"/>
      <c r="Z8" s="85">
        <f t="shared" si="5"/>
        <v>-3</v>
      </c>
      <c r="AA8" s="84"/>
      <c r="AB8" s="90">
        <v>0</v>
      </c>
      <c r="AC8" s="89"/>
      <c r="AD8" s="85">
        <f t="shared" si="6"/>
        <v>0</v>
      </c>
      <c r="AE8" s="84"/>
      <c r="AF8" s="90">
        <v>6</v>
      </c>
      <c r="AG8" s="97"/>
      <c r="AH8" s="85">
        <f t="shared" si="7"/>
        <v>-6</v>
      </c>
      <c r="AI8" s="84"/>
      <c r="AJ8" s="90">
        <v>5</v>
      </c>
      <c r="AK8" s="98"/>
      <c r="AL8" s="85">
        <f t="shared" si="8"/>
        <v>-5</v>
      </c>
      <c r="AM8" s="88"/>
      <c r="AN8" s="93">
        <v>2</v>
      </c>
      <c r="AO8" s="98"/>
      <c r="AP8" s="85">
        <f t="shared" si="9"/>
        <v>-2</v>
      </c>
      <c r="AQ8" s="84"/>
      <c r="AR8" s="83">
        <f t="shared" si="10"/>
        <v>40</v>
      </c>
      <c r="AS8" s="83">
        <f t="shared" si="10"/>
        <v>0</v>
      </c>
      <c r="AT8" s="83">
        <f t="shared" si="10"/>
        <v>-40</v>
      </c>
    </row>
    <row r="9" spans="1:46" ht="12.75">
      <c r="A9" s="64"/>
      <c r="B9" s="126"/>
      <c r="C9" s="103" t="s">
        <v>18</v>
      </c>
      <c r="D9" s="93">
        <v>0</v>
      </c>
      <c r="E9" s="86"/>
      <c r="F9" s="114">
        <f t="shared" si="0"/>
        <v>0</v>
      </c>
      <c r="G9" s="88"/>
      <c r="H9" s="93">
        <v>1</v>
      </c>
      <c r="I9" s="86"/>
      <c r="J9" s="85">
        <f t="shared" si="1"/>
        <v>-1</v>
      </c>
      <c r="K9" s="84"/>
      <c r="L9" s="90">
        <v>0</v>
      </c>
      <c r="M9" s="89"/>
      <c r="N9" s="85">
        <f t="shared" si="2"/>
        <v>0</v>
      </c>
      <c r="O9" s="84"/>
      <c r="P9" s="90">
        <v>0</v>
      </c>
      <c r="Q9" s="89"/>
      <c r="R9" s="85">
        <f t="shared" si="3"/>
        <v>0</v>
      </c>
      <c r="S9" s="84"/>
      <c r="T9" s="90">
        <v>5</v>
      </c>
      <c r="U9" s="97"/>
      <c r="V9" s="85">
        <f t="shared" si="4"/>
        <v>-5</v>
      </c>
      <c r="W9" s="84"/>
      <c r="X9" s="90">
        <v>0</v>
      </c>
      <c r="Y9" s="89"/>
      <c r="Z9" s="85">
        <f t="shared" si="5"/>
        <v>0</v>
      </c>
      <c r="AA9" s="84"/>
      <c r="AB9" s="90">
        <v>0</v>
      </c>
      <c r="AC9" s="89"/>
      <c r="AD9" s="85">
        <f t="shared" si="6"/>
        <v>0</v>
      </c>
      <c r="AE9" s="84"/>
      <c r="AF9" s="90">
        <v>0</v>
      </c>
      <c r="AG9" s="89"/>
      <c r="AH9" s="85">
        <f t="shared" si="7"/>
        <v>0</v>
      </c>
      <c r="AI9" s="84"/>
      <c r="AJ9" s="90">
        <v>0</v>
      </c>
      <c r="AK9" s="86"/>
      <c r="AL9" s="85">
        <f t="shared" si="8"/>
        <v>0</v>
      </c>
      <c r="AM9" s="88"/>
      <c r="AN9" s="93">
        <v>0</v>
      </c>
      <c r="AO9" s="98"/>
      <c r="AP9" s="85">
        <f t="shared" si="9"/>
        <v>0</v>
      </c>
      <c r="AQ9" s="84"/>
      <c r="AR9" s="83">
        <f t="shared" si="10"/>
        <v>6</v>
      </c>
      <c r="AS9" s="83">
        <f t="shared" si="10"/>
        <v>0</v>
      </c>
      <c r="AT9" s="83">
        <f t="shared" si="10"/>
        <v>-6</v>
      </c>
    </row>
    <row r="10" spans="1:46" ht="12.75">
      <c r="A10" s="64" t="s">
        <v>85</v>
      </c>
      <c r="B10" s="126"/>
      <c r="C10" s="103" t="s">
        <v>19</v>
      </c>
      <c r="D10" s="93">
        <v>10</v>
      </c>
      <c r="E10" s="98"/>
      <c r="F10" s="114">
        <f t="shared" si="0"/>
        <v>-10</v>
      </c>
      <c r="G10" s="88"/>
      <c r="H10" s="93">
        <v>0</v>
      </c>
      <c r="I10" s="86"/>
      <c r="J10" s="85">
        <f t="shared" si="1"/>
        <v>0</v>
      </c>
      <c r="K10" s="84"/>
      <c r="L10" s="90">
        <v>0</v>
      </c>
      <c r="M10" s="89"/>
      <c r="N10" s="85">
        <f t="shared" si="2"/>
        <v>0</v>
      </c>
      <c r="O10" s="84"/>
      <c r="P10" s="90">
        <v>0</v>
      </c>
      <c r="Q10" s="89"/>
      <c r="R10" s="85">
        <f t="shared" si="3"/>
        <v>0</v>
      </c>
      <c r="S10" s="84"/>
      <c r="T10" s="90">
        <v>0</v>
      </c>
      <c r="U10" s="89"/>
      <c r="V10" s="85">
        <f t="shared" si="4"/>
        <v>0</v>
      </c>
      <c r="W10" s="84"/>
      <c r="X10" s="90">
        <v>0</v>
      </c>
      <c r="Y10" s="89"/>
      <c r="Z10" s="85">
        <f t="shared" si="5"/>
        <v>0</v>
      </c>
      <c r="AA10" s="84"/>
      <c r="AB10" s="90">
        <v>14</v>
      </c>
      <c r="AC10" s="97"/>
      <c r="AD10" s="85">
        <f t="shared" si="6"/>
        <v>-14</v>
      </c>
      <c r="AE10" s="84"/>
      <c r="AF10" s="90">
        <v>0</v>
      </c>
      <c r="AG10" s="89"/>
      <c r="AH10" s="85">
        <f t="shared" si="7"/>
        <v>0</v>
      </c>
      <c r="AI10" s="84"/>
      <c r="AJ10" s="90">
        <v>0</v>
      </c>
      <c r="AK10" s="86"/>
      <c r="AL10" s="85">
        <f t="shared" si="8"/>
        <v>0</v>
      </c>
      <c r="AM10" s="88"/>
      <c r="AN10" s="93">
        <v>0</v>
      </c>
      <c r="AO10" s="98"/>
      <c r="AP10" s="85">
        <f t="shared" si="9"/>
        <v>0</v>
      </c>
      <c r="AQ10" s="84"/>
      <c r="AR10" s="83">
        <f t="shared" si="10"/>
        <v>24</v>
      </c>
      <c r="AS10" s="83">
        <f t="shared" si="10"/>
        <v>0</v>
      </c>
      <c r="AT10" s="83">
        <f t="shared" si="10"/>
        <v>-24</v>
      </c>
    </row>
    <row r="11" spans="1:46" ht="12.75">
      <c r="A11" s="64"/>
      <c r="B11" s="126"/>
      <c r="C11" s="103" t="s">
        <v>20</v>
      </c>
      <c r="D11" s="93">
        <v>0</v>
      </c>
      <c r="E11" s="86"/>
      <c r="F11" s="114">
        <f t="shared" si="0"/>
        <v>0</v>
      </c>
      <c r="G11" s="88"/>
      <c r="H11" s="93">
        <v>0</v>
      </c>
      <c r="I11" s="86"/>
      <c r="J11" s="85">
        <f t="shared" si="1"/>
        <v>0</v>
      </c>
      <c r="K11" s="84"/>
      <c r="L11" s="90">
        <v>6</v>
      </c>
      <c r="M11" s="97"/>
      <c r="N11" s="85">
        <f t="shared" si="2"/>
        <v>-6</v>
      </c>
      <c r="O11" s="84"/>
      <c r="P11" s="90">
        <v>0</v>
      </c>
      <c r="Q11" s="89"/>
      <c r="R11" s="85">
        <f t="shared" si="3"/>
        <v>0</v>
      </c>
      <c r="S11" s="84"/>
      <c r="T11" s="90">
        <v>1</v>
      </c>
      <c r="U11" s="89"/>
      <c r="V11" s="85">
        <f t="shared" si="4"/>
        <v>-1</v>
      </c>
      <c r="W11" s="84"/>
      <c r="X11" s="90">
        <v>0</v>
      </c>
      <c r="Y11" s="89"/>
      <c r="Z11" s="85">
        <f t="shared" si="5"/>
        <v>0</v>
      </c>
      <c r="AA11" s="84"/>
      <c r="AB11" s="90">
        <v>0</v>
      </c>
      <c r="AC11" s="89"/>
      <c r="AD11" s="85">
        <f t="shared" si="6"/>
        <v>0</v>
      </c>
      <c r="AE11" s="84"/>
      <c r="AF11" s="90">
        <v>0</v>
      </c>
      <c r="AG11" s="89"/>
      <c r="AH11" s="85">
        <f t="shared" si="7"/>
        <v>0</v>
      </c>
      <c r="AI11" s="84"/>
      <c r="AJ11" s="90">
        <v>0</v>
      </c>
      <c r="AK11" s="86"/>
      <c r="AL11" s="85">
        <f t="shared" si="8"/>
        <v>0</v>
      </c>
      <c r="AM11" s="88"/>
      <c r="AN11" s="93">
        <v>0</v>
      </c>
      <c r="AO11" s="98"/>
      <c r="AP11" s="85">
        <f t="shared" si="9"/>
        <v>0</v>
      </c>
      <c r="AQ11" s="84"/>
      <c r="AR11" s="83">
        <f t="shared" si="10"/>
        <v>7</v>
      </c>
      <c r="AS11" s="83">
        <f t="shared" si="10"/>
        <v>0</v>
      </c>
      <c r="AT11" s="83">
        <f t="shared" si="10"/>
        <v>-7</v>
      </c>
    </row>
    <row r="12" spans="1:46" ht="12.75">
      <c r="A12" s="64"/>
      <c r="B12" s="126"/>
      <c r="C12" s="103" t="s">
        <v>21</v>
      </c>
      <c r="D12" s="93">
        <v>0</v>
      </c>
      <c r="E12" s="86"/>
      <c r="F12" s="114">
        <f t="shared" si="0"/>
        <v>0</v>
      </c>
      <c r="G12" s="88"/>
      <c r="H12" s="93">
        <v>2</v>
      </c>
      <c r="I12" s="86"/>
      <c r="J12" s="85">
        <f t="shared" si="1"/>
        <v>-2</v>
      </c>
      <c r="K12" s="84"/>
      <c r="L12" s="90">
        <v>0</v>
      </c>
      <c r="M12" s="89"/>
      <c r="N12" s="85">
        <f t="shared" si="2"/>
        <v>0</v>
      </c>
      <c r="O12" s="84"/>
      <c r="P12" s="90">
        <v>1</v>
      </c>
      <c r="Q12" s="89"/>
      <c r="R12" s="85">
        <f t="shared" si="3"/>
        <v>-1</v>
      </c>
      <c r="S12" s="84"/>
      <c r="T12" s="90">
        <v>0</v>
      </c>
      <c r="U12" s="89"/>
      <c r="V12" s="85">
        <f t="shared" si="4"/>
        <v>0</v>
      </c>
      <c r="W12" s="84"/>
      <c r="X12" s="90">
        <v>0.5</v>
      </c>
      <c r="Y12" s="89"/>
      <c r="Z12" s="85">
        <f t="shared" si="5"/>
        <v>-0.5</v>
      </c>
      <c r="AA12" s="84"/>
      <c r="AB12" s="90">
        <v>0</v>
      </c>
      <c r="AC12" s="89"/>
      <c r="AD12" s="85">
        <f t="shared" si="6"/>
        <v>0</v>
      </c>
      <c r="AE12" s="84"/>
      <c r="AF12" s="90">
        <v>0</v>
      </c>
      <c r="AG12" s="89"/>
      <c r="AH12" s="85">
        <f t="shared" si="7"/>
        <v>0</v>
      </c>
      <c r="AI12" s="84"/>
      <c r="AJ12" s="90">
        <v>0</v>
      </c>
      <c r="AK12" s="86"/>
      <c r="AL12" s="85">
        <f t="shared" si="8"/>
        <v>0</v>
      </c>
      <c r="AM12" s="88"/>
      <c r="AN12" s="93">
        <v>0</v>
      </c>
      <c r="AO12" s="98"/>
      <c r="AP12" s="85">
        <f t="shared" si="9"/>
        <v>0</v>
      </c>
      <c r="AQ12" s="84"/>
      <c r="AR12" s="83">
        <f t="shared" si="10"/>
        <v>3.5</v>
      </c>
      <c r="AS12" s="83">
        <f t="shared" si="10"/>
        <v>0</v>
      </c>
      <c r="AT12" s="83">
        <f t="shared" si="10"/>
        <v>-3.5</v>
      </c>
    </row>
    <row r="13" spans="1:46" ht="12.75">
      <c r="A13" s="64"/>
      <c r="B13" s="126"/>
      <c r="C13" s="103" t="s">
        <v>22</v>
      </c>
      <c r="D13" s="93">
        <v>0</v>
      </c>
      <c r="E13" s="86"/>
      <c r="F13" s="114">
        <f t="shared" si="0"/>
        <v>0</v>
      </c>
      <c r="G13" s="88"/>
      <c r="H13" s="93">
        <v>0</v>
      </c>
      <c r="I13" s="86"/>
      <c r="J13" s="85">
        <f t="shared" si="1"/>
        <v>0</v>
      </c>
      <c r="K13" s="84"/>
      <c r="L13" s="90">
        <v>0</v>
      </c>
      <c r="M13" s="89"/>
      <c r="N13" s="85">
        <f t="shared" si="2"/>
        <v>0</v>
      </c>
      <c r="O13" s="84"/>
      <c r="P13" s="90">
        <v>1</v>
      </c>
      <c r="Q13" s="89"/>
      <c r="R13" s="85">
        <f t="shared" si="3"/>
        <v>-1</v>
      </c>
      <c r="S13" s="84"/>
      <c r="T13" s="90">
        <v>0</v>
      </c>
      <c r="U13" s="89"/>
      <c r="V13" s="85">
        <f t="shared" si="4"/>
        <v>0</v>
      </c>
      <c r="W13" s="84"/>
      <c r="X13" s="90">
        <v>12</v>
      </c>
      <c r="Y13" s="97"/>
      <c r="Z13" s="85">
        <f t="shared" si="5"/>
        <v>-12</v>
      </c>
      <c r="AA13" s="84"/>
      <c r="AB13" s="90">
        <v>0</v>
      </c>
      <c r="AC13" s="89"/>
      <c r="AD13" s="85">
        <f t="shared" si="6"/>
        <v>0</v>
      </c>
      <c r="AE13" s="84"/>
      <c r="AF13" s="90">
        <v>0</v>
      </c>
      <c r="AG13" s="89"/>
      <c r="AH13" s="85">
        <f t="shared" si="7"/>
        <v>0</v>
      </c>
      <c r="AI13" s="84"/>
      <c r="AJ13" s="90">
        <v>0</v>
      </c>
      <c r="AK13" s="86"/>
      <c r="AL13" s="85">
        <f t="shared" si="8"/>
        <v>0</v>
      </c>
      <c r="AM13" s="88"/>
      <c r="AN13" s="93">
        <v>2</v>
      </c>
      <c r="AO13" s="98"/>
      <c r="AP13" s="85">
        <f t="shared" si="9"/>
        <v>-2</v>
      </c>
      <c r="AQ13" s="84"/>
      <c r="AR13" s="83">
        <f t="shared" si="10"/>
        <v>15</v>
      </c>
      <c r="AS13" s="83">
        <f t="shared" si="10"/>
        <v>0</v>
      </c>
      <c r="AT13" s="83">
        <f t="shared" si="10"/>
        <v>-15</v>
      </c>
    </row>
    <row r="14" spans="1:46" ht="3.75" customHeight="1">
      <c r="A14" s="64"/>
      <c r="B14" s="126"/>
      <c r="C14" s="92"/>
      <c r="D14" s="104"/>
      <c r="E14" s="101"/>
      <c r="F14" s="100"/>
      <c r="G14" s="88"/>
      <c r="J14" s="62"/>
      <c r="K14" s="84"/>
      <c r="N14" s="62"/>
      <c r="O14" s="84"/>
      <c r="R14" s="62"/>
      <c r="S14" s="84"/>
      <c r="V14" s="62"/>
      <c r="W14" s="84"/>
      <c r="Z14" s="62"/>
      <c r="AA14" s="84"/>
      <c r="AD14" s="62"/>
      <c r="AE14" s="84"/>
      <c r="AH14" s="62"/>
      <c r="AI14" s="84"/>
      <c r="AL14" s="62"/>
      <c r="AM14" s="84"/>
      <c r="AO14" s="101"/>
      <c r="AP14" s="100"/>
      <c r="AQ14" s="84"/>
      <c r="AR14" s="99"/>
      <c r="AS14" s="99"/>
      <c r="AT14" s="99"/>
    </row>
    <row r="15" spans="1:46" ht="12.75">
      <c r="A15" s="64"/>
      <c r="B15" s="126"/>
      <c r="C15" s="82" t="s">
        <v>23</v>
      </c>
      <c r="D15" s="81">
        <f>SUM(D6:D13)</f>
        <v>10.5</v>
      </c>
      <c r="E15" s="78">
        <f>SUM(E6:E13)</f>
        <v>0</v>
      </c>
      <c r="F15" s="78">
        <f>SUM(F6:F13)</f>
        <v>-10.5</v>
      </c>
      <c r="G15" s="95"/>
      <c r="H15" s="78">
        <f>SUM(H6:H13)</f>
        <v>17</v>
      </c>
      <c r="I15" s="78">
        <f>SUM(I6:I13)</f>
        <v>0</v>
      </c>
      <c r="J15" s="78">
        <f>SUM(J6:J13)</f>
        <v>-17</v>
      </c>
      <c r="K15" s="95"/>
      <c r="L15" s="78">
        <f>SUM(L6:L13)</f>
        <v>13</v>
      </c>
      <c r="M15" s="78">
        <f>SUM(M6:M13)</f>
        <v>0</v>
      </c>
      <c r="N15" s="78">
        <f>SUM(N6:N13)</f>
        <v>-13</v>
      </c>
      <c r="O15" s="95"/>
      <c r="P15" s="78">
        <f>SUM(P6:P13)</f>
        <v>16</v>
      </c>
      <c r="Q15" s="78">
        <f>SUM(Q6:Q13)</f>
        <v>0</v>
      </c>
      <c r="R15" s="78">
        <f>SUM(R6:R13)</f>
        <v>-16</v>
      </c>
      <c r="S15" s="95"/>
      <c r="T15" s="78">
        <f>SUM(T6:T13)</f>
        <v>12</v>
      </c>
      <c r="U15" s="78">
        <f>SUM(U6:U13)</f>
        <v>0</v>
      </c>
      <c r="V15" s="78">
        <f>SUM(V6:V13)</f>
        <v>-12</v>
      </c>
      <c r="W15" s="95"/>
      <c r="X15" s="78">
        <f>SUM(X6:X13)</f>
        <v>19.5</v>
      </c>
      <c r="Y15" s="78">
        <f>SUM(Y6:Y13)</f>
        <v>0</v>
      </c>
      <c r="Z15" s="78">
        <f>SUM(Z6:Z13)</f>
        <v>-19.5</v>
      </c>
      <c r="AA15" s="95"/>
      <c r="AB15" s="78">
        <f>SUM(AB6:AB13)</f>
        <v>18</v>
      </c>
      <c r="AC15" s="78">
        <f>SUM(AC6:AC13)</f>
        <v>0</v>
      </c>
      <c r="AD15" s="78">
        <f>SUM(AD6:AD13)</f>
        <v>-18</v>
      </c>
      <c r="AE15" s="95"/>
      <c r="AF15" s="78">
        <f>SUM(AF6:AF13)</f>
        <v>12</v>
      </c>
      <c r="AG15" s="78">
        <f>SUM(AG6:AG13)</f>
        <v>0</v>
      </c>
      <c r="AH15" s="78">
        <f>SUM(AH6:AH13)</f>
        <v>-12</v>
      </c>
      <c r="AI15" s="95"/>
      <c r="AJ15" s="78">
        <f>SUM(AJ6:AJ13)</f>
        <v>9</v>
      </c>
      <c r="AK15" s="78">
        <f>SUM(AK6:AK13)</f>
        <v>0</v>
      </c>
      <c r="AL15" s="78">
        <f>SUM(AL6:AL13)</f>
        <v>-9</v>
      </c>
      <c r="AM15" s="95"/>
      <c r="AN15" s="78">
        <f>SUM(AN6:AN13)</f>
        <v>8</v>
      </c>
      <c r="AO15" s="78">
        <f>SUM(AO6:AO13)</f>
        <v>0</v>
      </c>
      <c r="AP15" s="78">
        <f>SUM(AP6:AP13)</f>
        <v>-8</v>
      </c>
      <c r="AQ15" s="95"/>
      <c r="AR15" s="75">
        <f>D15+H15+L15+P15+T15+X15+AB15+AF15+AJ15+AN15</f>
        <v>135</v>
      </c>
      <c r="AS15" s="75">
        <f>E15+I15+M15+Q15+U15+Y15+AC15+AG15+AK15+AO15</f>
        <v>0</v>
      </c>
      <c r="AT15" s="75">
        <f>F15+J15+N15+R15+V15+Z15+AD15+AH15+AL15+AP15</f>
        <v>-135</v>
      </c>
    </row>
    <row r="16" spans="1:46" ht="12.75">
      <c r="A16" s="64"/>
      <c r="B16" s="125" t="s">
        <v>24</v>
      </c>
      <c r="C16" s="126"/>
      <c r="D16" s="71">
        <f>SUM(D15)</f>
        <v>10.5</v>
      </c>
      <c r="E16" s="71">
        <f>SUM(E15)</f>
        <v>0</v>
      </c>
      <c r="F16" s="71">
        <f>SUM(F15)</f>
        <v>-10.5</v>
      </c>
      <c r="G16" s="71"/>
      <c r="H16" s="71">
        <f>SUM(H15)</f>
        <v>17</v>
      </c>
      <c r="I16" s="71">
        <f>SUM(I15)</f>
        <v>0</v>
      </c>
      <c r="J16" s="71">
        <f>SUM(J15)</f>
        <v>-17</v>
      </c>
      <c r="K16" s="71"/>
      <c r="L16" s="71">
        <f>SUM(L15)</f>
        <v>13</v>
      </c>
      <c r="M16" s="71">
        <f>SUM(M15)</f>
        <v>0</v>
      </c>
      <c r="N16" s="71">
        <f>SUM(N15)</f>
        <v>-13</v>
      </c>
      <c r="O16" s="71"/>
      <c r="P16" s="71">
        <f>SUM(P15)</f>
        <v>16</v>
      </c>
      <c r="Q16" s="71">
        <f>SUM(Q15)</f>
        <v>0</v>
      </c>
      <c r="R16" s="71">
        <f>SUM(R15)</f>
        <v>-16</v>
      </c>
      <c r="S16" s="71"/>
      <c r="T16" s="71">
        <f>SUM(T15)</f>
        <v>12</v>
      </c>
      <c r="U16" s="71">
        <f>SUM(U15)</f>
        <v>0</v>
      </c>
      <c r="V16" s="71">
        <f>SUM(V15)</f>
        <v>-12</v>
      </c>
      <c r="W16" s="71"/>
      <c r="X16" s="71">
        <f>SUM(X15)</f>
        <v>19.5</v>
      </c>
      <c r="Y16" s="71">
        <f>SUM(Y15)</f>
        <v>0</v>
      </c>
      <c r="Z16" s="71">
        <f>SUM(Z15)</f>
        <v>-19.5</v>
      </c>
      <c r="AA16" s="71"/>
      <c r="AB16" s="71">
        <f>SUM(AB15)</f>
        <v>18</v>
      </c>
      <c r="AC16" s="71">
        <f>SUM(AC15)</f>
        <v>0</v>
      </c>
      <c r="AD16" s="71">
        <f>SUM(AD15)</f>
        <v>-18</v>
      </c>
      <c r="AE16" s="71"/>
      <c r="AF16" s="71">
        <f>SUM(AF15)</f>
        <v>12</v>
      </c>
      <c r="AG16" s="71">
        <f>SUM(AG15)</f>
        <v>0</v>
      </c>
      <c r="AH16" s="71">
        <f>SUM(AH15)</f>
        <v>-12</v>
      </c>
      <c r="AI16" s="71"/>
      <c r="AJ16" s="71">
        <f>SUM(AJ15)</f>
        <v>9</v>
      </c>
      <c r="AK16" s="71">
        <f>SUM(AK15)</f>
        <v>0</v>
      </c>
      <c r="AL16" s="71">
        <f>SUM(AL15)</f>
        <v>-9</v>
      </c>
      <c r="AM16" s="71"/>
      <c r="AN16" s="71">
        <f>SUM(AN15)</f>
        <v>8</v>
      </c>
      <c r="AO16" s="71">
        <f>SUM(AO15)</f>
        <v>0</v>
      </c>
      <c r="AP16" s="71">
        <f>SUM(AP15)</f>
        <v>-8</v>
      </c>
      <c r="AQ16" s="71"/>
      <c r="AR16" s="71">
        <f>SUM(AR15)</f>
        <v>135</v>
      </c>
      <c r="AS16" s="71">
        <f>SUM(AS15)</f>
        <v>0</v>
      </c>
      <c r="AT16" s="71">
        <f>SUM(AT15)</f>
        <v>-135</v>
      </c>
    </row>
    <row r="17" spans="1:46" ht="12.75">
      <c r="A17" s="64"/>
      <c r="B17" s="128" t="s">
        <v>110</v>
      </c>
      <c r="C17" s="103" t="s">
        <v>15</v>
      </c>
      <c r="D17" s="93">
        <v>0</v>
      </c>
      <c r="E17" s="86"/>
      <c r="F17" s="114">
        <f t="shared" ref="F17:F24" si="11">E17-D17</f>
        <v>0</v>
      </c>
      <c r="G17" s="88"/>
      <c r="H17" s="93">
        <v>0</v>
      </c>
      <c r="I17" s="86"/>
      <c r="J17" s="85">
        <f t="shared" ref="J17:J24" si="12">(I17-H17)</f>
        <v>0</v>
      </c>
      <c r="K17" s="84"/>
      <c r="L17" s="90">
        <v>0</v>
      </c>
      <c r="M17" s="89"/>
      <c r="N17" s="85">
        <f t="shared" ref="N17:N24" si="13">(M17-L17)</f>
        <v>0</v>
      </c>
      <c r="O17" s="84"/>
      <c r="P17" s="90">
        <v>0</v>
      </c>
      <c r="Q17" s="89"/>
      <c r="R17" s="85">
        <f t="shared" ref="R17:R24" si="14">(Q17-P17)</f>
        <v>0</v>
      </c>
      <c r="S17" s="84"/>
      <c r="T17" s="90">
        <v>0</v>
      </c>
      <c r="U17" s="89"/>
      <c r="V17" s="85">
        <f t="shared" ref="V17:V24" si="15">(U17-T17)</f>
        <v>0</v>
      </c>
      <c r="W17" s="84"/>
      <c r="X17" s="90">
        <v>0</v>
      </c>
      <c r="Y17" s="89"/>
      <c r="Z17" s="85">
        <f t="shared" ref="Z17:Z24" si="16">(Y17-X17)</f>
        <v>0</v>
      </c>
      <c r="AA17" s="84"/>
      <c r="AB17" s="90">
        <v>0</v>
      </c>
      <c r="AC17" s="89"/>
      <c r="AD17" s="85">
        <f t="shared" ref="AD17:AD24" si="17">(AC17-AB17)</f>
        <v>0</v>
      </c>
      <c r="AE17" s="84"/>
      <c r="AF17" s="90">
        <v>4</v>
      </c>
      <c r="AG17" s="97"/>
      <c r="AH17" s="85">
        <f t="shared" ref="AH17:AH24" si="18">(AG17-AF17)</f>
        <v>-4</v>
      </c>
      <c r="AI17" s="84"/>
      <c r="AJ17" s="90">
        <v>0</v>
      </c>
      <c r="AK17" s="89"/>
      <c r="AL17" s="85">
        <f t="shared" ref="AL17:AL24" si="19">(AK17-AJ17)</f>
        <v>0</v>
      </c>
      <c r="AM17" s="88"/>
      <c r="AN17" s="93">
        <v>1</v>
      </c>
      <c r="AO17" s="86"/>
      <c r="AP17" s="85">
        <f t="shared" ref="AP17:AP24" si="20">(AO17-AN17)</f>
        <v>-1</v>
      </c>
      <c r="AQ17" s="84"/>
      <c r="AR17" s="83">
        <f t="shared" ref="AR17:AT24" si="21">D17+H17+L17+P17+T17+X17+AB17+AF17+AJ17+AN17</f>
        <v>5</v>
      </c>
      <c r="AS17" s="83">
        <f t="shared" si="21"/>
        <v>0</v>
      </c>
      <c r="AT17" s="83">
        <f t="shared" si="21"/>
        <v>-5</v>
      </c>
    </row>
    <row r="18" spans="1:46" ht="12.75">
      <c r="A18" s="64" t="s">
        <v>86</v>
      </c>
      <c r="B18" s="126"/>
      <c r="C18" s="103" t="s">
        <v>16</v>
      </c>
      <c r="D18" s="93">
        <v>0</v>
      </c>
      <c r="E18" s="86"/>
      <c r="F18" s="114">
        <f t="shared" si="11"/>
        <v>0</v>
      </c>
      <c r="G18" s="88"/>
      <c r="H18" s="93">
        <v>0</v>
      </c>
      <c r="I18" s="86"/>
      <c r="J18" s="85">
        <f t="shared" si="12"/>
        <v>0</v>
      </c>
      <c r="K18" s="84"/>
      <c r="L18" s="90">
        <v>0</v>
      </c>
      <c r="M18" s="89"/>
      <c r="N18" s="85">
        <f t="shared" si="13"/>
        <v>0</v>
      </c>
      <c r="O18" s="84"/>
      <c r="P18" s="90">
        <v>0</v>
      </c>
      <c r="Q18" s="89"/>
      <c r="R18" s="85">
        <f t="shared" si="14"/>
        <v>0</v>
      </c>
      <c r="S18" s="84"/>
      <c r="T18" s="90">
        <v>0</v>
      </c>
      <c r="U18" s="89"/>
      <c r="V18" s="85">
        <f t="shared" si="15"/>
        <v>0</v>
      </c>
      <c r="W18" s="84"/>
      <c r="X18" s="90">
        <v>0</v>
      </c>
      <c r="Y18" s="89"/>
      <c r="Z18" s="85">
        <f t="shared" si="16"/>
        <v>0</v>
      </c>
      <c r="AA18" s="84"/>
      <c r="AB18" s="90">
        <v>0</v>
      </c>
      <c r="AC18" s="89"/>
      <c r="AD18" s="85">
        <f t="shared" si="17"/>
        <v>0</v>
      </c>
      <c r="AE18" s="84"/>
      <c r="AF18" s="90">
        <v>0</v>
      </c>
      <c r="AG18" s="89"/>
      <c r="AH18" s="85">
        <f t="shared" si="18"/>
        <v>0</v>
      </c>
      <c r="AI18" s="84"/>
      <c r="AJ18" s="90">
        <v>0</v>
      </c>
      <c r="AK18" s="89"/>
      <c r="AL18" s="85">
        <f t="shared" si="19"/>
        <v>0</v>
      </c>
      <c r="AM18" s="88"/>
      <c r="AN18" s="93"/>
      <c r="AO18" s="86"/>
      <c r="AP18" s="85">
        <f t="shared" si="20"/>
        <v>0</v>
      </c>
      <c r="AQ18" s="84"/>
      <c r="AR18" s="83">
        <f t="shared" si="21"/>
        <v>0</v>
      </c>
      <c r="AS18" s="83">
        <f t="shared" si="21"/>
        <v>0</v>
      </c>
      <c r="AT18" s="83">
        <f t="shared" si="21"/>
        <v>0</v>
      </c>
    </row>
    <row r="19" spans="1:46" ht="12.75">
      <c r="A19" s="64"/>
      <c r="B19" s="126"/>
      <c r="C19" s="103" t="s">
        <v>17</v>
      </c>
      <c r="D19" s="93">
        <v>2</v>
      </c>
      <c r="E19" s="86"/>
      <c r="F19" s="114">
        <f t="shared" si="11"/>
        <v>-2</v>
      </c>
      <c r="G19" s="88"/>
      <c r="H19" s="93">
        <v>11</v>
      </c>
      <c r="I19" s="98"/>
      <c r="J19" s="85">
        <f t="shared" si="12"/>
        <v>-11</v>
      </c>
      <c r="K19" s="84"/>
      <c r="L19" s="90">
        <v>6</v>
      </c>
      <c r="M19" s="97"/>
      <c r="N19" s="85">
        <f t="shared" si="13"/>
        <v>-6</v>
      </c>
      <c r="O19" s="84"/>
      <c r="P19" s="90">
        <v>12</v>
      </c>
      <c r="Q19" s="97"/>
      <c r="R19" s="85">
        <f t="shared" si="14"/>
        <v>-12</v>
      </c>
      <c r="S19" s="84"/>
      <c r="T19" s="90">
        <v>4</v>
      </c>
      <c r="U19" s="89"/>
      <c r="V19" s="85">
        <f t="shared" si="15"/>
        <v>-4</v>
      </c>
      <c r="W19" s="84"/>
      <c r="X19" s="90">
        <v>5</v>
      </c>
      <c r="Y19" s="89"/>
      <c r="Z19" s="85">
        <f t="shared" si="16"/>
        <v>-5</v>
      </c>
      <c r="AA19" s="84"/>
      <c r="AB19" s="90">
        <v>2</v>
      </c>
      <c r="AC19" s="97"/>
      <c r="AD19" s="85">
        <f t="shared" si="17"/>
        <v>-2</v>
      </c>
      <c r="AE19" s="84"/>
      <c r="AF19" s="90">
        <v>8</v>
      </c>
      <c r="AG19" s="97"/>
      <c r="AH19" s="85">
        <f t="shared" si="18"/>
        <v>-8</v>
      </c>
      <c r="AI19" s="84"/>
      <c r="AJ19" s="90">
        <v>10</v>
      </c>
      <c r="AK19" s="97"/>
      <c r="AL19" s="85">
        <f t="shared" si="19"/>
        <v>-10</v>
      </c>
      <c r="AM19" s="88"/>
      <c r="AN19" s="93">
        <v>7</v>
      </c>
      <c r="AO19" s="98"/>
      <c r="AP19" s="85">
        <f t="shared" si="20"/>
        <v>-7</v>
      </c>
      <c r="AQ19" s="84"/>
      <c r="AR19" s="83">
        <f t="shared" si="21"/>
        <v>67</v>
      </c>
      <c r="AS19" s="83">
        <f t="shared" si="21"/>
        <v>0</v>
      </c>
      <c r="AT19" s="83">
        <f t="shared" si="21"/>
        <v>-67</v>
      </c>
    </row>
    <row r="20" spans="1:46" ht="12.75">
      <c r="A20" s="64"/>
      <c r="B20" s="126"/>
      <c r="C20" s="103" t="s">
        <v>18</v>
      </c>
      <c r="D20" s="93">
        <v>0</v>
      </c>
      <c r="E20" s="86"/>
      <c r="F20" s="114">
        <f t="shared" si="11"/>
        <v>0</v>
      </c>
      <c r="G20" s="88"/>
      <c r="H20" s="93">
        <v>3</v>
      </c>
      <c r="I20" s="86"/>
      <c r="J20" s="85">
        <f t="shared" si="12"/>
        <v>-3</v>
      </c>
      <c r="K20" s="84"/>
      <c r="L20" s="90">
        <v>2</v>
      </c>
      <c r="M20" s="89"/>
      <c r="N20" s="85">
        <f t="shared" si="13"/>
        <v>-2</v>
      </c>
      <c r="O20" s="84"/>
      <c r="P20" s="90">
        <v>1</v>
      </c>
      <c r="Q20" s="89"/>
      <c r="R20" s="85">
        <f t="shared" si="14"/>
        <v>-1</v>
      </c>
      <c r="S20" s="84"/>
      <c r="T20" s="90">
        <v>6</v>
      </c>
      <c r="U20" s="97"/>
      <c r="V20" s="85">
        <f t="shared" si="15"/>
        <v>-6</v>
      </c>
      <c r="W20" s="84"/>
      <c r="X20" s="90">
        <v>0</v>
      </c>
      <c r="Y20" s="89"/>
      <c r="Z20" s="85">
        <f t="shared" si="16"/>
        <v>0</v>
      </c>
      <c r="AA20" s="84"/>
      <c r="AB20" s="90">
        <v>0</v>
      </c>
      <c r="AC20" s="89"/>
      <c r="AD20" s="85">
        <f t="shared" si="17"/>
        <v>0</v>
      </c>
      <c r="AE20" s="84"/>
      <c r="AF20" s="90">
        <v>0</v>
      </c>
      <c r="AG20" s="89"/>
      <c r="AH20" s="85">
        <f t="shared" si="18"/>
        <v>0</v>
      </c>
      <c r="AI20" s="84"/>
      <c r="AJ20" s="90">
        <v>0</v>
      </c>
      <c r="AK20" s="89"/>
      <c r="AL20" s="85">
        <f t="shared" si="19"/>
        <v>0</v>
      </c>
      <c r="AM20" s="88"/>
      <c r="AN20" s="93"/>
      <c r="AO20" s="86"/>
      <c r="AP20" s="85">
        <f t="shared" si="20"/>
        <v>0</v>
      </c>
      <c r="AQ20" s="84"/>
      <c r="AR20" s="83">
        <f t="shared" si="21"/>
        <v>12</v>
      </c>
      <c r="AS20" s="83">
        <f t="shared" si="21"/>
        <v>0</v>
      </c>
      <c r="AT20" s="83">
        <f t="shared" si="21"/>
        <v>-12</v>
      </c>
    </row>
    <row r="21" spans="1:46" ht="12.75">
      <c r="A21" s="64" t="s">
        <v>87</v>
      </c>
      <c r="B21" s="126"/>
      <c r="C21" s="103" t="s">
        <v>19</v>
      </c>
      <c r="D21" s="93">
        <v>8</v>
      </c>
      <c r="E21" s="98"/>
      <c r="F21" s="114">
        <f t="shared" si="11"/>
        <v>-8</v>
      </c>
      <c r="G21" s="88"/>
      <c r="H21" s="93">
        <v>0</v>
      </c>
      <c r="I21" s="86"/>
      <c r="J21" s="85">
        <f t="shared" si="12"/>
        <v>0</v>
      </c>
      <c r="K21" s="84"/>
      <c r="L21" s="90">
        <v>0</v>
      </c>
      <c r="M21" s="89"/>
      <c r="N21" s="85">
        <f t="shared" si="13"/>
        <v>0</v>
      </c>
      <c r="O21" s="84"/>
      <c r="P21" s="90">
        <v>0</v>
      </c>
      <c r="Q21" s="89"/>
      <c r="R21" s="85">
        <f t="shared" si="14"/>
        <v>0</v>
      </c>
      <c r="S21" s="84"/>
      <c r="T21" s="90">
        <v>0</v>
      </c>
      <c r="U21" s="89"/>
      <c r="V21" s="85">
        <f t="shared" si="15"/>
        <v>0</v>
      </c>
      <c r="W21" s="84"/>
      <c r="X21" s="90">
        <v>0</v>
      </c>
      <c r="Y21" s="89"/>
      <c r="Z21" s="85">
        <f t="shared" si="16"/>
        <v>0</v>
      </c>
      <c r="AA21" s="84"/>
      <c r="AB21" s="90">
        <v>7</v>
      </c>
      <c r="AC21" s="97"/>
      <c r="AD21" s="85">
        <f t="shared" si="17"/>
        <v>-7</v>
      </c>
      <c r="AE21" s="84"/>
      <c r="AF21" s="90">
        <v>0</v>
      </c>
      <c r="AG21" s="89"/>
      <c r="AH21" s="85">
        <f t="shared" si="18"/>
        <v>0</v>
      </c>
      <c r="AI21" s="84"/>
      <c r="AJ21" s="90">
        <v>0</v>
      </c>
      <c r="AK21" s="89"/>
      <c r="AL21" s="85">
        <f t="shared" si="19"/>
        <v>0</v>
      </c>
      <c r="AM21" s="88"/>
      <c r="AN21" s="87"/>
      <c r="AO21" s="86"/>
      <c r="AP21" s="85">
        <f t="shared" si="20"/>
        <v>0</v>
      </c>
      <c r="AQ21" s="84"/>
      <c r="AR21" s="83">
        <f t="shared" si="21"/>
        <v>15</v>
      </c>
      <c r="AS21" s="83">
        <f t="shared" si="21"/>
        <v>0</v>
      </c>
      <c r="AT21" s="83">
        <f t="shared" si="21"/>
        <v>-15</v>
      </c>
    </row>
    <row r="22" spans="1:46" ht="12.75">
      <c r="A22" s="64" t="s">
        <v>88</v>
      </c>
      <c r="B22" s="126"/>
      <c r="C22" s="103" t="s">
        <v>20</v>
      </c>
      <c r="D22" s="93">
        <v>0</v>
      </c>
      <c r="E22" s="86"/>
      <c r="F22" s="114">
        <f t="shared" si="11"/>
        <v>0</v>
      </c>
      <c r="G22" s="88"/>
      <c r="H22" s="93">
        <v>0</v>
      </c>
      <c r="I22" s="98"/>
      <c r="J22" s="85">
        <f t="shared" si="12"/>
        <v>0</v>
      </c>
      <c r="K22" s="84"/>
      <c r="L22" s="90">
        <v>14</v>
      </c>
      <c r="M22" s="97"/>
      <c r="N22" s="85">
        <f t="shared" si="13"/>
        <v>-14</v>
      </c>
      <c r="O22" s="84"/>
      <c r="P22" s="90">
        <v>0</v>
      </c>
      <c r="Q22" s="89"/>
      <c r="R22" s="85">
        <f t="shared" si="14"/>
        <v>0</v>
      </c>
      <c r="S22" s="84"/>
      <c r="T22" s="90">
        <v>1</v>
      </c>
      <c r="U22" s="89"/>
      <c r="V22" s="85">
        <f t="shared" si="15"/>
        <v>-1</v>
      </c>
      <c r="W22" s="84"/>
      <c r="X22" s="90">
        <v>0</v>
      </c>
      <c r="Y22" s="89"/>
      <c r="Z22" s="85">
        <f t="shared" si="16"/>
        <v>0</v>
      </c>
      <c r="AA22" s="84"/>
      <c r="AB22" s="90">
        <v>0</v>
      </c>
      <c r="AC22" s="89"/>
      <c r="AD22" s="85">
        <f t="shared" si="17"/>
        <v>0</v>
      </c>
      <c r="AE22" s="84"/>
      <c r="AF22" s="90">
        <v>0</v>
      </c>
      <c r="AG22" s="89"/>
      <c r="AH22" s="85">
        <f t="shared" si="18"/>
        <v>0</v>
      </c>
      <c r="AI22" s="84"/>
      <c r="AJ22" s="90">
        <v>0</v>
      </c>
      <c r="AK22" s="89"/>
      <c r="AL22" s="85">
        <f t="shared" si="19"/>
        <v>0</v>
      </c>
      <c r="AM22" s="88"/>
      <c r="AN22" s="93">
        <v>5</v>
      </c>
      <c r="AO22" s="98"/>
      <c r="AP22" s="85">
        <f t="shared" si="20"/>
        <v>-5</v>
      </c>
      <c r="AQ22" s="84"/>
      <c r="AR22" s="83">
        <f t="shared" si="21"/>
        <v>20</v>
      </c>
      <c r="AS22" s="83">
        <f t="shared" si="21"/>
        <v>0</v>
      </c>
      <c r="AT22" s="83">
        <f t="shared" si="21"/>
        <v>-20</v>
      </c>
    </row>
    <row r="23" spans="1:46" ht="12.75">
      <c r="A23" s="64"/>
      <c r="B23" s="126"/>
      <c r="C23" s="103" t="s">
        <v>21</v>
      </c>
      <c r="D23" s="93">
        <v>0</v>
      </c>
      <c r="E23" s="86"/>
      <c r="F23" s="114">
        <f t="shared" si="11"/>
        <v>0</v>
      </c>
      <c r="G23" s="88"/>
      <c r="H23" s="93">
        <v>3</v>
      </c>
      <c r="I23" s="86"/>
      <c r="J23" s="85">
        <f t="shared" si="12"/>
        <v>-3</v>
      </c>
      <c r="K23" s="84"/>
      <c r="L23" s="90">
        <v>0</v>
      </c>
      <c r="M23" s="89"/>
      <c r="N23" s="85">
        <f t="shared" si="13"/>
        <v>0</v>
      </c>
      <c r="O23" s="84"/>
      <c r="P23" s="90">
        <v>1</v>
      </c>
      <c r="Q23" s="97"/>
      <c r="R23" s="85">
        <f t="shared" si="14"/>
        <v>-1</v>
      </c>
      <c r="S23" s="84"/>
      <c r="T23" s="90">
        <v>1</v>
      </c>
      <c r="U23" s="89"/>
      <c r="V23" s="85">
        <f t="shared" si="15"/>
        <v>-1</v>
      </c>
      <c r="W23" s="84"/>
      <c r="X23" s="90">
        <v>0.5</v>
      </c>
      <c r="Y23" s="89"/>
      <c r="Z23" s="85">
        <f t="shared" si="16"/>
        <v>-0.5</v>
      </c>
      <c r="AA23" s="84"/>
      <c r="AB23" s="90">
        <v>0</v>
      </c>
      <c r="AC23" s="89"/>
      <c r="AD23" s="85">
        <f t="shared" si="17"/>
        <v>0</v>
      </c>
      <c r="AE23" s="84"/>
      <c r="AF23" s="90">
        <v>0</v>
      </c>
      <c r="AG23" s="89"/>
      <c r="AH23" s="85">
        <f t="shared" si="18"/>
        <v>0</v>
      </c>
      <c r="AI23" s="84"/>
      <c r="AJ23" s="90">
        <v>0</v>
      </c>
      <c r="AK23" s="89"/>
      <c r="AL23" s="85">
        <f t="shared" si="19"/>
        <v>0</v>
      </c>
      <c r="AM23" s="88"/>
      <c r="AN23" s="93">
        <v>0.5</v>
      </c>
      <c r="AO23" s="86"/>
      <c r="AP23" s="85">
        <f t="shared" si="20"/>
        <v>-0.5</v>
      </c>
      <c r="AQ23" s="84"/>
      <c r="AR23" s="83">
        <f t="shared" si="21"/>
        <v>6</v>
      </c>
      <c r="AS23" s="83">
        <f t="shared" si="21"/>
        <v>0</v>
      </c>
      <c r="AT23" s="83">
        <f t="shared" si="21"/>
        <v>-6</v>
      </c>
    </row>
    <row r="24" spans="1:46" ht="12.75">
      <c r="A24" s="64"/>
      <c r="B24" s="126"/>
      <c r="C24" s="103" t="s">
        <v>22</v>
      </c>
      <c r="D24" s="93">
        <v>0</v>
      </c>
      <c r="E24" s="86"/>
      <c r="F24" s="114">
        <f t="shared" si="11"/>
        <v>0</v>
      </c>
      <c r="G24" s="88"/>
      <c r="H24" s="93">
        <v>0</v>
      </c>
      <c r="I24" s="86"/>
      <c r="J24" s="85">
        <f t="shared" si="12"/>
        <v>0</v>
      </c>
      <c r="K24" s="84"/>
      <c r="L24" s="90">
        <v>0</v>
      </c>
      <c r="M24" s="89"/>
      <c r="N24" s="85">
        <f t="shared" si="13"/>
        <v>0</v>
      </c>
      <c r="O24" s="84"/>
      <c r="P24" s="90">
        <v>1</v>
      </c>
      <c r="Q24" s="89"/>
      <c r="R24" s="85">
        <f t="shared" si="14"/>
        <v>-1</v>
      </c>
      <c r="S24" s="84"/>
      <c r="T24" s="90">
        <v>0</v>
      </c>
      <c r="U24" s="89"/>
      <c r="V24" s="85">
        <f t="shared" si="15"/>
        <v>0</v>
      </c>
      <c r="W24" s="84"/>
      <c r="X24" s="90">
        <v>5</v>
      </c>
      <c r="Y24" s="97"/>
      <c r="Z24" s="85">
        <f t="shared" si="16"/>
        <v>-5</v>
      </c>
      <c r="AA24" s="84"/>
      <c r="AB24" s="90">
        <v>0</v>
      </c>
      <c r="AC24" s="89"/>
      <c r="AD24" s="85">
        <f t="shared" si="17"/>
        <v>0</v>
      </c>
      <c r="AE24" s="84"/>
      <c r="AF24" s="90">
        <v>0</v>
      </c>
      <c r="AG24" s="89"/>
      <c r="AH24" s="85">
        <f t="shared" si="18"/>
        <v>0</v>
      </c>
      <c r="AI24" s="84"/>
      <c r="AJ24" s="90">
        <v>0</v>
      </c>
      <c r="AK24" s="89"/>
      <c r="AL24" s="85">
        <f t="shared" si="19"/>
        <v>0</v>
      </c>
      <c r="AM24" s="88"/>
      <c r="AN24" s="93">
        <v>5</v>
      </c>
      <c r="AO24" s="98"/>
      <c r="AP24" s="85">
        <f t="shared" si="20"/>
        <v>-5</v>
      </c>
      <c r="AQ24" s="84"/>
      <c r="AR24" s="83">
        <f t="shared" si="21"/>
        <v>11</v>
      </c>
      <c r="AS24" s="83">
        <f t="shared" si="21"/>
        <v>0</v>
      </c>
      <c r="AT24" s="83">
        <f t="shared" si="21"/>
        <v>-11</v>
      </c>
    </row>
    <row r="25" spans="1:46" ht="4.5" customHeight="1">
      <c r="A25" s="64"/>
      <c r="B25" s="126"/>
      <c r="C25" s="92"/>
      <c r="D25" s="102"/>
      <c r="E25" s="101"/>
      <c r="F25" s="100"/>
      <c r="G25" s="88"/>
      <c r="H25" s="102"/>
      <c r="I25" s="101"/>
      <c r="J25" s="100"/>
      <c r="K25" s="84"/>
      <c r="N25" s="100"/>
      <c r="O25" s="84"/>
      <c r="R25" s="100"/>
      <c r="S25" s="84"/>
      <c r="V25" s="100"/>
      <c r="W25" s="84"/>
      <c r="Z25" s="100"/>
      <c r="AA25" s="84"/>
      <c r="AD25" s="100"/>
      <c r="AE25" s="84"/>
      <c r="AH25" s="100"/>
      <c r="AI25" s="84"/>
      <c r="AJ25" s="63"/>
      <c r="AL25" s="100"/>
      <c r="AM25" s="88"/>
      <c r="AN25" s="102"/>
      <c r="AO25" s="101"/>
      <c r="AP25" s="100"/>
      <c r="AQ25" s="84"/>
      <c r="AR25" s="99"/>
      <c r="AS25" s="99"/>
      <c r="AT25" s="99"/>
    </row>
    <row r="26" spans="1:46" ht="12.75">
      <c r="A26" s="64"/>
      <c r="B26" s="126"/>
      <c r="C26" s="82" t="s">
        <v>23</v>
      </c>
      <c r="D26" s="81">
        <f>SUM(D17:D24)</f>
        <v>10</v>
      </c>
      <c r="E26" s="78">
        <f>SUM(E17:E24)</f>
        <v>0</v>
      </c>
      <c r="F26" s="78">
        <f>SUM(F17:F24)</f>
        <v>-10</v>
      </c>
      <c r="G26" s="95"/>
      <c r="H26" s="78">
        <f>SUM(H17:H24)</f>
        <v>17</v>
      </c>
      <c r="I26" s="78">
        <f>SUM(I17:I24)</f>
        <v>0</v>
      </c>
      <c r="J26" s="78">
        <f>SUM(J17:J24)</f>
        <v>-17</v>
      </c>
      <c r="K26" s="95"/>
      <c r="L26" s="78">
        <f>SUM(L17:L24)</f>
        <v>22</v>
      </c>
      <c r="M26" s="78">
        <f>SUM(M17:M24)</f>
        <v>0</v>
      </c>
      <c r="N26" s="78">
        <f>SUM(N17:N24)</f>
        <v>-22</v>
      </c>
      <c r="O26" s="95"/>
      <c r="P26" s="78">
        <f>SUM(P17:P24)</f>
        <v>15</v>
      </c>
      <c r="Q26" s="78">
        <f>SUM(Q17:Q24)</f>
        <v>0</v>
      </c>
      <c r="R26" s="78">
        <f>SUM(R17:R24)</f>
        <v>-15</v>
      </c>
      <c r="S26" s="95"/>
      <c r="T26" s="78">
        <f>SUM(T17:T24)</f>
        <v>12</v>
      </c>
      <c r="U26" s="78">
        <f>SUM(U17:U24)</f>
        <v>0</v>
      </c>
      <c r="V26" s="78">
        <f>SUM(V17:V24)</f>
        <v>-12</v>
      </c>
      <c r="W26" s="95"/>
      <c r="X26" s="78">
        <f>SUM(X17:X24)</f>
        <v>10.5</v>
      </c>
      <c r="Y26" s="78">
        <f>SUM(Y17:Y24)</f>
        <v>0</v>
      </c>
      <c r="Z26" s="78">
        <f>SUM(Z17:Z24)</f>
        <v>-10.5</v>
      </c>
      <c r="AA26" s="95"/>
      <c r="AB26" s="78">
        <f>SUM(AB17:AB24)</f>
        <v>9</v>
      </c>
      <c r="AC26" s="78">
        <f>SUM(AC17:AC24)</f>
        <v>0</v>
      </c>
      <c r="AD26" s="78">
        <f>SUM(AD17:AD24)</f>
        <v>-9</v>
      </c>
      <c r="AE26" s="95"/>
      <c r="AF26" s="78">
        <f>SUM(AF17:AF24)</f>
        <v>12</v>
      </c>
      <c r="AG26" s="78">
        <f>SUM(AG17:AG24)</f>
        <v>0</v>
      </c>
      <c r="AH26" s="78">
        <f>SUM(AH17:AH24)</f>
        <v>-12</v>
      </c>
      <c r="AI26" s="95"/>
      <c r="AJ26" s="78">
        <f>SUM(AJ17:AJ24)</f>
        <v>10</v>
      </c>
      <c r="AK26" s="78">
        <f>SUM(AK17:AK24)</f>
        <v>0</v>
      </c>
      <c r="AL26" s="78">
        <f>SUM(AL17:AL24)</f>
        <v>-10</v>
      </c>
      <c r="AM26" s="95"/>
      <c r="AN26" s="78">
        <f>SUM(AN17:AN24)</f>
        <v>18.5</v>
      </c>
      <c r="AO26" s="78">
        <f>SUM(AO17:AO24)</f>
        <v>0</v>
      </c>
      <c r="AP26" s="78">
        <f>SUM(AP17:AP24)</f>
        <v>-18.5</v>
      </c>
      <c r="AQ26" s="95"/>
      <c r="AR26" s="75">
        <f>D26+H26+L26+P26+T26+X26+AB26+AF26+AJ26+AN26</f>
        <v>136</v>
      </c>
      <c r="AS26" s="75">
        <f>E26+I26+M26+Q26+U26+Y26+AC26+AG26+AK26+AO26</f>
        <v>0</v>
      </c>
      <c r="AT26" s="75">
        <f>F26+J26+N26+R26+V26+Z26+AD26+AH26+AL26+AP26</f>
        <v>-136</v>
      </c>
    </row>
    <row r="27" spans="1:46" ht="12.75">
      <c r="A27" s="64"/>
      <c r="B27" s="125" t="s">
        <v>24</v>
      </c>
      <c r="C27" s="126"/>
      <c r="D27" s="71">
        <f>SUM(D26+D16)</f>
        <v>20.5</v>
      </c>
      <c r="E27" s="71">
        <f>SUM(E26+E16)</f>
        <v>0</v>
      </c>
      <c r="F27" s="71">
        <f>SUM(F26+F16)</f>
        <v>-20.5</v>
      </c>
      <c r="G27" s="71"/>
      <c r="H27" s="71">
        <f>SUM(H26+H16)</f>
        <v>34</v>
      </c>
      <c r="I27" s="71">
        <f>SUM(I26+I16)</f>
        <v>0</v>
      </c>
      <c r="J27" s="71">
        <f>SUM(J26+J16)</f>
        <v>-34</v>
      </c>
      <c r="K27" s="71"/>
      <c r="L27" s="71">
        <f>SUM(L26+L16)</f>
        <v>35</v>
      </c>
      <c r="M27" s="71">
        <f>SUM(M26+M16)</f>
        <v>0</v>
      </c>
      <c r="N27" s="71">
        <f>SUM(N26+N16)</f>
        <v>-35</v>
      </c>
      <c r="O27" s="71"/>
      <c r="P27" s="71">
        <f>SUM(P26+P16)</f>
        <v>31</v>
      </c>
      <c r="Q27" s="71">
        <f>SUM(Q26+Q16)</f>
        <v>0</v>
      </c>
      <c r="R27" s="71">
        <f>SUM(R26+R16)</f>
        <v>-31</v>
      </c>
      <c r="S27" s="71"/>
      <c r="T27" s="71">
        <f>SUM(T26+T16)</f>
        <v>24</v>
      </c>
      <c r="U27" s="71">
        <f>SUM(U26+U16)</f>
        <v>0</v>
      </c>
      <c r="V27" s="71">
        <f>SUM(V26+V16)</f>
        <v>-24</v>
      </c>
      <c r="W27" s="71"/>
      <c r="X27" s="71">
        <f>SUM(X26+X16)</f>
        <v>30</v>
      </c>
      <c r="Y27" s="71">
        <f>SUM(Y26+Y16)</f>
        <v>0</v>
      </c>
      <c r="Z27" s="71">
        <f>SUM(Z26+Z16)</f>
        <v>-30</v>
      </c>
      <c r="AA27" s="71"/>
      <c r="AB27" s="71">
        <f>SUM(AB26+AB16)</f>
        <v>27</v>
      </c>
      <c r="AC27" s="71">
        <f>SUM(AC26+AC16)</f>
        <v>0</v>
      </c>
      <c r="AD27" s="71">
        <f>SUM(AD26+AD16)</f>
        <v>-27</v>
      </c>
      <c r="AE27" s="71"/>
      <c r="AF27" s="71">
        <f>SUM(AF26+AF16)</f>
        <v>24</v>
      </c>
      <c r="AG27" s="71">
        <f>SUM(AG26+AG16)</f>
        <v>0</v>
      </c>
      <c r="AH27" s="71">
        <f>SUM(AH26+AH16)</f>
        <v>-24</v>
      </c>
      <c r="AI27" s="71"/>
      <c r="AJ27" s="71">
        <f>SUM(AJ26+AJ16)</f>
        <v>19</v>
      </c>
      <c r="AK27" s="71">
        <f>SUM(AK26+AK16)</f>
        <v>0</v>
      </c>
      <c r="AL27" s="71">
        <f>SUM(AL26+AL16)</f>
        <v>-19</v>
      </c>
      <c r="AM27" s="71"/>
      <c r="AN27" s="71">
        <f>SUM(AN26+AN16)</f>
        <v>26.5</v>
      </c>
      <c r="AO27" s="71">
        <f>SUM(AO26+AO16)</f>
        <v>0</v>
      </c>
      <c r="AP27" s="71">
        <f>SUM(AP26+AP16)</f>
        <v>-26.5</v>
      </c>
      <c r="AQ27" s="71"/>
      <c r="AR27" s="71">
        <f>SUM(AR26+AR16)</f>
        <v>271</v>
      </c>
      <c r="AS27" s="71">
        <f>SUM(AS26+AS16)</f>
        <v>0</v>
      </c>
      <c r="AT27" s="71">
        <f>SUM(AT26+AT16)</f>
        <v>-271</v>
      </c>
    </row>
    <row r="28" spans="1:46" ht="12.75">
      <c r="A28" s="64"/>
      <c r="B28" s="128" t="s">
        <v>109</v>
      </c>
      <c r="C28" s="94" t="s">
        <v>15</v>
      </c>
      <c r="D28" s="93">
        <v>0</v>
      </c>
      <c r="E28" s="86"/>
      <c r="F28" s="114">
        <f t="shared" ref="F28:F36" si="22">E28-D28</f>
        <v>0</v>
      </c>
      <c r="G28" s="88"/>
      <c r="H28" s="93">
        <v>0</v>
      </c>
      <c r="I28" s="86"/>
      <c r="J28" s="85">
        <f t="shared" ref="J28:J36" si="23">(I28-H28)</f>
        <v>0</v>
      </c>
      <c r="K28" s="84"/>
      <c r="L28" s="90">
        <v>0</v>
      </c>
      <c r="M28" s="89"/>
      <c r="N28" s="85">
        <f t="shared" ref="N28:N36" si="24">(M28-L28)</f>
        <v>0</v>
      </c>
      <c r="O28" s="84"/>
      <c r="P28" s="90">
        <v>0</v>
      </c>
      <c r="Q28" s="89"/>
      <c r="R28" s="85">
        <f t="shared" ref="R28:R36" si="25">(Q28-P28)</f>
        <v>0</v>
      </c>
      <c r="S28" s="84"/>
      <c r="T28" s="90">
        <v>0</v>
      </c>
      <c r="U28" s="89"/>
      <c r="V28" s="85">
        <f t="shared" ref="V28:V36" si="26">(U28-T28)</f>
        <v>0</v>
      </c>
      <c r="W28" s="84"/>
      <c r="X28" s="90">
        <v>0</v>
      </c>
      <c r="Y28" s="89"/>
      <c r="Z28" s="85">
        <f t="shared" ref="Z28:Z36" si="27">(Y28-X28)</f>
        <v>0</v>
      </c>
      <c r="AA28" s="84"/>
      <c r="AB28" s="90">
        <v>0</v>
      </c>
      <c r="AC28" s="89"/>
      <c r="AD28" s="85">
        <f t="shared" ref="AD28:AD36" si="28">(AC28-AB28)</f>
        <v>0</v>
      </c>
      <c r="AE28" s="84"/>
      <c r="AF28" s="90">
        <v>2</v>
      </c>
      <c r="AG28" s="89"/>
      <c r="AH28" s="85">
        <f t="shared" ref="AH28:AH36" si="29">(AG28-AF28)</f>
        <v>-2</v>
      </c>
      <c r="AI28" s="84"/>
      <c r="AJ28" s="90">
        <v>0</v>
      </c>
      <c r="AK28" s="89"/>
      <c r="AL28" s="85">
        <f t="shared" ref="AL28:AL36" si="30">(AK28-AJ28)</f>
        <v>0</v>
      </c>
      <c r="AM28" s="88"/>
      <c r="AN28" s="87"/>
      <c r="AO28" s="86"/>
      <c r="AP28" s="85">
        <f t="shared" ref="AP28:AP36" si="31">(AO28-AN28)</f>
        <v>0</v>
      </c>
      <c r="AQ28" s="84"/>
      <c r="AR28" s="83">
        <f t="shared" ref="AR28:AR37" si="32">D28+H28+L28+P28+T28+X28+AB28+AF28+AJ28+AN28</f>
        <v>2</v>
      </c>
      <c r="AS28" s="83">
        <f t="shared" ref="AS28:AS37" si="33">E28+I28+M28+Q28+U28+Y28+AC28+AG28+AK28+AO28</f>
        <v>0</v>
      </c>
      <c r="AT28" s="83">
        <f t="shared" ref="AT28:AT37" si="34">F28+J28+N28+R28+V28+Z28+AD28+AH28+AL28+AP28</f>
        <v>-2</v>
      </c>
    </row>
    <row r="29" spans="1:46" ht="12.75">
      <c r="A29" s="64"/>
      <c r="B29" s="126"/>
      <c r="C29" s="94" t="s">
        <v>16</v>
      </c>
      <c r="D29" s="93">
        <v>0</v>
      </c>
      <c r="E29" s="98"/>
      <c r="F29" s="114">
        <f t="shared" si="22"/>
        <v>0</v>
      </c>
      <c r="G29" s="88"/>
      <c r="H29" s="93">
        <v>0</v>
      </c>
      <c r="I29" s="98"/>
      <c r="J29" s="85">
        <f t="shared" si="23"/>
        <v>0</v>
      </c>
      <c r="K29" s="84"/>
      <c r="L29" s="90">
        <v>0</v>
      </c>
      <c r="M29" s="97"/>
      <c r="N29" s="85">
        <f t="shared" si="24"/>
        <v>0</v>
      </c>
      <c r="O29" s="84"/>
      <c r="P29" s="90">
        <v>0</v>
      </c>
      <c r="Q29" s="89"/>
      <c r="R29" s="85">
        <f t="shared" si="25"/>
        <v>0</v>
      </c>
      <c r="S29" s="84"/>
      <c r="T29" s="90">
        <v>0</v>
      </c>
      <c r="U29" s="89"/>
      <c r="V29" s="85">
        <f t="shared" si="26"/>
        <v>0</v>
      </c>
      <c r="W29" s="84"/>
      <c r="X29" s="90">
        <v>0</v>
      </c>
      <c r="Y29" s="89"/>
      <c r="Z29" s="85">
        <f t="shared" si="27"/>
        <v>0</v>
      </c>
      <c r="AA29" s="84"/>
      <c r="AB29" s="90">
        <v>0</v>
      </c>
      <c r="AC29" s="89"/>
      <c r="AD29" s="85">
        <f t="shared" si="28"/>
        <v>0</v>
      </c>
      <c r="AE29" s="84"/>
      <c r="AF29" s="90">
        <v>0</v>
      </c>
      <c r="AG29" s="89"/>
      <c r="AH29" s="85">
        <f t="shared" si="29"/>
        <v>0</v>
      </c>
      <c r="AI29" s="84"/>
      <c r="AJ29" s="90">
        <v>0</v>
      </c>
      <c r="AK29" s="89"/>
      <c r="AL29" s="85">
        <f t="shared" si="30"/>
        <v>0</v>
      </c>
      <c r="AM29" s="88"/>
      <c r="AN29" s="87"/>
      <c r="AO29" s="86"/>
      <c r="AP29" s="85">
        <f t="shared" si="31"/>
        <v>0</v>
      </c>
      <c r="AQ29" s="84"/>
      <c r="AR29" s="83">
        <f t="shared" si="32"/>
        <v>0</v>
      </c>
      <c r="AS29" s="83">
        <f t="shared" si="33"/>
        <v>0</v>
      </c>
      <c r="AT29" s="83">
        <f t="shared" si="34"/>
        <v>0</v>
      </c>
    </row>
    <row r="30" spans="1:46" ht="12.75">
      <c r="A30" s="64"/>
      <c r="B30" s="126"/>
      <c r="C30" s="94" t="s">
        <v>17</v>
      </c>
      <c r="D30" s="93">
        <v>2</v>
      </c>
      <c r="E30" s="86"/>
      <c r="F30" s="114">
        <f t="shared" si="22"/>
        <v>-2</v>
      </c>
      <c r="G30" s="88"/>
      <c r="H30" s="93">
        <v>13</v>
      </c>
      <c r="I30" s="98"/>
      <c r="J30" s="85">
        <f t="shared" si="23"/>
        <v>-13</v>
      </c>
      <c r="K30" s="84"/>
      <c r="L30" s="90">
        <v>6</v>
      </c>
      <c r="M30" s="89"/>
      <c r="N30" s="85">
        <f t="shared" si="24"/>
        <v>-6</v>
      </c>
      <c r="O30" s="84"/>
      <c r="P30" s="90">
        <v>16</v>
      </c>
      <c r="Q30" s="89"/>
      <c r="R30" s="85">
        <f t="shared" si="25"/>
        <v>-16</v>
      </c>
      <c r="S30" s="84"/>
      <c r="T30" s="90">
        <v>4</v>
      </c>
      <c r="U30" s="89"/>
      <c r="V30" s="85">
        <f t="shared" si="26"/>
        <v>-4</v>
      </c>
      <c r="W30" s="84"/>
      <c r="X30" s="90">
        <v>12</v>
      </c>
      <c r="Y30" s="89"/>
      <c r="Z30" s="85">
        <f t="shared" si="27"/>
        <v>-12</v>
      </c>
      <c r="AA30" s="84"/>
      <c r="AB30" s="90">
        <v>5</v>
      </c>
      <c r="AC30" s="89"/>
      <c r="AD30" s="85">
        <f t="shared" si="28"/>
        <v>-5</v>
      </c>
      <c r="AE30" s="84"/>
      <c r="AF30" s="90">
        <v>10</v>
      </c>
      <c r="AG30" s="89"/>
      <c r="AH30" s="85">
        <f t="shared" si="29"/>
        <v>-10</v>
      </c>
      <c r="AI30" s="84"/>
      <c r="AJ30" s="90">
        <v>10</v>
      </c>
      <c r="AK30" s="89"/>
      <c r="AL30" s="85">
        <f t="shared" si="30"/>
        <v>-10</v>
      </c>
      <c r="AM30" s="88"/>
      <c r="AN30" s="93">
        <v>12</v>
      </c>
      <c r="AO30" s="86"/>
      <c r="AP30" s="85">
        <f t="shared" si="31"/>
        <v>-12</v>
      </c>
      <c r="AQ30" s="84"/>
      <c r="AR30" s="83">
        <f t="shared" si="32"/>
        <v>90</v>
      </c>
      <c r="AS30" s="83">
        <f t="shared" si="33"/>
        <v>0</v>
      </c>
      <c r="AT30" s="83">
        <f t="shared" si="34"/>
        <v>-90</v>
      </c>
    </row>
    <row r="31" spans="1:46" ht="12.75">
      <c r="A31" s="64"/>
      <c r="B31" s="126"/>
      <c r="C31" s="94" t="s">
        <v>18</v>
      </c>
      <c r="D31" s="93">
        <v>0</v>
      </c>
      <c r="E31" s="86"/>
      <c r="F31" s="114">
        <f t="shared" si="22"/>
        <v>0</v>
      </c>
      <c r="G31" s="88"/>
      <c r="H31" s="93">
        <v>4</v>
      </c>
      <c r="I31" s="86"/>
      <c r="J31" s="85">
        <f t="shared" si="23"/>
        <v>-4</v>
      </c>
      <c r="K31" s="84"/>
      <c r="L31" s="90">
        <v>2</v>
      </c>
      <c r="M31" s="89"/>
      <c r="N31" s="85">
        <f t="shared" si="24"/>
        <v>-2</v>
      </c>
      <c r="O31" s="84"/>
      <c r="P31" s="90">
        <v>3</v>
      </c>
      <c r="Q31" s="89"/>
      <c r="R31" s="85">
        <f t="shared" si="25"/>
        <v>-3</v>
      </c>
      <c r="S31" s="84"/>
      <c r="T31" s="90">
        <v>6</v>
      </c>
      <c r="U31" s="89"/>
      <c r="V31" s="85">
        <f t="shared" si="26"/>
        <v>-6</v>
      </c>
      <c r="W31" s="84"/>
      <c r="X31" s="90">
        <v>1</v>
      </c>
      <c r="Y31" s="89"/>
      <c r="Z31" s="85">
        <f t="shared" si="27"/>
        <v>-1</v>
      </c>
      <c r="AA31" s="84"/>
      <c r="AB31" s="90">
        <v>0</v>
      </c>
      <c r="AC31" s="89"/>
      <c r="AD31" s="85">
        <f t="shared" si="28"/>
        <v>0</v>
      </c>
      <c r="AE31" s="84"/>
      <c r="AF31" s="90">
        <v>0</v>
      </c>
      <c r="AG31" s="89"/>
      <c r="AH31" s="85">
        <f t="shared" si="29"/>
        <v>0</v>
      </c>
      <c r="AI31" s="84"/>
      <c r="AJ31" s="90">
        <v>0</v>
      </c>
      <c r="AK31" s="89"/>
      <c r="AL31" s="85">
        <f t="shared" si="30"/>
        <v>0</v>
      </c>
      <c r="AM31" s="88"/>
      <c r="AN31" s="87"/>
      <c r="AO31" s="86"/>
      <c r="AP31" s="85">
        <f t="shared" si="31"/>
        <v>0</v>
      </c>
      <c r="AQ31" s="84"/>
      <c r="AR31" s="83">
        <f t="shared" si="32"/>
        <v>16</v>
      </c>
      <c r="AS31" s="83">
        <f t="shared" si="33"/>
        <v>0</v>
      </c>
      <c r="AT31" s="83">
        <f t="shared" si="34"/>
        <v>-16</v>
      </c>
    </row>
    <row r="32" spans="1:46" ht="12.75">
      <c r="A32" s="64" t="s">
        <v>89</v>
      </c>
      <c r="B32" s="126"/>
      <c r="C32" s="94" t="s">
        <v>19</v>
      </c>
      <c r="D32" s="93">
        <v>10</v>
      </c>
      <c r="E32" s="98"/>
      <c r="F32" s="114">
        <f t="shared" si="22"/>
        <v>-10</v>
      </c>
      <c r="G32" s="88"/>
      <c r="H32" s="93">
        <v>0</v>
      </c>
      <c r="I32" s="86"/>
      <c r="J32" s="85">
        <f t="shared" si="23"/>
        <v>0</v>
      </c>
      <c r="K32" s="84"/>
      <c r="L32" s="90">
        <v>0</v>
      </c>
      <c r="M32" s="89"/>
      <c r="N32" s="85">
        <f t="shared" si="24"/>
        <v>0</v>
      </c>
      <c r="O32" s="84"/>
      <c r="P32" s="90">
        <v>0</v>
      </c>
      <c r="Q32" s="89"/>
      <c r="R32" s="85">
        <f t="shared" si="25"/>
        <v>0</v>
      </c>
      <c r="S32" s="84"/>
      <c r="T32" s="90">
        <v>0</v>
      </c>
      <c r="U32" s="89"/>
      <c r="V32" s="85">
        <f t="shared" si="26"/>
        <v>0</v>
      </c>
      <c r="W32" s="84"/>
      <c r="X32" s="90">
        <v>0</v>
      </c>
      <c r="Y32" s="89"/>
      <c r="Z32" s="85">
        <f t="shared" si="27"/>
        <v>0</v>
      </c>
      <c r="AA32" s="84"/>
      <c r="AB32" s="90">
        <v>10</v>
      </c>
      <c r="AC32" s="89"/>
      <c r="AD32" s="85">
        <f t="shared" si="28"/>
        <v>-10</v>
      </c>
      <c r="AE32" s="84"/>
      <c r="AF32" s="90">
        <v>0</v>
      </c>
      <c r="AG32" s="89"/>
      <c r="AH32" s="85">
        <f t="shared" si="29"/>
        <v>0</v>
      </c>
      <c r="AI32" s="84"/>
      <c r="AJ32" s="90">
        <v>0</v>
      </c>
      <c r="AK32" s="89"/>
      <c r="AL32" s="85">
        <f t="shared" si="30"/>
        <v>0</v>
      </c>
      <c r="AM32" s="88"/>
      <c r="AN32" s="87"/>
      <c r="AO32" s="86"/>
      <c r="AP32" s="85">
        <f t="shared" si="31"/>
        <v>0</v>
      </c>
      <c r="AQ32" s="84"/>
      <c r="AR32" s="83">
        <f t="shared" si="32"/>
        <v>20</v>
      </c>
      <c r="AS32" s="83">
        <f t="shared" si="33"/>
        <v>0</v>
      </c>
      <c r="AT32" s="83">
        <f t="shared" si="34"/>
        <v>-20</v>
      </c>
    </row>
    <row r="33" spans="1:46" ht="12.75">
      <c r="A33" s="64"/>
      <c r="B33" s="126"/>
      <c r="C33" s="94" t="s">
        <v>20</v>
      </c>
      <c r="D33" s="93">
        <v>0</v>
      </c>
      <c r="E33" s="86"/>
      <c r="F33" s="114">
        <f t="shared" si="22"/>
        <v>0</v>
      </c>
      <c r="G33" s="88"/>
      <c r="H33" s="93">
        <v>0</v>
      </c>
      <c r="I33" s="86"/>
      <c r="J33" s="85">
        <f t="shared" si="23"/>
        <v>0</v>
      </c>
      <c r="K33" s="84"/>
      <c r="L33" s="90">
        <v>7</v>
      </c>
      <c r="M33" s="89"/>
      <c r="N33" s="85">
        <f t="shared" si="24"/>
        <v>-7</v>
      </c>
      <c r="O33" s="84"/>
      <c r="P33" s="90">
        <v>0</v>
      </c>
      <c r="Q33" s="89"/>
      <c r="R33" s="85">
        <f t="shared" si="25"/>
        <v>0</v>
      </c>
      <c r="S33" s="84"/>
      <c r="T33" s="90">
        <v>1</v>
      </c>
      <c r="U33" s="89"/>
      <c r="V33" s="85">
        <f t="shared" si="26"/>
        <v>-1</v>
      </c>
      <c r="W33" s="84"/>
      <c r="X33" s="90">
        <v>0</v>
      </c>
      <c r="Y33" s="89"/>
      <c r="Z33" s="85">
        <f t="shared" si="27"/>
        <v>0</v>
      </c>
      <c r="AA33" s="84"/>
      <c r="AB33" s="90">
        <v>0</v>
      </c>
      <c r="AC33" s="89"/>
      <c r="AD33" s="85">
        <f t="shared" si="28"/>
        <v>0</v>
      </c>
      <c r="AE33" s="84"/>
      <c r="AF33" s="90">
        <v>0</v>
      </c>
      <c r="AG33" s="89"/>
      <c r="AH33" s="85">
        <f t="shared" si="29"/>
        <v>0</v>
      </c>
      <c r="AI33" s="84"/>
      <c r="AJ33" s="90">
        <v>0</v>
      </c>
      <c r="AK33" s="89"/>
      <c r="AL33" s="85">
        <f t="shared" si="30"/>
        <v>0</v>
      </c>
      <c r="AM33" s="88"/>
      <c r="AN33" s="87"/>
      <c r="AO33" s="86"/>
      <c r="AP33" s="85">
        <f t="shared" si="31"/>
        <v>0</v>
      </c>
      <c r="AQ33" s="84"/>
      <c r="AR33" s="83">
        <f t="shared" si="32"/>
        <v>8</v>
      </c>
      <c r="AS33" s="83">
        <f t="shared" si="33"/>
        <v>0</v>
      </c>
      <c r="AT33" s="83">
        <f t="shared" si="34"/>
        <v>-8</v>
      </c>
    </row>
    <row r="34" spans="1:46" ht="12.75">
      <c r="A34" s="64"/>
      <c r="B34" s="126"/>
      <c r="C34" s="94" t="s">
        <v>21</v>
      </c>
      <c r="D34" s="93">
        <v>0</v>
      </c>
      <c r="E34" s="86"/>
      <c r="F34" s="114">
        <f t="shared" si="22"/>
        <v>0</v>
      </c>
      <c r="G34" s="88"/>
      <c r="H34" s="93">
        <v>4</v>
      </c>
      <c r="I34" s="86"/>
      <c r="J34" s="85">
        <f t="shared" si="23"/>
        <v>-4</v>
      </c>
      <c r="K34" s="84"/>
      <c r="L34" s="90">
        <v>0</v>
      </c>
      <c r="M34" s="89"/>
      <c r="N34" s="85">
        <f t="shared" si="24"/>
        <v>0</v>
      </c>
      <c r="O34" s="84"/>
      <c r="P34" s="90">
        <v>1</v>
      </c>
      <c r="Q34" s="89"/>
      <c r="R34" s="85">
        <f t="shared" si="25"/>
        <v>-1</v>
      </c>
      <c r="S34" s="84"/>
      <c r="T34" s="90">
        <v>1</v>
      </c>
      <c r="U34" s="89"/>
      <c r="V34" s="85">
        <f t="shared" si="26"/>
        <v>-1</v>
      </c>
      <c r="W34" s="84"/>
      <c r="X34" s="90">
        <v>0.5</v>
      </c>
      <c r="Y34" s="89"/>
      <c r="Z34" s="85">
        <f t="shared" si="27"/>
        <v>-0.5</v>
      </c>
      <c r="AA34" s="84"/>
      <c r="AB34" s="90">
        <v>0</v>
      </c>
      <c r="AC34" s="89"/>
      <c r="AD34" s="85">
        <f t="shared" si="28"/>
        <v>0</v>
      </c>
      <c r="AE34" s="84"/>
      <c r="AF34" s="90">
        <v>0</v>
      </c>
      <c r="AG34" s="89"/>
      <c r="AH34" s="85">
        <f t="shared" si="29"/>
        <v>0</v>
      </c>
      <c r="AI34" s="84"/>
      <c r="AJ34" s="90">
        <v>0</v>
      </c>
      <c r="AK34" s="89"/>
      <c r="AL34" s="85">
        <f t="shared" si="30"/>
        <v>0</v>
      </c>
      <c r="AM34" s="88"/>
      <c r="AN34" s="93">
        <v>0.5</v>
      </c>
      <c r="AO34" s="86"/>
      <c r="AP34" s="85">
        <f t="shared" si="31"/>
        <v>-0.5</v>
      </c>
      <c r="AQ34" s="84"/>
      <c r="AR34" s="83">
        <f t="shared" si="32"/>
        <v>7</v>
      </c>
      <c r="AS34" s="83">
        <f t="shared" si="33"/>
        <v>0</v>
      </c>
      <c r="AT34" s="83">
        <f t="shared" si="34"/>
        <v>-7</v>
      </c>
    </row>
    <row r="35" spans="1:46" ht="12.75">
      <c r="A35" s="64"/>
      <c r="B35" s="126"/>
      <c r="C35" s="94" t="s">
        <v>22</v>
      </c>
      <c r="D35" s="93">
        <v>0</v>
      </c>
      <c r="E35" s="86"/>
      <c r="F35" s="114">
        <f t="shared" si="22"/>
        <v>0</v>
      </c>
      <c r="G35" s="88"/>
      <c r="H35" s="93">
        <v>0</v>
      </c>
      <c r="I35" s="86"/>
      <c r="J35" s="85">
        <f t="shared" si="23"/>
        <v>0</v>
      </c>
      <c r="K35" s="84"/>
      <c r="L35" s="90">
        <v>0</v>
      </c>
      <c r="M35" s="89"/>
      <c r="N35" s="85">
        <f t="shared" si="24"/>
        <v>0</v>
      </c>
      <c r="O35" s="84"/>
      <c r="P35" s="90">
        <v>1</v>
      </c>
      <c r="Q35" s="89"/>
      <c r="R35" s="85">
        <f t="shared" si="25"/>
        <v>-1</v>
      </c>
      <c r="S35" s="84"/>
      <c r="T35" s="90">
        <v>0</v>
      </c>
      <c r="U35" s="89"/>
      <c r="V35" s="85">
        <f t="shared" si="26"/>
        <v>0</v>
      </c>
      <c r="W35" s="84"/>
      <c r="X35" s="90">
        <v>6</v>
      </c>
      <c r="Y35" s="89"/>
      <c r="Z35" s="85">
        <f t="shared" si="27"/>
        <v>-6</v>
      </c>
      <c r="AA35" s="84"/>
      <c r="AB35" s="90">
        <v>0</v>
      </c>
      <c r="AC35" s="89"/>
      <c r="AD35" s="85">
        <f t="shared" si="28"/>
        <v>0</v>
      </c>
      <c r="AE35" s="84"/>
      <c r="AF35" s="90">
        <v>0</v>
      </c>
      <c r="AG35" s="89"/>
      <c r="AH35" s="85">
        <f t="shared" si="29"/>
        <v>0</v>
      </c>
      <c r="AI35" s="84"/>
      <c r="AJ35" s="90">
        <v>0</v>
      </c>
      <c r="AK35" s="89"/>
      <c r="AL35" s="85">
        <f t="shared" si="30"/>
        <v>0</v>
      </c>
      <c r="AM35" s="88"/>
      <c r="AN35" s="93">
        <v>6</v>
      </c>
      <c r="AO35" s="86"/>
      <c r="AP35" s="85">
        <f t="shared" si="31"/>
        <v>-6</v>
      </c>
      <c r="AQ35" s="84"/>
      <c r="AR35" s="83">
        <f t="shared" si="32"/>
        <v>13</v>
      </c>
      <c r="AS35" s="83">
        <f t="shared" si="33"/>
        <v>0</v>
      </c>
      <c r="AT35" s="83">
        <f t="shared" si="34"/>
        <v>-13</v>
      </c>
    </row>
    <row r="36" spans="1:46" ht="12.75">
      <c r="A36" s="64"/>
      <c r="B36" s="126"/>
      <c r="C36" s="92"/>
      <c r="D36" s="87"/>
      <c r="E36" s="86"/>
      <c r="F36" s="114">
        <f t="shared" si="22"/>
        <v>0</v>
      </c>
      <c r="G36" s="88"/>
      <c r="H36" s="87"/>
      <c r="I36" s="86"/>
      <c r="J36" s="85">
        <f t="shared" si="23"/>
        <v>0</v>
      </c>
      <c r="K36" s="84"/>
      <c r="L36" s="91"/>
      <c r="M36" s="89"/>
      <c r="N36" s="85">
        <f t="shared" si="24"/>
        <v>0</v>
      </c>
      <c r="O36" s="84"/>
      <c r="P36" s="91"/>
      <c r="Q36" s="89"/>
      <c r="R36" s="85">
        <f t="shared" si="25"/>
        <v>0</v>
      </c>
      <c r="S36" s="84"/>
      <c r="T36" s="91"/>
      <c r="U36" s="89"/>
      <c r="V36" s="85">
        <f t="shared" si="26"/>
        <v>0</v>
      </c>
      <c r="W36" s="84"/>
      <c r="X36" s="91"/>
      <c r="Y36" s="89"/>
      <c r="Z36" s="85">
        <f t="shared" si="27"/>
        <v>0</v>
      </c>
      <c r="AA36" s="84"/>
      <c r="AB36" s="91"/>
      <c r="AC36" s="89"/>
      <c r="AD36" s="85">
        <f t="shared" si="28"/>
        <v>0</v>
      </c>
      <c r="AE36" s="84"/>
      <c r="AF36" s="91"/>
      <c r="AG36" s="89"/>
      <c r="AH36" s="85">
        <f t="shared" si="29"/>
        <v>0</v>
      </c>
      <c r="AI36" s="84"/>
      <c r="AJ36" s="90">
        <v>0</v>
      </c>
      <c r="AK36" s="89"/>
      <c r="AL36" s="85">
        <f t="shared" si="30"/>
        <v>0</v>
      </c>
      <c r="AM36" s="88"/>
      <c r="AN36" s="87"/>
      <c r="AO36" s="86"/>
      <c r="AP36" s="85">
        <f t="shared" si="31"/>
        <v>0</v>
      </c>
      <c r="AQ36" s="84"/>
      <c r="AR36" s="83">
        <f t="shared" si="32"/>
        <v>0</v>
      </c>
      <c r="AS36" s="83">
        <f t="shared" si="33"/>
        <v>0</v>
      </c>
      <c r="AT36" s="83">
        <f t="shared" si="34"/>
        <v>0</v>
      </c>
    </row>
    <row r="37" spans="1:46" ht="12.75">
      <c r="A37" s="64"/>
      <c r="B37" s="126"/>
      <c r="C37" s="82" t="s">
        <v>23</v>
      </c>
      <c r="D37" s="81">
        <f>SUM(D28:D35)</f>
        <v>12</v>
      </c>
      <c r="E37" s="78">
        <f>SUM(E28:E35)</f>
        <v>0</v>
      </c>
      <c r="F37" s="78">
        <f>SUM(F28:F35)</f>
        <v>-12</v>
      </c>
      <c r="G37" s="95"/>
      <c r="H37" s="78">
        <f>SUM(H28:H35)</f>
        <v>21</v>
      </c>
      <c r="I37" s="78">
        <f>SUM(I28:I35)</f>
        <v>0</v>
      </c>
      <c r="J37" s="78">
        <f>SUM(J28:J35)</f>
        <v>-21</v>
      </c>
      <c r="K37" s="95"/>
      <c r="L37" s="78">
        <f>SUM(L28:L35)</f>
        <v>15</v>
      </c>
      <c r="M37" s="78">
        <f>SUM(M28:M35)</f>
        <v>0</v>
      </c>
      <c r="N37" s="78">
        <f>SUM(N28:N35)</f>
        <v>-15</v>
      </c>
      <c r="O37" s="95"/>
      <c r="P37" s="78">
        <f>SUM(P28:P35)</f>
        <v>21</v>
      </c>
      <c r="Q37" s="78">
        <f>SUM(Q28:Q35)</f>
        <v>0</v>
      </c>
      <c r="R37" s="78">
        <f>SUM(R28:R35)</f>
        <v>-21</v>
      </c>
      <c r="S37" s="95"/>
      <c r="T37" s="78">
        <f>SUM(T28:T35)</f>
        <v>12</v>
      </c>
      <c r="U37" s="78">
        <f>SUM(U28:U35)</f>
        <v>0</v>
      </c>
      <c r="V37" s="78">
        <f>SUM(V28:V35)</f>
        <v>-12</v>
      </c>
      <c r="W37" s="95"/>
      <c r="X37" s="78">
        <f>SUM(X28:X35)</f>
        <v>19.5</v>
      </c>
      <c r="Y37" s="78">
        <f>SUM(Y28:Y35)</f>
        <v>0</v>
      </c>
      <c r="Z37" s="78">
        <f>SUM(Z28:Z35)</f>
        <v>-19.5</v>
      </c>
      <c r="AA37" s="95"/>
      <c r="AB37" s="78">
        <f>SUM(AB28:AB35)</f>
        <v>15</v>
      </c>
      <c r="AC37" s="78">
        <f>SUM(AC28:AC35)</f>
        <v>0</v>
      </c>
      <c r="AD37" s="78">
        <f>SUM(AD28:AD35)</f>
        <v>-15</v>
      </c>
      <c r="AE37" s="95"/>
      <c r="AF37" s="78">
        <f>SUM(AF28:AF35)</f>
        <v>12</v>
      </c>
      <c r="AG37" s="78">
        <f>SUM(AG28:AG35)</f>
        <v>0</v>
      </c>
      <c r="AH37" s="78">
        <f>SUM(AH28:AH35)</f>
        <v>-12</v>
      </c>
      <c r="AI37" s="95"/>
      <c r="AJ37" s="78">
        <f>SUM(AJ28:AJ35)</f>
        <v>10</v>
      </c>
      <c r="AK37" s="78">
        <f>SUM(AK28:AK35)</f>
        <v>0</v>
      </c>
      <c r="AL37" s="78">
        <f>SUM(AL28:AL35)</f>
        <v>-10</v>
      </c>
      <c r="AM37" s="95"/>
      <c r="AN37" s="78">
        <f>SUM(AN28:AN35)</f>
        <v>18.5</v>
      </c>
      <c r="AO37" s="78">
        <f>SUM(AO28:AO35)</f>
        <v>0</v>
      </c>
      <c r="AP37" s="78">
        <f>SUM(AP28:AP35)</f>
        <v>-18.5</v>
      </c>
      <c r="AQ37" s="95"/>
      <c r="AR37" s="75">
        <f t="shared" si="32"/>
        <v>156</v>
      </c>
      <c r="AS37" s="75">
        <f t="shared" si="33"/>
        <v>0</v>
      </c>
      <c r="AT37" s="75">
        <f t="shared" si="34"/>
        <v>-156</v>
      </c>
    </row>
    <row r="38" spans="1:46" ht="12.75">
      <c r="A38" s="64"/>
      <c r="B38" s="125" t="s">
        <v>24</v>
      </c>
      <c r="C38" s="126"/>
      <c r="D38" s="71">
        <f>SUM(D37+D27)</f>
        <v>32.5</v>
      </c>
      <c r="E38" s="71">
        <f>SUM(E37+E27)</f>
        <v>0</v>
      </c>
      <c r="F38" s="71">
        <f>SUM(F37+F27)</f>
        <v>-32.5</v>
      </c>
      <c r="G38" s="71"/>
      <c r="H38" s="71">
        <f>SUM(H37+H27)</f>
        <v>55</v>
      </c>
      <c r="I38" s="71">
        <f>SUM(I37+I27)</f>
        <v>0</v>
      </c>
      <c r="J38" s="71">
        <f>SUM(J37+J27)</f>
        <v>-55</v>
      </c>
      <c r="K38" s="71"/>
      <c r="L38" s="71">
        <f>SUM(L37+L27)</f>
        <v>50</v>
      </c>
      <c r="M38" s="71">
        <f>SUM(M37+M27)</f>
        <v>0</v>
      </c>
      <c r="N38" s="71">
        <f>SUM(N37+N27)</f>
        <v>-50</v>
      </c>
      <c r="O38" s="71"/>
      <c r="P38" s="71">
        <f>SUM(P37+P27)</f>
        <v>52</v>
      </c>
      <c r="Q38" s="71">
        <f>SUM(Q37+Q27)</f>
        <v>0</v>
      </c>
      <c r="R38" s="71">
        <f>SUM(R37+R27)</f>
        <v>-52</v>
      </c>
      <c r="S38" s="71"/>
      <c r="T38" s="71">
        <f>SUM(T37+T27)</f>
        <v>36</v>
      </c>
      <c r="U38" s="71">
        <f>SUM(U37+U27)</f>
        <v>0</v>
      </c>
      <c r="V38" s="71">
        <f>SUM(V37+V27)</f>
        <v>-36</v>
      </c>
      <c r="W38" s="71"/>
      <c r="X38" s="71">
        <f>SUM(X37+X27)</f>
        <v>49.5</v>
      </c>
      <c r="Y38" s="71">
        <f>SUM(Y37+Y27)</f>
        <v>0</v>
      </c>
      <c r="Z38" s="71">
        <f>SUM(Z37+Z27)</f>
        <v>-49.5</v>
      </c>
      <c r="AA38" s="71"/>
      <c r="AB38" s="71">
        <f>SUM(AB37+AB27)</f>
        <v>42</v>
      </c>
      <c r="AC38" s="71">
        <f>SUM(AC37+AC27)</f>
        <v>0</v>
      </c>
      <c r="AD38" s="71">
        <f>SUM(AD37+AD27)</f>
        <v>-42</v>
      </c>
      <c r="AE38" s="71"/>
      <c r="AF38" s="71">
        <f>SUM(AF37+AF27)</f>
        <v>36</v>
      </c>
      <c r="AG38" s="71">
        <f>SUM(AG37+AG27)</f>
        <v>0</v>
      </c>
      <c r="AH38" s="71">
        <f>SUM(AH37+AH27)</f>
        <v>-36</v>
      </c>
      <c r="AI38" s="71"/>
      <c r="AJ38" s="71">
        <f>SUM(AJ37+AJ27)</f>
        <v>29</v>
      </c>
      <c r="AK38" s="71">
        <f>SUM(AK37+AK27)</f>
        <v>0</v>
      </c>
      <c r="AL38" s="71">
        <f>SUM(AL37+AL27)</f>
        <v>-29</v>
      </c>
      <c r="AM38" s="71"/>
      <c r="AN38" s="71">
        <f>SUM(AN37+AN27)</f>
        <v>45</v>
      </c>
      <c r="AO38" s="71">
        <f>SUM(AO37+AO27)</f>
        <v>0</v>
      </c>
      <c r="AP38" s="71">
        <f>SUM(AP37+AP27)</f>
        <v>-45</v>
      </c>
      <c r="AQ38" s="71"/>
      <c r="AR38" s="71">
        <f>SUM(AR37+AR27)</f>
        <v>427</v>
      </c>
      <c r="AS38" s="71">
        <f>SUM(AS37+AS27)</f>
        <v>0</v>
      </c>
      <c r="AT38" s="71">
        <f>SUM(AT37+AT27)</f>
        <v>-427</v>
      </c>
    </row>
    <row r="39" spans="1:46" ht="12.75">
      <c r="A39" s="139" t="s">
        <v>90</v>
      </c>
      <c r="B39" s="128" t="s">
        <v>108</v>
      </c>
      <c r="C39" s="94" t="s">
        <v>15</v>
      </c>
      <c r="D39" s="93">
        <v>0</v>
      </c>
      <c r="E39" s="86"/>
      <c r="F39" s="114">
        <f t="shared" ref="F39:F47" si="35">E39-D39</f>
        <v>0</v>
      </c>
      <c r="G39" s="88"/>
      <c r="H39" s="93">
        <v>0</v>
      </c>
      <c r="I39" s="86"/>
      <c r="J39" s="85">
        <f t="shared" ref="J39:J47" si="36">(I39-H39)</f>
        <v>0</v>
      </c>
      <c r="K39" s="84"/>
      <c r="L39" s="90">
        <v>0</v>
      </c>
      <c r="M39" s="89"/>
      <c r="N39" s="85">
        <f t="shared" ref="N39:N47" si="37">(M39-L39)</f>
        <v>0</v>
      </c>
      <c r="O39" s="84"/>
      <c r="P39" s="90">
        <v>0</v>
      </c>
      <c r="Q39" s="89"/>
      <c r="R39" s="85">
        <f t="shared" ref="R39:R47" si="38">(Q39-P39)</f>
        <v>0</v>
      </c>
      <c r="S39" s="84"/>
      <c r="T39" s="90">
        <v>0</v>
      </c>
      <c r="U39" s="89"/>
      <c r="V39" s="85">
        <f t="shared" ref="V39:V47" si="39">(U39-T39)</f>
        <v>0</v>
      </c>
      <c r="W39" s="84"/>
      <c r="X39" s="90">
        <v>0</v>
      </c>
      <c r="Y39" s="89"/>
      <c r="Z39" s="85">
        <f t="shared" ref="Z39:Z47" si="40">(Y39-X39)</f>
        <v>0</v>
      </c>
      <c r="AA39" s="84"/>
      <c r="AB39" s="90">
        <v>0</v>
      </c>
      <c r="AC39" s="89"/>
      <c r="AD39" s="85">
        <f t="shared" ref="AD39:AD47" si="41">(AC39-AB39)</f>
        <v>0</v>
      </c>
      <c r="AE39" s="84"/>
      <c r="AF39" s="90">
        <v>2</v>
      </c>
      <c r="AG39" s="89"/>
      <c r="AH39" s="85">
        <f t="shared" ref="AH39:AH47" si="42">(AG39-AF39)</f>
        <v>-2</v>
      </c>
      <c r="AI39" s="84"/>
      <c r="AJ39" s="90">
        <v>0</v>
      </c>
      <c r="AK39" s="89"/>
      <c r="AL39" s="85">
        <f t="shared" ref="AL39:AL47" si="43">(AK39-AJ39)</f>
        <v>0</v>
      </c>
      <c r="AM39" s="88"/>
      <c r="AN39" s="87"/>
      <c r="AO39" s="86"/>
      <c r="AP39" s="85">
        <f t="shared" ref="AP39:AP47" si="44">(AO39-AN39)</f>
        <v>0</v>
      </c>
      <c r="AQ39" s="84"/>
      <c r="AR39" s="83">
        <f t="shared" ref="AR39:AR48" si="45">D39+H39+L39+P39+T39+X39+AB39+AF39+AJ39+AN39</f>
        <v>2</v>
      </c>
      <c r="AS39" s="83">
        <f t="shared" ref="AS39:AS48" si="46">E39+I39+M39+Q39+U39+Y39+AC39+AG39+AK39+AO39</f>
        <v>0</v>
      </c>
      <c r="AT39" s="83">
        <f t="shared" ref="AT39:AT48" si="47">F39+J39+N39+R39+V39+Z39+AD39+AH39+AL39+AP39</f>
        <v>-2</v>
      </c>
    </row>
    <row r="40" spans="1:46" ht="12.75">
      <c r="A40" s="126"/>
      <c r="B40" s="126"/>
      <c r="C40" s="94" t="s">
        <v>16</v>
      </c>
      <c r="D40" s="93">
        <v>0</v>
      </c>
      <c r="E40" s="86"/>
      <c r="F40" s="114">
        <f t="shared" si="35"/>
        <v>0</v>
      </c>
      <c r="G40" s="88"/>
      <c r="H40" s="93">
        <v>0</v>
      </c>
      <c r="I40" s="86"/>
      <c r="J40" s="85">
        <f t="shared" si="36"/>
        <v>0</v>
      </c>
      <c r="K40" s="84"/>
      <c r="L40" s="90">
        <v>0</v>
      </c>
      <c r="M40" s="89"/>
      <c r="N40" s="85">
        <f t="shared" si="37"/>
        <v>0</v>
      </c>
      <c r="O40" s="84"/>
      <c r="P40" s="90">
        <v>0</v>
      </c>
      <c r="Q40" s="89"/>
      <c r="R40" s="85">
        <f t="shared" si="38"/>
        <v>0</v>
      </c>
      <c r="S40" s="84"/>
      <c r="T40" s="90">
        <v>0</v>
      </c>
      <c r="U40" s="89"/>
      <c r="V40" s="85">
        <f t="shared" si="39"/>
        <v>0</v>
      </c>
      <c r="W40" s="84"/>
      <c r="X40" s="90">
        <v>0</v>
      </c>
      <c r="Y40" s="89"/>
      <c r="Z40" s="85">
        <f t="shared" si="40"/>
        <v>0</v>
      </c>
      <c r="AA40" s="84"/>
      <c r="AB40" s="90">
        <v>0</v>
      </c>
      <c r="AC40" s="89"/>
      <c r="AD40" s="85">
        <f t="shared" si="41"/>
        <v>0</v>
      </c>
      <c r="AE40" s="84"/>
      <c r="AF40" s="90">
        <v>0</v>
      </c>
      <c r="AG40" s="89"/>
      <c r="AH40" s="85">
        <f t="shared" si="42"/>
        <v>0</v>
      </c>
      <c r="AI40" s="84"/>
      <c r="AJ40" s="90">
        <v>0</v>
      </c>
      <c r="AK40" s="89"/>
      <c r="AL40" s="85">
        <f t="shared" si="43"/>
        <v>0</v>
      </c>
      <c r="AM40" s="88"/>
      <c r="AN40" s="87"/>
      <c r="AO40" s="86"/>
      <c r="AP40" s="85">
        <f t="shared" si="44"/>
        <v>0</v>
      </c>
      <c r="AQ40" s="84"/>
      <c r="AR40" s="83">
        <f t="shared" si="45"/>
        <v>0</v>
      </c>
      <c r="AS40" s="83">
        <f t="shared" si="46"/>
        <v>0</v>
      </c>
      <c r="AT40" s="83">
        <f t="shared" si="47"/>
        <v>0</v>
      </c>
    </row>
    <row r="41" spans="1:46" ht="12.75">
      <c r="A41" s="139" t="s">
        <v>91</v>
      </c>
      <c r="B41" s="126"/>
      <c r="C41" s="94" t="s">
        <v>17</v>
      </c>
      <c r="D41" s="93">
        <v>8</v>
      </c>
      <c r="E41" s="86"/>
      <c r="F41" s="114">
        <f t="shared" si="35"/>
        <v>-8</v>
      </c>
      <c r="G41" s="88"/>
      <c r="H41" s="93">
        <v>13</v>
      </c>
      <c r="I41" s="86"/>
      <c r="J41" s="85">
        <f t="shared" si="36"/>
        <v>-13</v>
      </c>
      <c r="K41" s="84"/>
      <c r="L41" s="90">
        <v>8</v>
      </c>
      <c r="M41" s="89"/>
      <c r="N41" s="85">
        <f t="shared" si="37"/>
        <v>-8</v>
      </c>
      <c r="O41" s="84"/>
      <c r="P41" s="90">
        <v>16</v>
      </c>
      <c r="Q41" s="89"/>
      <c r="R41" s="85">
        <f t="shared" si="38"/>
        <v>-16</v>
      </c>
      <c r="S41" s="84"/>
      <c r="T41" s="90">
        <v>8</v>
      </c>
      <c r="U41" s="89"/>
      <c r="V41" s="85">
        <f t="shared" si="39"/>
        <v>-8</v>
      </c>
      <c r="W41" s="84"/>
      <c r="X41" s="90">
        <v>12</v>
      </c>
      <c r="Y41" s="89"/>
      <c r="Z41" s="85">
        <f t="shared" si="40"/>
        <v>-12</v>
      </c>
      <c r="AA41" s="84"/>
      <c r="AB41" s="90">
        <v>10</v>
      </c>
      <c r="AC41" s="89"/>
      <c r="AD41" s="85">
        <f t="shared" si="41"/>
        <v>-10</v>
      </c>
      <c r="AE41" s="84"/>
      <c r="AF41" s="90">
        <v>10</v>
      </c>
      <c r="AG41" s="97"/>
      <c r="AH41" s="85">
        <f t="shared" si="42"/>
        <v>-10</v>
      </c>
      <c r="AI41" s="84"/>
      <c r="AJ41" s="90">
        <v>10</v>
      </c>
      <c r="AK41" s="89"/>
      <c r="AL41" s="85">
        <f t="shared" si="43"/>
        <v>-10</v>
      </c>
      <c r="AM41" s="88"/>
      <c r="AN41" s="93">
        <v>5</v>
      </c>
      <c r="AO41" s="86"/>
      <c r="AP41" s="85">
        <f t="shared" si="44"/>
        <v>-5</v>
      </c>
      <c r="AQ41" s="84"/>
      <c r="AR41" s="83">
        <f t="shared" si="45"/>
        <v>100</v>
      </c>
      <c r="AS41" s="83">
        <f t="shared" si="46"/>
        <v>0</v>
      </c>
      <c r="AT41" s="83">
        <f t="shared" si="47"/>
        <v>-100</v>
      </c>
    </row>
    <row r="42" spans="1:46" ht="12.75">
      <c r="A42" s="126"/>
      <c r="B42" s="126"/>
      <c r="C42" s="94" t="s">
        <v>18</v>
      </c>
      <c r="D42" s="93">
        <v>6</v>
      </c>
      <c r="E42" s="86"/>
      <c r="F42" s="114">
        <f t="shared" si="35"/>
        <v>-6</v>
      </c>
      <c r="G42" s="88"/>
      <c r="H42" s="93">
        <v>4</v>
      </c>
      <c r="I42" s="86"/>
      <c r="J42" s="85">
        <f t="shared" si="36"/>
        <v>-4</v>
      </c>
      <c r="K42" s="84"/>
      <c r="L42" s="90">
        <v>4</v>
      </c>
      <c r="M42" s="89"/>
      <c r="N42" s="85">
        <f t="shared" si="37"/>
        <v>-4</v>
      </c>
      <c r="O42" s="84"/>
      <c r="P42" s="90">
        <v>4</v>
      </c>
      <c r="Q42" s="89"/>
      <c r="R42" s="85">
        <f t="shared" si="38"/>
        <v>-4</v>
      </c>
      <c r="S42" s="84"/>
      <c r="T42" s="90">
        <v>8</v>
      </c>
      <c r="U42" s="89"/>
      <c r="V42" s="85">
        <f t="shared" si="39"/>
        <v>-8</v>
      </c>
      <c r="W42" s="84"/>
      <c r="X42" s="90">
        <v>1</v>
      </c>
      <c r="Y42" s="89"/>
      <c r="Z42" s="85">
        <f t="shared" si="40"/>
        <v>-1</v>
      </c>
      <c r="AA42" s="84"/>
      <c r="AB42" s="90">
        <v>0</v>
      </c>
      <c r="AC42" s="89"/>
      <c r="AD42" s="85">
        <f t="shared" si="41"/>
        <v>0</v>
      </c>
      <c r="AE42" s="84"/>
      <c r="AF42" s="90">
        <v>0</v>
      </c>
      <c r="AG42" s="89"/>
      <c r="AH42" s="85">
        <f t="shared" si="42"/>
        <v>0</v>
      </c>
      <c r="AI42" s="84"/>
      <c r="AJ42" s="90">
        <v>0</v>
      </c>
      <c r="AK42" s="89"/>
      <c r="AL42" s="85">
        <f t="shared" si="43"/>
        <v>0</v>
      </c>
      <c r="AM42" s="88"/>
      <c r="AN42" s="87"/>
      <c r="AO42" s="86"/>
      <c r="AP42" s="85">
        <f t="shared" si="44"/>
        <v>0</v>
      </c>
      <c r="AQ42" s="84"/>
      <c r="AR42" s="83">
        <f t="shared" si="45"/>
        <v>27</v>
      </c>
      <c r="AS42" s="83">
        <f t="shared" si="46"/>
        <v>0</v>
      </c>
      <c r="AT42" s="83">
        <f t="shared" si="47"/>
        <v>-27</v>
      </c>
    </row>
    <row r="43" spans="1:46" ht="12.75">
      <c r="A43" s="64"/>
      <c r="B43" s="126"/>
      <c r="C43" s="94" t="s">
        <v>19</v>
      </c>
      <c r="D43" s="93">
        <v>1</v>
      </c>
      <c r="E43" s="86"/>
      <c r="F43" s="114">
        <f t="shared" si="35"/>
        <v>-1</v>
      </c>
      <c r="G43" s="88"/>
      <c r="H43" s="93">
        <v>0</v>
      </c>
      <c r="I43" s="86"/>
      <c r="J43" s="85">
        <f t="shared" si="36"/>
        <v>0</v>
      </c>
      <c r="K43" s="84"/>
      <c r="L43" s="90">
        <v>0</v>
      </c>
      <c r="M43" s="89"/>
      <c r="N43" s="85">
        <f t="shared" si="37"/>
        <v>0</v>
      </c>
      <c r="O43" s="84"/>
      <c r="P43" s="90">
        <v>0</v>
      </c>
      <c r="Q43" s="89"/>
      <c r="R43" s="85">
        <f t="shared" si="38"/>
        <v>0</v>
      </c>
      <c r="S43" s="84"/>
      <c r="T43" s="90">
        <v>0</v>
      </c>
      <c r="U43" s="89"/>
      <c r="V43" s="85">
        <f t="shared" si="39"/>
        <v>0</v>
      </c>
      <c r="W43" s="84"/>
      <c r="X43" s="90">
        <v>0</v>
      </c>
      <c r="Y43" s="89"/>
      <c r="Z43" s="85">
        <f t="shared" si="40"/>
        <v>0</v>
      </c>
      <c r="AA43" s="84"/>
      <c r="AB43" s="90">
        <v>2</v>
      </c>
      <c r="AC43" s="89"/>
      <c r="AD43" s="85">
        <f t="shared" si="41"/>
        <v>-2</v>
      </c>
      <c r="AE43" s="84"/>
      <c r="AF43" s="90">
        <v>0</v>
      </c>
      <c r="AG43" s="89"/>
      <c r="AH43" s="85">
        <f t="shared" si="42"/>
        <v>0</v>
      </c>
      <c r="AI43" s="84"/>
      <c r="AJ43" s="90">
        <v>0</v>
      </c>
      <c r="AK43" s="89"/>
      <c r="AL43" s="85">
        <f t="shared" si="43"/>
        <v>0</v>
      </c>
      <c r="AM43" s="88"/>
      <c r="AN43" s="87"/>
      <c r="AO43" s="86"/>
      <c r="AP43" s="85">
        <f t="shared" si="44"/>
        <v>0</v>
      </c>
      <c r="AQ43" s="84"/>
      <c r="AR43" s="83">
        <f t="shared" si="45"/>
        <v>3</v>
      </c>
      <c r="AS43" s="83">
        <f t="shared" si="46"/>
        <v>0</v>
      </c>
      <c r="AT43" s="83">
        <f t="shared" si="47"/>
        <v>-3</v>
      </c>
    </row>
    <row r="44" spans="1:46" ht="12.75">
      <c r="A44" s="64"/>
      <c r="B44" s="126"/>
      <c r="C44" s="94" t="s">
        <v>20</v>
      </c>
      <c r="D44" s="93">
        <v>0</v>
      </c>
      <c r="E44" s="86"/>
      <c r="F44" s="114">
        <f t="shared" si="35"/>
        <v>0</v>
      </c>
      <c r="G44" s="88"/>
      <c r="H44" s="93">
        <v>0</v>
      </c>
      <c r="I44" s="86"/>
      <c r="J44" s="85">
        <f t="shared" si="36"/>
        <v>0</v>
      </c>
      <c r="K44" s="84"/>
      <c r="L44" s="90">
        <v>6</v>
      </c>
      <c r="M44" s="89"/>
      <c r="N44" s="85">
        <f t="shared" si="37"/>
        <v>-6</v>
      </c>
      <c r="O44" s="84"/>
      <c r="P44" s="90">
        <v>0</v>
      </c>
      <c r="Q44" s="89"/>
      <c r="R44" s="85">
        <f t="shared" si="38"/>
        <v>0</v>
      </c>
      <c r="S44" s="84"/>
      <c r="T44" s="90">
        <v>1</v>
      </c>
      <c r="U44" s="89"/>
      <c r="V44" s="85">
        <f t="shared" si="39"/>
        <v>-1</v>
      </c>
      <c r="W44" s="84"/>
      <c r="X44" s="90">
        <v>0</v>
      </c>
      <c r="Y44" s="89"/>
      <c r="Z44" s="85">
        <f t="shared" si="40"/>
        <v>0</v>
      </c>
      <c r="AA44" s="84"/>
      <c r="AB44" s="90">
        <v>0</v>
      </c>
      <c r="AC44" s="89"/>
      <c r="AD44" s="85">
        <f t="shared" si="41"/>
        <v>0</v>
      </c>
      <c r="AE44" s="84"/>
      <c r="AF44" s="90">
        <v>0</v>
      </c>
      <c r="AG44" s="89"/>
      <c r="AH44" s="85">
        <f t="shared" si="42"/>
        <v>0</v>
      </c>
      <c r="AI44" s="84"/>
      <c r="AJ44" s="90">
        <v>0</v>
      </c>
      <c r="AK44" s="89"/>
      <c r="AL44" s="85">
        <f t="shared" si="43"/>
        <v>0</v>
      </c>
      <c r="AM44" s="88"/>
      <c r="AN44" s="87"/>
      <c r="AO44" s="86"/>
      <c r="AP44" s="85">
        <f t="shared" si="44"/>
        <v>0</v>
      </c>
      <c r="AQ44" s="84"/>
      <c r="AR44" s="83">
        <f t="shared" si="45"/>
        <v>7</v>
      </c>
      <c r="AS44" s="83">
        <f t="shared" si="46"/>
        <v>0</v>
      </c>
      <c r="AT44" s="83">
        <f t="shared" si="47"/>
        <v>-7</v>
      </c>
    </row>
    <row r="45" spans="1:46" ht="12.75">
      <c r="A45" s="64"/>
      <c r="B45" s="126"/>
      <c r="C45" s="94" t="s">
        <v>21</v>
      </c>
      <c r="D45" s="93">
        <v>0</v>
      </c>
      <c r="E45" s="86"/>
      <c r="F45" s="114">
        <f t="shared" si="35"/>
        <v>0</v>
      </c>
      <c r="G45" s="88"/>
      <c r="H45" s="93">
        <v>2</v>
      </c>
      <c r="I45" s="86"/>
      <c r="J45" s="85">
        <f t="shared" si="36"/>
        <v>-2</v>
      </c>
      <c r="K45" s="84"/>
      <c r="L45" s="90">
        <v>0</v>
      </c>
      <c r="M45" s="89"/>
      <c r="N45" s="85">
        <f t="shared" si="37"/>
        <v>0</v>
      </c>
      <c r="O45" s="84"/>
      <c r="P45" s="90">
        <v>1</v>
      </c>
      <c r="Q45" s="89"/>
      <c r="R45" s="85">
        <f t="shared" si="38"/>
        <v>-1</v>
      </c>
      <c r="S45" s="84"/>
      <c r="T45" s="90">
        <v>1</v>
      </c>
      <c r="U45" s="89"/>
      <c r="V45" s="85">
        <f t="shared" si="39"/>
        <v>-1</v>
      </c>
      <c r="W45" s="84"/>
      <c r="X45" s="90">
        <v>0.5</v>
      </c>
      <c r="Y45" s="89"/>
      <c r="Z45" s="85">
        <f t="shared" si="40"/>
        <v>-0.5</v>
      </c>
      <c r="AA45" s="84"/>
      <c r="AB45" s="90">
        <v>0</v>
      </c>
      <c r="AC45" s="89"/>
      <c r="AD45" s="85">
        <f t="shared" si="41"/>
        <v>0</v>
      </c>
      <c r="AE45" s="84"/>
      <c r="AF45" s="90">
        <v>0</v>
      </c>
      <c r="AG45" s="89"/>
      <c r="AH45" s="85">
        <f t="shared" si="42"/>
        <v>0</v>
      </c>
      <c r="AI45" s="84"/>
      <c r="AJ45" s="90">
        <v>0</v>
      </c>
      <c r="AK45" s="89"/>
      <c r="AL45" s="85">
        <f t="shared" si="43"/>
        <v>0</v>
      </c>
      <c r="AM45" s="88"/>
      <c r="AN45" s="93">
        <v>0.5</v>
      </c>
      <c r="AO45" s="86"/>
      <c r="AP45" s="85">
        <f t="shared" si="44"/>
        <v>-0.5</v>
      </c>
      <c r="AQ45" s="84"/>
      <c r="AR45" s="83">
        <f t="shared" si="45"/>
        <v>5</v>
      </c>
      <c r="AS45" s="83">
        <f t="shared" si="46"/>
        <v>0</v>
      </c>
      <c r="AT45" s="83">
        <f t="shared" si="47"/>
        <v>-5</v>
      </c>
    </row>
    <row r="46" spans="1:46" ht="12.75">
      <c r="A46" s="64"/>
      <c r="B46" s="126"/>
      <c r="C46" s="94" t="s">
        <v>22</v>
      </c>
      <c r="D46" s="93">
        <v>0</v>
      </c>
      <c r="E46" s="86"/>
      <c r="F46" s="114">
        <f t="shared" si="35"/>
        <v>0</v>
      </c>
      <c r="G46" s="88"/>
      <c r="H46" s="93">
        <v>0</v>
      </c>
      <c r="I46" s="86"/>
      <c r="J46" s="85">
        <f t="shared" si="36"/>
        <v>0</v>
      </c>
      <c r="K46" s="84"/>
      <c r="L46" s="90">
        <v>0</v>
      </c>
      <c r="M46" s="89"/>
      <c r="N46" s="85">
        <f t="shared" si="37"/>
        <v>0</v>
      </c>
      <c r="O46" s="84"/>
      <c r="P46" s="90">
        <v>1</v>
      </c>
      <c r="Q46" s="89"/>
      <c r="R46" s="85">
        <f t="shared" si="38"/>
        <v>-1</v>
      </c>
      <c r="S46" s="84"/>
      <c r="T46" s="90">
        <v>0</v>
      </c>
      <c r="U46" s="89"/>
      <c r="V46" s="85">
        <f t="shared" si="39"/>
        <v>0</v>
      </c>
      <c r="W46" s="84"/>
      <c r="X46" s="90">
        <v>6</v>
      </c>
      <c r="Y46" s="89"/>
      <c r="Z46" s="85">
        <f t="shared" si="40"/>
        <v>-6</v>
      </c>
      <c r="AA46" s="84"/>
      <c r="AB46" s="90">
        <v>0</v>
      </c>
      <c r="AC46" s="89"/>
      <c r="AD46" s="85">
        <f t="shared" si="41"/>
        <v>0</v>
      </c>
      <c r="AE46" s="84"/>
      <c r="AF46" s="91"/>
      <c r="AG46" s="89"/>
      <c r="AH46" s="85">
        <f t="shared" si="42"/>
        <v>0</v>
      </c>
      <c r="AI46" s="84"/>
      <c r="AJ46" s="90">
        <v>0</v>
      </c>
      <c r="AK46" s="89"/>
      <c r="AL46" s="85">
        <f t="shared" si="43"/>
        <v>0</v>
      </c>
      <c r="AM46" s="88"/>
      <c r="AN46" s="93">
        <v>0</v>
      </c>
      <c r="AO46" s="86"/>
      <c r="AP46" s="85">
        <f t="shared" si="44"/>
        <v>0</v>
      </c>
      <c r="AQ46" s="84"/>
      <c r="AR46" s="83">
        <f t="shared" si="45"/>
        <v>7</v>
      </c>
      <c r="AS46" s="83">
        <f t="shared" si="46"/>
        <v>0</v>
      </c>
      <c r="AT46" s="83">
        <f t="shared" si="47"/>
        <v>-7</v>
      </c>
    </row>
    <row r="47" spans="1:46" ht="12.75">
      <c r="A47" s="64"/>
      <c r="B47" s="126"/>
      <c r="C47" s="92"/>
      <c r="D47" s="87"/>
      <c r="E47" s="86"/>
      <c r="F47" s="114">
        <f t="shared" si="35"/>
        <v>0</v>
      </c>
      <c r="G47" s="88"/>
      <c r="H47" s="87"/>
      <c r="I47" s="86"/>
      <c r="J47" s="85">
        <f t="shared" si="36"/>
        <v>0</v>
      </c>
      <c r="K47" s="84"/>
      <c r="L47" s="91"/>
      <c r="M47" s="89"/>
      <c r="N47" s="85">
        <f t="shared" si="37"/>
        <v>0</v>
      </c>
      <c r="O47" s="84"/>
      <c r="P47" s="90"/>
      <c r="Q47" s="89"/>
      <c r="R47" s="85">
        <f t="shared" si="38"/>
        <v>0</v>
      </c>
      <c r="S47" s="84"/>
      <c r="T47" s="91"/>
      <c r="U47" s="89"/>
      <c r="V47" s="85">
        <f t="shared" si="39"/>
        <v>0</v>
      </c>
      <c r="W47" s="84"/>
      <c r="X47" s="91"/>
      <c r="Y47" s="89"/>
      <c r="Z47" s="85">
        <f t="shared" si="40"/>
        <v>0</v>
      </c>
      <c r="AA47" s="84"/>
      <c r="AB47" s="91"/>
      <c r="AC47" s="89"/>
      <c r="AD47" s="85">
        <f t="shared" si="41"/>
        <v>0</v>
      </c>
      <c r="AE47" s="84"/>
      <c r="AF47" s="91"/>
      <c r="AG47" s="89"/>
      <c r="AH47" s="85">
        <f t="shared" si="42"/>
        <v>0</v>
      </c>
      <c r="AI47" s="84"/>
      <c r="AJ47" s="90">
        <v>0</v>
      </c>
      <c r="AK47" s="89"/>
      <c r="AL47" s="85">
        <f t="shared" si="43"/>
        <v>0</v>
      </c>
      <c r="AM47" s="88"/>
      <c r="AN47" s="87"/>
      <c r="AO47" s="86"/>
      <c r="AP47" s="85">
        <f t="shared" si="44"/>
        <v>0</v>
      </c>
      <c r="AQ47" s="84"/>
      <c r="AR47" s="83">
        <f t="shared" si="45"/>
        <v>0</v>
      </c>
      <c r="AS47" s="83">
        <f t="shared" si="46"/>
        <v>0</v>
      </c>
      <c r="AT47" s="83">
        <f t="shared" si="47"/>
        <v>0</v>
      </c>
    </row>
    <row r="48" spans="1:46" ht="12.75">
      <c r="A48" s="64"/>
      <c r="B48" s="126"/>
      <c r="C48" s="82" t="s">
        <v>23</v>
      </c>
      <c r="D48" s="81">
        <f>SUM(D39:D46)</f>
        <v>15</v>
      </c>
      <c r="E48" s="81">
        <f>SUM(E39:E46)</f>
        <v>0</v>
      </c>
      <c r="F48" s="81">
        <f>SUM(F39:F46)</f>
        <v>-15</v>
      </c>
      <c r="G48" s="71"/>
      <c r="H48" s="81">
        <f>SUM(H39:H46)</f>
        <v>19</v>
      </c>
      <c r="I48" s="81">
        <f>SUM(I39:I46)</f>
        <v>0</v>
      </c>
      <c r="J48" s="81">
        <f>SUM(J39:J46)</f>
        <v>-19</v>
      </c>
      <c r="K48" s="71"/>
      <c r="L48" s="81">
        <f>SUM(L39:L46)</f>
        <v>18</v>
      </c>
      <c r="M48" s="81">
        <f>SUM(M39:M46)</f>
        <v>0</v>
      </c>
      <c r="N48" s="81">
        <f>SUM(N39:N46)</f>
        <v>-18</v>
      </c>
      <c r="O48" s="71"/>
      <c r="P48" s="81">
        <f>SUM(P39:P46)</f>
        <v>22</v>
      </c>
      <c r="Q48" s="81">
        <f>SUM(Q39:Q46)</f>
        <v>0</v>
      </c>
      <c r="R48" s="81">
        <f>SUM(R39:R46)</f>
        <v>-22</v>
      </c>
      <c r="S48" s="71"/>
      <c r="T48" s="81">
        <f>SUM(T39:T46)</f>
        <v>18</v>
      </c>
      <c r="U48" s="81">
        <f>SUM(U39:U46)</f>
        <v>0</v>
      </c>
      <c r="V48" s="81">
        <f>SUM(V39:V46)</f>
        <v>-18</v>
      </c>
      <c r="W48" s="71"/>
      <c r="X48" s="81">
        <f>SUM(X39:X46)</f>
        <v>19.5</v>
      </c>
      <c r="Y48" s="81">
        <f>SUM(Y39:Y46)</f>
        <v>0</v>
      </c>
      <c r="Z48" s="81">
        <f>SUM(Z39:Z46)</f>
        <v>-19.5</v>
      </c>
      <c r="AA48" s="71"/>
      <c r="AB48" s="81">
        <f>SUM(AB39:AB46)</f>
        <v>12</v>
      </c>
      <c r="AC48" s="81">
        <f>SUM(AC39:AC46)</f>
        <v>0</v>
      </c>
      <c r="AD48" s="81">
        <f>SUM(AD39:AD46)</f>
        <v>-12</v>
      </c>
      <c r="AE48" s="71"/>
      <c r="AF48" s="81">
        <f>SUM(AF39:AF46)</f>
        <v>12</v>
      </c>
      <c r="AG48" s="81">
        <f>SUM(AG39:AG46)</f>
        <v>0</v>
      </c>
      <c r="AH48" s="81">
        <f>SUM(AH39:AH46)</f>
        <v>-12</v>
      </c>
      <c r="AI48" s="71"/>
      <c r="AJ48" s="81">
        <f>SUM(AJ39:AJ46)</f>
        <v>10</v>
      </c>
      <c r="AK48" s="81">
        <f>SUM(AK39:AK46)</f>
        <v>0</v>
      </c>
      <c r="AL48" s="81">
        <f>SUM(AL39:AL46)</f>
        <v>-10</v>
      </c>
      <c r="AM48" s="71"/>
      <c r="AN48" s="81">
        <f>SUM(AN39:AN46)</f>
        <v>5.5</v>
      </c>
      <c r="AO48" s="81">
        <f>SUM(AO39:AO46)</f>
        <v>0</v>
      </c>
      <c r="AP48" s="81">
        <f>SUM(AP39:AP46)</f>
        <v>-5.5</v>
      </c>
      <c r="AQ48" s="95"/>
      <c r="AR48" s="75">
        <f t="shared" si="45"/>
        <v>151</v>
      </c>
      <c r="AS48" s="75">
        <f t="shared" si="46"/>
        <v>0</v>
      </c>
      <c r="AT48" s="75">
        <f t="shared" si="47"/>
        <v>-151</v>
      </c>
    </row>
    <row r="49" spans="1:46" ht="12.75">
      <c r="A49" s="64"/>
      <c r="B49" s="96"/>
      <c r="C49" s="74" t="s">
        <v>24</v>
      </c>
      <c r="D49" s="71">
        <f>SUM(D48+D38)</f>
        <v>47.5</v>
      </c>
      <c r="E49" s="71">
        <f>SUM(E48+E38)</f>
        <v>0</v>
      </c>
      <c r="F49" s="71">
        <f>SUM(F48+F38)</f>
        <v>-47.5</v>
      </c>
      <c r="G49" s="71"/>
      <c r="H49" s="71">
        <f>SUM(H48+H38)</f>
        <v>74</v>
      </c>
      <c r="I49" s="71">
        <f>SUM(I48+I38)</f>
        <v>0</v>
      </c>
      <c r="J49" s="71">
        <f>SUM(J48+J38)</f>
        <v>-74</v>
      </c>
      <c r="K49" s="71"/>
      <c r="L49" s="71">
        <f>SUM(L48+L38)</f>
        <v>68</v>
      </c>
      <c r="M49" s="71">
        <f>SUM(M48+M38)</f>
        <v>0</v>
      </c>
      <c r="N49" s="71">
        <f>SUM(N48+N38)</f>
        <v>-68</v>
      </c>
      <c r="O49" s="71"/>
      <c r="P49" s="71">
        <f>SUM(P48+P38)</f>
        <v>74</v>
      </c>
      <c r="Q49" s="71">
        <f>SUM(Q48+Q38)</f>
        <v>0</v>
      </c>
      <c r="R49" s="71">
        <f>SUM(R48+R38)</f>
        <v>-74</v>
      </c>
      <c r="S49" s="71"/>
      <c r="T49" s="71">
        <f>SUM(T48+T38)</f>
        <v>54</v>
      </c>
      <c r="U49" s="71">
        <f>SUM(U48+U38)</f>
        <v>0</v>
      </c>
      <c r="V49" s="71">
        <f>SUM(V48+V38)</f>
        <v>-54</v>
      </c>
      <c r="W49" s="71"/>
      <c r="X49" s="71">
        <f>SUM(X48+X38)</f>
        <v>69</v>
      </c>
      <c r="Y49" s="71">
        <f>SUM(Y48+Y38)</f>
        <v>0</v>
      </c>
      <c r="Z49" s="71">
        <f>SUM(Z48+Z38)</f>
        <v>-69</v>
      </c>
      <c r="AA49" s="71"/>
      <c r="AB49" s="71">
        <f>SUM(AB48+AB38)</f>
        <v>54</v>
      </c>
      <c r="AC49" s="71">
        <f>SUM(AC48+AC38)</f>
        <v>0</v>
      </c>
      <c r="AD49" s="71">
        <f>SUM(AD48+AD38)</f>
        <v>-54</v>
      </c>
      <c r="AE49" s="71"/>
      <c r="AF49" s="71">
        <f>SUM(AF48+AF38)</f>
        <v>48</v>
      </c>
      <c r="AG49" s="71">
        <f>SUM(AG48+AG38)</f>
        <v>0</v>
      </c>
      <c r="AH49" s="71">
        <f>SUM(AH48+AH38)</f>
        <v>-48</v>
      </c>
      <c r="AI49" s="71"/>
      <c r="AJ49" s="71">
        <f>SUM(AJ48+AJ38)</f>
        <v>39</v>
      </c>
      <c r="AK49" s="71">
        <f>SUM(AK48+AK38)</f>
        <v>0</v>
      </c>
      <c r="AL49" s="71">
        <f>SUM(AL48+AL38)</f>
        <v>-39</v>
      </c>
      <c r="AM49" s="71"/>
      <c r="AN49" s="71">
        <f>SUM(AN48+AN38)</f>
        <v>50.5</v>
      </c>
      <c r="AO49" s="71">
        <f>SUM(AO48+AO38)</f>
        <v>0</v>
      </c>
      <c r="AP49" s="71">
        <f>SUM(AP48+AP38)</f>
        <v>-50.5</v>
      </c>
      <c r="AQ49" s="71"/>
      <c r="AR49" s="71">
        <f>SUM(AR48+AR38)</f>
        <v>578</v>
      </c>
      <c r="AS49" s="71">
        <f>SUM(AS48+AS38)</f>
        <v>0</v>
      </c>
      <c r="AT49" s="71">
        <f>SUM(AT48+AT38)</f>
        <v>-578</v>
      </c>
    </row>
    <row r="50" spans="1:46" ht="12.75">
      <c r="A50" s="64"/>
      <c r="B50" s="127" t="s">
        <v>26</v>
      </c>
      <c r="C50" s="94" t="s">
        <v>15</v>
      </c>
      <c r="D50" s="93">
        <v>0</v>
      </c>
      <c r="E50" s="86"/>
      <c r="F50" s="114">
        <f t="shared" ref="F50:F58" si="48">E50-D50</f>
        <v>0</v>
      </c>
      <c r="G50" s="88"/>
      <c r="H50" s="93">
        <v>0</v>
      </c>
      <c r="I50" s="86"/>
      <c r="J50" s="85">
        <f t="shared" ref="J50:J58" si="49">(I50-H50)</f>
        <v>0</v>
      </c>
      <c r="K50" s="84"/>
      <c r="L50" s="90">
        <v>0</v>
      </c>
      <c r="M50" s="89"/>
      <c r="N50" s="85">
        <f t="shared" ref="N50:N58" si="50">(M50-L50)</f>
        <v>0</v>
      </c>
      <c r="O50" s="84"/>
      <c r="P50" s="90">
        <v>0</v>
      </c>
      <c r="Q50" s="89"/>
      <c r="R50" s="85">
        <f t="shared" ref="R50:R58" si="51">(Q50-P50)</f>
        <v>0</v>
      </c>
      <c r="S50" s="84"/>
      <c r="T50" s="90">
        <v>0</v>
      </c>
      <c r="U50" s="89"/>
      <c r="V50" s="85">
        <f t="shared" ref="V50:V58" si="52">(U50-T50)</f>
        <v>0</v>
      </c>
      <c r="W50" s="84"/>
      <c r="X50" s="90">
        <v>0</v>
      </c>
      <c r="Y50" s="89"/>
      <c r="Z50" s="85">
        <f t="shared" ref="Z50:Z58" si="53">(Y50-X50)</f>
        <v>0</v>
      </c>
      <c r="AA50" s="84"/>
      <c r="AB50" s="90">
        <v>0</v>
      </c>
      <c r="AC50" s="89"/>
      <c r="AD50" s="85">
        <f t="shared" ref="AD50:AD58" si="54">(AC50-AB50)</f>
        <v>0</v>
      </c>
      <c r="AE50" s="84"/>
      <c r="AF50" s="90">
        <v>2</v>
      </c>
      <c r="AG50" s="89"/>
      <c r="AH50" s="85">
        <f t="shared" ref="AH50:AH58" si="55">(AG50-AF50)</f>
        <v>-2</v>
      </c>
      <c r="AI50" s="84"/>
      <c r="AJ50" s="90">
        <v>0</v>
      </c>
      <c r="AK50" s="89"/>
      <c r="AL50" s="85">
        <f t="shared" ref="AL50:AL58" si="56">(AK50-AJ50)</f>
        <v>0</v>
      </c>
      <c r="AM50" s="88"/>
      <c r="AN50" s="87"/>
      <c r="AO50" s="86"/>
      <c r="AP50" s="85">
        <f t="shared" ref="AP50:AP58" si="57">(AO50-AN50)</f>
        <v>0</v>
      </c>
      <c r="AQ50" s="84"/>
      <c r="AR50" s="83">
        <f t="shared" ref="AR50:AR59" si="58">D50+H50+L50+P50+T50+X50+AB50+AF50+AJ50+AN50</f>
        <v>2</v>
      </c>
      <c r="AS50" s="83">
        <f t="shared" ref="AS50:AS59" si="59">E50+I50+M50+Q50+U50+Y50+AC50+AG50+AK50+AO50</f>
        <v>0</v>
      </c>
      <c r="AT50" s="83">
        <f t="shared" ref="AT50:AT59" si="60">F50+J50+N50+R50+V50+Z50+AD50+AH50+AL50+AP50</f>
        <v>-2</v>
      </c>
    </row>
    <row r="51" spans="1:46" ht="12.75">
      <c r="A51" s="64"/>
      <c r="B51" s="126"/>
      <c r="C51" s="94" t="s">
        <v>16</v>
      </c>
      <c r="D51" s="93">
        <v>0</v>
      </c>
      <c r="E51" s="86"/>
      <c r="F51" s="114">
        <f t="shared" si="48"/>
        <v>0</v>
      </c>
      <c r="G51" s="88"/>
      <c r="H51" s="93">
        <v>0</v>
      </c>
      <c r="I51" s="86"/>
      <c r="J51" s="85">
        <f t="shared" si="49"/>
        <v>0</v>
      </c>
      <c r="K51" s="84"/>
      <c r="L51" s="90">
        <v>0</v>
      </c>
      <c r="M51" s="89"/>
      <c r="N51" s="85">
        <f t="shared" si="50"/>
        <v>0</v>
      </c>
      <c r="O51" s="84"/>
      <c r="P51" s="90">
        <v>0</v>
      </c>
      <c r="Q51" s="89"/>
      <c r="R51" s="85">
        <f t="shared" si="51"/>
        <v>0</v>
      </c>
      <c r="S51" s="84"/>
      <c r="T51" s="90">
        <v>0</v>
      </c>
      <c r="U51" s="89"/>
      <c r="V51" s="85">
        <f t="shared" si="52"/>
        <v>0</v>
      </c>
      <c r="W51" s="84"/>
      <c r="X51" s="90">
        <v>0</v>
      </c>
      <c r="Y51" s="89"/>
      <c r="Z51" s="85">
        <f t="shared" si="53"/>
        <v>0</v>
      </c>
      <c r="AA51" s="84"/>
      <c r="AB51" s="90">
        <v>0</v>
      </c>
      <c r="AC51" s="89"/>
      <c r="AD51" s="85">
        <f t="shared" si="54"/>
        <v>0</v>
      </c>
      <c r="AE51" s="84"/>
      <c r="AF51" s="90">
        <v>0</v>
      </c>
      <c r="AG51" s="89"/>
      <c r="AH51" s="85">
        <f t="shared" si="55"/>
        <v>0</v>
      </c>
      <c r="AI51" s="84"/>
      <c r="AJ51" s="90">
        <v>0</v>
      </c>
      <c r="AK51" s="89"/>
      <c r="AL51" s="85">
        <f t="shared" si="56"/>
        <v>0</v>
      </c>
      <c r="AM51" s="88"/>
      <c r="AN51" s="87"/>
      <c r="AO51" s="86"/>
      <c r="AP51" s="85">
        <f t="shared" si="57"/>
        <v>0</v>
      </c>
      <c r="AQ51" s="84"/>
      <c r="AR51" s="83">
        <f t="shared" si="58"/>
        <v>0</v>
      </c>
      <c r="AS51" s="83">
        <f t="shared" si="59"/>
        <v>0</v>
      </c>
      <c r="AT51" s="83">
        <f t="shared" si="60"/>
        <v>0</v>
      </c>
    </row>
    <row r="52" spans="1:46" ht="12.75">
      <c r="A52" s="64"/>
      <c r="B52" s="126"/>
      <c r="C52" s="94" t="s">
        <v>17</v>
      </c>
      <c r="D52" s="93">
        <v>10</v>
      </c>
      <c r="E52" s="86"/>
      <c r="F52" s="114">
        <f t="shared" si="48"/>
        <v>-10</v>
      </c>
      <c r="G52" s="88"/>
      <c r="H52" s="93">
        <v>10</v>
      </c>
      <c r="I52" s="86"/>
      <c r="J52" s="85">
        <f t="shared" si="49"/>
        <v>-10</v>
      </c>
      <c r="K52" s="84"/>
      <c r="L52" s="90">
        <v>6</v>
      </c>
      <c r="M52" s="89"/>
      <c r="N52" s="85">
        <f t="shared" si="50"/>
        <v>-6</v>
      </c>
      <c r="O52" s="84"/>
      <c r="P52" s="90">
        <v>12</v>
      </c>
      <c r="Q52" s="89"/>
      <c r="R52" s="85">
        <f t="shared" si="51"/>
        <v>-12</v>
      </c>
      <c r="S52" s="84"/>
      <c r="T52" s="90">
        <v>8</v>
      </c>
      <c r="U52" s="89"/>
      <c r="V52" s="85">
        <f t="shared" si="52"/>
        <v>-8</v>
      </c>
      <c r="W52" s="84"/>
      <c r="X52" s="90">
        <v>6</v>
      </c>
      <c r="Y52" s="89"/>
      <c r="Z52" s="85">
        <f t="shared" si="53"/>
        <v>-6</v>
      </c>
      <c r="AA52" s="84"/>
      <c r="AB52" s="90">
        <v>7</v>
      </c>
      <c r="AC52" s="89"/>
      <c r="AD52" s="85">
        <f t="shared" si="54"/>
        <v>-7</v>
      </c>
      <c r="AE52" s="84"/>
      <c r="AF52" s="90">
        <v>12</v>
      </c>
      <c r="AG52" s="89"/>
      <c r="AH52" s="85">
        <f t="shared" si="55"/>
        <v>-12</v>
      </c>
      <c r="AI52" s="84"/>
      <c r="AJ52" s="90">
        <v>10</v>
      </c>
      <c r="AK52" s="89"/>
      <c r="AL52" s="85">
        <f t="shared" si="56"/>
        <v>-10</v>
      </c>
      <c r="AM52" s="88"/>
      <c r="AN52" s="93">
        <v>8</v>
      </c>
      <c r="AO52" s="86"/>
      <c r="AP52" s="85">
        <f t="shared" si="57"/>
        <v>-8</v>
      </c>
      <c r="AQ52" s="84"/>
      <c r="AR52" s="83">
        <f t="shared" si="58"/>
        <v>89</v>
      </c>
      <c r="AS52" s="83">
        <f t="shared" si="59"/>
        <v>0</v>
      </c>
      <c r="AT52" s="83">
        <f t="shared" si="60"/>
        <v>-89</v>
      </c>
    </row>
    <row r="53" spans="1:46" ht="12.75">
      <c r="A53" s="64"/>
      <c r="B53" s="126"/>
      <c r="C53" s="94" t="s">
        <v>18</v>
      </c>
      <c r="D53" s="93">
        <v>6</v>
      </c>
      <c r="E53" s="86"/>
      <c r="F53" s="114">
        <f t="shared" si="48"/>
        <v>-6</v>
      </c>
      <c r="G53" s="88"/>
      <c r="H53" s="93">
        <v>2</v>
      </c>
      <c r="I53" s="86"/>
      <c r="J53" s="85">
        <f t="shared" si="49"/>
        <v>-2</v>
      </c>
      <c r="K53" s="84"/>
      <c r="L53" s="90">
        <v>3</v>
      </c>
      <c r="M53" s="89"/>
      <c r="N53" s="85">
        <f t="shared" si="50"/>
        <v>-3</v>
      </c>
      <c r="O53" s="84"/>
      <c r="P53" s="90">
        <v>2</v>
      </c>
      <c r="Q53" s="89"/>
      <c r="R53" s="85">
        <f t="shared" si="51"/>
        <v>-2</v>
      </c>
      <c r="S53" s="84"/>
      <c r="T53" s="90">
        <v>10</v>
      </c>
      <c r="U53" s="89"/>
      <c r="V53" s="85">
        <f t="shared" si="52"/>
        <v>-10</v>
      </c>
      <c r="W53" s="84"/>
      <c r="X53" s="90">
        <v>0</v>
      </c>
      <c r="Y53" s="89"/>
      <c r="Z53" s="85">
        <f t="shared" si="53"/>
        <v>0</v>
      </c>
      <c r="AA53" s="84"/>
      <c r="AB53" s="90">
        <v>2</v>
      </c>
      <c r="AC53" s="89"/>
      <c r="AD53" s="85">
        <f t="shared" si="54"/>
        <v>-2</v>
      </c>
      <c r="AE53" s="84"/>
      <c r="AF53" s="90">
        <v>0</v>
      </c>
      <c r="AG53" s="89"/>
      <c r="AH53" s="85">
        <f t="shared" si="55"/>
        <v>0</v>
      </c>
      <c r="AI53" s="84"/>
      <c r="AJ53" s="90">
        <v>0</v>
      </c>
      <c r="AK53" s="89"/>
      <c r="AL53" s="85">
        <f t="shared" si="56"/>
        <v>0</v>
      </c>
      <c r="AM53" s="88"/>
      <c r="AN53" s="87"/>
      <c r="AO53" s="86"/>
      <c r="AP53" s="85">
        <f t="shared" si="57"/>
        <v>0</v>
      </c>
      <c r="AQ53" s="84"/>
      <c r="AR53" s="83">
        <f t="shared" si="58"/>
        <v>25</v>
      </c>
      <c r="AS53" s="83">
        <f t="shared" si="59"/>
        <v>0</v>
      </c>
      <c r="AT53" s="83">
        <f t="shared" si="60"/>
        <v>-25</v>
      </c>
    </row>
    <row r="54" spans="1:46" ht="12.75">
      <c r="A54" s="64"/>
      <c r="B54" s="126"/>
      <c r="C54" s="94" t="s">
        <v>19</v>
      </c>
      <c r="D54" s="93">
        <v>1</v>
      </c>
      <c r="E54" s="86"/>
      <c r="F54" s="114">
        <f t="shared" si="48"/>
        <v>-1</v>
      </c>
      <c r="G54" s="88"/>
      <c r="H54" s="93">
        <v>0</v>
      </c>
      <c r="I54" s="86"/>
      <c r="J54" s="85">
        <f t="shared" si="49"/>
        <v>0</v>
      </c>
      <c r="K54" s="84"/>
      <c r="L54" s="90">
        <v>0</v>
      </c>
      <c r="M54" s="89"/>
      <c r="N54" s="85">
        <f t="shared" si="50"/>
        <v>0</v>
      </c>
      <c r="O54" s="84"/>
      <c r="P54" s="90">
        <v>0</v>
      </c>
      <c r="Q54" s="89"/>
      <c r="R54" s="85">
        <f t="shared" si="51"/>
        <v>0</v>
      </c>
      <c r="S54" s="84"/>
      <c r="T54" s="90">
        <v>0</v>
      </c>
      <c r="U54" s="89"/>
      <c r="V54" s="85">
        <f t="shared" si="52"/>
        <v>0</v>
      </c>
      <c r="W54" s="84"/>
      <c r="X54" s="90">
        <v>0</v>
      </c>
      <c r="Y54" s="89"/>
      <c r="Z54" s="85">
        <f t="shared" si="53"/>
        <v>0</v>
      </c>
      <c r="AA54" s="84"/>
      <c r="AB54" s="90">
        <v>3</v>
      </c>
      <c r="AC54" s="89"/>
      <c r="AD54" s="85">
        <f t="shared" si="54"/>
        <v>-3</v>
      </c>
      <c r="AE54" s="84"/>
      <c r="AF54" s="90">
        <v>0</v>
      </c>
      <c r="AG54" s="89"/>
      <c r="AH54" s="85">
        <f t="shared" si="55"/>
        <v>0</v>
      </c>
      <c r="AI54" s="84"/>
      <c r="AJ54" s="90">
        <v>0</v>
      </c>
      <c r="AK54" s="89"/>
      <c r="AL54" s="85">
        <f t="shared" si="56"/>
        <v>0</v>
      </c>
      <c r="AM54" s="88"/>
      <c r="AN54" s="87"/>
      <c r="AO54" s="86"/>
      <c r="AP54" s="85">
        <f t="shared" si="57"/>
        <v>0</v>
      </c>
      <c r="AQ54" s="84"/>
      <c r="AR54" s="83">
        <f t="shared" si="58"/>
        <v>4</v>
      </c>
      <c r="AS54" s="83">
        <f t="shared" si="59"/>
        <v>0</v>
      </c>
      <c r="AT54" s="83">
        <f t="shared" si="60"/>
        <v>-4</v>
      </c>
    </row>
    <row r="55" spans="1:46" ht="12.75">
      <c r="A55" s="64"/>
      <c r="B55" s="126"/>
      <c r="C55" s="94" t="s">
        <v>20</v>
      </c>
      <c r="D55" s="93">
        <v>0</v>
      </c>
      <c r="E55" s="86"/>
      <c r="F55" s="114">
        <f t="shared" si="48"/>
        <v>0</v>
      </c>
      <c r="G55" s="88"/>
      <c r="H55" s="93">
        <v>0</v>
      </c>
      <c r="I55" s="86"/>
      <c r="J55" s="85">
        <f t="shared" si="49"/>
        <v>0</v>
      </c>
      <c r="K55" s="84"/>
      <c r="L55" s="90">
        <v>8</v>
      </c>
      <c r="M55" s="89"/>
      <c r="N55" s="85">
        <f t="shared" si="50"/>
        <v>-8</v>
      </c>
      <c r="O55" s="84"/>
      <c r="P55" s="90">
        <v>0</v>
      </c>
      <c r="Q55" s="89"/>
      <c r="R55" s="85">
        <f t="shared" si="51"/>
        <v>0</v>
      </c>
      <c r="S55" s="84"/>
      <c r="T55" s="90">
        <v>1</v>
      </c>
      <c r="U55" s="89"/>
      <c r="V55" s="85">
        <f t="shared" si="52"/>
        <v>-1</v>
      </c>
      <c r="W55" s="84"/>
      <c r="X55" s="90">
        <v>0</v>
      </c>
      <c r="Y55" s="89"/>
      <c r="Z55" s="85">
        <f t="shared" si="53"/>
        <v>0</v>
      </c>
      <c r="AA55" s="84"/>
      <c r="AB55" s="90">
        <v>0</v>
      </c>
      <c r="AC55" s="89"/>
      <c r="AD55" s="85">
        <f t="shared" si="54"/>
        <v>0</v>
      </c>
      <c r="AE55" s="84"/>
      <c r="AF55" s="90">
        <v>0</v>
      </c>
      <c r="AG55" s="89"/>
      <c r="AH55" s="85">
        <f t="shared" si="55"/>
        <v>0</v>
      </c>
      <c r="AI55" s="84"/>
      <c r="AJ55" s="90">
        <v>0</v>
      </c>
      <c r="AK55" s="89"/>
      <c r="AL55" s="85">
        <f t="shared" si="56"/>
        <v>0</v>
      </c>
      <c r="AM55" s="88"/>
      <c r="AN55" s="87"/>
      <c r="AO55" s="86"/>
      <c r="AP55" s="85">
        <f t="shared" si="57"/>
        <v>0</v>
      </c>
      <c r="AQ55" s="84"/>
      <c r="AR55" s="83">
        <f t="shared" si="58"/>
        <v>9</v>
      </c>
      <c r="AS55" s="83">
        <f t="shared" si="59"/>
        <v>0</v>
      </c>
      <c r="AT55" s="83">
        <f t="shared" si="60"/>
        <v>-9</v>
      </c>
    </row>
    <row r="56" spans="1:46" ht="12.75">
      <c r="A56" s="64"/>
      <c r="B56" s="126"/>
      <c r="C56" s="94" t="s">
        <v>21</v>
      </c>
      <c r="D56" s="93">
        <v>0</v>
      </c>
      <c r="E56" s="86"/>
      <c r="F56" s="114">
        <f t="shared" si="48"/>
        <v>0</v>
      </c>
      <c r="G56" s="88"/>
      <c r="H56" s="93">
        <v>3</v>
      </c>
      <c r="I56" s="86"/>
      <c r="J56" s="85">
        <f t="shared" si="49"/>
        <v>-3</v>
      </c>
      <c r="K56" s="84"/>
      <c r="L56" s="90">
        <v>0</v>
      </c>
      <c r="M56" s="89"/>
      <c r="N56" s="85">
        <f t="shared" si="50"/>
        <v>0</v>
      </c>
      <c r="O56" s="84"/>
      <c r="P56" s="90">
        <v>0</v>
      </c>
      <c r="Q56" s="89"/>
      <c r="R56" s="85">
        <f t="shared" si="51"/>
        <v>0</v>
      </c>
      <c r="S56" s="84"/>
      <c r="T56" s="90">
        <v>1</v>
      </c>
      <c r="U56" s="89"/>
      <c r="V56" s="85">
        <f t="shared" si="52"/>
        <v>-1</v>
      </c>
      <c r="W56" s="84"/>
      <c r="X56" s="90">
        <v>0.5</v>
      </c>
      <c r="Y56" s="89"/>
      <c r="Z56" s="85">
        <f t="shared" si="53"/>
        <v>-0.5</v>
      </c>
      <c r="AA56" s="84"/>
      <c r="AB56" s="90">
        <v>0</v>
      </c>
      <c r="AC56" s="89"/>
      <c r="AD56" s="85">
        <f t="shared" si="54"/>
        <v>0</v>
      </c>
      <c r="AE56" s="84"/>
      <c r="AF56" s="90">
        <v>0</v>
      </c>
      <c r="AG56" s="89"/>
      <c r="AH56" s="85">
        <f t="shared" si="55"/>
        <v>0</v>
      </c>
      <c r="AI56" s="84"/>
      <c r="AJ56" s="90">
        <v>0</v>
      </c>
      <c r="AK56" s="89"/>
      <c r="AL56" s="85">
        <f t="shared" si="56"/>
        <v>0</v>
      </c>
      <c r="AM56" s="88"/>
      <c r="AN56" s="93">
        <v>0.5</v>
      </c>
      <c r="AO56" s="86"/>
      <c r="AP56" s="85">
        <f t="shared" si="57"/>
        <v>-0.5</v>
      </c>
      <c r="AQ56" s="84"/>
      <c r="AR56" s="83">
        <f t="shared" si="58"/>
        <v>5</v>
      </c>
      <c r="AS56" s="83">
        <f t="shared" si="59"/>
        <v>0</v>
      </c>
      <c r="AT56" s="83">
        <f t="shared" si="60"/>
        <v>-5</v>
      </c>
    </row>
    <row r="57" spans="1:46" ht="12.75">
      <c r="A57" s="64"/>
      <c r="B57" s="126"/>
      <c r="C57" s="94" t="s">
        <v>22</v>
      </c>
      <c r="D57" s="93">
        <v>0</v>
      </c>
      <c r="E57" s="86"/>
      <c r="F57" s="114">
        <f t="shared" si="48"/>
        <v>0</v>
      </c>
      <c r="G57" s="88"/>
      <c r="H57" s="93">
        <v>0</v>
      </c>
      <c r="I57" s="86"/>
      <c r="J57" s="85">
        <f t="shared" si="49"/>
        <v>0</v>
      </c>
      <c r="K57" s="84"/>
      <c r="L57" s="90">
        <v>0</v>
      </c>
      <c r="M57" s="89"/>
      <c r="N57" s="85">
        <f t="shared" si="50"/>
        <v>0</v>
      </c>
      <c r="O57" s="84"/>
      <c r="P57" s="90">
        <v>0</v>
      </c>
      <c r="Q57" s="89"/>
      <c r="R57" s="85">
        <f t="shared" si="51"/>
        <v>0</v>
      </c>
      <c r="S57" s="84"/>
      <c r="T57" s="90">
        <v>0</v>
      </c>
      <c r="U57" s="89"/>
      <c r="V57" s="85">
        <f t="shared" si="52"/>
        <v>0</v>
      </c>
      <c r="W57" s="84"/>
      <c r="X57" s="90">
        <v>12</v>
      </c>
      <c r="Y57" s="89"/>
      <c r="Z57" s="85">
        <f t="shared" si="53"/>
        <v>-12</v>
      </c>
      <c r="AA57" s="84"/>
      <c r="AB57" s="90">
        <v>0</v>
      </c>
      <c r="AC57" s="89"/>
      <c r="AD57" s="85">
        <f t="shared" si="54"/>
        <v>0</v>
      </c>
      <c r="AE57" s="84"/>
      <c r="AF57" s="90">
        <v>0</v>
      </c>
      <c r="AG57" s="89"/>
      <c r="AH57" s="85">
        <f t="shared" si="55"/>
        <v>0</v>
      </c>
      <c r="AI57" s="84"/>
      <c r="AJ57" s="90">
        <v>0</v>
      </c>
      <c r="AK57" s="89"/>
      <c r="AL57" s="85">
        <f t="shared" si="56"/>
        <v>0</v>
      </c>
      <c r="AM57" s="88"/>
      <c r="AN57" s="93">
        <v>10</v>
      </c>
      <c r="AO57" s="86"/>
      <c r="AP57" s="85">
        <f t="shared" si="57"/>
        <v>-10</v>
      </c>
      <c r="AQ57" s="84"/>
      <c r="AR57" s="83">
        <f t="shared" si="58"/>
        <v>22</v>
      </c>
      <c r="AS57" s="83">
        <f t="shared" si="59"/>
        <v>0</v>
      </c>
      <c r="AT57" s="83">
        <f t="shared" si="60"/>
        <v>-22</v>
      </c>
    </row>
    <row r="58" spans="1:46" ht="12.75">
      <c r="A58" s="64"/>
      <c r="B58" s="126"/>
      <c r="C58" s="92"/>
      <c r="D58" s="87"/>
      <c r="E58" s="86"/>
      <c r="F58" s="114">
        <f t="shared" si="48"/>
        <v>0</v>
      </c>
      <c r="G58" s="88"/>
      <c r="H58" s="87"/>
      <c r="I58" s="86"/>
      <c r="J58" s="85">
        <f t="shared" si="49"/>
        <v>0</v>
      </c>
      <c r="K58" s="84"/>
      <c r="L58" s="91"/>
      <c r="M58" s="89"/>
      <c r="N58" s="85">
        <f t="shared" si="50"/>
        <v>0</v>
      </c>
      <c r="O58" s="84"/>
      <c r="P58" s="91"/>
      <c r="Q58" s="89"/>
      <c r="R58" s="85">
        <f t="shared" si="51"/>
        <v>0</v>
      </c>
      <c r="S58" s="84"/>
      <c r="T58" s="91"/>
      <c r="U58" s="89"/>
      <c r="V58" s="85">
        <f t="shared" si="52"/>
        <v>0</v>
      </c>
      <c r="W58" s="84"/>
      <c r="X58" s="91"/>
      <c r="Y58" s="89"/>
      <c r="Z58" s="85">
        <f t="shared" si="53"/>
        <v>0</v>
      </c>
      <c r="AA58" s="84"/>
      <c r="AB58" s="91"/>
      <c r="AC58" s="89"/>
      <c r="AD58" s="85">
        <f t="shared" si="54"/>
        <v>0</v>
      </c>
      <c r="AE58" s="84"/>
      <c r="AF58" s="91"/>
      <c r="AG58" s="89"/>
      <c r="AH58" s="85">
        <f t="shared" si="55"/>
        <v>0</v>
      </c>
      <c r="AI58" s="84"/>
      <c r="AJ58" s="90">
        <v>0</v>
      </c>
      <c r="AK58" s="89"/>
      <c r="AL58" s="85">
        <f t="shared" si="56"/>
        <v>0</v>
      </c>
      <c r="AM58" s="88"/>
      <c r="AN58" s="87"/>
      <c r="AO58" s="86"/>
      <c r="AP58" s="85">
        <f t="shared" si="57"/>
        <v>0</v>
      </c>
      <c r="AQ58" s="84"/>
      <c r="AR58" s="83">
        <f t="shared" si="58"/>
        <v>0</v>
      </c>
      <c r="AS58" s="83">
        <f t="shared" si="59"/>
        <v>0</v>
      </c>
      <c r="AT58" s="83">
        <f t="shared" si="60"/>
        <v>0</v>
      </c>
    </row>
    <row r="59" spans="1:46" ht="12.75">
      <c r="A59" s="64"/>
      <c r="B59" s="126"/>
      <c r="C59" s="82" t="s">
        <v>23</v>
      </c>
      <c r="D59" s="81">
        <f>SUM(D50:D57)</f>
        <v>17</v>
      </c>
      <c r="E59" s="81">
        <f>SUM(E50:E57)</f>
        <v>0</v>
      </c>
      <c r="F59" s="81">
        <f>SUM(F50:F57)</f>
        <v>-17</v>
      </c>
      <c r="G59" s="71"/>
      <c r="H59" s="81">
        <f>SUM(H50:H57)</f>
        <v>15</v>
      </c>
      <c r="I59" s="81">
        <f>SUM(I50:I57)</f>
        <v>0</v>
      </c>
      <c r="J59" s="81">
        <f>SUM(J50:J57)</f>
        <v>-15</v>
      </c>
      <c r="K59" s="71"/>
      <c r="L59" s="81">
        <f>SUM(L50:L57)</f>
        <v>17</v>
      </c>
      <c r="M59" s="81">
        <f>SUM(M50:M57)</f>
        <v>0</v>
      </c>
      <c r="N59" s="81">
        <f>SUM(N50:N57)</f>
        <v>-17</v>
      </c>
      <c r="O59" s="71"/>
      <c r="P59" s="81">
        <f>SUM(P50:P57)</f>
        <v>14</v>
      </c>
      <c r="Q59" s="81">
        <f>SUM(Q50:Q57)</f>
        <v>0</v>
      </c>
      <c r="R59" s="81">
        <f>SUM(R50:R57)</f>
        <v>-14</v>
      </c>
      <c r="S59" s="71"/>
      <c r="T59" s="81">
        <f>SUM(T50:T57)</f>
        <v>20</v>
      </c>
      <c r="U59" s="81">
        <f>SUM(U50:U57)</f>
        <v>0</v>
      </c>
      <c r="V59" s="81">
        <f>SUM(V50:V57)</f>
        <v>-20</v>
      </c>
      <c r="W59" s="71"/>
      <c r="X59" s="81">
        <f>SUM(X50:X57)</f>
        <v>18.5</v>
      </c>
      <c r="Y59" s="81">
        <f>SUM(Y50:Y57)</f>
        <v>0</v>
      </c>
      <c r="Z59" s="81">
        <f>SUM(Z50:Z57)</f>
        <v>-18.5</v>
      </c>
      <c r="AA59" s="71"/>
      <c r="AB59" s="81">
        <f>SUM(AB50:AB57)</f>
        <v>12</v>
      </c>
      <c r="AC59" s="81">
        <f>SUM(AC50:AC57)</f>
        <v>0</v>
      </c>
      <c r="AD59" s="81">
        <f>SUM(AD50:AD57)</f>
        <v>-12</v>
      </c>
      <c r="AE59" s="71"/>
      <c r="AF59" s="81">
        <f>SUM(AF50:AF57)</f>
        <v>14</v>
      </c>
      <c r="AG59" s="81">
        <f>SUM(AG50:AG57)</f>
        <v>0</v>
      </c>
      <c r="AH59" s="81">
        <f>SUM(AH50:AH57)</f>
        <v>-14</v>
      </c>
      <c r="AI59" s="71"/>
      <c r="AJ59" s="81">
        <f>SUM(AJ50:AJ57)</f>
        <v>10</v>
      </c>
      <c r="AK59" s="81">
        <f>SUM(AK50:AK57)</f>
        <v>0</v>
      </c>
      <c r="AL59" s="81">
        <f>SUM(AL50:AL57)</f>
        <v>-10</v>
      </c>
      <c r="AM59" s="71"/>
      <c r="AN59" s="81">
        <f>SUM(AN50:AN57)</f>
        <v>18.5</v>
      </c>
      <c r="AO59" s="81">
        <f>SUM(AO50:AO57)</f>
        <v>0</v>
      </c>
      <c r="AP59" s="81">
        <f>SUM(AP50:AP57)</f>
        <v>-18.5</v>
      </c>
      <c r="AQ59" s="95"/>
      <c r="AR59" s="75">
        <f t="shared" si="58"/>
        <v>156</v>
      </c>
      <c r="AS59" s="75">
        <f t="shared" si="59"/>
        <v>0</v>
      </c>
      <c r="AT59" s="75">
        <f t="shared" si="60"/>
        <v>-156</v>
      </c>
    </row>
    <row r="60" spans="1:46" ht="12.75">
      <c r="A60" s="64"/>
      <c r="B60" s="126"/>
      <c r="C60" s="74" t="s">
        <v>24</v>
      </c>
      <c r="D60" s="71">
        <f>SUM(D59+D49)</f>
        <v>64.5</v>
      </c>
      <c r="E60" s="71">
        <f>SUM(E59+E49)</f>
        <v>0</v>
      </c>
      <c r="F60" s="71">
        <f>SUM(F59+F49)</f>
        <v>-64.5</v>
      </c>
      <c r="G60" s="71"/>
      <c r="H60" s="71">
        <f>SUM(H59+H49)</f>
        <v>89</v>
      </c>
      <c r="I60" s="71">
        <f>SUM(I59+I49)</f>
        <v>0</v>
      </c>
      <c r="J60" s="71">
        <f>SUM(J59+J49)</f>
        <v>-89</v>
      </c>
      <c r="K60" s="71"/>
      <c r="L60" s="71">
        <f>SUM(L59+L49)</f>
        <v>85</v>
      </c>
      <c r="M60" s="71">
        <f>SUM(M59+M49)</f>
        <v>0</v>
      </c>
      <c r="N60" s="71">
        <f>SUM(N59+N49)</f>
        <v>-85</v>
      </c>
      <c r="O60" s="71"/>
      <c r="P60" s="71">
        <f>SUM(P59+P49)</f>
        <v>88</v>
      </c>
      <c r="Q60" s="71">
        <f>SUM(Q59+Q49)</f>
        <v>0</v>
      </c>
      <c r="R60" s="71">
        <f>SUM(R59+R49)</f>
        <v>-88</v>
      </c>
      <c r="S60" s="71"/>
      <c r="T60" s="71">
        <f>SUM(T59+T49)</f>
        <v>74</v>
      </c>
      <c r="U60" s="71">
        <f>SUM(U59+U49)</f>
        <v>0</v>
      </c>
      <c r="V60" s="71">
        <f>SUM(V59+V49)</f>
        <v>-74</v>
      </c>
      <c r="W60" s="71"/>
      <c r="X60" s="71">
        <f>SUM(X59+X49)</f>
        <v>87.5</v>
      </c>
      <c r="Y60" s="71">
        <f>SUM(Y59+Y49)</f>
        <v>0</v>
      </c>
      <c r="Z60" s="71">
        <f>SUM(Z59+Z49)</f>
        <v>-87.5</v>
      </c>
      <c r="AA60" s="71"/>
      <c r="AB60" s="71">
        <f>SUM(AB59+AB49)</f>
        <v>66</v>
      </c>
      <c r="AC60" s="71">
        <f>SUM(AC59+AC49)</f>
        <v>0</v>
      </c>
      <c r="AD60" s="71">
        <f>SUM(AD59+AD49)</f>
        <v>-66</v>
      </c>
      <c r="AE60" s="71"/>
      <c r="AF60" s="71">
        <f>SUM(AF59+AF49)</f>
        <v>62</v>
      </c>
      <c r="AG60" s="71">
        <f>SUM(AG59+AG49)</f>
        <v>0</v>
      </c>
      <c r="AH60" s="71">
        <f>SUM(AH59+AH49)</f>
        <v>-62</v>
      </c>
      <c r="AI60" s="71"/>
      <c r="AJ60" s="71">
        <f>SUM(AJ59+AJ49)</f>
        <v>49</v>
      </c>
      <c r="AK60" s="71">
        <f>SUM(AK59+AK49)</f>
        <v>0</v>
      </c>
      <c r="AL60" s="71">
        <f>SUM(AL59+AL49)</f>
        <v>-49</v>
      </c>
      <c r="AM60" s="71"/>
      <c r="AN60" s="71">
        <f>SUM(AN59+AN49)</f>
        <v>69</v>
      </c>
      <c r="AO60" s="71">
        <f>SUM(AO59+AO49)</f>
        <v>0</v>
      </c>
      <c r="AP60" s="71">
        <f>SUM(AP59+AP49)</f>
        <v>-69</v>
      </c>
      <c r="AQ60" s="71"/>
      <c r="AR60" s="71">
        <f>SUM(AR59+AR49)</f>
        <v>734</v>
      </c>
      <c r="AS60" s="71">
        <f>SUM(AS59+AS49)</f>
        <v>0</v>
      </c>
      <c r="AT60" s="71">
        <f>SUM(AT59+AT49)</f>
        <v>-734</v>
      </c>
    </row>
    <row r="61" spans="1:46" ht="12.75">
      <c r="A61" s="64"/>
      <c r="B61" s="127" t="s">
        <v>27</v>
      </c>
      <c r="C61" s="94" t="s">
        <v>15</v>
      </c>
      <c r="D61" s="93">
        <v>0</v>
      </c>
      <c r="E61" s="86"/>
      <c r="F61" s="114">
        <f t="shared" ref="F61:F69" si="61">E61-D61</f>
        <v>0</v>
      </c>
      <c r="G61" s="88"/>
      <c r="H61" s="93">
        <v>0</v>
      </c>
      <c r="I61" s="86"/>
      <c r="J61" s="85">
        <f t="shared" ref="J61:J69" si="62">(I61-H61)</f>
        <v>0</v>
      </c>
      <c r="K61" s="84"/>
      <c r="L61" s="90">
        <v>0</v>
      </c>
      <c r="M61" s="89"/>
      <c r="N61" s="85">
        <f t="shared" ref="N61:N69" si="63">(M61-L61)</f>
        <v>0</v>
      </c>
      <c r="O61" s="84"/>
      <c r="P61" s="90">
        <v>0</v>
      </c>
      <c r="Q61" s="89"/>
      <c r="R61" s="85">
        <f t="shared" ref="R61:R69" si="64">(Q61-P61)</f>
        <v>0</v>
      </c>
      <c r="S61" s="84"/>
      <c r="T61" s="90">
        <v>0</v>
      </c>
      <c r="U61" s="89"/>
      <c r="V61" s="85">
        <f t="shared" ref="V61:V69" si="65">(U61-T61)</f>
        <v>0</v>
      </c>
      <c r="W61" s="84"/>
      <c r="X61" s="90">
        <v>0</v>
      </c>
      <c r="Y61" s="89"/>
      <c r="Z61" s="85">
        <f t="shared" ref="Z61:Z69" si="66">(Y61-X61)</f>
        <v>0</v>
      </c>
      <c r="AA61" s="84"/>
      <c r="AB61" s="90">
        <v>0</v>
      </c>
      <c r="AC61" s="89"/>
      <c r="AD61" s="85">
        <f t="shared" ref="AD61:AD69" si="67">(AC61-AB61)</f>
        <v>0</v>
      </c>
      <c r="AE61" s="84"/>
      <c r="AF61" s="90">
        <v>2</v>
      </c>
      <c r="AG61" s="89"/>
      <c r="AH61" s="85">
        <f t="shared" ref="AH61:AH69" si="68">(AG61-AF61)</f>
        <v>-2</v>
      </c>
      <c r="AI61" s="84"/>
      <c r="AJ61" s="90">
        <v>0</v>
      </c>
      <c r="AK61" s="89"/>
      <c r="AL61" s="85">
        <f t="shared" ref="AL61:AL69" si="69">(AK61-AJ61)</f>
        <v>0</v>
      </c>
      <c r="AM61" s="88"/>
      <c r="AN61" s="87"/>
      <c r="AO61" s="86"/>
      <c r="AP61" s="85">
        <f t="shared" ref="AP61:AP69" si="70">(AO61-AN61)</f>
        <v>0</v>
      </c>
      <c r="AQ61" s="84"/>
      <c r="AR61" s="83">
        <f t="shared" ref="AR61:AR70" si="71">D61+H61+L61+P61+T61+X61+AB61+AF61+AJ61+AN61</f>
        <v>2</v>
      </c>
      <c r="AS61" s="83">
        <f t="shared" ref="AS61:AS70" si="72">E61+I61+M61+Q61+U61+Y61+AC61+AG61+AK61+AO61</f>
        <v>0</v>
      </c>
      <c r="AT61" s="83">
        <f t="shared" ref="AT61:AT70" si="73">F61+J61+N61+R61+V61+Z61+AD61+AH61+AL61+AP61</f>
        <v>-2</v>
      </c>
    </row>
    <row r="62" spans="1:46" ht="12.75">
      <c r="A62" s="64"/>
      <c r="B62" s="126"/>
      <c r="C62" s="94" t="s">
        <v>16</v>
      </c>
      <c r="D62" s="93">
        <v>0</v>
      </c>
      <c r="E62" s="86"/>
      <c r="F62" s="114">
        <f t="shared" si="61"/>
        <v>0</v>
      </c>
      <c r="G62" s="88"/>
      <c r="H62" s="93">
        <v>0</v>
      </c>
      <c r="I62" s="86"/>
      <c r="J62" s="85">
        <f t="shared" si="62"/>
        <v>0</v>
      </c>
      <c r="K62" s="84"/>
      <c r="L62" s="90">
        <v>0</v>
      </c>
      <c r="M62" s="89"/>
      <c r="N62" s="85">
        <f t="shared" si="63"/>
        <v>0</v>
      </c>
      <c r="O62" s="84"/>
      <c r="P62" s="90">
        <v>0</v>
      </c>
      <c r="Q62" s="89"/>
      <c r="R62" s="85">
        <f t="shared" si="64"/>
        <v>0</v>
      </c>
      <c r="S62" s="84"/>
      <c r="T62" s="90">
        <v>0</v>
      </c>
      <c r="U62" s="89"/>
      <c r="V62" s="85">
        <f t="shared" si="65"/>
        <v>0</v>
      </c>
      <c r="W62" s="84"/>
      <c r="X62" s="90">
        <v>0</v>
      </c>
      <c r="Y62" s="89"/>
      <c r="Z62" s="85">
        <f t="shared" si="66"/>
        <v>0</v>
      </c>
      <c r="AA62" s="84"/>
      <c r="AB62" s="90">
        <v>0</v>
      </c>
      <c r="AC62" s="89"/>
      <c r="AD62" s="85">
        <f t="shared" si="67"/>
        <v>0</v>
      </c>
      <c r="AE62" s="84"/>
      <c r="AF62" s="90">
        <v>0</v>
      </c>
      <c r="AG62" s="89"/>
      <c r="AH62" s="85">
        <f t="shared" si="68"/>
        <v>0</v>
      </c>
      <c r="AI62" s="84"/>
      <c r="AJ62" s="90">
        <v>0</v>
      </c>
      <c r="AK62" s="89"/>
      <c r="AL62" s="85">
        <f t="shared" si="69"/>
        <v>0</v>
      </c>
      <c r="AM62" s="88"/>
      <c r="AN62" s="87"/>
      <c r="AO62" s="86"/>
      <c r="AP62" s="85">
        <f t="shared" si="70"/>
        <v>0</v>
      </c>
      <c r="AQ62" s="84"/>
      <c r="AR62" s="83">
        <f t="shared" si="71"/>
        <v>0</v>
      </c>
      <c r="AS62" s="83">
        <f t="shared" si="72"/>
        <v>0</v>
      </c>
      <c r="AT62" s="83">
        <f t="shared" si="73"/>
        <v>0</v>
      </c>
    </row>
    <row r="63" spans="1:46" ht="12.75">
      <c r="A63" s="64"/>
      <c r="B63" s="126"/>
      <c r="C63" s="94" t="s">
        <v>17</v>
      </c>
      <c r="D63" s="93">
        <v>10</v>
      </c>
      <c r="E63" s="86"/>
      <c r="F63" s="114">
        <f t="shared" si="61"/>
        <v>-10</v>
      </c>
      <c r="G63" s="88"/>
      <c r="H63" s="93">
        <v>10</v>
      </c>
      <c r="I63" s="86"/>
      <c r="J63" s="85">
        <f t="shared" si="62"/>
        <v>-10</v>
      </c>
      <c r="K63" s="84"/>
      <c r="L63" s="90">
        <v>6</v>
      </c>
      <c r="M63" s="89"/>
      <c r="N63" s="85">
        <f t="shared" si="63"/>
        <v>-6</v>
      </c>
      <c r="O63" s="84"/>
      <c r="P63" s="90">
        <v>12</v>
      </c>
      <c r="Q63" s="89"/>
      <c r="R63" s="85">
        <f t="shared" si="64"/>
        <v>-12</v>
      </c>
      <c r="S63" s="84"/>
      <c r="T63" s="90">
        <v>6</v>
      </c>
      <c r="U63" s="89"/>
      <c r="V63" s="85">
        <f t="shared" si="65"/>
        <v>-6</v>
      </c>
      <c r="W63" s="84"/>
      <c r="X63" s="90">
        <v>6</v>
      </c>
      <c r="Y63" s="89"/>
      <c r="Z63" s="85">
        <f t="shared" si="66"/>
        <v>-6</v>
      </c>
      <c r="AA63" s="84"/>
      <c r="AB63" s="90">
        <v>6</v>
      </c>
      <c r="AC63" s="89"/>
      <c r="AD63" s="85">
        <f t="shared" si="67"/>
        <v>-6</v>
      </c>
      <c r="AE63" s="84"/>
      <c r="AF63" s="90">
        <v>12</v>
      </c>
      <c r="AG63" s="89"/>
      <c r="AH63" s="85">
        <f t="shared" si="68"/>
        <v>-12</v>
      </c>
      <c r="AI63" s="84"/>
      <c r="AJ63" s="90">
        <v>10</v>
      </c>
      <c r="AK63" s="89"/>
      <c r="AL63" s="85">
        <f t="shared" si="69"/>
        <v>-10</v>
      </c>
      <c r="AM63" s="88"/>
      <c r="AN63" s="93">
        <v>6</v>
      </c>
      <c r="AO63" s="86"/>
      <c r="AP63" s="85">
        <f t="shared" si="70"/>
        <v>-6</v>
      </c>
      <c r="AQ63" s="84"/>
      <c r="AR63" s="83">
        <f t="shared" si="71"/>
        <v>84</v>
      </c>
      <c r="AS63" s="83">
        <f t="shared" si="72"/>
        <v>0</v>
      </c>
      <c r="AT63" s="83">
        <f t="shared" si="73"/>
        <v>-84</v>
      </c>
    </row>
    <row r="64" spans="1:46" ht="12.75">
      <c r="A64" s="64"/>
      <c r="B64" s="126"/>
      <c r="C64" s="94" t="s">
        <v>18</v>
      </c>
      <c r="D64" s="93">
        <v>4</v>
      </c>
      <c r="E64" s="86"/>
      <c r="F64" s="114">
        <f t="shared" si="61"/>
        <v>-4</v>
      </c>
      <c r="G64" s="88"/>
      <c r="H64" s="93">
        <v>2</v>
      </c>
      <c r="I64" s="86"/>
      <c r="J64" s="85">
        <f t="shared" si="62"/>
        <v>-2</v>
      </c>
      <c r="K64" s="84"/>
      <c r="L64" s="90">
        <v>3</v>
      </c>
      <c r="M64" s="89"/>
      <c r="N64" s="85">
        <f t="shared" si="63"/>
        <v>-3</v>
      </c>
      <c r="O64" s="84"/>
      <c r="P64" s="90">
        <v>2</v>
      </c>
      <c r="Q64" s="89"/>
      <c r="R64" s="85">
        <f t="shared" si="64"/>
        <v>-2</v>
      </c>
      <c r="S64" s="84"/>
      <c r="T64" s="90">
        <v>10</v>
      </c>
      <c r="U64" s="89"/>
      <c r="V64" s="85">
        <f t="shared" si="65"/>
        <v>-10</v>
      </c>
      <c r="W64" s="84"/>
      <c r="X64" s="90">
        <v>0</v>
      </c>
      <c r="Y64" s="89"/>
      <c r="Z64" s="85">
        <f t="shared" si="66"/>
        <v>0</v>
      </c>
      <c r="AA64" s="84"/>
      <c r="AB64" s="90">
        <v>1</v>
      </c>
      <c r="AC64" s="89"/>
      <c r="AD64" s="85">
        <f t="shared" si="67"/>
        <v>-1</v>
      </c>
      <c r="AE64" s="84"/>
      <c r="AF64" s="90">
        <v>0</v>
      </c>
      <c r="AG64" s="89"/>
      <c r="AH64" s="85">
        <f t="shared" si="68"/>
        <v>0</v>
      </c>
      <c r="AI64" s="84"/>
      <c r="AJ64" s="90">
        <v>0</v>
      </c>
      <c r="AK64" s="89"/>
      <c r="AL64" s="85">
        <f t="shared" si="69"/>
        <v>0</v>
      </c>
      <c r="AM64" s="88"/>
      <c r="AN64" s="87"/>
      <c r="AO64" s="86"/>
      <c r="AP64" s="85">
        <f t="shared" si="70"/>
        <v>0</v>
      </c>
      <c r="AQ64" s="84"/>
      <c r="AR64" s="83">
        <f t="shared" si="71"/>
        <v>22</v>
      </c>
      <c r="AS64" s="83">
        <f t="shared" si="72"/>
        <v>0</v>
      </c>
      <c r="AT64" s="83">
        <f t="shared" si="73"/>
        <v>-22</v>
      </c>
    </row>
    <row r="65" spans="1:46" ht="12.75">
      <c r="A65" s="64"/>
      <c r="B65" s="126"/>
      <c r="C65" s="94" t="s">
        <v>19</v>
      </c>
      <c r="D65" s="93">
        <v>1</v>
      </c>
      <c r="E65" s="86"/>
      <c r="F65" s="114">
        <f t="shared" si="61"/>
        <v>-1</v>
      </c>
      <c r="G65" s="88"/>
      <c r="H65" s="93">
        <v>0</v>
      </c>
      <c r="I65" s="86"/>
      <c r="J65" s="85">
        <f t="shared" si="62"/>
        <v>0</v>
      </c>
      <c r="K65" s="84"/>
      <c r="L65" s="90">
        <v>0</v>
      </c>
      <c r="M65" s="89"/>
      <c r="N65" s="85">
        <f t="shared" si="63"/>
        <v>0</v>
      </c>
      <c r="O65" s="84"/>
      <c r="P65" s="90">
        <v>0</v>
      </c>
      <c r="Q65" s="89"/>
      <c r="R65" s="85">
        <f t="shared" si="64"/>
        <v>0</v>
      </c>
      <c r="S65" s="84"/>
      <c r="T65" s="90">
        <v>0</v>
      </c>
      <c r="U65" s="89"/>
      <c r="V65" s="85">
        <f t="shared" si="65"/>
        <v>0</v>
      </c>
      <c r="W65" s="84"/>
      <c r="X65" s="90">
        <v>0</v>
      </c>
      <c r="Y65" s="89"/>
      <c r="Z65" s="85">
        <f t="shared" si="66"/>
        <v>0</v>
      </c>
      <c r="AA65" s="84"/>
      <c r="AB65" s="90">
        <v>4</v>
      </c>
      <c r="AC65" s="89"/>
      <c r="AD65" s="85">
        <f t="shared" si="67"/>
        <v>-4</v>
      </c>
      <c r="AE65" s="84"/>
      <c r="AF65" s="90">
        <v>0</v>
      </c>
      <c r="AG65" s="89"/>
      <c r="AH65" s="85">
        <f t="shared" si="68"/>
        <v>0</v>
      </c>
      <c r="AI65" s="84"/>
      <c r="AJ65" s="90">
        <v>0</v>
      </c>
      <c r="AK65" s="89"/>
      <c r="AL65" s="85">
        <f t="shared" si="69"/>
        <v>0</v>
      </c>
      <c r="AM65" s="88"/>
      <c r="AN65" s="87"/>
      <c r="AO65" s="86"/>
      <c r="AP65" s="85">
        <f t="shared" si="70"/>
        <v>0</v>
      </c>
      <c r="AQ65" s="84"/>
      <c r="AR65" s="83">
        <f t="shared" si="71"/>
        <v>5</v>
      </c>
      <c r="AS65" s="83">
        <f t="shared" si="72"/>
        <v>0</v>
      </c>
      <c r="AT65" s="83">
        <f t="shared" si="73"/>
        <v>-5</v>
      </c>
    </row>
    <row r="66" spans="1:46" ht="12.75">
      <c r="A66" s="64"/>
      <c r="B66" s="126"/>
      <c r="C66" s="94" t="s">
        <v>20</v>
      </c>
      <c r="D66" s="93">
        <v>0</v>
      </c>
      <c r="E66" s="86"/>
      <c r="F66" s="114">
        <f t="shared" si="61"/>
        <v>0</v>
      </c>
      <c r="G66" s="88"/>
      <c r="H66" s="93">
        <v>0</v>
      </c>
      <c r="I66" s="86"/>
      <c r="J66" s="85">
        <f t="shared" si="62"/>
        <v>0</v>
      </c>
      <c r="K66" s="84"/>
      <c r="L66" s="90">
        <v>8</v>
      </c>
      <c r="M66" s="89"/>
      <c r="N66" s="85">
        <f t="shared" si="63"/>
        <v>-8</v>
      </c>
      <c r="O66" s="84"/>
      <c r="P66" s="90">
        <v>0</v>
      </c>
      <c r="Q66" s="89"/>
      <c r="R66" s="85">
        <f t="shared" si="64"/>
        <v>0</v>
      </c>
      <c r="S66" s="84"/>
      <c r="T66" s="90">
        <v>1</v>
      </c>
      <c r="U66" s="89"/>
      <c r="V66" s="85">
        <f t="shared" si="65"/>
        <v>-1</v>
      </c>
      <c r="W66" s="84"/>
      <c r="X66" s="90">
        <v>0</v>
      </c>
      <c r="Y66" s="89"/>
      <c r="Z66" s="85">
        <f t="shared" si="66"/>
        <v>0</v>
      </c>
      <c r="AA66" s="84"/>
      <c r="AB66" s="90">
        <v>0</v>
      </c>
      <c r="AC66" s="89"/>
      <c r="AD66" s="85">
        <f t="shared" si="67"/>
        <v>0</v>
      </c>
      <c r="AE66" s="84"/>
      <c r="AF66" s="90">
        <v>0</v>
      </c>
      <c r="AG66" s="89"/>
      <c r="AH66" s="85">
        <f t="shared" si="68"/>
        <v>0</v>
      </c>
      <c r="AI66" s="84"/>
      <c r="AJ66" s="90">
        <v>0</v>
      </c>
      <c r="AK66" s="89"/>
      <c r="AL66" s="85">
        <f t="shared" si="69"/>
        <v>0</v>
      </c>
      <c r="AM66" s="88"/>
      <c r="AN66" s="87"/>
      <c r="AO66" s="86"/>
      <c r="AP66" s="85">
        <f t="shared" si="70"/>
        <v>0</v>
      </c>
      <c r="AQ66" s="84"/>
      <c r="AR66" s="83">
        <f t="shared" si="71"/>
        <v>9</v>
      </c>
      <c r="AS66" s="83">
        <f t="shared" si="72"/>
        <v>0</v>
      </c>
      <c r="AT66" s="83">
        <f t="shared" si="73"/>
        <v>-9</v>
      </c>
    </row>
    <row r="67" spans="1:46" ht="12.75">
      <c r="A67" s="64"/>
      <c r="B67" s="126"/>
      <c r="C67" s="94" t="s">
        <v>21</v>
      </c>
      <c r="D67" s="93">
        <v>0</v>
      </c>
      <c r="E67" s="86"/>
      <c r="F67" s="114">
        <f t="shared" si="61"/>
        <v>0</v>
      </c>
      <c r="G67" s="88"/>
      <c r="H67" s="93">
        <v>3</v>
      </c>
      <c r="I67" s="86"/>
      <c r="J67" s="85">
        <f t="shared" si="62"/>
        <v>-3</v>
      </c>
      <c r="K67" s="84"/>
      <c r="L67" s="90">
        <v>0</v>
      </c>
      <c r="M67" s="89"/>
      <c r="N67" s="85">
        <f t="shared" si="63"/>
        <v>0</v>
      </c>
      <c r="O67" s="84"/>
      <c r="P67" s="90">
        <v>0</v>
      </c>
      <c r="Q67" s="89"/>
      <c r="R67" s="85">
        <f t="shared" si="64"/>
        <v>0</v>
      </c>
      <c r="S67" s="84"/>
      <c r="T67" s="90">
        <v>1</v>
      </c>
      <c r="U67" s="89"/>
      <c r="V67" s="85">
        <f t="shared" si="65"/>
        <v>-1</v>
      </c>
      <c r="W67" s="84"/>
      <c r="X67" s="90">
        <v>0.5</v>
      </c>
      <c r="Y67" s="89"/>
      <c r="Z67" s="85">
        <f t="shared" si="66"/>
        <v>-0.5</v>
      </c>
      <c r="AA67" s="84"/>
      <c r="AB67" s="90">
        <v>0</v>
      </c>
      <c r="AC67" s="89"/>
      <c r="AD67" s="85">
        <f t="shared" si="67"/>
        <v>0</v>
      </c>
      <c r="AE67" s="84"/>
      <c r="AF67" s="90">
        <v>0</v>
      </c>
      <c r="AG67" s="89"/>
      <c r="AH67" s="85">
        <f t="shared" si="68"/>
        <v>0</v>
      </c>
      <c r="AI67" s="84"/>
      <c r="AJ67" s="90">
        <v>0</v>
      </c>
      <c r="AK67" s="89"/>
      <c r="AL67" s="85">
        <f t="shared" si="69"/>
        <v>0</v>
      </c>
      <c r="AM67" s="88"/>
      <c r="AN67" s="93">
        <v>0.5</v>
      </c>
      <c r="AO67" s="86"/>
      <c r="AP67" s="85">
        <f t="shared" si="70"/>
        <v>-0.5</v>
      </c>
      <c r="AQ67" s="84"/>
      <c r="AR67" s="83">
        <f t="shared" si="71"/>
        <v>5</v>
      </c>
      <c r="AS67" s="83">
        <f t="shared" si="72"/>
        <v>0</v>
      </c>
      <c r="AT67" s="83">
        <f t="shared" si="73"/>
        <v>-5</v>
      </c>
    </row>
    <row r="68" spans="1:46" ht="12.75">
      <c r="A68" s="64"/>
      <c r="B68" s="126"/>
      <c r="C68" s="94" t="s">
        <v>22</v>
      </c>
      <c r="D68" s="93">
        <v>0</v>
      </c>
      <c r="E68" s="86"/>
      <c r="F68" s="114">
        <f t="shared" si="61"/>
        <v>0</v>
      </c>
      <c r="G68" s="88"/>
      <c r="H68" s="93">
        <v>0</v>
      </c>
      <c r="I68" s="86"/>
      <c r="J68" s="85">
        <f t="shared" si="62"/>
        <v>0</v>
      </c>
      <c r="K68" s="84"/>
      <c r="L68" s="90">
        <v>0</v>
      </c>
      <c r="M68" s="89"/>
      <c r="N68" s="85">
        <f t="shared" si="63"/>
        <v>0</v>
      </c>
      <c r="O68" s="84"/>
      <c r="P68" s="90">
        <v>0</v>
      </c>
      <c r="Q68" s="89"/>
      <c r="R68" s="85">
        <f t="shared" si="64"/>
        <v>0</v>
      </c>
      <c r="S68" s="84"/>
      <c r="T68" s="90">
        <v>0</v>
      </c>
      <c r="U68" s="89"/>
      <c r="V68" s="85">
        <f t="shared" si="65"/>
        <v>0</v>
      </c>
      <c r="W68" s="84"/>
      <c r="X68" s="90">
        <v>12</v>
      </c>
      <c r="Y68" s="89"/>
      <c r="Z68" s="85">
        <f t="shared" si="66"/>
        <v>-12</v>
      </c>
      <c r="AA68" s="84"/>
      <c r="AB68" s="90">
        <v>0</v>
      </c>
      <c r="AC68" s="89"/>
      <c r="AD68" s="85">
        <f t="shared" si="67"/>
        <v>0</v>
      </c>
      <c r="AE68" s="84"/>
      <c r="AF68" s="90">
        <v>0</v>
      </c>
      <c r="AG68" s="89"/>
      <c r="AH68" s="85">
        <f t="shared" si="68"/>
        <v>0</v>
      </c>
      <c r="AI68" s="84"/>
      <c r="AJ68" s="90">
        <v>0</v>
      </c>
      <c r="AK68" s="89"/>
      <c r="AL68" s="85">
        <f t="shared" si="69"/>
        <v>0</v>
      </c>
      <c r="AM68" s="88"/>
      <c r="AN68" s="93">
        <v>12</v>
      </c>
      <c r="AO68" s="86"/>
      <c r="AP68" s="85">
        <f t="shared" si="70"/>
        <v>-12</v>
      </c>
      <c r="AQ68" s="84"/>
      <c r="AR68" s="83">
        <f t="shared" si="71"/>
        <v>24</v>
      </c>
      <c r="AS68" s="83">
        <f t="shared" si="72"/>
        <v>0</v>
      </c>
      <c r="AT68" s="83">
        <f t="shared" si="73"/>
        <v>-24</v>
      </c>
    </row>
    <row r="69" spans="1:46" ht="12.75">
      <c r="A69" s="64"/>
      <c r="B69" s="126"/>
      <c r="C69" s="92"/>
      <c r="D69" s="87"/>
      <c r="E69" s="86"/>
      <c r="F69" s="114">
        <f t="shared" si="61"/>
        <v>0</v>
      </c>
      <c r="G69" s="88"/>
      <c r="H69" s="87"/>
      <c r="I69" s="86"/>
      <c r="J69" s="85">
        <f t="shared" si="62"/>
        <v>0</v>
      </c>
      <c r="K69" s="84"/>
      <c r="L69" s="91"/>
      <c r="M69" s="89"/>
      <c r="N69" s="85">
        <f t="shared" si="63"/>
        <v>0</v>
      </c>
      <c r="O69" s="84"/>
      <c r="P69" s="91"/>
      <c r="Q69" s="89"/>
      <c r="R69" s="85">
        <f t="shared" si="64"/>
        <v>0</v>
      </c>
      <c r="S69" s="84"/>
      <c r="T69" s="91"/>
      <c r="U69" s="89"/>
      <c r="V69" s="85">
        <f t="shared" si="65"/>
        <v>0</v>
      </c>
      <c r="W69" s="84"/>
      <c r="X69" s="91"/>
      <c r="Y69" s="89"/>
      <c r="Z69" s="85">
        <f t="shared" si="66"/>
        <v>0</v>
      </c>
      <c r="AA69" s="84"/>
      <c r="AB69" s="91"/>
      <c r="AC69" s="89"/>
      <c r="AD69" s="85">
        <f t="shared" si="67"/>
        <v>0</v>
      </c>
      <c r="AE69" s="84"/>
      <c r="AF69" s="91"/>
      <c r="AG69" s="89"/>
      <c r="AH69" s="85">
        <f t="shared" si="68"/>
        <v>0</v>
      </c>
      <c r="AI69" s="84"/>
      <c r="AJ69" s="90">
        <v>0</v>
      </c>
      <c r="AK69" s="89"/>
      <c r="AL69" s="85">
        <f t="shared" si="69"/>
        <v>0</v>
      </c>
      <c r="AM69" s="88"/>
      <c r="AN69" s="87"/>
      <c r="AO69" s="86"/>
      <c r="AP69" s="85">
        <f t="shared" si="70"/>
        <v>0</v>
      </c>
      <c r="AQ69" s="84"/>
      <c r="AR69" s="83">
        <f t="shared" si="71"/>
        <v>0</v>
      </c>
      <c r="AS69" s="83">
        <f t="shared" si="72"/>
        <v>0</v>
      </c>
      <c r="AT69" s="83">
        <f t="shared" si="73"/>
        <v>0</v>
      </c>
    </row>
    <row r="70" spans="1:46" ht="12.75">
      <c r="A70" s="64"/>
      <c r="B70" s="126"/>
      <c r="C70" s="82" t="s">
        <v>23</v>
      </c>
      <c r="D70" s="81">
        <f>SUM(D61:D68)</f>
        <v>15</v>
      </c>
      <c r="E70" s="81">
        <f>SUM(E61:E68)</f>
        <v>0</v>
      </c>
      <c r="F70" s="81">
        <f>SUM(F61:F68)</f>
        <v>-15</v>
      </c>
      <c r="G70" s="71"/>
      <c r="H70" s="81">
        <f>SUM(H61:H68)</f>
        <v>15</v>
      </c>
      <c r="I70" s="81">
        <f>SUM(I61:I68)</f>
        <v>0</v>
      </c>
      <c r="J70" s="81">
        <f>SUM(J61:J68)</f>
        <v>-15</v>
      </c>
      <c r="K70" s="71"/>
      <c r="L70" s="81">
        <f>SUM(L61:L68)</f>
        <v>17</v>
      </c>
      <c r="M70" s="81">
        <f>SUM(M61:M68)</f>
        <v>0</v>
      </c>
      <c r="N70" s="81">
        <f>SUM(N61:N68)</f>
        <v>-17</v>
      </c>
      <c r="O70" s="71"/>
      <c r="P70" s="81">
        <f>SUM(P61:P68)</f>
        <v>14</v>
      </c>
      <c r="Q70" s="81">
        <f>SUM(Q61:Q68)</f>
        <v>0</v>
      </c>
      <c r="R70" s="81">
        <f>SUM(R61:R68)</f>
        <v>-14</v>
      </c>
      <c r="S70" s="71"/>
      <c r="T70" s="81">
        <f>SUM(T61:T68)</f>
        <v>18</v>
      </c>
      <c r="U70" s="81">
        <f>SUM(U61:U68)</f>
        <v>0</v>
      </c>
      <c r="V70" s="81">
        <f>SUM(V61:V68)</f>
        <v>-18</v>
      </c>
      <c r="W70" s="71"/>
      <c r="X70" s="81">
        <f>SUM(X61:X68)</f>
        <v>18.5</v>
      </c>
      <c r="Y70" s="81">
        <f>SUM(Y61:Y68)</f>
        <v>0</v>
      </c>
      <c r="Z70" s="81">
        <f>SUM(Z61:Z68)</f>
        <v>-18.5</v>
      </c>
      <c r="AA70" s="71"/>
      <c r="AB70" s="81">
        <f>SUM(AB61:AB68)</f>
        <v>11</v>
      </c>
      <c r="AC70" s="81">
        <f>SUM(AC61:AC68)</f>
        <v>0</v>
      </c>
      <c r="AD70" s="81">
        <f>SUM(AD61:AD68)</f>
        <v>-11</v>
      </c>
      <c r="AE70" s="71"/>
      <c r="AF70" s="81">
        <f>SUM(AF61:AF68)</f>
        <v>14</v>
      </c>
      <c r="AG70" s="81">
        <f>SUM(AG61:AG68)</f>
        <v>0</v>
      </c>
      <c r="AH70" s="81">
        <f>SUM(AH61:AH68)</f>
        <v>-14</v>
      </c>
      <c r="AI70" s="71"/>
      <c r="AJ70" s="81">
        <f>SUM(AJ61:AJ68)</f>
        <v>10</v>
      </c>
      <c r="AK70" s="81">
        <f>SUM(AK61:AK68)</f>
        <v>0</v>
      </c>
      <c r="AL70" s="81">
        <f>SUM(AL61:AL68)</f>
        <v>-10</v>
      </c>
      <c r="AM70" s="71"/>
      <c r="AN70" s="81">
        <f>SUM(AN61:AN68)</f>
        <v>18.5</v>
      </c>
      <c r="AO70" s="81">
        <f>SUM(AO61:AO68)</f>
        <v>0</v>
      </c>
      <c r="AP70" s="81">
        <f>SUM(AP61:AP68)</f>
        <v>-18.5</v>
      </c>
      <c r="AQ70" s="95"/>
      <c r="AR70" s="75">
        <f t="shared" si="71"/>
        <v>151</v>
      </c>
      <c r="AS70" s="75">
        <f t="shared" si="72"/>
        <v>0</v>
      </c>
      <c r="AT70" s="75">
        <f t="shared" si="73"/>
        <v>-151</v>
      </c>
    </row>
    <row r="71" spans="1:46" ht="12.75">
      <c r="A71" s="64"/>
      <c r="B71" s="126"/>
      <c r="C71" s="74" t="s">
        <v>24</v>
      </c>
      <c r="D71" s="71">
        <f>SUM(D70+D60)</f>
        <v>79.5</v>
      </c>
      <c r="E71" s="71">
        <f>SUM(E70+E60)</f>
        <v>0</v>
      </c>
      <c r="F71" s="71">
        <f>SUM(F70+F60)</f>
        <v>-79.5</v>
      </c>
      <c r="G71" s="71"/>
      <c r="H71" s="71">
        <f>SUM(H70+H60)</f>
        <v>104</v>
      </c>
      <c r="I71" s="71">
        <f>SUM(I70+I60)</f>
        <v>0</v>
      </c>
      <c r="J71" s="71">
        <f>SUM(J70+J60)</f>
        <v>-104</v>
      </c>
      <c r="K71" s="71"/>
      <c r="L71" s="71">
        <f>SUM(L70+L60)</f>
        <v>102</v>
      </c>
      <c r="M71" s="71">
        <f>SUM(M70+M60)</f>
        <v>0</v>
      </c>
      <c r="N71" s="71">
        <f>SUM(N70+N60)</f>
        <v>-102</v>
      </c>
      <c r="O71" s="71"/>
      <c r="P71" s="71">
        <f>SUM(P70+P60)</f>
        <v>102</v>
      </c>
      <c r="Q71" s="71">
        <f>SUM(Q70+Q60)</f>
        <v>0</v>
      </c>
      <c r="R71" s="71">
        <f>SUM(R70+R60)</f>
        <v>-102</v>
      </c>
      <c r="S71" s="71"/>
      <c r="T71" s="71">
        <f>SUM(T70+T60)</f>
        <v>92</v>
      </c>
      <c r="U71" s="71">
        <f>SUM(U70+U60)</f>
        <v>0</v>
      </c>
      <c r="V71" s="71">
        <f>SUM(V70+V60)</f>
        <v>-92</v>
      </c>
      <c r="W71" s="71"/>
      <c r="X71" s="71">
        <f>SUM(X70+X60)</f>
        <v>106</v>
      </c>
      <c r="Y71" s="71">
        <f>SUM(Y70+Y60)</f>
        <v>0</v>
      </c>
      <c r="Z71" s="71">
        <f>SUM(Z70+Z60)</f>
        <v>-106</v>
      </c>
      <c r="AA71" s="71"/>
      <c r="AB71" s="71">
        <f>SUM(AB70+AB60)</f>
        <v>77</v>
      </c>
      <c r="AC71" s="71">
        <f>SUM(AC70+AC60)</f>
        <v>0</v>
      </c>
      <c r="AD71" s="71">
        <f>SUM(AD70+AD60)</f>
        <v>-77</v>
      </c>
      <c r="AE71" s="71"/>
      <c r="AF71" s="71">
        <f>SUM(AF70+AF60)</f>
        <v>76</v>
      </c>
      <c r="AG71" s="71">
        <f>SUM(AG70+AG60)</f>
        <v>0</v>
      </c>
      <c r="AH71" s="71">
        <f>SUM(AH70+AH60)</f>
        <v>-76</v>
      </c>
      <c r="AI71" s="71"/>
      <c r="AJ71" s="71">
        <f>SUM(AJ70+AJ60)</f>
        <v>59</v>
      </c>
      <c r="AK71" s="71">
        <f>SUM(AK70+AK60)</f>
        <v>0</v>
      </c>
      <c r="AL71" s="71">
        <f>SUM(AL70+AL60)</f>
        <v>-59</v>
      </c>
      <c r="AM71" s="71"/>
      <c r="AN71" s="71">
        <f>SUM(AN70+AN60)</f>
        <v>87.5</v>
      </c>
      <c r="AO71" s="71">
        <f>SUM(AO70+AO60)</f>
        <v>0</v>
      </c>
      <c r="AP71" s="71">
        <f>SUM(AP70+AP60)</f>
        <v>-87.5</v>
      </c>
      <c r="AQ71" s="71"/>
      <c r="AR71" s="71">
        <f>SUM(AR70+AR60)</f>
        <v>885</v>
      </c>
      <c r="AS71" s="71">
        <f>SUM(AS70+AS60)</f>
        <v>0</v>
      </c>
      <c r="AT71" s="71">
        <f>SUM(AT70+AT60)</f>
        <v>-885</v>
      </c>
    </row>
    <row r="72" spans="1:46" ht="12.75">
      <c r="A72" s="64"/>
      <c r="B72" s="127" t="s">
        <v>28</v>
      </c>
      <c r="C72" s="94" t="s">
        <v>15</v>
      </c>
      <c r="D72" s="93">
        <v>0</v>
      </c>
      <c r="E72" s="86"/>
      <c r="F72" s="114">
        <f t="shared" ref="F72:F80" si="74">E72-D72</f>
        <v>0</v>
      </c>
      <c r="G72" s="88"/>
      <c r="H72" s="93">
        <v>0</v>
      </c>
      <c r="I72" s="86"/>
      <c r="J72" s="85">
        <f t="shared" ref="J72:J80" si="75">(I72-H72)</f>
        <v>0</v>
      </c>
      <c r="K72" s="84"/>
      <c r="L72" s="90">
        <v>0</v>
      </c>
      <c r="M72" s="89"/>
      <c r="N72" s="85">
        <f t="shared" ref="N72:N80" si="76">(M72-L72)</f>
        <v>0</v>
      </c>
      <c r="O72" s="84"/>
      <c r="P72" s="90">
        <v>0</v>
      </c>
      <c r="Q72" s="89"/>
      <c r="R72" s="85">
        <f t="shared" ref="R72:R80" si="77">(Q72-P72)</f>
        <v>0</v>
      </c>
      <c r="S72" s="84"/>
      <c r="T72" s="90">
        <v>0</v>
      </c>
      <c r="U72" s="89"/>
      <c r="V72" s="85">
        <f t="shared" ref="V72:V80" si="78">(U72-T72)</f>
        <v>0</v>
      </c>
      <c r="W72" s="84"/>
      <c r="X72" s="90">
        <v>0</v>
      </c>
      <c r="Y72" s="89"/>
      <c r="Z72" s="85">
        <f t="shared" ref="Z72:Z80" si="79">(Y72-X72)</f>
        <v>0</v>
      </c>
      <c r="AA72" s="84"/>
      <c r="AB72" s="90">
        <v>0</v>
      </c>
      <c r="AC72" s="89"/>
      <c r="AD72" s="85">
        <f t="shared" ref="AD72:AD80" si="80">(AC72-AB72)</f>
        <v>0</v>
      </c>
      <c r="AE72" s="84"/>
      <c r="AF72" s="90">
        <v>2</v>
      </c>
      <c r="AG72" s="89"/>
      <c r="AH72" s="85">
        <f t="shared" ref="AH72:AH80" si="81">(AG72-AF72)</f>
        <v>-2</v>
      </c>
      <c r="AI72" s="84"/>
      <c r="AJ72" s="90">
        <v>0</v>
      </c>
      <c r="AK72" s="89"/>
      <c r="AL72" s="85">
        <f t="shared" ref="AL72:AL80" si="82">(AK72-AJ72)</f>
        <v>0</v>
      </c>
      <c r="AM72" s="88"/>
      <c r="AN72" s="87"/>
      <c r="AO72" s="86"/>
      <c r="AP72" s="85">
        <f t="shared" ref="AP72:AP80" si="83">(AO72-AN72)</f>
        <v>0</v>
      </c>
      <c r="AQ72" s="84"/>
      <c r="AR72" s="83">
        <f t="shared" ref="AR72:AR81" si="84">D72+H72+L72+P72+T72+X72+AB72+AF72+AJ72+AN72</f>
        <v>2</v>
      </c>
      <c r="AS72" s="83">
        <f t="shared" ref="AS72:AS81" si="85">E72+I72+M72+Q72+U72+Y72+AC72+AG72+AK72+AO72</f>
        <v>0</v>
      </c>
      <c r="AT72" s="83">
        <f t="shared" ref="AT72:AT81" si="86">F72+J72+N72+R72+V72+Z72+AD72+AH72+AL72+AP72</f>
        <v>-2</v>
      </c>
    </row>
    <row r="73" spans="1:46" ht="12.75">
      <c r="A73" s="64"/>
      <c r="B73" s="126"/>
      <c r="C73" s="94" t="s">
        <v>16</v>
      </c>
      <c r="D73" s="93">
        <v>0</v>
      </c>
      <c r="E73" s="86"/>
      <c r="F73" s="114">
        <f t="shared" si="74"/>
        <v>0</v>
      </c>
      <c r="G73" s="88"/>
      <c r="H73" s="93">
        <v>0</v>
      </c>
      <c r="I73" s="86"/>
      <c r="J73" s="85">
        <f t="shared" si="75"/>
        <v>0</v>
      </c>
      <c r="K73" s="84"/>
      <c r="L73" s="90">
        <v>0</v>
      </c>
      <c r="M73" s="89"/>
      <c r="N73" s="85">
        <f t="shared" si="76"/>
        <v>0</v>
      </c>
      <c r="O73" s="84"/>
      <c r="P73" s="90">
        <v>0</v>
      </c>
      <c r="Q73" s="89"/>
      <c r="R73" s="85">
        <f t="shared" si="77"/>
        <v>0</v>
      </c>
      <c r="S73" s="84"/>
      <c r="T73" s="90">
        <v>0</v>
      </c>
      <c r="U73" s="89"/>
      <c r="V73" s="85">
        <f t="shared" si="78"/>
        <v>0</v>
      </c>
      <c r="W73" s="84"/>
      <c r="X73" s="90">
        <v>0</v>
      </c>
      <c r="Y73" s="89"/>
      <c r="Z73" s="85">
        <f t="shared" si="79"/>
        <v>0</v>
      </c>
      <c r="AA73" s="84"/>
      <c r="AB73" s="90">
        <v>0</v>
      </c>
      <c r="AC73" s="89"/>
      <c r="AD73" s="85">
        <f t="shared" si="80"/>
        <v>0</v>
      </c>
      <c r="AE73" s="84"/>
      <c r="AF73" s="90">
        <v>0</v>
      </c>
      <c r="AG73" s="89"/>
      <c r="AH73" s="85">
        <f t="shared" si="81"/>
        <v>0</v>
      </c>
      <c r="AI73" s="84"/>
      <c r="AJ73" s="90">
        <v>0</v>
      </c>
      <c r="AK73" s="89"/>
      <c r="AL73" s="85">
        <f t="shared" si="82"/>
        <v>0</v>
      </c>
      <c r="AM73" s="88"/>
      <c r="AN73" s="87"/>
      <c r="AO73" s="86"/>
      <c r="AP73" s="85">
        <f t="shared" si="83"/>
        <v>0</v>
      </c>
      <c r="AQ73" s="84"/>
      <c r="AR73" s="83">
        <f t="shared" si="84"/>
        <v>0</v>
      </c>
      <c r="AS73" s="83">
        <f t="shared" si="85"/>
        <v>0</v>
      </c>
      <c r="AT73" s="83">
        <f t="shared" si="86"/>
        <v>0</v>
      </c>
    </row>
    <row r="74" spans="1:46" ht="12.75">
      <c r="A74" s="64"/>
      <c r="B74" s="126"/>
      <c r="C74" s="94" t="s">
        <v>17</v>
      </c>
      <c r="D74" s="93">
        <v>10</v>
      </c>
      <c r="E74" s="86"/>
      <c r="F74" s="114">
        <f t="shared" si="74"/>
        <v>-10</v>
      </c>
      <c r="G74" s="88"/>
      <c r="H74" s="93">
        <v>10</v>
      </c>
      <c r="I74" s="86"/>
      <c r="J74" s="85">
        <f t="shared" si="75"/>
        <v>-10</v>
      </c>
      <c r="K74" s="84"/>
      <c r="L74" s="90">
        <v>6</v>
      </c>
      <c r="M74" s="89"/>
      <c r="N74" s="85">
        <f t="shared" si="76"/>
        <v>-6</v>
      </c>
      <c r="O74" s="84"/>
      <c r="P74" s="90">
        <v>12</v>
      </c>
      <c r="Q74" s="89"/>
      <c r="R74" s="85">
        <f t="shared" si="77"/>
        <v>-12</v>
      </c>
      <c r="S74" s="84"/>
      <c r="T74" s="90">
        <v>8</v>
      </c>
      <c r="U74" s="89"/>
      <c r="V74" s="85">
        <f t="shared" si="78"/>
        <v>-8</v>
      </c>
      <c r="W74" s="84"/>
      <c r="X74" s="90">
        <v>6</v>
      </c>
      <c r="Y74" s="89"/>
      <c r="Z74" s="85">
        <f t="shared" si="79"/>
        <v>-6</v>
      </c>
      <c r="AA74" s="84"/>
      <c r="AB74" s="90">
        <v>6</v>
      </c>
      <c r="AC74" s="89"/>
      <c r="AD74" s="85">
        <f t="shared" si="80"/>
        <v>-6</v>
      </c>
      <c r="AE74" s="84"/>
      <c r="AF74" s="90">
        <v>12</v>
      </c>
      <c r="AG74" s="89"/>
      <c r="AH74" s="85">
        <f t="shared" si="81"/>
        <v>-12</v>
      </c>
      <c r="AI74" s="84"/>
      <c r="AJ74" s="90">
        <v>10</v>
      </c>
      <c r="AK74" s="89"/>
      <c r="AL74" s="85">
        <f t="shared" si="82"/>
        <v>-10</v>
      </c>
      <c r="AM74" s="88"/>
      <c r="AN74" s="93">
        <v>6</v>
      </c>
      <c r="AO74" s="86"/>
      <c r="AP74" s="85">
        <f t="shared" si="83"/>
        <v>-6</v>
      </c>
      <c r="AQ74" s="84"/>
      <c r="AR74" s="83">
        <f t="shared" si="84"/>
        <v>86</v>
      </c>
      <c r="AS74" s="83">
        <f t="shared" si="85"/>
        <v>0</v>
      </c>
      <c r="AT74" s="83">
        <f t="shared" si="86"/>
        <v>-86</v>
      </c>
    </row>
    <row r="75" spans="1:46" ht="12.75">
      <c r="A75" s="64"/>
      <c r="B75" s="126"/>
      <c r="C75" s="94" t="s">
        <v>18</v>
      </c>
      <c r="D75" s="93">
        <v>6</v>
      </c>
      <c r="E75" s="86"/>
      <c r="F75" s="114">
        <f t="shared" si="74"/>
        <v>-6</v>
      </c>
      <c r="G75" s="88"/>
      <c r="H75" s="93">
        <v>2</v>
      </c>
      <c r="I75" s="86"/>
      <c r="J75" s="85">
        <f t="shared" si="75"/>
        <v>-2</v>
      </c>
      <c r="K75" s="84"/>
      <c r="L75" s="90">
        <v>3</v>
      </c>
      <c r="M75" s="89"/>
      <c r="N75" s="85">
        <f t="shared" si="76"/>
        <v>-3</v>
      </c>
      <c r="O75" s="84"/>
      <c r="P75" s="90">
        <v>2</v>
      </c>
      <c r="Q75" s="89"/>
      <c r="R75" s="85">
        <f t="shared" si="77"/>
        <v>-2</v>
      </c>
      <c r="S75" s="84"/>
      <c r="T75" s="90">
        <v>8</v>
      </c>
      <c r="U75" s="89"/>
      <c r="V75" s="85">
        <f t="shared" si="78"/>
        <v>-8</v>
      </c>
      <c r="W75" s="84"/>
      <c r="X75" s="90">
        <v>0</v>
      </c>
      <c r="Y75" s="89"/>
      <c r="Z75" s="85">
        <f t="shared" si="79"/>
        <v>0</v>
      </c>
      <c r="AA75" s="84"/>
      <c r="AB75" s="90">
        <v>0</v>
      </c>
      <c r="AC75" s="89"/>
      <c r="AD75" s="85">
        <f t="shared" si="80"/>
        <v>0</v>
      </c>
      <c r="AE75" s="84"/>
      <c r="AF75" s="90">
        <v>0</v>
      </c>
      <c r="AG75" s="89"/>
      <c r="AH75" s="85">
        <f t="shared" si="81"/>
        <v>0</v>
      </c>
      <c r="AI75" s="84"/>
      <c r="AJ75" s="90">
        <v>0</v>
      </c>
      <c r="AK75" s="89"/>
      <c r="AL75" s="85">
        <f t="shared" si="82"/>
        <v>0</v>
      </c>
      <c r="AM75" s="88"/>
      <c r="AN75" s="87"/>
      <c r="AO75" s="86"/>
      <c r="AP75" s="85">
        <f t="shared" si="83"/>
        <v>0</v>
      </c>
      <c r="AQ75" s="84"/>
      <c r="AR75" s="83">
        <f t="shared" si="84"/>
        <v>21</v>
      </c>
      <c r="AS75" s="83">
        <f t="shared" si="85"/>
        <v>0</v>
      </c>
      <c r="AT75" s="83">
        <f t="shared" si="86"/>
        <v>-21</v>
      </c>
    </row>
    <row r="76" spans="1:46" ht="12.75">
      <c r="A76" s="64"/>
      <c r="B76" s="126"/>
      <c r="C76" s="94" t="s">
        <v>19</v>
      </c>
      <c r="D76" s="93">
        <v>1</v>
      </c>
      <c r="E76" s="86"/>
      <c r="F76" s="114">
        <f t="shared" si="74"/>
        <v>-1</v>
      </c>
      <c r="G76" s="88"/>
      <c r="H76" s="93">
        <v>0</v>
      </c>
      <c r="I76" s="86"/>
      <c r="J76" s="85">
        <f t="shared" si="75"/>
        <v>0</v>
      </c>
      <c r="K76" s="84"/>
      <c r="L76" s="90">
        <v>0</v>
      </c>
      <c r="M76" s="89"/>
      <c r="N76" s="85">
        <f t="shared" si="76"/>
        <v>0</v>
      </c>
      <c r="O76" s="84"/>
      <c r="P76" s="90">
        <v>0</v>
      </c>
      <c r="Q76" s="89"/>
      <c r="R76" s="85">
        <f t="shared" si="77"/>
        <v>0</v>
      </c>
      <c r="S76" s="84"/>
      <c r="T76" s="90">
        <v>0</v>
      </c>
      <c r="U76" s="89"/>
      <c r="V76" s="85">
        <f t="shared" si="78"/>
        <v>0</v>
      </c>
      <c r="W76" s="84"/>
      <c r="X76" s="90">
        <v>0</v>
      </c>
      <c r="Y76" s="89"/>
      <c r="Z76" s="85">
        <f t="shared" si="79"/>
        <v>0</v>
      </c>
      <c r="AA76" s="84"/>
      <c r="AB76" s="90">
        <v>2</v>
      </c>
      <c r="AC76" s="89"/>
      <c r="AD76" s="85">
        <f t="shared" si="80"/>
        <v>-2</v>
      </c>
      <c r="AE76" s="84"/>
      <c r="AF76" s="90">
        <v>0</v>
      </c>
      <c r="AG76" s="89"/>
      <c r="AH76" s="85">
        <f t="shared" si="81"/>
        <v>0</v>
      </c>
      <c r="AI76" s="84"/>
      <c r="AJ76" s="90">
        <v>0</v>
      </c>
      <c r="AK76" s="89"/>
      <c r="AL76" s="85">
        <f t="shared" si="82"/>
        <v>0</v>
      </c>
      <c r="AM76" s="88"/>
      <c r="AN76" s="87"/>
      <c r="AO76" s="86"/>
      <c r="AP76" s="85">
        <f t="shared" si="83"/>
        <v>0</v>
      </c>
      <c r="AQ76" s="84"/>
      <c r="AR76" s="83">
        <f t="shared" si="84"/>
        <v>3</v>
      </c>
      <c r="AS76" s="83">
        <f t="shared" si="85"/>
        <v>0</v>
      </c>
      <c r="AT76" s="83">
        <f t="shared" si="86"/>
        <v>-3</v>
      </c>
    </row>
    <row r="77" spans="1:46" ht="12.75">
      <c r="A77" s="64"/>
      <c r="B77" s="126"/>
      <c r="C77" s="94" t="s">
        <v>20</v>
      </c>
      <c r="D77" s="93">
        <v>0</v>
      </c>
      <c r="E77" s="86"/>
      <c r="F77" s="114">
        <f t="shared" si="74"/>
        <v>0</v>
      </c>
      <c r="G77" s="88"/>
      <c r="H77" s="93">
        <v>0</v>
      </c>
      <c r="I77" s="86"/>
      <c r="J77" s="85">
        <f t="shared" si="75"/>
        <v>0</v>
      </c>
      <c r="K77" s="84"/>
      <c r="L77" s="90">
        <v>8</v>
      </c>
      <c r="M77" s="89"/>
      <c r="N77" s="85">
        <f t="shared" si="76"/>
        <v>-8</v>
      </c>
      <c r="O77" s="84"/>
      <c r="P77" s="90">
        <v>0</v>
      </c>
      <c r="Q77" s="89"/>
      <c r="R77" s="85">
        <f t="shared" si="77"/>
        <v>0</v>
      </c>
      <c r="S77" s="84"/>
      <c r="T77" s="90">
        <v>1</v>
      </c>
      <c r="U77" s="89"/>
      <c r="V77" s="85">
        <f t="shared" si="78"/>
        <v>-1</v>
      </c>
      <c r="W77" s="84"/>
      <c r="X77" s="90">
        <v>0</v>
      </c>
      <c r="Y77" s="89"/>
      <c r="Z77" s="85">
        <f t="shared" si="79"/>
        <v>0</v>
      </c>
      <c r="AA77" s="84"/>
      <c r="AB77" s="90">
        <v>0</v>
      </c>
      <c r="AC77" s="89"/>
      <c r="AD77" s="85">
        <f t="shared" si="80"/>
        <v>0</v>
      </c>
      <c r="AE77" s="84"/>
      <c r="AF77" s="90">
        <v>0</v>
      </c>
      <c r="AG77" s="89"/>
      <c r="AH77" s="85">
        <f t="shared" si="81"/>
        <v>0</v>
      </c>
      <c r="AI77" s="84"/>
      <c r="AJ77" s="90">
        <v>0</v>
      </c>
      <c r="AK77" s="89"/>
      <c r="AL77" s="85">
        <f t="shared" si="82"/>
        <v>0</v>
      </c>
      <c r="AM77" s="88"/>
      <c r="AN77" s="87"/>
      <c r="AO77" s="86"/>
      <c r="AP77" s="85">
        <f t="shared" si="83"/>
        <v>0</v>
      </c>
      <c r="AQ77" s="84"/>
      <c r="AR77" s="83">
        <f t="shared" si="84"/>
        <v>9</v>
      </c>
      <c r="AS77" s="83">
        <f t="shared" si="85"/>
        <v>0</v>
      </c>
      <c r="AT77" s="83">
        <f t="shared" si="86"/>
        <v>-9</v>
      </c>
    </row>
    <row r="78" spans="1:46" ht="12.75">
      <c r="A78" s="64"/>
      <c r="B78" s="126"/>
      <c r="C78" s="94" t="s">
        <v>21</v>
      </c>
      <c r="D78" s="93">
        <v>0</v>
      </c>
      <c r="E78" s="86"/>
      <c r="F78" s="114">
        <f t="shared" si="74"/>
        <v>0</v>
      </c>
      <c r="G78" s="88"/>
      <c r="H78" s="93">
        <v>3</v>
      </c>
      <c r="I78" s="86"/>
      <c r="J78" s="85">
        <f t="shared" si="75"/>
        <v>-3</v>
      </c>
      <c r="K78" s="84"/>
      <c r="L78" s="90">
        <v>0</v>
      </c>
      <c r="M78" s="89"/>
      <c r="N78" s="85">
        <f t="shared" si="76"/>
        <v>0</v>
      </c>
      <c r="O78" s="84"/>
      <c r="P78" s="90">
        <v>0</v>
      </c>
      <c r="Q78" s="89"/>
      <c r="R78" s="85">
        <f t="shared" si="77"/>
        <v>0</v>
      </c>
      <c r="S78" s="84"/>
      <c r="T78" s="90">
        <v>1</v>
      </c>
      <c r="U78" s="89"/>
      <c r="V78" s="85">
        <f t="shared" si="78"/>
        <v>-1</v>
      </c>
      <c r="W78" s="84"/>
      <c r="X78" s="90">
        <v>0.5</v>
      </c>
      <c r="Y78" s="89"/>
      <c r="Z78" s="85">
        <f t="shared" si="79"/>
        <v>-0.5</v>
      </c>
      <c r="AA78" s="84"/>
      <c r="AB78" s="90">
        <v>0</v>
      </c>
      <c r="AC78" s="89"/>
      <c r="AD78" s="85">
        <f t="shared" si="80"/>
        <v>0</v>
      </c>
      <c r="AE78" s="84"/>
      <c r="AF78" s="90">
        <v>0</v>
      </c>
      <c r="AG78" s="89"/>
      <c r="AH78" s="85">
        <f t="shared" si="81"/>
        <v>0</v>
      </c>
      <c r="AI78" s="84"/>
      <c r="AJ78" s="90">
        <v>0</v>
      </c>
      <c r="AK78" s="89"/>
      <c r="AL78" s="85">
        <f t="shared" si="82"/>
        <v>0</v>
      </c>
      <c r="AM78" s="88"/>
      <c r="AN78" s="93">
        <v>0.5</v>
      </c>
      <c r="AO78" s="86"/>
      <c r="AP78" s="85">
        <f t="shared" si="83"/>
        <v>-0.5</v>
      </c>
      <c r="AQ78" s="84"/>
      <c r="AR78" s="83">
        <f t="shared" si="84"/>
        <v>5</v>
      </c>
      <c r="AS78" s="83">
        <f t="shared" si="85"/>
        <v>0</v>
      </c>
      <c r="AT78" s="83">
        <f t="shared" si="86"/>
        <v>-5</v>
      </c>
    </row>
    <row r="79" spans="1:46" ht="12.75">
      <c r="A79" s="64"/>
      <c r="B79" s="126"/>
      <c r="C79" s="94" t="s">
        <v>22</v>
      </c>
      <c r="D79" s="93">
        <v>0</v>
      </c>
      <c r="E79" s="86"/>
      <c r="F79" s="114">
        <f t="shared" si="74"/>
        <v>0</v>
      </c>
      <c r="G79" s="88"/>
      <c r="H79" s="93">
        <v>0</v>
      </c>
      <c r="I79" s="86"/>
      <c r="J79" s="85">
        <f t="shared" si="75"/>
        <v>0</v>
      </c>
      <c r="K79" s="84"/>
      <c r="L79" s="90">
        <v>0</v>
      </c>
      <c r="M79" s="89"/>
      <c r="N79" s="85">
        <f t="shared" si="76"/>
        <v>0</v>
      </c>
      <c r="O79" s="84"/>
      <c r="P79" s="90">
        <v>0</v>
      </c>
      <c r="Q79" s="89"/>
      <c r="R79" s="85">
        <f t="shared" si="77"/>
        <v>0</v>
      </c>
      <c r="S79" s="84"/>
      <c r="T79" s="90">
        <v>0</v>
      </c>
      <c r="U79" s="89"/>
      <c r="V79" s="85">
        <f t="shared" si="78"/>
        <v>0</v>
      </c>
      <c r="W79" s="84"/>
      <c r="X79" s="90">
        <v>12</v>
      </c>
      <c r="Y79" s="89"/>
      <c r="Z79" s="85">
        <f t="shared" si="79"/>
        <v>-12</v>
      </c>
      <c r="AA79" s="84"/>
      <c r="AB79" s="90">
        <v>0</v>
      </c>
      <c r="AC79" s="89"/>
      <c r="AD79" s="85">
        <f t="shared" si="80"/>
        <v>0</v>
      </c>
      <c r="AE79" s="84"/>
      <c r="AF79" s="90">
        <v>0</v>
      </c>
      <c r="AG79" s="89"/>
      <c r="AH79" s="85">
        <f t="shared" si="81"/>
        <v>0</v>
      </c>
      <c r="AI79" s="84"/>
      <c r="AJ79" s="90">
        <v>0</v>
      </c>
      <c r="AK79" s="89"/>
      <c r="AL79" s="85">
        <f t="shared" si="82"/>
        <v>0</v>
      </c>
      <c r="AM79" s="88"/>
      <c r="AN79" s="93">
        <v>10</v>
      </c>
      <c r="AO79" s="86"/>
      <c r="AP79" s="85">
        <f t="shared" si="83"/>
        <v>-10</v>
      </c>
      <c r="AQ79" s="84"/>
      <c r="AR79" s="83">
        <f t="shared" si="84"/>
        <v>22</v>
      </c>
      <c r="AS79" s="83">
        <f t="shared" si="85"/>
        <v>0</v>
      </c>
      <c r="AT79" s="83">
        <f t="shared" si="86"/>
        <v>-22</v>
      </c>
    </row>
    <row r="80" spans="1:46" ht="12.75">
      <c r="A80" s="64"/>
      <c r="B80" s="126"/>
      <c r="C80" s="92"/>
      <c r="D80" s="87"/>
      <c r="E80" s="86"/>
      <c r="F80" s="114">
        <f t="shared" si="74"/>
        <v>0</v>
      </c>
      <c r="G80" s="88"/>
      <c r="H80" s="87"/>
      <c r="I80" s="86"/>
      <c r="J80" s="85">
        <f t="shared" si="75"/>
        <v>0</v>
      </c>
      <c r="K80" s="84"/>
      <c r="L80" s="91"/>
      <c r="M80" s="89"/>
      <c r="N80" s="85">
        <f t="shared" si="76"/>
        <v>0</v>
      </c>
      <c r="O80" s="84"/>
      <c r="P80" s="91"/>
      <c r="Q80" s="89"/>
      <c r="R80" s="85">
        <f t="shared" si="77"/>
        <v>0</v>
      </c>
      <c r="S80" s="84"/>
      <c r="T80" s="91"/>
      <c r="U80" s="89"/>
      <c r="V80" s="85">
        <f t="shared" si="78"/>
        <v>0</v>
      </c>
      <c r="W80" s="84"/>
      <c r="X80" s="91"/>
      <c r="Y80" s="89"/>
      <c r="Z80" s="85">
        <f t="shared" si="79"/>
        <v>0</v>
      </c>
      <c r="AA80" s="84"/>
      <c r="AB80" s="90"/>
      <c r="AC80" s="89"/>
      <c r="AD80" s="85">
        <f t="shared" si="80"/>
        <v>0</v>
      </c>
      <c r="AE80" s="84"/>
      <c r="AF80" s="91"/>
      <c r="AG80" s="89"/>
      <c r="AH80" s="85">
        <f t="shared" si="81"/>
        <v>0</v>
      </c>
      <c r="AI80" s="84"/>
      <c r="AJ80" s="90">
        <v>0</v>
      </c>
      <c r="AK80" s="89"/>
      <c r="AL80" s="85">
        <f t="shared" si="82"/>
        <v>0</v>
      </c>
      <c r="AM80" s="88"/>
      <c r="AN80" s="87"/>
      <c r="AO80" s="86"/>
      <c r="AP80" s="85">
        <f t="shared" si="83"/>
        <v>0</v>
      </c>
      <c r="AQ80" s="84"/>
      <c r="AR80" s="83">
        <f t="shared" si="84"/>
        <v>0</v>
      </c>
      <c r="AS80" s="83">
        <f t="shared" si="85"/>
        <v>0</v>
      </c>
      <c r="AT80" s="83">
        <f t="shared" si="86"/>
        <v>0</v>
      </c>
    </row>
    <row r="81" spans="1:46" ht="12.75">
      <c r="A81" s="64"/>
      <c r="B81" s="126"/>
      <c r="C81" s="82" t="s">
        <v>23</v>
      </c>
      <c r="D81" s="81">
        <f>SUM(D72:D79)</f>
        <v>17</v>
      </c>
      <c r="E81" s="81">
        <f>SUM(E72:E79)</f>
        <v>0</v>
      </c>
      <c r="F81" s="81">
        <f>SUM(F72:F79)</f>
        <v>-17</v>
      </c>
      <c r="G81" s="71"/>
      <c r="H81" s="81">
        <f>SUM(H72:H79)</f>
        <v>15</v>
      </c>
      <c r="I81" s="81">
        <f>SUM(I72:I79)</f>
        <v>0</v>
      </c>
      <c r="J81" s="81">
        <f>SUM(J72:J79)</f>
        <v>-15</v>
      </c>
      <c r="K81" s="71"/>
      <c r="L81" s="81">
        <f>SUM(L72:L79)</f>
        <v>17</v>
      </c>
      <c r="M81" s="81">
        <f>SUM(M72:M79)</f>
        <v>0</v>
      </c>
      <c r="N81" s="81">
        <f>SUM(N72:N79)</f>
        <v>-17</v>
      </c>
      <c r="O81" s="71"/>
      <c r="P81" s="81">
        <f>SUM(P72:P79)</f>
        <v>14</v>
      </c>
      <c r="Q81" s="81">
        <f>SUM(Q72:Q79)</f>
        <v>0</v>
      </c>
      <c r="R81" s="81">
        <f>SUM(R72:R79)</f>
        <v>-14</v>
      </c>
      <c r="S81" s="71"/>
      <c r="T81" s="81">
        <f>SUM(T72:T79)</f>
        <v>18</v>
      </c>
      <c r="U81" s="81">
        <f>SUM(U72:U79)</f>
        <v>0</v>
      </c>
      <c r="V81" s="81">
        <f>SUM(V72:V79)</f>
        <v>-18</v>
      </c>
      <c r="W81" s="71"/>
      <c r="X81" s="81">
        <f>SUM(X72:X79)</f>
        <v>18.5</v>
      </c>
      <c r="Y81" s="81">
        <f>SUM(Y72:Y79)</f>
        <v>0</v>
      </c>
      <c r="Z81" s="81">
        <f>SUM(Z72:Z79)</f>
        <v>-18.5</v>
      </c>
      <c r="AA81" s="71"/>
      <c r="AB81" s="81">
        <f>SUM(AB72:AB79)</f>
        <v>8</v>
      </c>
      <c r="AC81" s="81">
        <f>SUM(AC72:AC79)</f>
        <v>0</v>
      </c>
      <c r="AD81" s="81">
        <f>SUM(AD72:AD79)</f>
        <v>-8</v>
      </c>
      <c r="AE81" s="71"/>
      <c r="AF81" s="81">
        <f>SUM(AF72:AF79)</f>
        <v>14</v>
      </c>
      <c r="AG81" s="81">
        <f>SUM(AG72:AG79)</f>
        <v>0</v>
      </c>
      <c r="AH81" s="81">
        <f>SUM(AH72:AH79)</f>
        <v>-14</v>
      </c>
      <c r="AI81" s="71"/>
      <c r="AJ81" s="81">
        <f>SUM(AJ72:AJ79)</f>
        <v>10</v>
      </c>
      <c r="AK81" s="81">
        <f>SUM(AK72:AK79)</f>
        <v>0</v>
      </c>
      <c r="AL81" s="81">
        <f>SUM(AL72:AL79)</f>
        <v>-10</v>
      </c>
      <c r="AM81" s="71"/>
      <c r="AN81" s="81">
        <f>SUM(AN72:AN79)</f>
        <v>16.5</v>
      </c>
      <c r="AO81" s="81">
        <f>SUM(AO72:AO79)</f>
        <v>0</v>
      </c>
      <c r="AP81" s="81">
        <f>SUM(AP72:AP79)</f>
        <v>-16.5</v>
      </c>
      <c r="AQ81" s="95"/>
      <c r="AR81" s="75">
        <f t="shared" si="84"/>
        <v>148</v>
      </c>
      <c r="AS81" s="75">
        <f t="shared" si="85"/>
        <v>0</v>
      </c>
      <c r="AT81" s="75">
        <f t="shared" si="86"/>
        <v>-148</v>
      </c>
    </row>
    <row r="82" spans="1:46" ht="12.75">
      <c r="A82" s="64"/>
      <c r="B82" s="126"/>
      <c r="C82" s="74" t="s">
        <v>24</v>
      </c>
      <c r="D82" s="71">
        <f>SUM(D81+D71)</f>
        <v>96.5</v>
      </c>
      <c r="E82" s="71">
        <f>SUM(E81+E71)</f>
        <v>0</v>
      </c>
      <c r="F82" s="71">
        <f>SUM(F81+F71)</f>
        <v>-96.5</v>
      </c>
      <c r="G82" s="71"/>
      <c r="H82" s="71">
        <f>SUM(H81+H71)</f>
        <v>119</v>
      </c>
      <c r="I82" s="71">
        <f>SUM(I81+I71)</f>
        <v>0</v>
      </c>
      <c r="J82" s="71">
        <f>SUM(J81+J71)</f>
        <v>-119</v>
      </c>
      <c r="K82" s="71"/>
      <c r="L82" s="71">
        <f>SUM(L81+L71)</f>
        <v>119</v>
      </c>
      <c r="M82" s="71">
        <f>SUM(M81+M71)</f>
        <v>0</v>
      </c>
      <c r="N82" s="71">
        <f>SUM(N81+N71)</f>
        <v>-119</v>
      </c>
      <c r="O82" s="71"/>
      <c r="P82" s="71">
        <f>SUM(P81+P71)</f>
        <v>116</v>
      </c>
      <c r="Q82" s="71">
        <f>SUM(Q81+Q71)</f>
        <v>0</v>
      </c>
      <c r="R82" s="71">
        <f>SUM(R81+R71)</f>
        <v>-116</v>
      </c>
      <c r="S82" s="71"/>
      <c r="T82" s="71">
        <f>SUM(T81+T71)</f>
        <v>110</v>
      </c>
      <c r="U82" s="71">
        <f>SUM(U81+U71)</f>
        <v>0</v>
      </c>
      <c r="V82" s="71">
        <f>SUM(V81+V71)</f>
        <v>-110</v>
      </c>
      <c r="W82" s="71"/>
      <c r="X82" s="71">
        <f>SUM(X81+X71)</f>
        <v>124.5</v>
      </c>
      <c r="Y82" s="71">
        <f>SUM(Y81+Y71)</f>
        <v>0</v>
      </c>
      <c r="Z82" s="71">
        <f>SUM(Z81+Z71)</f>
        <v>-124.5</v>
      </c>
      <c r="AA82" s="71"/>
      <c r="AB82" s="71">
        <f>SUM(AB81+AB71)</f>
        <v>85</v>
      </c>
      <c r="AC82" s="71">
        <f>SUM(AC81+AC71)</f>
        <v>0</v>
      </c>
      <c r="AD82" s="71">
        <f>SUM(AD81+AD71)</f>
        <v>-85</v>
      </c>
      <c r="AE82" s="71"/>
      <c r="AF82" s="71">
        <f>SUM(AF81+AF71)</f>
        <v>90</v>
      </c>
      <c r="AG82" s="71">
        <f>SUM(AG81+AG71)</f>
        <v>0</v>
      </c>
      <c r="AH82" s="71">
        <f>SUM(AH81+AH71)</f>
        <v>-90</v>
      </c>
      <c r="AI82" s="71"/>
      <c r="AJ82" s="71">
        <f>SUM(AJ81+AJ71)</f>
        <v>69</v>
      </c>
      <c r="AK82" s="71">
        <f>SUM(AK81+AK71)</f>
        <v>0</v>
      </c>
      <c r="AL82" s="71">
        <f>SUM(AL81+AL71)</f>
        <v>-69</v>
      </c>
      <c r="AM82" s="71"/>
      <c r="AN82" s="71">
        <f>SUM(AN81+AN71)</f>
        <v>104</v>
      </c>
      <c r="AO82" s="71">
        <f>SUM(AO81+AO71)</f>
        <v>0</v>
      </c>
      <c r="AP82" s="71">
        <f>SUM(AP81+AP71)</f>
        <v>-104</v>
      </c>
      <c r="AQ82" s="71"/>
      <c r="AR82" s="71">
        <f>SUM(AR81+AR71)</f>
        <v>1033</v>
      </c>
      <c r="AS82" s="71">
        <f>SUM(AS81+AS71)</f>
        <v>0</v>
      </c>
      <c r="AT82" s="71">
        <f>SUM(AT81+AT71)</f>
        <v>-1033</v>
      </c>
    </row>
    <row r="83" spans="1:46" ht="12.75">
      <c r="A83" s="64"/>
      <c r="B83" s="127" t="s">
        <v>29</v>
      </c>
      <c r="C83" s="94" t="s">
        <v>15</v>
      </c>
      <c r="D83" s="93">
        <v>0</v>
      </c>
      <c r="E83" s="86"/>
      <c r="F83" s="114">
        <f t="shared" ref="F83:F91" si="87">E83-D83</f>
        <v>0</v>
      </c>
      <c r="G83" s="88"/>
      <c r="H83" s="93">
        <v>0</v>
      </c>
      <c r="I83" s="86"/>
      <c r="J83" s="85">
        <f t="shared" ref="J83:J91" si="88">(I83-H83)</f>
        <v>0</v>
      </c>
      <c r="K83" s="84"/>
      <c r="L83" s="90">
        <v>0</v>
      </c>
      <c r="M83" s="89"/>
      <c r="N83" s="85">
        <f t="shared" ref="N83:N91" si="89">(M83-L83)</f>
        <v>0</v>
      </c>
      <c r="O83" s="84"/>
      <c r="P83" s="90">
        <v>0</v>
      </c>
      <c r="Q83" s="89"/>
      <c r="R83" s="85">
        <f t="shared" ref="R83:R91" si="90">(Q83-P83)</f>
        <v>0</v>
      </c>
      <c r="S83" s="84"/>
      <c r="T83" s="90">
        <v>0</v>
      </c>
      <c r="U83" s="89"/>
      <c r="V83" s="85">
        <f t="shared" ref="V83:V91" si="91">(U83-T83)</f>
        <v>0</v>
      </c>
      <c r="W83" s="84"/>
      <c r="X83" s="90">
        <v>0</v>
      </c>
      <c r="Y83" s="89"/>
      <c r="Z83" s="85">
        <f t="shared" ref="Z83:Z91" si="92">(Y83-X83)</f>
        <v>0</v>
      </c>
      <c r="AA83" s="84"/>
      <c r="AB83" s="90">
        <v>0</v>
      </c>
      <c r="AC83" s="89"/>
      <c r="AD83" s="85">
        <f t="shared" ref="AD83:AD91" si="93">(AC83-AB83)</f>
        <v>0</v>
      </c>
      <c r="AE83" s="84"/>
      <c r="AF83" s="90">
        <v>2</v>
      </c>
      <c r="AG83" s="89"/>
      <c r="AH83" s="85">
        <f t="shared" ref="AH83:AH91" si="94">(AG83-AF83)</f>
        <v>-2</v>
      </c>
      <c r="AI83" s="84"/>
      <c r="AJ83" s="90">
        <v>0</v>
      </c>
      <c r="AK83" s="89"/>
      <c r="AL83" s="85">
        <f t="shared" ref="AL83:AL91" si="95">(AK83-AJ83)</f>
        <v>0</v>
      </c>
      <c r="AM83" s="88"/>
      <c r="AN83" s="87"/>
      <c r="AO83" s="86"/>
      <c r="AP83" s="85">
        <f t="shared" ref="AP83:AP91" si="96">(AO83-AN83)</f>
        <v>0</v>
      </c>
      <c r="AQ83" s="84"/>
      <c r="AR83" s="83">
        <f t="shared" ref="AR83:AR92" si="97">D83+H83+L83+P83+T83+X83+AB83+AF83+AJ83+AN83</f>
        <v>2</v>
      </c>
      <c r="AS83" s="83">
        <f t="shared" ref="AS83:AS92" si="98">E83+I83+M83+Q83+U83+Y83+AC83+AG83+AK83+AO83</f>
        <v>0</v>
      </c>
      <c r="AT83" s="83">
        <f t="shared" ref="AT83:AT92" si="99">F83+J83+N83+R83+V83+Z83+AD83+AH83+AL83+AP83</f>
        <v>-2</v>
      </c>
    </row>
    <row r="84" spans="1:46" ht="12.75">
      <c r="A84" s="64"/>
      <c r="B84" s="126"/>
      <c r="C84" s="94" t="s">
        <v>16</v>
      </c>
      <c r="D84" s="93">
        <v>0</v>
      </c>
      <c r="E84" s="86"/>
      <c r="F84" s="114">
        <f t="shared" si="87"/>
        <v>0</v>
      </c>
      <c r="G84" s="88"/>
      <c r="H84" s="93">
        <v>0</v>
      </c>
      <c r="I84" s="86"/>
      <c r="J84" s="85">
        <f t="shared" si="88"/>
        <v>0</v>
      </c>
      <c r="K84" s="84"/>
      <c r="L84" s="90">
        <v>0</v>
      </c>
      <c r="M84" s="89"/>
      <c r="N84" s="85">
        <f t="shared" si="89"/>
        <v>0</v>
      </c>
      <c r="O84" s="84"/>
      <c r="P84" s="90">
        <v>0</v>
      </c>
      <c r="Q84" s="89"/>
      <c r="R84" s="85">
        <f t="shared" si="90"/>
        <v>0</v>
      </c>
      <c r="S84" s="84"/>
      <c r="T84" s="90">
        <v>0</v>
      </c>
      <c r="U84" s="89"/>
      <c r="V84" s="85">
        <f t="shared" si="91"/>
        <v>0</v>
      </c>
      <c r="W84" s="84"/>
      <c r="X84" s="90">
        <v>0</v>
      </c>
      <c r="Y84" s="89"/>
      <c r="Z84" s="85">
        <f t="shared" si="92"/>
        <v>0</v>
      </c>
      <c r="AA84" s="84"/>
      <c r="AB84" s="90">
        <v>0</v>
      </c>
      <c r="AC84" s="89"/>
      <c r="AD84" s="85">
        <f t="shared" si="93"/>
        <v>0</v>
      </c>
      <c r="AE84" s="84"/>
      <c r="AF84" s="90">
        <v>0</v>
      </c>
      <c r="AG84" s="89"/>
      <c r="AH84" s="85">
        <f t="shared" si="94"/>
        <v>0</v>
      </c>
      <c r="AI84" s="84"/>
      <c r="AJ84" s="90">
        <v>0</v>
      </c>
      <c r="AK84" s="89"/>
      <c r="AL84" s="85">
        <f t="shared" si="95"/>
        <v>0</v>
      </c>
      <c r="AM84" s="88"/>
      <c r="AN84" s="87"/>
      <c r="AO84" s="86"/>
      <c r="AP84" s="85">
        <f t="shared" si="96"/>
        <v>0</v>
      </c>
      <c r="AQ84" s="84"/>
      <c r="AR84" s="83">
        <f t="shared" si="97"/>
        <v>0</v>
      </c>
      <c r="AS84" s="83">
        <f t="shared" si="98"/>
        <v>0</v>
      </c>
      <c r="AT84" s="83">
        <f t="shared" si="99"/>
        <v>0</v>
      </c>
    </row>
    <row r="85" spans="1:46" ht="12.75">
      <c r="A85" s="64"/>
      <c r="B85" s="126"/>
      <c r="C85" s="94" t="s">
        <v>17</v>
      </c>
      <c r="D85" s="93">
        <v>10</v>
      </c>
      <c r="E85" s="86"/>
      <c r="F85" s="114">
        <f t="shared" si="87"/>
        <v>-10</v>
      </c>
      <c r="G85" s="88"/>
      <c r="H85" s="93">
        <v>10</v>
      </c>
      <c r="I85" s="86"/>
      <c r="J85" s="85">
        <f t="shared" si="88"/>
        <v>-10</v>
      </c>
      <c r="K85" s="84"/>
      <c r="L85" s="90">
        <v>6</v>
      </c>
      <c r="M85" s="89"/>
      <c r="N85" s="85">
        <f t="shared" si="89"/>
        <v>-6</v>
      </c>
      <c r="O85" s="84"/>
      <c r="P85" s="90">
        <v>12</v>
      </c>
      <c r="Q85" s="89"/>
      <c r="R85" s="85">
        <f t="shared" si="90"/>
        <v>-12</v>
      </c>
      <c r="S85" s="84"/>
      <c r="T85" s="90">
        <v>8</v>
      </c>
      <c r="U85" s="89"/>
      <c r="V85" s="85">
        <f t="shared" si="91"/>
        <v>-8</v>
      </c>
      <c r="W85" s="84"/>
      <c r="X85" s="90">
        <v>6</v>
      </c>
      <c r="Y85" s="89"/>
      <c r="Z85" s="85">
        <f t="shared" si="92"/>
        <v>-6</v>
      </c>
      <c r="AA85" s="84"/>
      <c r="AB85" s="90">
        <v>6</v>
      </c>
      <c r="AC85" s="89"/>
      <c r="AD85" s="85">
        <f t="shared" si="93"/>
        <v>-6</v>
      </c>
      <c r="AE85" s="84"/>
      <c r="AF85" s="90">
        <v>12</v>
      </c>
      <c r="AG85" s="89"/>
      <c r="AH85" s="85">
        <f t="shared" si="94"/>
        <v>-12</v>
      </c>
      <c r="AI85" s="84"/>
      <c r="AJ85" s="90">
        <v>10</v>
      </c>
      <c r="AK85" s="89"/>
      <c r="AL85" s="85">
        <f t="shared" si="95"/>
        <v>-10</v>
      </c>
      <c r="AM85" s="88"/>
      <c r="AN85" s="93">
        <v>6</v>
      </c>
      <c r="AO85" s="86"/>
      <c r="AP85" s="85">
        <f t="shared" si="96"/>
        <v>-6</v>
      </c>
      <c r="AQ85" s="84"/>
      <c r="AR85" s="83">
        <f t="shared" si="97"/>
        <v>86</v>
      </c>
      <c r="AS85" s="83">
        <f t="shared" si="98"/>
        <v>0</v>
      </c>
      <c r="AT85" s="83">
        <f t="shared" si="99"/>
        <v>-86</v>
      </c>
    </row>
    <row r="86" spans="1:46" ht="12.75">
      <c r="A86" s="64"/>
      <c r="B86" s="126"/>
      <c r="C86" s="94" t="s">
        <v>18</v>
      </c>
      <c r="D86" s="93">
        <v>6</v>
      </c>
      <c r="E86" s="86"/>
      <c r="F86" s="114">
        <f t="shared" si="87"/>
        <v>-6</v>
      </c>
      <c r="G86" s="88"/>
      <c r="H86" s="93">
        <v>2</v>
      </c>
      <c r="I86" s="86"/>
      <c r="J86" s="85">
        <f t="shared" si="88"/>
        <v>-2</v>
      </c>
      <c r="K86" s="84"/>
      <c r="L86" s="90">
        <v>3</v>
      </c>
      <c r="M86" s="89"/>
      <c r="N86" s="85">
        <f t="shared" si="89"/>
        <v>-3</v>
      </c>
      <c r="O86" s="84"/>
      <c r="P86" s="90">
        <v>2</v>
      </c>
      <c r="Q86" s="89"/>
      <c r="R86" s="85">
        <f t="shared" si="90"/>
        <v>-2</v>
      </c>
      <c r="S86" s="84"/>
      <c r="T86" s="90">
        <v>10</v>
      </c>
      <c r="U86" s="89"/>
      <c r="V86" s="85">
        <f t="shared" si="91"/>
        <v>-10</v>
      </c>
      <c r="W86" s="84"/>
      <c r="X86" s="90">
        <v>0</v>
      </c>
      <c r="Y86" s="89"/>
      <c r="Z86" s="85">
        <f t="shared" si="92"/>
        <v>0</v>
      </c>
      <c r="AA86" s="84"/>
      <c r="AB86" s="90">
        <v>1</v>
      </c>
      <c r="AC86" s="89"/>
      <c r="AD86" s="85">
        <f t="shared" si="93"/>
        <v>-1</v>
      </c>
      <c r="AE86" s="84"/>
      <c r="AF86" s="90">
        <v>0</v>
      </c>
      <c r="AG86" s="89"/>
      <c r="AH86" s="85">
        <f t="shared" si="94"/>
        <v>0</v>
      </c>
      <c r="AI86" s="84"/>
      <c r="AJ86" s="90">
        <v>0</v>
      </c>
      <c r="AK86" s="89"/>
      <c r="AL86" s="85">
        <f t="shared" si="95"/>
        <v>0</v>
      </c>
      <c r="AM86" s="88"/>
      <c r="AN86" s="87"/>
      <c r="AO86" s="86"/>
      <c r="AP86" s="85">
        <f t="shared" si="96"/>
        <v>0</v>
      </c>
      <c r="AQ86" s="84"/>
      <c r="AR86" s="83">
        <f t="shared" si="97"/>
        <v>24</v>
      </c>
      <c r="AS86" s="83">
        <f t="shared" si="98"/>
        <v>0</v>
      </c>
      <c r="AT86" s="83">
        <f t="shared" si="99"/>
        <v>-24</v>
      </c>
    </row>
    <row r="87" spans="1:46" ht="12.75">
      <c r="A87" s="64"/>
      <c r="B87" s="126"/>
      <c r="C87" s="94" t="s">
        <v>19</v>
      </c>
      <c r="D87" s="93">
        <v>1</v>
      </c>
      <c r="E87" s="86"/>
      <c r="F87" s="114">
        <f t="shared" si="87"/>
        <v>-1</v>
      </c>
      <c r="G87" s="88"/>
      <c r="H87" s="93">
        <v>0</v>
      </c>
      <c r="I87" s="86"/>
      <c r="J87" s="85">
        <f t="shared" si="88"/>
        <v>0</v>
      </c>
      <c r="K87" s="84"/>
      <c r="L87" s="90">
        <v>0</v>
      </c>
      <c r="M87" s="89"/>
      <c r="N87" s="85">
        <f t="shared" si="89"/>
        <v>0</v>
      </c>
      <c r="O87" s="84"/>
      <c r="P87" s="90">
        <v>3</v>
      </c>
      <c r="Q87" s="89"/>
      <c r="R87" s="85">
        <f t="shared" si="90"/>
        <v>-3</v>
      </c>
      <c r="S87" s="84"/>
      <c r="T87" s="90">
        <v>0</v>
      </c>
      <c r="U87" s="89"/>
      <c r="V87" s="85">
        <f t="shared" si="91"/>
        <v>0</v>
      </c>
      <c r="W87" s="84"/>
      <c r="X87" s="90">
        <v>0</v>
      </c>
      <c r="Y87" s="89"/>
      <c r="Z87" s="85">
        <f t="shared" si="92"/>
        <v>0</v>
      </c>
      <c r="AA87" s="84"/>
      <c r="AB87" s="90">
        <v>2</v>
      </c>
      <c r="AC87" s="89"/>
      <c r="AD87" s="85">
        <f t="shared" si="93"/>
        <v>-2</v>
      </c>
      <c r="AE87" s="84"/>
      <c r="AF87" s="90">
        <v>0</v>
      </c>
      <c r="AG87" s="89"/>
      <c r="AH87" s="85">
        <f t="shared" si="94"/>
        <v>0</v>
      </c>
      <c r="AI87" s="84"/>
      <c r="AJ87" s="90">
        <v>0</v>
      </c>
      <c r="AK87" s="89"/>
      <c r="AL87" s="85">
        <f t="shared" si="95"/>
        <v>0</v>
      </c>
      <c r="AM87" s="88"/>
      <c r="AN87" s="87"/>
      <c r="AO87" s="86"/>
      <c r="AP87" s="85">
        <f t="shared" si="96"/>
        <v>0</v>
      </c>
      <c r="AQ87" s="84"/>
      <c r="AR87" s="83">
        <f t="shared" si="97"/>
        <v>6</v>
      </c>
      <c r="AS87" s="83">
        <f t="shared" si="98"/>
        <v>0</v>
      </c>
      <c r="AT87" s="83">
        <f t="shared" si="99"/>
        <v>-6</v>
      </c>
    </row>
    <row r="88" spans="1:46" ht="12.75">
      <c r="A88" s="64"/>
      <c r="B88" s="126"/>
      <c r="C88" s="94" t="s">
        <v>20</v>
      </c>
      <c r="D88" s="93">
        <v>0</v>
      </c>
      <c r="E88" s="86"/>
      <c r="F88" s="114">
        <f t="shared" si="87"/>
        <v>0</v>
      </c>
      <c r="G88" s="88"/>
      <c r="H88" s="93">
        <v>0</v>
      </c>
      <c r="I88" s="86"/>
      <c r="J88" s="85">
        <f t="shared" si="88"/>
        <v>0</v>
      </c>
      <c r="K88" s="84"/>
      <c r="L88" s="90">
        <v>6</v>
      </c>
      <c r="M88" s="89"/>
      <c r="N88" s="85">
        <f t="shared" si="89"/>
        <v>-6</v>
      </c>
      <c r="O88" s="84"/>
      <c r="P88" s="90">
        <v>0</v>
      </c>
      <c r="Q88" s="89"/>
      <c r="R88" s="85">
        <f t="shared" si="90"/>
        <v>0</v>
      </c>
      <c r="S88" s="84"/>
      <c r="T88" s="90">
        <v>0</v>
      </c>
      <c r="U88" s="89"/>
      <c r="V88" s="85">
        <f t="shared" si="91"/>
        <v>0</v>
      </c>
      <c r="W88" s="84"/>
      <c r="X88" s="90">
        <v>0</v>
      </c>
      <c r="Y88" s="89"/>
      <c r="Z88" s="85">
        <f t="shared" si="92"/>
        <v>0</v>
      </c>
      <c r="AA88" s="84"/>
      <c r="AB88" s="90">
        <v>0</v>
      </c>
      <c r="AC88" s="89"/>
      <c r="AD88" s="85">
        <f t="shared" si="93"/>
        <v>0</v>
      </c>
      <c r="AE88" s="84"/>
      <c r="AF88" s="90">
        <v>0</v>
      </c>
      <c r="AG88" s="89"/>
      <c r="AH88" s="85">
        <f t="shared" si="94"/>
        <v>0</v>
      </c>
      <c r="AI88" s="84"/>
      <c r="AJ88" s="90">
        <v>0</v>
      </c>
      <c r="AK88" s="89"/>
      <c r="AL88" s="85">
        <f t="shared" si="95"/>
        <v>0</v>
      </c>
      <c r="AM88" s="88"/>
      <c r="AN88" s="87"/>
      <c r="AO88" s="86"/>
      <c r="AP88" s="85">
        <f t="shared" si="96"/>
        <v>0</v>
      </c>
      <c r="AQ88" s="84"/>
      <c r="AR88" s="83">
        <f t="shared" si="97"/>
        <v>6</v>
      </c>
      <c r="AS88" s="83">
        <f t="shared" si="98"/>
        <v>0</v>
      </c>
      <c r="AT88" s="83">
        <f t="shared" si="99"/>
        <v>-6</v>
      </c>
    </row>
    <row r="89" spans="1:46" ht="12.75">
      <c r="A89" s="64"/>
      <c r="B89" s="126"/>
      <c r="C89" s="94" t="s">
        <v>21</v>
      </c>
      <c r="D89" s="93">
        <v>0</v>
      </c>
      <c r="E89" s="86"/>
      <c r="F89" s="114">
        <f t="shared" si="87"/>
        <v>0</v>
      </c>
      <c r="G89" s="88"/>
      <c r="H89" s="93">
        <v>3</v>
      </c>
      <c r="I89" s="86"/>
      <c r="J89" s="85">
        <f t="shared" si="88"/>
        <v>-3</v>
      </c>
      <c r="K89" s="84"/>
      <c r="L89" s="90">
        <v>0</v>
      </c>
      <c r="M89" s="89"/>
      <c r="N89" s="85">
        <f t="shared" si="89"/>
        <v>0</v>
      </c>
      <c r="O89" s="84"/>
      <c r="P89" s="90">
        <v>0</v>
      </c>
      <c r="Q89" s="89"/>
      <c r="R89" s="85">
        <f t="shared" si="90"/>
        <v>0</v>
      </c>
      <c r="S89" s="84"/>
      <c r="T89" s="90">
        <v>1</v>
      </c>
      <c r="U89" s="89"/>
      <c r="V89" s="85">
        <f t="shared" si="91"/>
        <v>-1</v>
      </c>
      <c r="W89" s="84"/>
      <c r="X89" s="90">
        <v>0.5</v>
      </c>
      <c r="Y89" s="89"/>
      <c r="Z89" s="85">
        <f t="shared" si="92"/>
        <v>-0.5</v>
      </c>
      <c r="AA89" s="84"/>
      <c r="AB89" s="90">
        <v>0</v>
      </c>
      <c r="AC89" s="89"/>
      <c r="AD89" s="85">
        <f t="shared" si="93"/>
        <v>0</v>
      </c>
      <c r="AE89" s="84"/>
      <c r="AF89" s="90">
        <v>0</v>
      </c>
      <c r="AG89" s="89"/>
      <c r="AH89" s="85">
        <f t="shared" si="94"/>
        <v>0</v>
      </c>
      <c r="AI89" s="84"/>
      <c r="AJ89" s="90">
        <v>0</v>
      </c>
      <c r="AK89" s="89"/>
      <c r="AL89" s="85">
        <f t="shared" si="95"/>
        <v>0</v>
      </c>
      <c r="AM89" s="88"/>
      <c r="AN89" s="93">
        <v>0.5</v>
      </c>
      <c r="AO89" s="86"/>
      <c r="AP89" s="85">
        <f t="shared" si="96"/>
        <v>-0.5</v>
      </c>
      <c r="AQ89" s="84"/>
      <c r="AR89" s="83">
        <f t="shared" si="97"/>
        <v>5</v>
      </c>
      <c r="AS89" s="83">
        <f t="shared" si="98"/>
        <v>0</v>
      </c>
      <c r="AT89" s="83">
        <f t="shared" si="99"/>
        <v>-5</v>
      </c>
    </row>
    <row r="90" spans="1:46" ht="12.75">
      <c r="A90" s="64"/>
      <c r="B90" s="126"/>
      <c r="C90" s="94" t="s">
        <v>22</v>
      </c>
      <c r="D90" s="93">
        <v>0</v>
      </c>
      <c r="E90" s="86"/>
      <c r="F90" s="114">
        <f t="shared" si="87"/>
        <v>0</v>
      </c>
      <c r="G90" s="88"/>
      <c r="H90" s="93">
        <v>0</v>
      </c>
      <c r="I90" s="86"/>
      <c r="J90" s="85">
        <f t="shared" si="88"/>
        <v>0</v>
      </c>
      <c r="K90" s="84"/>
      <c r="L90" s="90">
        <v>0</v>
      </c>
      <c r="M90" s="89"/>
      <c r="N90" s="85">
        <f t="shared" si="89"/>
        <v>0</v>
      </c>
      <c r="O90" s="84"/>
      <c r="P90" s="90">
        <v>0</v>
      </c>
      <c r="Q90" s="89"/>
      <c r="R90" s="85">
        <f t="shared" si="90"/>
        <v>0</v>
      </c>
      <c r="S90" s="84"/>
      <c r="T90" s="90">
        <v>0</v>
      </c>
      <c r="U90" s="89"/>
      <c r="V90" s="85">
        <f t="shared" si="91"/>
        <v>0</v>
      </c>
      <c r="W90" s="84"/>
      <c r="X90" s="90">
        <v>12</v>
      </c>
      <c r="Y90" s="89"/>
      <c r="Z90" s="85">
        <f t="shared" si="92"/>
        <v>-12</v>
      </c>
      <c r="AA90" s="84"/>
      <c r="AB90" s="90">
        <v>0</v>
      </c>
      <c r="AC90" s="89"/>
      <c r="AD90" s="85">
        <f t="shared" si="93"/>
        <v>0</v>
      </c>
      <c r="AE90" s="84"/>
      <c r="AF90" s="90">
        <v>0</v>
      </c>
      <c r="AG90" s="89"/>
      <c r="AH90" s="85">
        <f t="shared" si="94"/>
        <v>0</v>
      </c>
      <c r="AI90" s="84"/>
      <c r="AJ90" s="90">
        <v>0</v>
      </c>
      <c r="AK90" s="89"/>
      <c r="AL90" s="85">
        <f t="shared" si="95"/>
        <v>0</v>
      </c>
      <c r="AM90" s="88"/>
      <c r="AN90" s="93">
        <v>10</v>
      </c>
      <c r="AO90" s="86"/>
      <c r="AP90" s="85">
        <f t="shared" si="96"/>
        <v>-10</v>
      </c>
      <c r="AQ90" s="84"/>
      <c r="AR90" s="83">
        <f t="shared" si="97"/>
        <v>22</v>
      </c>
      <c r="AS90" s="83">
        <f t="shared" si="98"/>
        <v>0</v>
      </c>
      <c r="AT90" s="83">
        <f t="shared" si="99"/>
        <v>-22</v>
      </c>
    </row>
    <row r="91" spans="1:46" ht="12.75">
      <c r="A91" s="64"/>
      <c r="B91" s="126"/>
      <c r="C91" s="92"/>
      <c r="D91" s="87"/>
      <c r="E91" s="86"/>
      <c r="F91" s="114">
        <f t="shared" si="87"/>
        <v>0</v>
      </c>
      <c r="G91" s="88"/>
      <c r="H91" s="87"/>
      <c r="I91" s="86"/>
      <c r="J91" s="85">
        <f t="shared" si="88"/>
        <v>0</v>
      </c>
      <c r="K91" s="84"/>
      <c r="L91" s="91"/>
      <c r="M91" s="89"/>
      <c r="N91" s="85">
        <f t="shared" si="89"/>
        <v>0</v>
      </c>
      <c r="O91" s="84"/>
      <c r="P91" s="91"/>
      <c r="Q91" s="89"/>
      <c r="R91" s="85">
        <f t="shared" si="90"/>
        <v>0</v>
      </c>
      <c r="S91" s="84"/>
      <c r="T91" s="91"/>
      <c r="U91" s="89"/>
      <c r="V91" s="85">
        <f t="shared" si="91"/>
        <v>0</v>
      </c>
      <c r="W91" s="84"/>
      <c r="X91" s="91"/>
      <c r="Y91" s="89"/>
      <c r="Z91" s="85">
        <f t="shared" si="92"/>
        <v>0</v>
      </c>
      <c r="AA91" s="84"/>
      <c r="AB91" s="91"/>
      <c r="AC91" s="89"/>
      <c r="AD91" s="85">
        <f t="shared" si="93"/>
        <v>0</v>
      </c>
      <c r="AE91" s="84"/>
      <c r="AF91" s="91"/>
      <c r="AG91" s="89"/>
      <c r="AH91" s="85">
        <f t="shared" si="94"/>
        <v>0</v>
      </c>
      <c r="AI91" s="84"/>
      <c r="AJ91" s="90">
        <v>0</v>
      </c>
      <c r="AK91" s="89"/>
      <c r="AL91" s="85">
        <f t="shared" si="95"/>
        <v>0</v>
      </c>
      <c r="AM91" s="88"/>
      <c r="AN91" s="87"/>
      <c r="AO91" s="86"/>
      <c r="AP91" s="85">
        <f t="shared" si="96"/>
        <v>0</v>
      </c>
      <c r="AQ91" s="84"/>
      <c r="AR91" s="83">
        <f t="shared" si="97"/>
        <v>0</v>
      </c>
      <c r="AS91" s="83">
        <f t="shared" si="98"/>
        <v>0</v>
      </c>
      <c r="AT91" s="83">
        <f t="shared" si="99"/>
        <v>0</v>
      </c>
    </row>
    <row r="92" spans="1:46" ht="12.75">
      <c r="A92" s="64"/>
      <c r="B92" s="126"/>
      <c r="C92" s="82" t="s">
        <v>23</v>
      </c>
      <c r="D92" s="81">
        <f>SUM(D83:D90)</f>
        <v>17</v>
      </c>
      <c r="E92" s="81">
        <f>SUM(E83:E90)</f>
        <v>0</v>
      </c>
      <c r="F92" s="81">
        <f>SUM(F83:F90)</f>
        <v>-17</v>
      </c>
      <c r="G92" s="71"/>
      <c r="H92" s="81">
        <f>SUM(H83:H90)</f>
        <v>15</v>
      </c>
      <c r="I92" s="81">
        <f>SUM(I83:I90)</f>
        <v>0</v>
      </c>
      <c r="J92" s="81">
        <f>SUM(J83:J90)</f>
        <v>-15</v>
      </c>
      <c r="K92" s="71"/>
      <c r="L92" s="81">
        <f>SUM(L83:L90)</f>
        <v>15</v>
      </c>
      <c r="M92" s="81">
        <f>SUM(M83:M90)</f>
        <v>0</v>
      </c>
      <c r="N92" s="81">
        <f>SUM(N83:N90)</f>
        <v>-15</v>
      </c>
      <c r="O92" s="71"/>
      <c r="P92" s="81">
        <f>SUM(P83:P90)</f>
        <v>17</v>
      </c>
      <c r="Q92" s="81">
        <f>SUM(Q83:Q90)</f>
        <v>0</v>
      </c>
      <c r="R92" s="81">
        <f>SUM(R83:R90)</f>
        <v>-17</v>
      </c>
      <c r="S92" s="71"/>
      <c r="T92" s="81">
        <f>SUM(T83:T90)</f>
        <v>19</v>
      </c>
      <c r="U92" s="81">
        <f>SUM(U83:U90)</f>
        <v>0</v>
      </c>
      <c r="V92" s="81">
        <f>SUM(V83:V90)</f>
        <v>-19</v>
      </c>
      <c r="W92" s="71"/>
      <c r="X92" s="81">
        <f>SUM(X83:X90)</f>
        <v>18.5</v>
      </c>
      <c r="Y92" s="81">
        <f>SUM(Y83:Y90)</f>
        <v>0</v>
      </c>
      <c r="Z92" s="81">
        <f>SUM(Z83:Z90)</f>
        <v>-18.5</v>
      </c>
      <c r="AA92" s="71"/>
      <c r="AB92" s="81">
        <f>SUM(AB83:AB90)</f>
        <v>9</v>
      </c>
      <c r="AC92" s="81">
        <f>SUM(AC83:AC90)</f>
        <v>0</v>
      </c>
      <c r="AD92" s="81">
        <f>SUM(AD83:AD90)</f>
        <v>-9</v>
      </c>
      <c r="AE92" s="71"/>
      <c r="AF92" s="81">
        <f>SUM(AF83:AF90)</f>
        <v>14</v>
      </c>
      <c r="AG92" s="81">
        <f>SUM(AG83:AG90)</f>
        <v>0</v>
      </c>
      <c r="AH92" s="81">
        <f>SUM(AH83:AH90)</f>
        <v>-14</v>
      </c>
      <c r="AI92" s="71"/>
      <c r="AJ92" s="81">
        <f>SUM(AJ83:AJ90)</f>
        <v>10</v>
      </c>
      <c r="AK92" s="81">
        <f>SUM(AK83:AK90)</f>
        <v>0</v>
      </c>
      <c r="AL92" s="81">
        <f>SUM(AL83:AL90)</f>
        <v>-10</v>
      </c>
      <c r="AM92" s="71"/>
      <c r="AN92" s="81">
        <f>SUM(AN83:AN90)</f>
        <v>16.5</v>
      </c>
      <c r="AO92" s="81">
        <f>SUM(AO83:AO90)</f>
        <v>0</v>
      </c>
      <c r="AP92" s="81">
        <f>SUM(AP83:AP90)</f>
        <v>-16.5</v>
      </c>
      <c r="AQ92" s="95"/>
      <c r="AR92" s="75">
        <f t="shared" si="97"/>
        <v>151</v>
      </c>
      <c r="AS92" s="75">
        <f t="shared" si="98"/>
        <v>0</v>
      </c>
      <c r="AT92" s="75">
        <f t="shared" si="99"/>
        <v>-151</v>
      </c>
    </row>
    <row r="93" spans="1:46" ht="12.75">
      <c r="A93" s="64"/>
      <c r="B93" s="126"/>
      <c r="C93" s="74" t="s">
        <v>24</v>
      </c>
      <c r="D93" s="71">
        <f>SUM(D92+D82)</f>
        <v>113.5</v>
      </c>
      <c r="E93" s="71">
        <f>SUM(E92+E82)</f>
        <v>0</v>
      </c>
      <c r="F93" s="71">
        <f>SUM(F92+F82)</f>
        <v>-113.5</v>
      </c>
      <c r="G93" s="71"/>
      <c r="H93" s="71">
        <f>SUM(H92+H82)</f>
        <v>134</v>
      </c>
      <c r="I93" s="71">
        <f>SUM(I92+I82)</f>
        <v>0</v>
      </c>
      <c r="J93" s="71">
        <f>SUM(J92+J82)</f>
        <v>-134</v>
      </c>
      <c r="K93" s="71"/>
      <c r="L93" s="71">
        <f>SUM(L92+L82)</f>
        <v>134</v>
      </c>
      <c r="M93" s="71">
        <f>SUM(M92+M82)</f>
        <v>0</v>
      </c>
      <c r="N93" s="71">
        <f>SUM(N92+N82)</f>
        <v>-134</v>
      </c>
      <c r="O93" s="71"/>
      <c r="P93" s="71">
        <f>SUM(P92+P82)</f>
        <v>133</v>
      </c>
      <c r="Q93" s="71">
        <f>SUM(Q92+Q82)</f>
        <v>0</v>
      </c>
      <c r="R93" s="71">
        <f>SUM(R92+R82)</f>
        <v>-133</v>
      </c>
      <c r="S93" s="71"/>
      <c r="T93" s="71">
        <f>SUM(T92+T82)</f>
        <v>129</v>
      </c>
      <c r="U93" s="71">
        <f>SUM(U92+U82)</f>
        <v>0</v>
      </c>
      <c r="V93" s="71">
        <f>SUM(V92+V82)</f>
        <v>-129</v>
      </c>
      <c r="W93" s="71"/>
      <c r="X93" s="71">
        <f>SUM(X92+X82)</f>
        <v>143</v>
      </c>
      <c r="Y93" s="71">
        <f>SUM(Y92+Y82)</f>
        <v>0</v>
      </c>
      <c r="Z93" s="71">
        <f>SUM(Z92+Z82)</f>
        <v>-143</v>
      </c>
      <c r="AA93" s="71"/>
      <c r="AB93" s="71">
        <f>SUM(AB92+AB82)</f>
        <v>94</v>
      </c>
      <c r="AC93" s="71">
        <f>SUM(AC92+AC82)</f>
        <v>0</v>
      </c>
      <c r="AD93" s="71">
        <f>SUM(AD92+AD82)</f>
        <v>-94</v>
      </c>
      <c r="AE93" s="71"/>
      <c r="AF93" s="71">
        <f>SUM(AF92+AF82)</f>
        <v>104</v>
      </c>
      <c r="AG93" s="71">
        <f>SUM(AG92+AG82)</f>
        <v>0</v>
      </c>
      <c r="AH93" s="71">
        <f>SUM(AH92+AH82)</f>
        <v>-104</v>
      </c>
      <c r="AI93" s="71"/>
      <c r="AJ93" s="71">
        <f>SUM(AJ92+AJ82)</f>
        <v>79</v>
      </c>
      <c r="AK93" s="71">
        <f>SUM(AK92+AK82)</f>
        <v>0</v>
      </c>
      <c r="AL93" s="71">
        <f>SUM(AL92+AL82)</f>
        <v>-79</v>
      </c>
      <c r="AM93" s="71"/>
      <c r="AN93" s="71">
        <f>SUM(AN92+AN82)</f>
        <v>120.5</v>
      </c>
      <c r="AO93" s="71">
        <f>SUM(AO92+AO82)</f>
        <v>0</v>
      </c>
      <c r="AP93" s="71">
        <f>SUM(AP92+AP82)</f>
        <v>-120.5</v>
      </c>
      <c r="AQ93" s="71"/>
      <c r="AR93" s="71">
        <f>SUM(AR92+AR82)</f>
        <v>1184</v>
      </c>
      <c r="AS93" s="71">
        <f>SUM(AS92+AS82)</f>
        <v>0</v>
      </c>
      <c r="AT93" s="71">
        <f>SUM(AT92+AT82)</f>
        <v>-1184</v>
      </c>
    </row>
    <row r="94" spans="1:46" ht="12.75">
      <c r="A94" s="139" t="s">
        <v>92</v>
      </c>
      <c r="B94" s="131" t="s">
        <v>26</v>
      </c>
      <c r="C94" s="94" t="s">
        <v>15</v>
      </c>
      <c r="D94" s="93">
        <v>0</v>
      </c>
      <c r="E94" s="86"/>
      <c r="F94" s="114">
        <f t="shared" ref="F94:F102" si="100">E94-D94</f>
        <v>0</v>
      </c>
      <c r="G94" s="88"/>
      <c r="H94" s="93">
        <v>0</v>
      </c>
      <c r="I94" s="86"/>
      <c r="J94" s="85">
        <f t="shared" ref="J94:J102" si="101">(I94-H94)</f>
        <v>0</v>
      </c>
      <c r="K94" s="84"/>
      <c r="L94" s="90">
        <v>0</v>
      </c>
      <c r="M94" s="89"/>
      <c r="N94" s="85">
        <f t="shared" ref="N94:N102" si="102">(M94-L94)</f>
        <v>0</v>
      </c>
      <c r="O94" s="84"/>
      <c r="P94" s="90">
        <v>0</v>
      </c>
      <c r="Q94" s="89"/>
      <c r="R94" s="85">
        <f t="shared" ref="R94:R102" si="103">(Q94-P94)</f>
        <v>0</v>
      </c>
      <c r="S94" s="84"/>
      <c r="T94" s="90">
        <v>0</v>
      </c>
      <c r="U94" s="89"/>
      <c r="V94" s="85">
        <f t="shared" ref="V94:V102" si="104">(U94-T94)</f>
        <v>0</v>
      </c>
      <c r="W94" s="84"/>
      <c r="X94" s="90">
        <v>0</v>
      </c>
      <c r="Y94" s="89"/>
      <c r="Z94" s="85">
        <f t="shared" ref="Z94:Z102" si="105">(Y94-X94)</f>
        <v>0</v>
      </c>
      <c r="AA94" s="84"/>
      <c r="AB94" s="90">
        <v>0</v>
      </c>
      <c r="AC94" s="89"/>
      <c r="AD94" s="85">
        <f t="shared" ref="AD94:AD102" si="106">(AC94-AB94)</f>
        <v>0</v>
      </c>
      <c r="AE94" s="84"/>
      <c r="AF94" s="90">
        <v>2</v>
      </c>
      <c r="AG94" s="89"/>
      <c r="AH94" s="85">
        <f t="shared" ref="AH94:AH102" si="107">(AG94-AF94)</f>
        <v>-2</v>
      </c>
      <c r="AI94" s="84"/>
      <c r="AJ94" s="90">
        <v>10</v>
      </c>
      <c r="AK94" s="89"/>
      <c r="AL94" s="85">
        <f t="shared" ref="AL94:AL102" si="108">(AK94-AJ94)</f>
        <v>-10</v>
      </c>
      <c r="AM94" s="88"/>
      <c r="AN94" s="87"/>
      <c r="AO94" s="86"/>
      <c r="AP94" s="85">
        <f t="shared" ref="AP94:AP102" si="109">(AO94-AN94)</f>
        <v>0</v>
      </c>
      <c r="AQ94" s="84"/>
      <c r="AR94" s="83">
        <f t="shared" ref="AR94:AR103" si="110">D94+H94+L94+P94+T94+X94+AB94+AF94+AJ94+AN94</f>
        <v>12</v>
      </c>
      <c r="AS94" s="83">
        <f t="shared" ref="AS94:AS103" si="111">E94+I94+M94+Q94+U94+Y94+AC94+AG94+AK94+AO94</f>
        <v>0</v>
      </c>
      <c r="AT94" s="83">
        <f t="shared" ref="AT94:AT103" si="112">F94+J94+N94+R94+V94+Z94+AD94+AH94+AL94+AP94</f>
        <v>-12</v>
      </c>
    </row>
    <row r="95" spans="1:46" ht="12.75">
      <c r="A95" s="126"/>
      <c r="B95" s="132"/>
      <c r="C95" s="94" t="s">
        <v>16</v>
      </c>
      <c r="D95" s="93">
        <v>0</v>
      </c>
      <c r="E95" s="86"/>
      <c r="F95" s="114">
        <f t="shared" si="100"/>
        <v>0</v>
      </c>
      <c r="G95" s="88"/>
      <c r="H95" s="93">
        <v>0</v>
      </c>
      <c r="I95" s="86"/>
      <c r="J95" s="85">
        <f t="shared" si="101"/>
        <v>0</v>
      </c>
      <c r="K95" s="84"/>
      <c r="L95" s="90">
        <v>0</v>
      </c>
      <c r="M95" s="89"/>
      <c r="N95" s="85">
        <f t="shared" si="102"/>
        <v>0</v>
      </c>
      <c r="O95" s="84"/>
      <c r="P95" s="90">
        <v>0</v>
      </c>
      <c r="Q95" s="89"/>
      <c r="R95" s="85">
        <f t="shared" si="103"/>
        <v>0</v>
      </c>
      <c r="S95" s="84"/>
      <c r="T95" s="90">
        <v>0</v>
      </c>
      <c r="U95" s="89"/>
      <c r="V95" s="85">
        <f t="shared" si="104"/>
        <v>0</v>
      </c>
      <c r="W95" s="84"/>
      <c r="X95" s="90">
        <v>0</v>
      </c>
      <c r="Y95" s="89"/>
      <c r="Z95" s="85">
        <f t="shared" si="105"/>
        <v>0</v>
      </c>
      <c r="AA95" s="84"/>
      <c r="AB95" s="90">
        <v>0</v>
      </c>
      <c r="AC95" s="89"/>
      <c r="AD95" s="85">
        <f t="shared" si="106"/>
        <v>0</v>
      </c>
      <c r="AE95" s="84"/>
      <c r="AF95" s="90">
        <v>0</v>
      </c>
      <c r="AG95" s="89"/>
      <c r="AH95" s="85">
        <f t="shared" si="107"/>
        <v>0</v>
      </c>
      <c r="AI95" s="84"/>
      <c r="AJ95" s="90">
        <v>0</v>
      </c>
      <c r="AK95" s="89"/>
      <c r="AL95" s="85">
        <f t="shared" si="108"/>
        <v>0</v>
      </c>
      <c r="AM95" s="88"/>
      <c r="AN95" s="93">
        <v>5</v>
      </c>
      <c r="AO95" s="86"/>
      <c r="AP95" s="85">
        <f t="shared" si="109"/>
        <v>-5</v>
      </c>
      <c r="AQ95" s="84"/>
      <c r="AR95" s="83">
        <f t="shared" si="110"/>
        <v>5</v>
      </c>
      <c r="AS95" s="83">
        <f t="shared" si="111"/>
        <v>0</v>
      </c>
      <c r="AT95" s="83">
        <f t="shared" si="112"/>
        <v>-5</v>
      </c>
    </row>
    <row r="96" spans="1:46" ht="12.75">
      <c r="A96" s="64"/>
      <c r="B96" s="132"/>
      <c r="C96" s="94" t="s">
        <v>17</v>
      </c>
      <c r="D96" s="93">
        <v>8</v>
      </c>
      <c r="E96" s="86"/>
      <c r="F96" s="114">
        <f t="shared" si="100"/>
        <v>-8</v>
      </c>
      <c r="G96" s="88"/>
      <c r="H96" s="93">
        <v>12</v>
      </c>
      <c r="I96" s="86"/>
      <c r="J96" s="85">
        <f t="shared" si="101"/>
        <v>-12</v>
      </c>
      <c r="K96" s="84"/>
      <c r="L96" s="90">
        <v>2</v>
      </c>
      <c r="M96" s="89"/>
      <c r="N96" s="85">
        <f t="shared" si="102"/>
        <v>-2</v>
      </c>
      <c r="O96" s="84"/>
      <c r="P96" s="90">
        <v>14</v>
      </c>
      <c r="Q96" s="89"/>
      <c r="R96" s="85">
        <f t="shared" si="103"/>
        <v>-14</v>
      </c>
      <c r="S96" s="84"/>
      <c r="T96" s="90">
        <v>4</v>
      </c>
      <c r="U96" s="89"/>
      <c r="V96" s="85">
        <f t="shared" si="104"/>
        <v>-4</v>
      </c>
      <c r="W96" s="84"/>
      <c r="X96" s="90">
        <v>8</v>
      </c>
      <c r="Y96" s="89"/>
      <c r="Z96" s="85">
        <f t="shared" si="105"/>
        <v>-8</v>
      </c>
      <c r="AA96" s="84"/>
      <c r="AB96" s="90">
        <v>8</v>
      </c>
      <c r="AC96" s="89"/>
      <c r="AD96" s="85">
        <f t="shared" si="106"/>
        <v>-8</v>
      </c>
      <c r="AE96" s="84"/>
      <c r="AF96" s="90">
        <v>12</v>
      </c>
      <c r="AG96" s="89"/>
      <c r="AH96" s="85">
        <f t="shared" si="107"/>
        <v>-12</v>
      </c>
      <c r="AI96" s="84"/>
      <c r="AJ96" s="90">
        <v>0</v>
      </c>
      <c r="AK96" s="89"/>
      <c r="AL96" s="85">
        <f t="shared" si="108"/>
        <v>0</v>
      </c>
      <c r="AM96" s="88"/>
      <c r="AN96" s="87"/>
      <c r="AO96" s="86"/>
      <c r="AP96" s="85">
        <f t="shared" si="109"/>
        <v>0</v>
      </c>
      <c r="AQ96" s="84"/>
      <c r="AR96" s="83">
        <f t="shared" si="110"/>
        <v>68</v>
      </c>
      <c r="AS96" s="83">
        <f t="shared" si="111"/>
        <v>0</v>
      </c>
      <c r="AT96" s="83">
        <f t="shared" si="112"/>
        <v>-68</v>
      </c>
    </row>
    <row r="97" spans="1:46" ht="12.75">
      <c r="A97" s="64"/>
      <c r="B97" s="132"/>
      <c r="C97" s="94" t="s">
        <v>18</v>
      </c>
      <c r="D97" s="93">
        <v>4</v>
      </c>
      <c r="E97" s="86"/>
      <c r="F97" s="114">
        <f t="shared" si="100"/>
        <v>-4</v>
      </c>
      <c r="G97" s="88"/>
      <c r="H97" s="93">
        <v>3</v>
      </c>
      <c r="I97" s="86"/>
      <c r="J97" s="85">
        <f t="shared" si="101"/>
        <v>-3</v>
      </c>
      <c r="K97" s="84"/>
      <c r="L97" s="90">
        <v>1</v>
      </c>
      <c r="M97" s="89"/>
      <c r="N97" s="85">
        <f t="shared" si="102"/>
        <v>-1</v>
      </c>
      <c r="O97" s="84"/>
      <c r="P97" s="90">
        <v>2</v>
      </c>
      <c r="Q97" s="89"/>
      <c r="R97" s="85">
        <f t="shared" si="103"/>
        <v>-2</v>
      </c>
      <c r="S97" s="84"/>
      <c r="T97" s="90">
        <v>11</v>
      </c>
      <c r="U97" s="89"/>
      <c r="V97" s="85">
        <f t="shared" si="104"/>
        <v>-11</v>
      </c>
      <c r="W97" s="84"/>
      <c r="X97" s="90">
        <v>1</v>
      </c>
      <c r="Y97" s="89"/>
      <c r="Z97" s="85">
        <f t="shared" si="105"/>
        <v>-1</v>
      </c>
      <c r="AA97" s="84"/>
      <c r="AB97" s="90">
        <v>1</v>
      </c>
      <c r="AC97" s="89"/>
      <c r="AD97" s="85">
        <f t="shared" si="106"/>
        <v>-1</v>
      </c>
      <c r="AE97" s="84"/>
      <c r="AF97" s="90">
        <v>0</v>
      </c>
      <c r="AG97" s="89"/>
      <c r="AH97" s="85">
        <f t="shared" si="107"/>
        <v>0</v>
      </c>
      <c r="AI97" s="84"/>
      <c r="AJ97" s="90">
        <v>0</v>
      </c>
      <c r="AK97" s="89"/>
      <c r="AL97" s="85">
        <f t="shared" si="108"/>
        <v>0</v>
      </c>
      <c r="AM97" s="88"/>
      <c r="AN97" s="87"/>
      <c r="AO97" s="86"/>
      <c r="AP97" s="85">
        <f t="shared" si="109"/>
        <v>0</v>
      </c>
      <c r="AQ97" s="84"/>
      <c r="AR97" s="83">
        <f t="shared" si="110"/>
        <v>23</v>
      </c>
      <c r="AS97" s="83">
        <f t="shared" si="111"/>
        <v>0</v>
      </c>
      <c r="AT97" s="83">
        <f t="shared" si="112"/>
        <v>-23</v>
      </c>
    </row>
    <row r="98" spans="1:46" ht="12.75">
      <c r="A98" s="64"/>
      <c r="B98" s="132"/>
      <c r="C98" s="94" t="s">
        <v>19</v>
      </c>
      <c r="D98" s="93">
        <v>1</v>
      </c>
      <c r="E98" s="86"/>
      <c r="F98" s="114">
        <f t="shared" si="100"/>
        <v>-1</v>
      </c>
      <c r="G98" s="88"/>
      <c r="H98" s="93">
        <v>0</v>
      </c>
      <c r="I98" s="86"/>
      <c r="J98" s="85">
        <f t="shared" si="101"/>
        <v>0</v>
      </c>
      <c r="K98" s="84"/>
      <c r="L98" s="90">
        <v>0</v>
      </c>
      <c r="M98" s="89"/>
      <c r="N98" s="85">
        <f t="shared" si="102"/>
        <v>0</v>
      </c>
      <c r="O98" s="84"/>
      <c r="P98" s="90">
        <v>0</v>
      </c>
      <c r="Q98" s="89"/>
      <c r="R98" s="85">
        <f t="shared" si="103"/>
        <v>0</v>
      </c>
      <c r="S98" s="84"/>
      <c r="T98" s="90">
        <v>0</v>
      </c>
      <c r="U98" s="89"/>
      <c r="V98" s="85">
        <f t="shared" si="104"/>
        <v>0</v>
      </c>
      <c r="W98" s="84"/>
      <c r="X98" s="90">
        <v>0</v>
      </c>
      <c r="Y98" s="89"/>
      <c r="Z98" s="85">
        <f t="shared" si="105"/>
        <v>0</v>
      </c>
      <c r="AA98" s="84"/>
      <c r="AB98" s="90">
        <v>2</v>
      </c>
      <c r="AC98" s="89"/>
      <c r="AD98" s="85">
        <f t="shared" si="106"/>
        <v>-2</v>
      </c>
      <c r="AE98" s="84"/>
      <c r="AF98" s="90">
        <v>0</v>
      </c>
      <c r="AG98" s="89"/>
      <c r="AH98" s="85">
        <f t="shared" si="107"/>
        <v>0</v>
      </c>
      <c r="AI98" s="84"/>
      <c r="AJ98" s="90">
        <v>0</v>
      </c>
      <c r="AK98" s="89"/>
      <c r="AL98" s="85">
        <f t="shared" si="108"/>
        <v>0</v>
      </c>
      <c r="AM98" s="88"/>
      <c r="AN98" s="87"/>
      <c r="AO98" s="86"/>
      <c r="AP98" s="85">
        <f t="shared" si="109"/>
        <v>0</v>
      </c>
      <c r="AQ98" s="84"/>
      <c r="AR98" s="83">
        <f t="shared" si="110"/>
        <v>3</v>
      </c>
      <c r="AS98" s="83">
        <f t="shared" si="111"/>
        <v>0</v>
      </c>
      <c r="AT98" s="83">
        <f t="shared" si="112"/>
        <v>-3</v>
      </c>
    </row>
    <row r="99" spans="1:46" ht="12.75">
      <c r="A99" s="64"/>
      <c r="B99" s="132"/>
      <c r="C99" s="94" t="s">
        <v>20</v>
      </c>
      <c r="D99" s="93">
        <v>0</v>
      </c>
      <c r="E99" s="86"/>
      <c r="F99" s="114">
        <f t="shared" si="100"/>
        <v>0</v>
      </c>
      <c r="G99" s="88"/>
      <c r="H99" s="93">
        <v>0</v>
      </c>
      <c r="I99" s="86"/>
      <c r="J99" s="85">
        <f t="shared" si="101"/>
        <v>0</v>
      </c>
      <c r="K99" s="84"/>
      <c r="L99" s="90">
        <v>4</v>
      </c>
      <c r="M99" s="89"/>
      <c r="N99" s="85">
        <f t="shared" si="102"/>
        <v>-4</v>
      </c>
      <c r="O99" s="84"/>
      <c r="P99" s="90">
        <v>0</v>
      </c>
      <c r="Q99" s="89"/>
      <c r="R99" s="85">
        <f t="shared" si="103"/>
        <v>0</v>
      </c>
      <c r="S99" s="84"/>
      <c r="T99" s="90">
        <v>0</v>
      </c>
      <c r="U99" s="89"/>
      <c r="V99" s="85">
        <f t="shared" si="104"/>
        <v>0</v>
      </c>
      <c r="W99" s="84"/>
      <c r="X99" s="90">
        <v>0</v>
      </c>
      <c r="Y99" s="89"/>
      <c r="Z99" s="85">
        <f t="shared" si="105"/>
        <v>0</v>
      </c>
      <c r="AA99" s="84"/>
      <c r="AB99" s="90">
        <v>0</v>
      </c>
      <c r="AC99" s="89"/>
      <c r="AD99" s="85">
        <f t="shared" si="106"/>
        <v>0</v>
      </c>
      <c r="AE99" s="84"/>
      <c r="AF99" s="90">
        <v>0</v>
      </c>
      <c r="AG99" s="89"/>
      <c r="AH99" s="85">
        <f t="shared" si="107"/>
        <v>0</v>
      </c>
      <c r="AI99" s="84"/>
      <c r="AJ99" s="90">
        <v>0</v>
      </c>
      <c r="AK99" s="89"/>
      <c r="AL99" s="85">
        <f t="shared" si="108"/>
        <v>0</v>
      </c>
      <c r="AM99" s="88"/>
      <c r="AN99" s="87"/>
      <c r="AO99" s="86"/>
      <c r="AP99" s="85">
        <f t="shared" si="109"/>
        <v>0</v>
      </c>
      <c r="AQ99" s="84"/>
      <c r="AR99" s="83">
        <f t="shared" si="110"/>
        <v>4</v>
      </c>
      <c r="AS99" s="83">
        <f t="shared" si="111"/>
        <v>0</v>
      </c>
      <c r="AT99" s="83">
        <f t="shared" si="112"/>
        <v>-4</v>
      </c>
    </row>
    <row r="100" spans="1:46" ht="12.75">
      <c r="A100" s="64"/>
      <c r="B100" s="132"/>
      <c r="C100" s="94" t="s">
        <v>21</v>
      </c>
      <c r="D100" s="93">
        <v>0</v>
      </c>
      <c r="E100" s="86"/>
      <c r="F100" s="114">
        <f t="shared" si="100"/>
        <v>0</v>
      </c>
      <c r="G100" s="88"/>
      <c r="H100" s="93">
        <v>3</v>
      </c>
      <c r="I100" s="86"/>
      <c r="J100" s="85">
        <f t="shared" si="101"/>
        <v>-3</v>
      </c>
      <c r="K100" s="84"/>
      <c r="L100" s="90">
        <v>0</v>
      </c>
      <c r="M100" s="89"/>
      <c r="N100" s="85">
        <f t="shared" si="102"/>
        <v>0</v>
      </c>
      <c r="O100" s="84"/>
      <c r="P100" s="90">
        <v>0</v>
      </c>
      <c r="Q100" s="89"/>
      <c r="R100" s="85">
        <f t="shared" si="103"/>
        <v>0</v>
      </c>
      <c r="S100" s="84"/>
      <c r="T100" s="90">
        <v>1</v>
      </c>
      <c r="U100" s="89"/>
      <c r="V100" s="85">
        <f t="shared" si="104"/>
        <v>-1</v>
      </c>
      <c r="W100" s="84"/>
      <c r="X100" s="90">
        <v>0.5</v>
      </c>
      <c r="Y100" s="89"/>
      <c r="Z100" s="85">
        <f t="shared" si="105"/>
        <v>-0.5</v>
      </c>
      <c r="AA100" s="84"/>
      <c r="AB100" s="90">
        <v>0</v>
      </c>
      <c r="AC100" s="89"/>
      <c r="AD100" s="85">
        <f t="shared" si="106"/>
        <v>0</v>
      </c>
      <c r="AE100" s="84"/>
      <c r="AF100" s="90">
        <v>0</v>
      </c>
      <c r="AG100" s="89"/>
      <c r="AH100" s="85">
        <f t="shared" si="107"/>
        <v>0</v>
      </c>
      <c r="AI100" s="84"/>
      <c r="AJ100" s="90">
        <v>0</v>
      </c>
      <c r="AK100" s="89"/>
      <c r="AL100" s="85">
        <f t="shared" si="108"/>
        <v>0</v>
      </c>
      <c r="AM100" s="88"/>
      <c r="AN100" s="93">
        <v>0.5</v>
      </c>
      <c r="AO100" s="86"/>
      <c r="AP100" s="85">
        <f t="shared" si="109"/>
        <v>-0.5</v>
      </c>
      <c r="AQ100" s="84"/>
      <c r="AR100" s="83">
        <f t="shared" si="110"/>
        <v>5</v>
      </c>
      <c r="AS100" s="83">
        <f t="shared" si="111"/>
        <v>0</v>
      </c>
      <c r="AT100" s="83">
        <f t="shared" si="112"/>
        <v>-5</v>
      </c>
    </row>
    <row r="101" spans="1:46" ht="12.75">
      <c r="A101" s="64"/>
      <c r="B101" s="132"/>
      <c r="C101" s="94" t="s">
        <v>22</v>
      </c>
      <c r="D101" s="93">
        <v>0</v>
      </c>
      <c r="E101" s="86"/>
      <c r="F101" s="114">
        <f t="shared" si="100"/>
        <v>0</v>
      </c>
      <c r="G101" s="88"/>
      <c r="H101" s="93">
        <v>0</v>
      </c>
      <c r="I101" s="86"/>
      <c r="J101" s="85">
        <f t="shared" si="101"/>
        <v>0</v>
      </c>
      <c r="K101" s="84"/>
      <c r="L101" s="90">
        <v>0</v>
      </c>
      <c r="M101" s="89"/>
      <c r="N101" s="85">
        <f t="shared" si="102"/>
        <v>0</v>
      </c>
      <c r="O101" s="84"/>
      <c r="P101" s="90">
        <v>2</v>
      </c>
      <c r="Q101" s="89"/>
      <c r="R101" s="85">
        <f t="shared" si="103"/>
        <v>-2</v>
      </c>
      <c r="S101" s="84"/>
      <c r="T101" s="90">
        <v>0</v>
      </c>
      <c r="U101" s="89"/>
      <c r="V101" s="85">
        <f t="shared" si="104"/>
        <v>0</v>
      </c>
      <c r="W101" s="84"/>
      <c r="X101" s="90">
        <v>6</v>
      </c>
      <c r="Y101" s="89"/>
      <c r="Z101" s="85">
        <f t="shared" si="105"/>
        <v>-6</v>
      </c>
      <c r="AA101" s="84"/>
      <c r="AB101" s="90">
        <v>0</v>
      </c>
      <c r="AC101" s="89"/>
      <c r="AD101" s="85">
        <f t="shared" si="106"/>
        <v>0</v>
      </c>
      <c r="AE101" s="84"/>
      <c r="AF101" s="90">
        <v>0</v>
      </c>
      <c r="AG101" s="89"/>
      <c r="AH101" s="85">
        <f t="shared" si="107"/>
        <v>0</v>
      </c>
      <c r="AI101" s="84"/>
      <c r="AJ101" s="90">
        <v>0</v>
      </c>
      <c r="AK101" s="89"/>
      <c r="AL101" s="85">
        <f t="shared" si="108"/>
        <v>0</v>
      </c>
      <c r="AM101" s="88"/>
      <c r="AN101" s="93">
        <v>0</v>
      </c>
      <c r="AO101" s="86"/>
      <c r="AP101" s="85">
        <f t="shared" si="109"/>
        <v>0</v>
      </c>
      <c r="AQ101" s="84"/>
      <c r="AR101" s="83">
        <f t="shared" si="110"/>
        <v>8</v>
      </c>
      <c r="AS101" s="83">
        <f t="shared" si="111"/>
        <v>0</v>
      </c>
      <c r="AT101" s="83">
        <f t="shared" si="112"/>
        <v>-8</v>
      </c>
    </row>
    <row r="102" spans="1:46" ht="12.75">
      <c r="A102" s="64"/>
      <c r="B102" s="132"/>
      <c r="C102" s="92"/>
      <c r="D102" s="87"/>
      <c r="E102" s="86"/>
      <c r="F102" s="114">
        <f t="shared" si="100"/>
        <v>0</v>
      </c>
      <c r="G102" s="88"/>
      <c r="H102" s="87"/>
      <c r="I102" s="86"/>
      <c r="J102" s="85">
        <f t="shared" si="101"/>
        <v>0</v>
      </c>
      <c r="K102" s="84"/>
      <c r="L102" s="91"/>
      <c r="M102" s="89"/>
      <c r="N102" s="85">
        <f t="shared" si="102"/>
        <v>0</v>
      </c>
      <c r="O102" s="84"/>
      <c r="P102" s="91"/>
      <c r="Q102" s="89"/>
      <c r="R102" s="85">
        <f t="shared" si="103"/>
        <v>0</v>
      </c>
      <c r="S102" s="84"/>
      <c r="T102" s="91"/>
      <c r="U102" s="89"/>
      <c r="V102" s="85">
        <f t="shared" si="104"/>
        <v>0</v>
      </c>
      <c r="W102" s="84"/>
      <c r="X102" s="91"/>
      <c r="Y102" s="89"/>
      <c r="Z102" s="85">
        <f t="shared" si="105"/>
        <v>0</v>
      </c>
      <c r="AA102" s="84"/>
      <c r="AB102" s="91"/>
      <c r="AC102" s="89"/>
      <c r="AD102" s="85">
        <f t="shared" si="106"/>
        <v>0</v>
      </c>
      <c r="AE102" s="84"/>
      <c r="AF102" s="91"/>
      <c r="AG102" s="89"/>
      <c r="AH102" s="85">
        <f t="shared" si="107"/>
        <v>0</v>
      </c>
      <c r="AI102" s="84"/>
      <c r="AJ102" s="90">
        <v>0</v>
      </c>
      <c r="AK102" s="89"/>
      <c r="AL102" s="85">
        <f t="shared" si="108"/>
        <v>0</v>
      </c>
      <c r="AM102" s="88"/>
      <c r="AN102" s="87"/>
      <c r="AO102" s="86"/>
      <c r="AP102" s="85">
        <f t="shared" si="109"/>
        <v>0</v>
      </c>
      <c r="AQ102" s="84"/>
      <c r="AR102" s="83">
        <f t="shared" si="110"/>
        <v>0</v>
      </c>
      <c r="AS102" s="83">
        <f t="shared" si="111"/>
        <v>0</v>
      </c>
      <c r="AT102" s="83">
        <f t="shared" si="112"/>
        <v>0</v>
      </c>
    </row>
    <row r="103" spans="1:46" ht="12.75">
      <c r="A103" s="64"/>
      <c r="B103" s="132"/>
      <c r="C103" s="82" t="s">
        <v>23</v>
      </c>
      <c r="D103" s="81">
        <f>SUM(D94:D101)</f>
        <v>13</v>
      </c>
      <c r="E103" s="81">
        <f>SUM(E94:E101)</f>
        <v>0</v>
      </c>
      <c r="F103" s="81">
        <f>SUM(F94:F101)</f>
        <v>-13</v>
      </c>
      <c r="G103" s="71"/>
      <c r="H103" s="81">
        <f>SUM(H94:H101)</f>
        <v>18</v>
      </c>
      <c r="I103" s="81">
        <f>SUM(I94:I101)</f>
        <v>0</v>
      </c>
      <c r="J103" s="81">
        <f>SUM(J94:J101)</f>
        <v>-18</v>
      </c>
      <c r="K103" s="71"/>
      <c r="L103" s="81">
        <f>SUM(L94:L101)</f>
        <v>7</v>
      </c>
      <c r="M103" s="81">
        <f>SUM(M94:M101)</f>
        <v>0</v>
      </c>
      <c r="N103" s="81">
        <f>SUM(N94:N101)</f>
        <v>-7</v>
      </c>
      <c r="O103" s="71"/>
      <c r="P103" s="81">
        <f>SUM(P94:P101)</f>
        <v>18</v>
      </c>
      <c r="Q103" s="81">
        <f>SUM(Q94:Q101)</f>
        <v>0</v>
      </c>
      <c r="R103" s="81">
        <f>SUM(R94:R101)</f>
        <v>-18</v>
      </c>
      <c r="S103" s="71"/>
      <c r="T103" s="81">
        <f>SUM(T94:T101)</f>
        <v>16</v>
      </c>
      <c r="U103" s="81">
        <f>SUM(U94:U101)</f>
        <v>0</v>
      </c>
      <c r="V103" s="81">
        <f>SUM(V94:V101)</f>
        <v>-16</v>
      </c>
      <c r="W103" s="71"/>
      <c r="X103" s="81">
        <f>SUM(X94:X101)</f>
        <v>15.5</v>
      </c>
      <c r="Y103" s="81">
        <f>SUM(Y94:Y101)</f>
        <v>0</v>
      </c>
      <c r="Z103" s="81">
        <f>SUM(Z94:Z101)</f>
        <v>-15.5</v>
      </c>
      <c r="AA103" s="71"/>
      <c r="AB103" s="81">
        <f>SUM(AB94:AB101)</f>
        <v>11</v>
      </c>
      <c r="AC103" s="81">
        <f>SUM(AC94:AC101)</f>
        <v>0</v>
      </c>
      <c r="AD103" s="81">
        <f>SUM(AD94:AD101)</f>
        <v>-11</v>
      </c>
      <c r="AE103" s="71"/>
      <c r="AF103" s="81">
        <f>SUM(AF94:AF101)</f>
        <v>14</v>
      </c>
      <c r="AG103" s="81">
        <f>SUM(AG94:AG101)</f>
        <v>0</v>
      </c>
      <c r="AH103" s="81">
        <f>SUM(AH94:AH101)</f>
        <v>-14</v>
      </c>
      <c r="AI103" s="71"/>
      <c r="AJ103" s="81">
        <f>SUM(AJ94:AJ101)</f>
        <v>10</v>
      </c>
      <c r="AK103" s="81">
        <f>SUM(AK94:AK101)</f>
        <v>0</v>
      </c>
      <c r="AL103" s="81">
        <f>SUM(AL94:AL101)</f>
        <v>-10</v>
      </c>
      <c r="AM103" s="71"/>
      <c r="AN103" s="81">
        <f>SUM(AN94:AN101)</f>
        <v>5.5</v>
      </c>
      <c r="AO103" s="81">
        <f>SUM(AO94:AO101)</f>
        <v>0</v>
      </c>
      <c r="AP103" s="81">
        <f>SUM(AP94:AP101)</f>
        <v>-5.5</v>
      </c>
      <c r="AQ103" s="95"/>
      <c r="AR103" s="75">
        <f t="shared" si="110"/>
        <v>128</v>
      </c>
      <c r="AS103" s="75">
        <f t="shared" si="111"/>
        <v>0</v>
      </c>
      <c r="AT103" s="75">
        <f t="shared" si="112"/>
        <v>-128</v>
      </c>
    </row>
    <row r="104" spans="1:46" ht="12.75">
      <c r="A104" s="64"/>
      <c r="B104" s="132"/>
      <c r="C104" s="74" t="s">
        <v>24</v>
      </c>
      <c r="D104" s="71">
        <f>SUM(D103+D93)</f>
        <v>126.5</v>
      </c>
      <c r="E104" s="71">
        <f>SUM(E103+E93)</f>
        <v>0</v>
      </c>
      <c r="F104" s="71">
        <f>SUM(F103+F93)</f>
        <v>-126.5</v>
      </c>
      <c r="G104" s="71"/>
      <c r="H104" s="71">
        <f>SUM(H103+H93)</f>
        <v>152</v>
      </c>
      <c r="I104" s="71">
        <f>SUM(I103+I93)</f>
        <v>0</v>
      </c>
      <c r="J104" s="71">
        <f>SUM(J103+J93)</f>
        <v>-152</v>
      </c>
      <c r="K104" s="71"/>
      <c r="L104" s="71">
        <f>SUM(L103+L93)</f>
        <v>141</v>
      </c>
      <c r="M104" s="71">
        <f>SUM(M103+M93)</f>
        <v>0</v>
      </c>
      <c r="N104" s="71">
        <f>SUM(N103+N93)</f>
        <v>-141</v>
      </c>
      <c r="O104" s="71"/>
      <c r="P104" s="71">
        <f>SUM(P103+P93)</f>
        <v>151</v>
      </c>
      <c r="Q104" s="71">
        <f>SUM(Q103+Q93)</f>
        <v>0</v>
      </c>
      <c r="R104" s="71">
        <f>SUM(R103+R93)</f>
        <v>-151</v>
      </c>
      <c r="S104" s="71"/>
      <c r="T104" s="71">
        <f>SUM(T103+T93)</f>
        <v>145</v>
      </c>
      <c r="U104" s="71">
        <f>SUM(U103+U93)</f>
        <v>0</v>
      </c>
      <c r="V104" s="71">
        <f>SUM(V103+V93)</f>
        <v>-145</v>
      </c>
      <c r="W104" s="71"/>
      <c r="X104" s="71">
        <f>SUM(X103+X93)</f>
        <v>158.5</v>
      </c>
      <c r="Y104" s="71">
        <f>SUM(Y103+Y93)</f>
        <v>0</v>
      </c>
      <c r="Z104" s="71">
        <f>SUM(Z103+Z93)</f>
        <v>-158.5</v>
      </c>
      <c r="AA104" s="71"/>
      <c r="AB104" s="71">
        <f>SUM(AB103+AB93)</f>
        <v>105</v>
      </c>
      <c r="AC104" s="71">
        <f>SUM(AC103+AC93)</f>
        <v>0</v>
      </c>
      <c r="AD104" s="71">
        <f>SUM(AD103+AD93)</f>
        <v>-105</v>
      </c>
      <c r="AE104" s="71"/>
      <c r="AF104" s="71">
        <f>SUM(AF103+AF93)</f>
        <v>118</v>
      </c>
      <c r="AG104" s="71">
        <f>SUM(AG103+AG93)</f>
        <v>0</v>
      </c>
      <c r="AH104" s="71">
        <f>SUM(AH103+AH93)</f>
        <v>-118</v>
      </c>
      <c r="AI104" s="71"/>
      <c r="AJ104" s="71">
        <f>SUM(AJ103+AJ93)</f>
        <v>89</v>
      </c>
      <c r="AK104" s="71">
        <f>SUM(AK103+AK93)</f>
        <v>0</v>
      </c>
      <c r="AL104" s="71">
        <f>SUM(AL103+AL93)</f>
        <v>-89</v>
      </c>
      <c r="AM104" s="71"/>
      <c r="AN104" s="71">
        <f>SUM(AN103+AN93)</f>
        <v>126</v>
      </c>
      <c r="AO104" s="71">
        <f>SUM(AO103+AO93)</f>
        <v>0</v>
      </c>
      <c r="AP104" s="71">
        <f>SUM(AP103+AP93)</f>
        <v>-126</v>
      </c>
      <c r="AQ104" s="71"/>
      <c r="AR104" s="71">
        <f>SUM(AR103+AR93)</f>
        <v>1312</v>
      </c>
      <c r="AS104" s="71">
        <f>SUM(AS103+AS93)</f>
        <v>0</v>
      </c>
      <c r="AT104" s="71">
        <f>SUM(AT103+AT93)</f>
        <v>-1312</v>
      </c>
    </row>
    <row r="105" spans="1:46" ht="12.75">
      <c r="A105" s="139" t="s">
        <v>93</v>
      </c>
      <c r="B105" s="131" t="s">
        <v>27</v>
      </c>
      <c r="C105" s="94" t="s">
        <v>15</v>
      </c>
      <c r="D105" s="93">
        <v>0</v>
      </c>
      <c r="E105" s="86"/>
      <c r="F105" s="114">
        <f t="shared" ref="F105:F113" si="113">E105-D105</f>
        <v>0</v>
      </c>
      <c r="G105" s="88"/>
      <c r="H105" s="93">
        <v>0</v>
      </c>
      <c r="I105" s="86"/>
      <c r="J105" s="85">
        <f t="shared" ref="J105:J113" si="114">(I105-H105)</f>
        <v>0</v>
      </c>
      <c r="K105" s="84"/>
      <c r="L105" s="90">
        <v>0</v>
      </c>
      <c r="M105" s="89"/>
      <c r="N105" s="85">
        <f t="shared" ref="N105:N113" si="115">(M105-L105)</f>
        <v>0</v>
      </c>
      <c r="O105" s="84"/>
      <c r="P105" s="90">
        <v>0</v>
      </c>
      <c r="Q105" s="89"/>
      <c r="R105" s="85">
        <f t="shared" ref="R105:R113" si="116">(Q105-P105)</f>
        <v>0</v>
      </c>
      <c r="S105" s="84"/>
      <c r="T105" s="90">
        <v>0</v>
      </c>
      <c r="U105" s="89"/>
      <c r="V105" s="85">
        <f t="shared" ref="V105:V113" si="117">(U105-T105)</f>
        <v>0</v>
      </c>
      <c r="W105" s="84"/>
      <c r="X105" s="90">
        <v>0</v>
      </c>
      <c r="Y105" s="89"/>
      <c r="Z105" s="85">
        <f t="shared" ref="Z105:Z113" si="118">(Y105-X105)</f>
        <v>0</v>
      </c>
      <c r="AA105" s="84"/>
      <c r="AB105" s="90">
        <v>0</v>
      </c>
      <c r="AC105" s="89"/>
      <c r="AD105" s="85">
        <f t="shared" ref="AD105:AD113" si="119">(AC105-AB105)</f>
        <v>0</v>
      </c>
      <c r="AE105" s="84"/>
      <c r="AF105" s="90">
        <v>2</v>
      </c>
      <c r="AG105" s="89"/>
      <c r="AH105" s="85">
        <f t="shared" ref="AH105:AH113" si="120">(AG105-AF105)</f>
        <v>-2</v>
      </c>
      <c r="AI105" s="84"/>
      <c r="AJ105" s="90">
        <v>0</v>
      </c>
      <c r="AK105" s="89"/>
      <c r="AL105" s="85">
        <f t="shared" ref="AL105:AL113" si="121">(AK105-AJ105)</f>
        <v>0</v>
      </c>
      <c r="AM105" s="88"/>
      <c r="AN105" s="87"/>
      <c r="AO105" s="86"/>
      <c r="AP105" s="85">
        <f t="shared" ref="AP105:AP113" si="122">(AO105-AN105)</f>
        <v>0</v>
      </c>
      <c r="AQ105" s="84"/>
      <c r="AR105" s="83">
        <f t="shared" ref="AR105:AR114" si="123">D105+H105+L105+P105+T105+X105+AB105+AF105+AJ105+AN105</f>
        <v>2</v>
      </c>
      <c r="AS105" s="83">
        <f t="shared" ref="AS105:AS114" si="124">E105+I105+M105+Q105+U105+Y105+AC105+AG105+AK105+AO105</f>
        <v>0</v>
      </c>
      <c r="AT105" s="83">
        <f t="shared" ref="AT105:AT114" si="125">F105+J105+N105+R105+V105+Z105+AD105+AH105+AL105+AP105</f>
        <v>-2</v>
      </c>
    </row>
    <row r="106" spans="1:46" ht="12.75">
      <c r="A106" s="126"/>
      <c r="B106" s="132"/>
      <c r="C106" s="94" t="s">
        <v>16</v>
      </c>
      <c r="D106" s="93">
        <v>0</v>
      </c>
      <c r="E106" s="86"/>
      <c r="F106" s="114">
        <f t="shared" si="113"/>
        <v>0</v>
      </c>
      <c r="G106" s="88"/>
      <c r="H106" s="93">
        <v>0</v>
      </c>
      <c r="I106" s="86"/>
      <c r="J106" s="85">
        <f t="shared" si="114"/>
        <v>0</v>
      </c>
      <c r="K106" s="84"/>
      <c r="L106" s="90">
        <v>0</v>
      </c>
      <c r="M106" s="89"/>
      <c r="N106" s="85">
        <f t="shared" si="115"/>
        <v>0</v>
      </c>
      <c r="O106" s="84"/>
      <c r="P106" s="90">
        <v>0</v>
      </c>
      <c r="Q106" s="89"/>
      <c r="R106" s="85">
        <f t="shared" si="116"/>
        <v>0</v>
      </c>
      <c r="S106" s="84"/>
      <c r="T106" s="90">
        <v>0</v>
      </c>
      <c r="U106" s="89"/>
      <c r="V106" s="85">
        <f t="shared" si="117"/>
        <v>0</v>
      </c>
      <c r="W106" s="84"/>
      <c r="X106" s="90">
        <v>0</v>
      </c>
      <c r="Y106" s="89"/>
      <c r="Z106" s="85">
        <f t="shared" si="118"/>
        <v>0</v>
      </c>
      <c r="AA106" s="84"/>
      <c r="AB106" s="90">
        <v>0</v>
      </c>
      <c r="AC106" s="89"/>
      <c r="AD106" s="85">
        <f t="shared" si="119"/>
        <v>0</v>
      </c>
      <c r="AE106" s="84"/>
      <c r="AF106" s="90">
        <v>0</v>
      </c>
      <c r="AG106" s="89"/>
      <c r="AH106" s="85">
        <f t="shared" si="120"/>
        <v>0</v>
      </c>
      <c r="AI106" s="84"/>
      <c r="AJ106" s="90">
        <v>0</v>
      </c>
      <c r="AK106" s="89"/>
      <c r="AL106" s="85">
        <f t="shared" si="121"/>
        <v>0</v>
      </c>
      <c r="AM106" s="88"/>
      <c r="AN106" s="87"/>
      <c r="AO106" s="86"/>
      <c r="AP106" s="85">
        <f t="shared" si="122"/>
        <v>0</v>
      </c>
      <c r="AQ106" s="84"/>
      <c r="AR106" s="83">
        <f t="shared" si="123"/>
        <v>0</v>
      </c>
      <c r="AS106" s="83">
        <f t="shared" si="124"/>
        <v>0</v>
      </c>
      <c r="AT106" s="83">
        <f t="shared" si="125"/>
        <v>0</v>
      </c>
    </row>
    <row r="107" spans="1:46" ht="12.75">
      <c r="A107" s="64"/>
      <c r="B107" s="132"/>
      <c r="C107" s="94" t="s">
        <v>17</v>
      </c>
      <c r="D107" s="93">
        <v>8</v>
      </c>
      <c r="E107" s="86"/>
      <c r="F107" s="114">
        <f t="shared" si="113"/>
        <v>-8</v>
      </c>
      <c r="G107" s="88"/>
      <c r="H107" s="93">
        <v>12</v>
      </c>
      <c r="I107" s="86"/>
      <c r="J107" s="85">
        <f t="shared" si="114"/>
        <v>-12</v>
      </c>
      <c r="K107" s="84"/>
      <c r="L107" s="90">
        <v>6</v>
      </c>
      <c r="M107" s="89"/>
      <c r="N107" s="85">
        <f t="shared" si="115"/>
        <v>-6</v>
      </c>
      <c r="O107" s="84"/>
      <c r="P107" s="90">
        <v>12</v>
      </c>
      <c r="Q107" s="89"/>
      <c r="R107" s="85">
        <f t="shared" si="116"/>
        <v>-12</v>
      </c>
      <c r="S107" s="84"/>
      <c r="T107" s="90">
        <v>4</v>
      </c>
      <c r="U107" s="89"/>
      <c r="V107" s="85">
        <f t="shared" si="117"/>
        <v>-4</v>
      </c>
      <c r="W107" s="84"/>
      <c r="X107" s="90">
        <v>8</v>
      </c>
      <c r="Y107" s="89"/>
      <c r="Z107" s="85">
        <f t="shared" si="118"/>
        <v>-8</v>
      </c>
      <c r="AA107" s="84"/>
      <c r="AB107" s="90">
        <v>2</v>
      </c>
      <c r="AC107" s="89"/>
      <c r="AD107" s="85">
        <f t="shared" si="119"/>
        <v>-2</v>
      </c>
      <c r="AE107" s="84"/>
      <c r="AF107" s="90">
        <v>12</v>
      </c>
      <c r="AG107" s="89"/>
      <c r="AH107" s="85">
        <f t="shared" si="120"/>
        <v>-12</v>
      </c>
      <c r="AI107" s="84"/>
      <c r="AJ107" s="90">
        <v>10</v>
      </c>
      <c r="AK107" s="89"/>
      <c r="AL107" s="85">
        <f t="shared" si="121"/>
        <v>-10</v>
      </c>
      <c r="AM107" s="88"/>
      <c r="AN107" s="93">
        <v>8</v>
      </c>
      <c r="AO107" s="86"/>
      <c r="AP107" s="85">
        <f t="shared" si="122"/>
        <v>-8</v>
      </c>
      <c r="AQ107" s="84"/>
      <c r="AR107" s="83">
        <f t="shared" si="123"/>
        <v>82</v>
      </c>
      <c r="AS107" s="83">
        <f t="shared" si="124"/>
        <v>0</v>
      </c>
      <c r="AT107" s="83">
        <f t="shared" si="125"/>
        <v>-82</v>
      </c>
    </row>
    <row r="108" spans="1:46" ht="12.75">
      <c r="A108" s="64"/>
      <c r="B108" s="132"/>
      <c r="C108" s="94" t="s">
        <v>18</v>
      </c>
      <c r="D108" s="93">
        <v>2</v>
      </c>
      <c r="E108" s="86"/>
      <c r="F108" s="114">
        <f t="shared" si="113"/>
        <v>-2</v>
      </c>
      <c r="G108" s="88"/>
      <c r="H108" s="93">
        <v>3</v>
      </c>
      <c r="I108" s="86"/>
      <c r="J108" s="85">
        <f t="shared" si="114"/>
        <v>-3</v>
      </c>
      <c r="K108" s="84"/>
      <c r="L108" s="90">
        <v>3</v>
      </c>
      <c r="M108" s="89"/>
      <c r="N108" s="85">
        <f t="shared" si="115"/>
        <v>-3</v>
      </c>
      <c r="O108" s="84"/>
      <c r="P108" s="90">
        <v>1</v>
      </c>
      <c r="Q108" s="89"/>
      <c r="R108" s="85">
        <f t="shared" si="116"/>
        <v>-1</v>
      </c>
      <c r="S108" s="84"/>
      <c r="T108" s="90">
        <v>8</v>
      </c>
      <c r="U108" s="89"/>
      <c r="V108" s="85">
        <f t="shared" si="117"/>
        <v>-8</v>
      </c>
      <c r="W108" s="84"/>
      <c r="X108" s="90">
        <v>1</v>
      </c>
      <c r="Y108" s="89"/>
      <c r="Z108" s="85">
        <f t="shared" si="118"/>
        <v>-1</v>
      </c>
      <c r="AA108" s="84"/>
      <c r="AB108" s="90">
        <v>0</v>
      </c>
      <c r="AC108" s="89"/>
      <c r="AD108" s="85">
        <f t="shared" si="119"/>
        <v>0</v>
      </c>
      <c r="AE108" s="84"/>
      <c r="AF108" s="90">
        <v>0</v>
      </c>
      <c r="AG108" s="89"/>
      <c r="AH108" s="85">
        <f t="shared" si="120"/>
        <v>0</v>
      </c>
      <c r="AI108" s="84"/>
      <c r="AJ108" s="90">
        <v>0</v>
      </c>
      <c r="AK108" s="89"/>
      <c r="AL108" s="85">
        <f t="shared" si="121"/>
        <v>0</v>
      </c>
      <c r="AM108" s="88"/>
      <c r="AN108" s="87"/>
      <c r="AO108" s="86"/>
      <c r="AP108" s="85">
        <f t="shared" si="122"/>
        <v>0</v>
      </c>
      <c r="AQ108" s="84"/>
      <c r="AR108" s="83">
        <f t="shared" si="123"/>
        <v>18</v>
      </c>
      <c r="AS108" s="83">
        <f t="shared" si="124"/>
        <v>0</v>
      </c>
      <c r="AT108" s="83">
        <f t="shared" si="125"/>
        <v>-18</v>
      </c>
    </row>
    <row r="109" spans="1:46" ht="12.75">
      <c r="A109" s="64"/>
      <c r="B109" s="132"/>
      <c r="C109" s="94" t="s">
        <v>19</v>
      </c>
      <c r="D109" s="93">
        <v>1</v>
      </c>
      <c r="E109" s="86"/>
      <c r="F109" s="114">
        <f t="shared" si="113"/>
        <v>-1</v>
      </c>
      <c r="G109" s="88"/>
      <c r="H109" s="93">
        <v>0</v>
      </c>
      <c r="I109" s="86"/>
      <c r="J109" s="85">
        <f t="shared" si="114"/>
        <v>0</v>
      </c>
      <c r="K109" s="84"/>
      <c r="L109" s="90">
        <v>0</v>
      </c>
      <c r="M109" s="89"/>
      <c r="N109" s="85">
        <f t="shared" si="115"/>
        <v>0</v>
      </c>
      <c r="O109" s="84"/>
      <c r="P109" s="90">
        <v>0</v>
      </c>
      <c r="Q109" s="89"/>
      <c r="R109" s="85">
        <f t="shared" si="116"/>
        <v>0</v>
      </c>
      <c r="S109" s="84"/>
      <c r="T109" s="90">
        <v>0</v>
      </c>
      <c r="U109" s="89"/>
      <c r="V109" s="85">
        <f t="shared" si="117"/>
        <v>0</v>
      </c>
      <c r="W109" s="84"/>
      <c r="X109" s="90">
        <v>0</v>
      </c>
      <c r="Y109" s="89"/>
      <c r="Z109" s="85">
        <f t="shared" si="118"/>
        <v>0</v>
      </c>
      <c r="AA109" s="84"/>
      <c r="AB109" s="90">
        <v>2</v>
      </c>
      <c r="AC109" s="89"/>
      <c r="AD109" s="85">
        <f t="shared" si="119"/>
        <v>-2</v>
      </c>
      <c r="AE109" s="84"/>
      <c r="AF109" s="90">
        <v>0</v>
      </c>
      <c r="AG109" s="89"/>
      <c r="AH109" s="85">
        <f t="shared" si="120"/>
        <v>0</v>
      </c>
      <c r="AI109" s="84"/>
      <c r="AJ109" s="90">
        <v>0</v>
      </c>
      <c r="AK109" s="89"/>
      <c r="AL109" s="85">
        <f t="shared" si="121"/>
        <v>0</v>
      </c>
      <c r="AM109" s="88"/>
      <c r="AN109" s="87"/>
      <c r="AO109" s="86"/>
      <c r="AP109" s="85">
        <f t="shared" si="122"/>
        <v>0</v>
      </c>
      <c r="AQ109" s="84"/>
      <c r="AR109" s="83">
        <f t="shared" si="123"/>
        <v>3</v>
      </c>
      <c r="AS109" s="83">
        <f t="shared" si="124"/>
        <v>0</v>
      </c>
      <c r="AT109" s="83">
        <f t="shared" si="125"/>
        <v>-3</v>
      </c>
    </row>
    <row r="110" spans="1:46" ht="12.75">
      <c r="A110" s="64"/>
      <c r="B110" s="132"/>
      <c r="C110" s="94" t="s">
        <v>20</v>
      </c>
      <c r="D110" s="93">
        <v>0</v>
      </c>
      <c r="E110" s="86"/>
      <c r="F110" s="114">
        <f t="shared" si="113"/>
        <v>0</v>
      </c>
      <c r="G110" s="88"/>
      <c r="H110" s="93">
        <v>0</v>
      </c>
      <c r="I110" s="86"/>
      <c r="J110" s="85">
        <f t="shared" si="114"/>
        <v>0</v>
      </c>
      <c r="K110" s="84"/>
      <c r="L110" s="90">
        <v>8</v>
      </c>
      <c r="M110" s="89"/>
      <c r="N110" s="85">
        <f t="shared" si="115"/>
        <v>-8</v>
      </c>
      <c r="O110" s="84"/>
      <c r="P110" s="90">
        <v>0</v>
      </c>
      <c r="Q110" s="89"/>
      <c r="R110" s="85">
        <f t="shared" si="116"/>
        <v>0</v>
      </c>
      <c r="S110" s="84"/>
      <c r="T110" s="90">
        <v>0</v>
      </c>
      <c r="U110" s="89"/>
      <c r="V110" s="85">
        <f t="shared" si="117"/>
        <v>0</v>
      </c>
      <c r="W110" s="84"/>
      <c r="X110" s="90">
        <v>0</v>
      </c>
      <c r="Y110" s="89"/>
      <c r="Z110" s="85">
        <f t="shared" si="118"/>
        <v>0</v>
      </c>
      <c r="AA110" s="84"/>
      <c r="AB110" s="90">
        <v>0</v>
      </c>
      <c r="AC110" s="89"/>
      <c r="AD110" s="85">
        <f t="shared" si="119"/>
        <v>0</v>
      </c>
      <c r="AE110" s="84"/>
      <c r="AF110" s="90">
        <v>0</v>
      </c>
      <c r="AG110" s="89"/>
      <c r="AH110" s="85">
        <f t="shared" si="120"/>
        <v>0</v>
      </c>
      <c r="AI110" s="84"/>
      <c r="AJ110" s="90">
        <v>0</v>
      </c>
      <c r="AK110" s="89"/>
      <c r="AL110" s="85">
        <f t="shared" si="121"/>
        <v>0</v>
      </c>
      <c r="AM110" s="88"/>
      <c r="AN110" s="87"/>
      <c r="AO110" s="86"/>
      <c r="AP110" s="85">
        <f t="shared" si="122"/>
        <v>0</v>
      </c>
      <c r="AQ110" s="84"/>
      <c r="AR110" s="83">
        <f t="shared" si="123"/>
        <v>8</v>
      </c>
      <c r="AS110" s="83">
        <f t="shared" si="124"/>
        <v>0</v>
      </c>
      <c r="AT110" s="83">
        <f t="shared" si="125"/>
        <v>-8</v>
      </c>
    </row>
    <row r="111" spans="1:46" ht="12.75">
      <c r="A111" s="64"/>
      <c r="B111" s="132"/>
      <c r="C111" s="94" t="s">
        <v>21</v>
      </c>
      <c r="D111" s="93">
        <v>0</v>
      </c>
      <c r="E111" s="86"/>
      <c r="F111" s="114">
        <f t="shared" si="113"/>
        <v>0</v>
      </c>
      <c r="G111" s="88"/>
      <c r="H111" s="93">
        <v>3</v>
      </c>
      <c r="I111" s="86"/>
      <c r="J111" s="85">
        <f t="shared" si="114"/>
        <v>-3</v>
      </c>
      <c r="K111" s="84"/>
      <c r="L111" s="90">
        <v>0</v>
      </c>
      <c r="M111" s="89"/>
      <c r="N111" s="85">
        <f t="shared" si="115"/>
        <v>0</v>
      </c>
      <c r="O111" s="84"/>
      <c r="P111" s="90">
        <v>0</v>
      </c>
      <c r="Q111" s="89"/>
      <c r="R111" s="85">
        <f t="shared" si="116"/>
        <v>0</v>
      </c>
      <c r="S111" s="84"/>
      <c r="T111" s="90">
        <v>1</v>
      </c>
      <c r="U111" s="89"/>
      <c r="V111" s="85">
        <f t="shared" si="117"/>
        <v>-1</v>
      </c>
      <c r="W111" s="84"/>
      <c r="X111" s="90">
        <v>0.5</v>
      </c>
      <c r="Y111" s="89"/>
      <c r="Z111" s="85">
        <f t="shared" si="118"/>
        <v>-0.5</v>
      </c>
      <c r="AA111" s="84"/>
      <c r="AB111" s="90">
        <v>0</v>
      </c>
      <c r="AC111" s="89"/>
      <c r="AD111" s="85">
        <f t="shared" si="119"/>
        <v>0</v>
      </c>
      <c r="AE111" s="84"/>
      <c r="AF111" s="90">
        <v>0</v>
      </c>
      <c r="AG111" s="89"/>
      <c r="AH111" s="85">
        <f t="shared" si="120"/>
        <v>0</v>
      </c>
      <c r="AI111" s="84"/>
      <c r="AJ111" s="90">
        <v>0</v>
      </c>
      <c r="AK111" s="89"/>
      <c r="AL111" s="85">
        <f t="shared" si="121"/>
        <v>0</v>
      </c>
      <c r="AM111" s="88"/>
      <c r="AN111" s="93">
        <v>0.5</v>
      </c>
      <c r="AO111" s="86"/>
      <c r="AP111" s="85">
        <f t="shared" si="122"/>
        <v>-0.5</v>
      </c>
      <c r="AQ111" s="84"/>
      <c r="AR111" s="83">
        <f t="shared" si="123"/>
        <v>5</v>
      </c>
      <c r="AS111" s="83">
        <f t="shared" si="124"/>
        <v>0</v>
      </c>
      <c r="AT111" s="83">
        <f t="shared" si="125"/>
        <v>-5</v>
      </c>
    </row>
    <row r="112" spans="1:46" ht="12.75">
      <c r="A112" s="64"/>
      <c r="B112" s="132"/>
      <c r="C112" s="94" t="s">
        <v>22</v>
      </c>
      <c r="D112" s="93">
        <v>0</v>
      </c>
      <c r="E112" s="86"/>
      <c r="F112" s="114">
        <f t="shared" si="113"/>
        <v>0</v>
      </c>
      <c r="G112" s="88"/>
      <c r="H112" s="93">
        <v>0</v>
      </c>
      <c r="I112" s="86"/>
      <c r="J112" s="85">
        <f t="shared" si="114"/>
        <v>0</v>
      </c>
      <c r="K112" s="84"/>
      <c r="L112" s="90">
        <v>0</v>
      </c>
      <c r="M112" s="89"/>
      <c r="N112" s="85">
        <f t="shared" si="115"/>
        <v>0</v>
      </c>
      <c r="O112" s="84"/>
      <c r="P112" s="90">
        <v>0</v>
      </c>
      <c r="Q112" s="89"/>
      <c r="R112" s="85">
        <f t="shared" si="116"/>
        <v>0</v>
      </c>
      <c r="S112" s="84"/>
      <c r="T112" s="90">
        <v>0</v>
      </c>
      <c r="U112" s="89"/>
      <c r="V112" s="85">
        <f t="shared" si="117"/>
        <v>0</v>
      </c>
      <c r="W112" s="84"/>
      <c r="X112" s="90">
        <v>6</v>
      </c>
      <c r="Y112" s="89"/>
      <c r="Z112" s="85">
        <f t="shared" si="118"/>
        <v>-6</v>
      </c>
      <c r="AA112" s="84"/>
      <c r="AB112" s="90">
        <v>0</v>
      </c>
      <c r="AC112" s="89"/>
      <c r="AD112" s="85">
        <f t="shared" si="119"/>
        <v>0</v>
      </c>
      <c r="AE112" s="84"/>
      <c r="AF112" s="90">
        <v>0</v>
      </c>
      <c r="AG112" s="89"/>
      <c r="AH112" s="85">
        <f t="shared" si="120"/>
        <v>0</v>
      </c>
      <c r="AI112" s="84"/>
      <c r="AJ112" s="90">
        <v>0</v>
      </c>
      <c r="AK112" s="89"/>
      <c r="AL112" s="85">
        <f t="shared" si="121"/>
        <v>0</v>
      </c>
      <c r="AM112" s="88"/>
      <c r="AN112" s="93">
        <v>6</v>
      </c>
      <c r="AO112" s="86"/>
      <c r="AP112" s="85">
        <f t="shared" si="122"/>
        <v>-6</v>
      </c>
      <c r="AQ112" s="84"/>
      <c r="AR112" s="83">
        <f t="shared" si="123"/>
        <v>12</v>
      </c>
      <c r="AS112" s="83">
        <f t="shared" si="124"/>
        <v>0</v>
      </c>
      <c r="AT112" s="83">
        <f t="shared" si="125"/>
        <v>-12</v>
      </c>
    </row>
    <row r="113" spans="1:46" ht="12.75">
      <c r="A113" s="64"/>
      <c r="B113" s="132"/>
      <c r="C113" s="92"/>
      <c r="D113" s="87"/>
      <c r="E113" s="86"/>
      <c r="F113" s="114">
        <f t="shared" si="113"/>
        <v>0</v>
      </c>
      <c r="G113" s="88"/>
      <c r="H113" s="87"/>
      <c r="I113" s="86"/>
      <c r="J113" s="85">
        <f t="shared" si="114"/>
        <v>0</v>
      </c>
      <c r="K113" s="84"/>
      <c r="L113" s="91"/>
      <c r="M113" s="89"/>
      <c r="N113" s="85">
        <f t="shared" si="115"/>
        <v>0</v>
      </c>
      <c r="O113" s="84"/>
      <c r="P113" s="91"/>
      <c r="Q113" s="89"/>
      <c r="R113" s="85">
        <f t="shared" si="116"/>
        <v>0</v>
      </c>
      <c r="S113" s="84"/>
      <c r="T113" s="91"/>
      <c r="U113" s="89"/>
      <c r="V113" s="85">
        <f t="shared" si="117"/>
        <v>0</v>
      </c>
      <c r="W113" s="84"/>
      <c r="X113" s="91"/>
      <c r="Y113" s="89"/>
      <c r="Z113" s="85">
        <f t="shared" si="118"/>
        <v>0</v>
      </c>
      <c r="AA113" s="84"/>
      <c r="AB113" s="91"/>
      <c r="AC113" s="89"/>
      <c r="AD113" s="85">
        <f t="shared" si="119"/>
        <v>0</v>
      </c>
      <c r="AE113" s="84"/>
      <c r="AF113" s="91"/>
      <c r="AG113" s="89"/>
      <c r="AH113" s="85">
        <f t="shared" si="120"/>
        <v>0</v>
      </c>
      <c r="AI113" s="84"/>
      <c r="AJ113" s="90">
        <v>0</v>
      </c>
      <c r="AK113" s="89"/>
      <c r="AL113" s="85">
        <f t="shared" si="121"/>
        <v>0</v>
      </c>
      <c r="AM113" s="88"/>
      <c r="AN113" s="87"/>
      <c r="AO113" s="86"/>
      <c r="AP113" s="85">
        <f t="shared" si="122"/>
        <v>0</v>
      </c>
      <c r="AQ113" s="84"/>
      <c r="AR113" s="83">
        <f t="shared" si="123"/>
        <v>0</v>
      </c>
      <c r="AS113" s="83">
        <f t="shared" si="124"/>
        <v>0</v>
      </c>
      <c r="AT113" s="83">
        <f t="shared" si="125"/>
        <v>0</v>
      </c>
    </row>
    <row r="114" spans="1:46" ht="12.75">
      <c r="A114" s="64"/>
      <c r="B114" s="132"/>
      <c r="C114" s="82" t="s">
        <v>23</v>
      </c>
      <c r="D114" s="81">
        <f>SUM(D105:D112)</f>
        <v>11</v>
      </c>
      <c r="E114" s="81">
        <f>SUM(E105:E112)</f>
        <v>0</v>
      </c>
      <c r="F114" s="81">
        <f>SUM(F105:F112)</f>
        <v>-11</v>
      </c>
      <c r="G114" s="71"/>
      <c r="H114" s="81">
        <f>SUM(H105:H112)</f>
        <v>18</v>
      </c>
      <c r="I114" s="81">
        <f>SUM(I105:I112)</f>
        <v>0</v>
      </c>
      <c r="J114" s="81">
        <f>SUM(J105:J112)</f>
        <v>-18</v>
      </c>
      <c r="K114" s="71"/>
      <c r="L114" s="81">
        <f>SUM(L105:L112)</f>
        <v>17</v>
      </c>
      <c r="M114" s="81">
        <f>SUM(M105:M112)</f>
        <v>0</v>
      </c>
      <c r="N114" s="81">
        <f>SUM(N105:N112)</f>
        <v>-17</v>
      </c>
      <c r="O114" s="71"/>
      <c r="P114" s="81">
        <f>SUM(P105:P112)</f>
        <v>13</v>
      </c>
      <c r="Q114" s="81">
        <f>SUM(Q105:Q112)</f>
        <v>0</v>
      </c>
      <c r="R114" s="81">
        <f>SUM(R105:R112)</f>
        <v>-13</v>
      </c>
      <c r="S114" s="71"/>
      <c r="T114" s="81">
        <f>SUM(T105:T112)</f>
        <v>13</v>
      </c>
      <c r="U114" s="81">
        <f>SUM(U105:U112)</f>
        <v>0</v>
      </c>
      <c r="V114" s="81">
        <f>SUM(V105:V112)</f>
        <v>-13</v>
      </c>
      <c r="W114" s="71"/>
      <c r="X114" s="81">
        <f>SUM(X105:X112)</f>
        <v>15.5</v>
      </c>
      <c r="Y114" s="81">
        <f>SUM(Y105:Y112)</f>
        <v>0</v>
      </c>
      <c r="Z114" s="81">
        <f>SUM(Z105:Z112)</f>
        <v>-15.5</v>
      </c>
      <c r="AA114" s="71"/>
      <c r="AB114" s="81">
        <f>SUM(AB105:AB112)</f>
        <v>4</v>
      </c>
      <c r="AC114" s="81">
        <f>SUM(AC105:AC112)</f>
        <v>0</v>
      </c>
      <c r="AD114" s="81">
        <f>SUM(AD105:AD112)</f>
        <v>-4</v>
      </c>
      <c r="AE114" s="71"/>
      <c r="AF114" s="81">
        <f>SUM(AF105:AF112)</f>
        <v>14</v>
      </c>
      <c r="AG114" s="81">
        <f>SUM(AG105:AG112)</f>
        <v>0</v>
      </c>
      <c r="AH114" s="81">
        <f>SUM(AH105:AH112)</f>
        <v>-14</v>
      </c>
      <c r="AI114" s="71"/>
      <c r="AJ114" s="81">
        <f>SUM(AJ105:AJ112)</f>
        <v>10</v>
      </c>
      <c r="AK114" s="81">
        <f>SUM(AK105:AK112)</f>
        <v>0</v>
      </c>
      <c r="AL114" s="81">
        <f>SUM(AL105:AL112)</f>
        <v>-10</v>
      </c>
      <c r="AM114" s="71"/>
      <c r="AN114" s="81">
        <f>SUM(AN105:AN112)</f>
        <v>14.5</v>
      </c>
      <c r="AO114" s="81">
        <f>SUM(AO105:AO112)</f>
        <v>0</v>
      </c>
      <c r="AP114" s="81">
        <f>SUM(AP105:AP112)</f>
        <v>-14.5</v>
      </c>
      <c r="AQ114" s="95"/>
      <c r="AR114" s="75">
        <f t="shared" si="123"/>
        <v>130</v>
      </c>
      <c r="AS114" s="75">
        <f t="shared" si="124"/>
        <v>0</v>
      </c>
      <c r="AT114" s="75">
        <f t="shared" si="125"/>
        <v>-130</v>
      </c>
    </row>
    <row r="115" spans="1:46" ht="12.75">
      <c r="A115" s="64"/>
      <c r="B115" s="132"/>
      <c r="C115" s="74" t="s">
        <v>24</v>
      </c>
      <c r="D115" s="71">
        <f>SUM(D114+D104)</f>
        <v>137.5</v>
      </c>
      <c r="E115" s="71">
        <f>SUM(E114+E104)</f>
        <v>0</v>
      </c>
      <c r="F115" s="71">
        <f>SUM(F114+F104)</f>
        <v>-137.5</v>
      </c>
      <c r="G115" s="71"/>
      <c r="H115" s="71">
        <f>SUM(H114+H104)</f>
        <v>170</v>
      </c>
      <c r="I115" s="71">
        <f>SUM(I114+I104)</f>
        <v>0</v>
      </c>
      <c r="J115" s="71">
        <f>SUM(J114+J104)</f>
        <v>-170</v>
      </c>
      <c r="K115" s="71"/>
      <c r="L115" s="71">
        <f>SUM(L114+L104)</f>
        <v>158</v>
      </c>
      <c r="M115" s="71">
        <f>SUM(M114+M104)</f>
        <v>0</v>
      </c>
      <c r="N115" s="71">
        <f>SUM(N114+N104)</f>
        <v>-158</v>
      </c>
      <c r="O115" s="71"/>
      <c r="P115" s="71">
        <f>SUM(P114+P104)</f>
        <v>164</v>
      </c>
      <c r="Q115" s="71">
        <f>SUM(Q114+Q104)</f>
        <v>0</v>
      </c>
      <c r="R115" s="71">
        <f>SUM(R114+R104)</f>
        <v>-164</v>
      </c>
      <c r="S115" s="71"/>
      <c r="T115" s="71">
        <f>SUM(T114+T104)</f>
        <v>158</v>
      </c>
      <c r="U115" s="71">
        <f>SUM(U114+U104)</f>
        <v>0</v>
      </c>
      <c r="V115" s="71">
        <f>SUM(V114+V104)</f>
        <v>-158</v>
      </c>
      <c r="W115" s="71"/>
      <c r="X115" s="71">
        <f>SUM(X114+X104)</f>
        <v>174</v>
      </c>
      <c r="Y115" s="71">
        <f>SUM(Y114+Y104)</f>
        <v>0</v>
      </c>
      <c r="Z115" s="71">
        <f>SUM(Z114+Z104)</f>
        <v>-174</v>
      </c>
      <c r="AA115" s="71"/>
      <c r="AB115" s="71">
        <f>SUM(AB114+AB104)</f>
        <v>109</v>
      </c>
      <c r="AC115" s="71">
        <f>SUM(AC114+AC104)</f>
        <v>0</v>
      </c>
      <c r="AD115" s="71">
        <f>SUM(AD114+AD104)</f>
        <v>-109</v>
      </c>
      <c r="AE115" s="71"/>
      <c r="AF115" s="71">
        <f>SUM(AF114+AF104)</f>
        <v>132</v>
      </c>
      <c r="AG115" s="71">
        <f>SUM(AG114+AG104)</f>
        <v>0</v>
      </c>
      <c r="AH115" s="71">
        <f>SUM(AH114+AH104)</f>
        <v>-132</v>
      </c>
      <c r="AI115" s="71"/>
      <c r="AJ115" s="71">
        <f>SUM(AJ114+AJ104)</f>
        <v>99</v>
      </c>
      <c r="AK115" s="71">
        <f>SUM(AK114+AK104)</f>
        <v>0</v>
      </c>
      <c r="AL115" s="71">
        <f>SUM(AL114+AL104)</f>
        <v>-99</v>
      </c>
      <c r="AM115" s="71"/>
      <c r="AN115" s="71">
        <f>SUM(AN114+AN104)</f>
        <v>140.5</v>
      </c>
      <c r="AO115" s="71">
        <f>SUM(AO114+AO104)</f>
        <v>0</v>
      </c>
      <c r="AP115" s="71">
        <f>SUM(AP114+AP104)</f>
        <v>-140.5</v>
      </c>
      <c r="AQ115" s="71"/>
      <c r="AR115" s="71">
        <f>SUM(AR114+AR104)</f>
        <v>1442</v>
      </c>
      <c r="AS115" s="71">
        <f>SUM(AS114+AS104)</f>
        <v>0</v>
      </c>
      <c r="AT115" s="71">
        <f>SUM(AT114+AT104)</f>
        <v>-1442</v>
      </c>
    </row>
    <row r="116" spans="1:46" ht="12.75">
      <c r="A116" s="64" t="s">
        <v>94</v>
      </c>
      <c r="B116" s="131" t="s">
        <v>28</v>
      </c>
      <c r="C116" s="94" t="s">
        <v>15</v>
      </c>
      <c r="D116" s="93">
        <v>0</v>
      </c>
      <c r="E116" s="86"/>
      <c r="F116" s="114">
        <f t="shared" ref="F116:F124" si="126">E116-D116</f>
        <v>0</v>
      </c>
      <c r="G116" s="88"/>
      <c r="H116" s="93">
        <v>0</v>
      </c>
      <c r="I116" s="86"/>
      <c r="J116" s="85">
        <f t="shared" ref="J116:J124" si="127">(I116-H116)</f>
        <v>0</v>
      </c>
      <c r="K116" s="84"/>
      <c r="L116" s="90">
        <v>0</v>
      </c>
      <c r="M116" s="89"/>
      <c r="N116" s="85">
        <f t="shared" ref="N116:N124" si="128">(M116-L116)</f>
        <v>0</v>
      </c>
      <c r="O116" s="84"/>
      <c r="P116" s="90">
        <v>0</v>
      </c>
      <c r="Q116" s="89"/>
      <c r="R116" s="85">
        <f t="shared" ref="R116:R124" si="129">(Q116-P116)</f>
        <v>0</v>
      </c>
      <c r="S116" s="84"/>
      <c r="T116" s="90">
        <v>0</v>
      </c>
      <c r="U116" s="89"/>
      <c r="V116" s="85">
        <f t="shared" ref="V116:V124" si="130">(U116-T116)</f>
        <v>0</v>
      </c>
      <c r="W116" s="84"/>
      <c r="X116" s="90">
        <v>0</v>
      </c>
      <c r="Y116" s="89"/>
      <c r="Z116" s="85">
        <f t="shared" ref="Z116:Z124" si="131">(Y116-X116)</f>
        <v>0</v>
      </c>
      <c r="AA116" s="84"/>
      <c r="AB116" s="90">
        <v>0</v>
      </c>
      <c r="AC116" s="89"/>
      <c r="AD116" s="85">
        <f t="shared" ref="AD116:AD124" si="132">(AC116-AB116)</f>
        <v>0</v>
      </c>
      <c r="AE116" s="84"/>
      <c r="AF116" s="90">
        <v>2</v>
      </c>
      <c r="AG116" s="89"/>
      <c r="AH116" s="85">
        <f t="shared" ref="AH116:AH124" si="133">(AG116-AF116)</f>
        <v>-2</v>
      </c>
      <c r="AI116" s="84"/>
      <c r="AJ116" s="90">
        <v>0</v>
      </c>
      <c r="AK116" s="89"/>
      <c r="AL116" s="85">
        <f t="shared" ref="AL116:AL124" si="134">(AK116-AJ116)</f>
        <v>0</v>
      </c>
      <c r="AM116" s="88"/>
      <c r="AN116" s="87"/>
      <c r="AO116" s="86"/>
      <c r="AP116" s="85">
        <f t="shared" ref="AP116:AP124" si="135">(AO116-AN116)</f>
        <v>0</v>
      </c>
      <c r="AQ116" s="84"/>
      <c r="AR116" s="83">
        <f t="shared" ref="AR116:AR125" si="136">D116+H116+L116+P116+T116+X116+AB116+AF116+AJ116+AN116</f>
        <v>2</v>
      </c>
      <c r="AS116" s="83">
        <f t="shared" ref="AS116:AS125" si="137">E116+I116+M116+Q116+U116+Y116+AC116+AG116+AK116+AO116</f>
        <v>0</v>
      </c>
      <c r="AT116" s="83">
        <f t="shared" ref="AT116:AT125" si="138">F116+J116+N116+R116+V116+Z116+AD116+AH116+AL116+AP116</f>
        <v>-2</v>
      </c>
    </row>
    <row r="117" spans="1:46" ht="12.75">
      <c r="A117" s="64"/>
      <c r="B117" s="132"/>
      <c r="C117" s="94" t="s">
        <v>16</v>
      </c>
      <c r="D117" s="93">
        <v>0</v>
      </c>
      <c r="E117" s="86"/>
      <c r="F117" s="114">
        <f t="shared" si="126"/>
        <v>0</v>
      </c>
      <c r="G117" s="88"/>
      <c r="H117" s="93">
        <v>0</v>
      </c>
      <c r="I117" s="86"/>
      <c r="J117" s="85">
        <f t="shared" si="127"/>
        <v>0</v>
      </c>
      <c r="K117" s="84"/>
      <c r="L117" s="90">
        <v>0</v>
      </c>
      <c r="M117" s="89"/>
      <c r="N117" s="85">
        <f t="shared" si="128"/>
        <v>0</v>
      </c>
      <c r="O117" s="84"/>
      <c r="P117" s="90">
        <v>0</v>
      </c>
      <c r="Q117" s="89"/>
      <c r="R117" s="85">
        <f t="shared" si="129"/>
        <v>0</v>
      </c>
      <c r="S117" s="84"/>
      <c r="T117" s="90">
        <v>0</v>
      </c>
      <c r="U117" s="89"/>
      <c r="V117" s="85">
        <f t="shared" si="130"/>
        <v>0</v>
      </c>
      <c r="W117" s="84"/>
      <c r="X117" s="90">
        <v>0</v>
      </c>
      <c r="Y117" s="89"/>
      <c r="Z117" s="85">
        <f t="shared" si="131"/>
        <v>0</v>
      </c>
      <c r="AA117" s="84"/>
      <c r="AB117" s="90">
        <v>0</v>
      </c>
      <c r="AC117" s="89"/>
      <c r="AD117" s="85">
        <f t="shared" si="132"/>
        <v>0</v>
      </c>
      <c r="AE117" s="84"/>
      <c r="AF117" s="90">
        <v>0</v>
      </c>
      <c r="AG117" s="89"/>
      <c r="AH117" s="85">
        <f t="shared" si="133"/>
        <v>0</v>
      </c>
      <c r="AI117" s="84"/>
      <c r="AJ117" s="90">
        <v>0</v>
      </c>
      <c r="AK117" s="89"/>
      <c r="AL117" s="85">
        <f t="shared" si="134"/>
        <v>0</v>
      </c>
      <c r="AM117" s="88"/>
      <c r="AN117" s="87"/>
      <c r="AO117" s="86"/>
      <c r="AP117" s="85">
        <f t="shared" si="135"/>
        <v>0</v>
      </c>
      <c r="AQ117" s="84"/>
      <c r="AR117" s="83">
        <f t="shared" si="136"/>
        <v>0</v>
      </c>
      <c r="AS117" s="83">
        <f t="shared" si="137"/>
        <v>0</v>
      </c>
      <c r="AT117" s="83">
        <f t="shared" si="138"/>
        <v>0</v>
      </c>
    </row>
    <row r="118" spans="1:46" ht="12.75">
      <c r="A118" s="64"/>
      <c r="B118" s="132"/>
      <c r="C118" s="94" t="s">
        <v>17</v>
      </c>
      <c r="D118" s="93">
        <v>2</v>
      </c>
      <c r="E118" s="86"/>
      <c r="F118" s="114">
        <f t="shared" si="126"/>
        <v>-2</v>
      </c>
      <c r="G118" s="88"/>
      <c r="H118" s="93">
        <v>10</v>
      </c>
      <c r="I118" s="86"/>
      <c r="J118" s="85">
        <f t="shared" si="127"/>
        <v>-10</v>
      </c>
      <c r="K118" s="84"/>
      <c r="L118" s="90">
        <v>6</v>
      </c>
      <c r="M118" s="89"/>
      <c r="N118" s="85">
        <f t="shared" si="128"/>
        <v>-6</v>
      </c>
      <c r="O118" s="84"/>
      <c r="P118" s="90">
        <v>12</v>
      </c>
      <c r="Q118" s="89"/>
      <c r="R118" s="85">
        <f t="shared" si="129"/>
        <v>-12</v>
      </c>
      <c r="S118" s="84"/>
      <c r="T118" s="90">
        <v>4</v>
      </c>
      <c r="U118" s="89"/>
      <c r="V118" s="85">
        <f t="shared" si="130"/>
        <v>-4</v>
      </c>
      <c r="W118" s="84"/>
      <c r="X118" s="90">
        <v>4</v>
      </c>
      <c r="Y118" s="89"/>
      <c r="Z118" s="85">
        <f t="shared" si="131"/>
        <v>-4</v>
      </c>
      <c r="AA118" s="84"/>
      <c r="AB118" s="90">
        <v>2</v>
      </c>
      <c r="AC118" s="89"/>
      <c r="AD118" s="85">
        <f t="shared" si="132"/>
        <v>-2</v>
      </c>
      <c r="AE118" s="84"/>
      <c r="AF118" s="90">
        <v>12</v>
      </c>
      <c r="AG118" s="89"/>
      <c r="AH118" s="85">
        <f t="shared" si="133"/>
        <v>-12</v>
      </c>
      <c r="AI118" s="84"/>
      <c r="AJ118" s="90">
        <v>10</v>
      </c>
      <c r="AK118" s="89"/>
      <c r="AL118" s="85">
        <f t="shared" si="134"/>
        <v>-10</v>
      </c>
      <c r="AM118" s="88"/>
      <c r="AN118" s="93">
        <v>4</v>
      </c>
      <c r="AO118" s="86"/>
      <c r="AP118" s="85">
        <f t="shared" si="135"/>
        <v>-4</v>
      </c>
      <c r="AQ118" s="84"/>
      <c r="AR118" s="83">
        <f t="shared" si="136"/>
        <v>66</v>
      </c>
      <c r="AS118" s="83">
        <f t="shared" si="137"/>
        <v>0</v>
      </c>
      <c r="AT118" s="83">
        <f t="shared" si="138"/>
        <v>-66</v>
      </c>
    </row>
    <row r="119" spans="1:46" ht="12.75">
      <c r="A119" s="64"/>
      <c r="B119" s="132"/>
      <c r="C119" s="94" t="s">
        <v>18</v>
      </c>
      <c r="D119" s="93">
        <v>1</v>
      </c>
      <c r="E119" s="86"/>
      <c r="F119" s="114">
        <f t="shared" si="126"/>
        <v>-1</v>
      </c>
      <c r="G119" s="88"/>
      <c r="H119" s="93">
        <v>3</v>
      </c>
      <c r="I119" s="86"/>
      <c r="J119" s="85">
        <f t="shared" si="127"/>
        <v>-3</v>
      </c>
      <c r="K119" s="84"/>
      <c r="L119" s="90">
        <v>3</v>
      </c>
      <c r="M119" s="89"/>
      <c r="N119" s="85">
        <f t="shared" si="128"/>
        <v>-3</v>
      </c>
      <c r="O119" s="84"/>
      <c r="P119" s="90">
        <v>2</v>
      </c>
      <c r="Q119" s="89"/>
      <c r="R119" s="85">
        <f t="shared" si="129"/>
        <v>-2</v>
      </c>
      <c r="S119" s="84"/>
      <c r="T119" s="90">
        <v>8</v>
      </c>
      <c r="U119" s="89"/>
      <c r="V119" s="85">
        <f t="shared" si="130"/>
        <v>-8</v>
      </c>
      <c r="W119" s="84"/>
      <c r="X119" s="90">
        <v>1</v>
      </c>
      <c r="Y119" s="89"/>
      <c r="Z119" s="85">
        <f t="shared" si="131"/>
        <v>-1</v>
      </c>
      <c r="AA119" s="84"/>
      <c r="AB119" s="90">
        <v>1</v>
      </c>
      <c r="AC119" s="89"/>
      <c r="AD119" s="85">
        <f t="shared" si="132"/>
        <v>-1</v>
      </c>
      <c r="AE119" s="84"/>
      <c r="AF119" s="90">
        <v>0</v>
      </c>
      <c r="AG119" s="89"/>
      <c r="AH119" s="85">
        <f t="shared" si="133"/>
        <v>0</v>
      </c>
      <c r="AI119" s="84"/>
      <c r="AJ119" s="90">
        <v>0</v>
      </c>
      <c r="AK119" s="89"/>
      <c r="AL119" s="85">
        <f t="shared" si="134"/>
        <v>0</v>
      </c>
      <c r="AM119" s="88"/>
      <c r="AN119" s="87"/>
      <c r="AO119" s="86"/>
      <c r="AP119" s="85">
        <f t="shared" si="135"/>
        <v>0</v>
      </c>
      <c r="AQ119" s="84"/>
      <c r="AR119" s="83">
        <f t="shared" si="136"/>
        <v>19</v>
      </c>
      <c r="AS119" s="83">
        <f t="shared" si="137"/>
        <v>0</v>
      </c>
      <c r="AT119" s="83">
        <f t="shared" si="138"/>
        <v>-19</v>
      </c>
    </row>
    <row r="120" spans="1:46" ht="12.75">
      <c r="A120" s="64" t="s">
        <v>95</v>
      </c>
      <c r="B120" s="132"/>
      <c r="C120" s="94" t="s">
        <v>19</v>
      </c>
      <c r="D120" s="93">
        <v>10</v>
      </c>
      <c r="E120" s="86"/>
      <c r="F120" s="114">
        <f t="shared" si="126"/>
        <v>-10</v>
      </c>
      <c r="G120" s="88"/>
      <c r="H120" s="93">
        <v>0</v>
      </c>
      <c r="I120" s="86"/>
      <c r="J120" s="85">
        <f t="shared" si="127"/>
        <v>0</v>
      </c>
      <c r="K120" s="84"/>
      <c r="L120" s="90">
        <v>0</v>
      </c>
      <c r="M120" s="89"/>
      <c r="N120" s="85">
        <f t="shared" si="128"/>
        <v>0</v>
      </c>
      <c r="O120" s="84"/>
      <c r="P120" s="90">
        <v>0</v>
      </c>
      <c r="Q120" s="89"/>
      <c r="R120" s="85">
        <f t="shared" si="129"/>
        <v>0</v>
      </c>
      <c r="S120" s="84"/>
      <c r="T120" s="90">
        <v>0</v>
      </c>
      <c r="U120" s="89"/>
      <c r="V120" s="85">
        <f t="shared" si="130"/>
        <v>0</v>
      </c>
      <c r="W120" s="84"/>
      <c r="X120" s="90">
        <v>0</v>
      </c>
      <c r="Y120" s="89"/>
      <c r="Z120" s="85">
        <f t="shared" si="131"/>
        <v>0</v>
      </c>
      <c r="AA120" s="84"/>
      <c r="AB120" s="90">
        <v>18</v>
      </c>
      <c r="AC120" s="89"/>
      <c r="AD120" s="85">
        <f t="shared" si="132"/>
        <v>-18</v>
      </c>
      <c r="AE120" s="84"/>
      <c r="AF120" s="90">
        <v>0</v>
      </c>
      <c r="AG120" s="89"/>
      <c r="AH120" s="85">
        <f t="shared" si="133"/>
        <v>0</v>
      </c>
      <c r="AI120" s="84"/>
      <c r="AJ120" s="90">
        <v>0</v>
      </c>
      <c r="AK120" s="89"/>
      <c r="AL120" s="85">
        <f t="shared" si="134"/>
        <v>0</v>
      </c>
      <c r="AM120" s="88"/>
      <c r="AN120" s="87"/>
      <c r="AO120" s="86"/>
      <c r="AP120" s="85">
        <f t="shared" si="135"/>
        <v>0</v>
      </c>
      <c r="AQ120" s="84"/>
      <c r="AR120" s="83">
        <f t="shared" si="136"/>
        <v>28</v>
      </c>
      <c r="AS120" s="83">
        <f t="shared" si="137"/>
        <v>0</v>
      </c>
      <c r="AT120" s="83">
        <f t="shared" si="138"/>
        <v>-28</v>
      </c>
    </row>
    <row r="121" spans="1:46" ht="12.75">
      <c r="A121" s="64"/>
      <c r="B121" s="132"/>
      <c r="C121" s="94" t="s">
        <v>20</v>
      </c>
      <c r="D121" s="93">
        <v>0</v>
      </c>
      <c r="E121" s="86"/>
      <c r="F121" s="114">
        <f t="shared" si="126"/>
        <v>0</v>
      </c>
      <c r="G121" s="88"/>
      <c r="H121" s="93">
        <v>0</v>
      </c>
      <c r="I121" s="86"/>
      <c r="J121" s="85">
        <f t="shared" si="127"/>
        <v>0</v>
      </c>
      <c r="K121" s="84"/>
      <c r="L121" s="90">
        <v>8</v>
      </c>
      <c r="M121" s="89"/>
      <c r="N121" s="85">
        <f t="shared" si="128"/>
        <v>-8</v>
      </c>
      <c r="O121" s="84"/>
      <c r="P121" s="90">
        <v>0</v>
      </c>
      <c r="Q121" s="89"/>
      <c r="R121" s="85">
        <f t="shared" si="129"/>
        <v>0</v>
      </c>
      <c r="S121" s="84"/>
      <c r="T121" s="90">
        <v>0</v>
      </c>
      <c r="U121" s="89"/>
      <c r="V121" s="85">
        <f t="shared" si="130"/>
        <v>0</v>
      </c>
      <c r="W121" s="84"/>
      <c r="X121" s="90">
        <v>0</v>
      </c>
      <c r="Y121" s="89"/>
      <c r="Z121" s="85">
        <f t="shared" si="131"/>
        <v>0</v>
      </c>
      <c r="AA121" s="84"/>
      <c r="AB121" s="90">
        <v>0</v>
      </c>
      <c r="AC121" s="89"/>
      <c r="AD121" s="85">
        <f t="shared" si="132"/>
        <v>0</v>
      </c>
      <c r="AE121" s="84"/>
      <c r="AF121" s="90">
        <v>0</v>
      </c>
      <c r="AG121" s="89"/>
      <c r="AH121" s="85">
        <f t="shared" si="133"/>
        <v>0</v>
      </c>
      <c r="AI121" s="84"/>
      <c r="AJ121" s="90">
        <v>0</v>
      </c>
      <c r="AK121" s="89"/>
      <c r="AL121" s="85">
        <f t="shared" si="134"/>
        <v>0</v>
      </c>
      <c r="AM121" s="88"/>
      <c r="AN121" s="87"/>
      <c r="AO121" s="86"/>
      <c r="AP121" s="85">
        <f t="shared" si="135"/>
        <v>0</v>
      </c>
      <c r="AQ121" s="84"/>
      <c r="AR121" s="83">
        <f t="shared" si="136"/>
        <v>8</v>
      </c>
      <c r="AS121" s="83">
        <f t="shared" si="137"/>
        <v>0</v>
      </c>
      <c r="AT121" s="83">
        <f t="shared" si="138"/>
        <v>-8</v>
      </c>
    </row>
    <row r="122" spans="1:46" ht="12.75">
      <c r="A122" s="64"/>
      <c r="B122" s="132"/>
      <c r="C122" s="94" t="s">
        <v>21</v>
      </c>
      <c r="D122" s="93">
        <v>0</v>
      </c>
      <c r="E122" s="86"/>
      <c r="F122" s="114">
        <f t="shared" si="126"/>
        <v>0</v>
      </c>
      <c r="G122" s="88"/>
      <c r="H122" s="93">
        <v>5</v>
      </c>
      <c r="I122" s="86"/>
      <c r="J122" s="85">
        <f t="shared" si="127"/>
        <v>-5</v>
      </c>
      <c r="K122" s="84"/>
      <c r="L122" s="90">
        <v>0</v>
      </c>
      <c r="M122" s="89"/>
      <c r="N122" s="85">
        <f t="shared" si="128"/>
        <v>0</v>
      </c>
      <c r="O122" s="84"/>
      <c r="P122" s="90">
        <v>0</v>
      </c>
      <c r="Q122" s="89"/>
      <c r="R122" s="85">
        <f t="shared" si="129"/>
        <v>0</v>
      </c>
      <c r="S122" s="84"/>
      <c r="T122" s="90">
        <v>1</v>
      </c>
      <c r="U122" s="89"/>
      <c r="V122" s="85">
        <f t="shared" si="130"/>
        <v>-1</v>
      </c>
      <c r="W122" s="84"/>
      <c r="X122" s="90">
        <v>0.5</v>
      </c>
      <c r="Y122" s="89"/>
      <c r="Z122" s="85">
        <f t="shared" si="131"/>
        <v>-0.5</v>
      </c>
      <c r="AA122" s="84"/>
      <c r="AB122" s="90">
        <v>0</v>
      </c>
      <c r="AC122" s="89"/>
      <c r="AD122" s="85">
        <f t="shared" si="132"/>
        <v>0</v>
      </c>
      <c r="AE122" s="84"/>
      <c r="AF122" s="90">
        <v>0</v>
      </c>
      <c r="AG122" s="89"/>
      <c r="AH122" s="85">
        <f t="shared" si="133"/>
        <v>0</v>
      </c>
      <c r="AI122" s="84"/>
      <c r="AJ122" s="90">
        <v>0</v>
      </c>
      <c r="AK122" s="89"/>
      <c r="AL122" s="85">
        <f t="shared" si="134"/>
        <v>0</v>
      </c>
      <c r="AM122" s="88"/>
      <c r="AN122" s="93">
        <v>0.5</v>
      </c>
      <c r="AO122" s="86"/>
      <c r="AP122" s="85">
        <f t="shared" si="135"/>
        <v>-0.5</v>
      </c>
      <c r="AQ122" s="84"/>
      <c r="AR122" s="83">
        <f t="shared" si="136"/>
        <v>7</v>
      </c>
      <c r="AS122" s="83">
        <f t="shared" si="137"/>
        <v>0</v>
      </c>
      <c r="AT122" s="83">
        <f t="shared" si="138"/>
        <v>-7</v>
      </c>
    </row>
    <row r="123" spans="1:46" ht="12.75">
      <c r="A123" s="64"/>
      <c r="B123" s="132"/>
      <c r="C123" s="94" t="s">
        <v>22</v>
      </c>
      <c r="D123" s="93">
        <v>0</v>
      </c>
      <c r="E123" s="86"/>
      <c r="F123" s="114">
        <f t="shared" si="126"/>
        <v>0</v>
      </c>
      <c r="G123" s="88"/>
      <c r="H123" s="93">
        <v>0</v>
      </c>
      <c r="I123" s="86"/>
      <c r="J123" s="85">
        <f t="shared" si="127"/>
        <v>0</v>
      </c>
      <c r="K123" s="84"/>
      <c r="L123" s="90">
        <v>0</v>
      </c>
      <c r="M123" s="89"/>
      <c r="N123" s="85">
        <f t="shared" si="128"/>
        <v>0</v>
      </c>
      <c r="O123" s="84"/>
      <c r="P123" s="90">
        <v>1</v>
      </c>
      <c r="Q123" s="89"/>
      <c r="R123" s="85">
        <f t="shared" si="129"/>
        <v>-1</v>
      </c>
      <c r="S123" s="84"/>
      <c r="T123" s="90">
        <v>0</v>
      </c>
      <c r="U123" s="89"/>
      <c r="V123" s="85">
        <f t="shared" si="130"/>
        <v>0</v>
      </c>
      <c r="W123" s="84"/>
      <c r="X123" s="90">
        <v>3</v>
      </c>
      <c r="Y123" s="89"/>
      <c r="Z123" s="85">
        <f t="shared" si="131"/>
        <v>-3</v>
      </c>
      <c r="AA123" s="84"/>
      <c r="AB123" s="90">
        <v>0</v>
      </c>
      <c r="AC123" s="89"/>
      <c r="AD123" s="85">
        <f t="shared" si="132"/>
        <v>0</v>
      </c>
      <c r="AE123" s="84"/>
      <c r="AF123" s="90">
        <v>0</v>
      </c>
      <c r="AG123" s="89"/>
      <c r="AH123" s="85">
        <f t="shared" si="133"/>
        <v>0</v>
      </c>
      <c r="AI123" s="84"/>
      <c r="AJ123" s="90">
        <v>0</v>
      </c>
      <c r="AK123" s="89"/>
      <c r="AL123" s="85">
        <f t="shared" si="134"/>
        <v>0</v>
      </c>
      <c r="AM123" s="88"/>
      <c r="AN123" s="93">
        <v>3</v>
      </c>
      <c r="AO123" s="86"/>
      <c r="AP123" s="85">
        <f t="shared" si="135"/>
        <v>-3</v>
      </c>
      <c r="AQ123" s="84"/>
      <c r="AR123" s="83">
        <f t="shared" si="136"/>
        <v>7</v>
      </c>
      <c r="AS123" s="83">
        <f t="shared" si="137"/>
        <v>0</v>
      </c>
      <c r="AT123" s="83">
        <f t="shared" si="138"/>
        <v>-7</v>
      </c>
    </row>
    <row r="124" spans="1:46" ht="12.75">
      <c r="A124" s="64"/>
      <c r="B124" s="132"/>
      <c r="C124" s="92"/>
      <c r="D124" s="87"/>
      <c r="E124" s="86"/>
      <c r="F124" s="114">
        <f t="shared" si="126"/>
        <v>0</v>
      </c>
      <c r="G124" s="88"/>
      <c r="H124" s="87"/>
      <c r="I124" s="86"/>
      <c r="J124" s="85">
        <f t="shared" si="127"/>
        <v>0</v>
      </c>
      <c r="K124" s="84"/>
      <c r="L124" s="91"/>
      <c r="M124" s="89"/>
      <c r="N124" s="85">
        <f t="shared" si="128"/>
        <v>0</v>
      </c>
      <c r="O124" s="84"/>
      <c r="P124" s="91"/>
      <c r="Q124" s="89"/>
      <c r="R124" s="85">
        <f t="shared" si="129"/>
        <v>0</v>
      </c>
      <c r="S124" s="84"/>
      <c r="T124" s="91"/>
      <c r="U124" s="89"/>
      <c r="V124" s="85">
        <f t="shared" si="130"/>
        <v>0</v>
      </c>
      <c r="W124" s="84"/>
      <c r="X124" s="91"/>
      <c r="Y124" s="89"/>
      <c r="Z124" s="85">
        <f t="shared" si="131"/>
        <v>0</v>
      </c>
      <c r="AA124" s="84"/>
      <c r="AB124" s="91"/>
      <c r="AC124" s="89"/>
      <c r="AD124" s="85">
        <f t="shared" si="132"/>
        <v>0</v>
      </c>
      <c r="AE124" s="84"/>
      <c r="AF124" s="91"/>
      <c r="AG124" s="89"/>
      <c r="AH124" s="85">
        <f t="shared" si="133"/>
        <v>0</v>
      </c>
      <c r="AI124" s="84"/>
      <c r="AJ124" s="90">
        <v>0</v>
      </c>
      <c r="AK124" s="89"/>
      <c r="AL124" s="85">
        <f t="shared" si="134"/>
        <v>0</v>
      </c>
      <c r="AM124" s="88"/>
      <c r="AN124" s="87"/>
      <c r="AO124" s="86"/>
      <c r="AP124" s="85">
        <f t="shared" si="135"/>
        <v>0</v>
      </c>
      <c r="AQ124" s="84"/>
      <c r="AR124" s="83">
        <f t="shared" si="136"/>
        <v>0</v>
      </c>
      <c r="AS124" s="83">
        <f t="shared" si="137"/>
        <v>0</v>
      </c>
      <c r="AT124" s="83">
        <f t="shared" si="138"/>
        <v>0</v>
      </c>
    </row>
    <row r="125" spans="1:46" ht="12.75">
      <c r="A125" s="64"/>
      <c r="B125" s="132"/>
      <c r="C125" s="82" t="s">
        <v>23</v>
      </c>
      <c r="D125" s="81">
        <f>SUM(D116:D123)</f>
        <v>13</v>
      </c>
      <c r="E125" s="81">
        <f>SUM(E116:E123)</f>
        <v>0</v>
      </c>
      <c r="F125" s="81">
        <f>SUM(F116:F123)</f>
        <v>-13</v>
      </c>
      <c r="G125" s="71"/>
      <c r="H125" s="81">
        <f>SUM(H116:H123)</f>
        <v>18</v>
      </c>
      <c r="I125" s="81">
        <f>SUM(I116:I123)</f>
        <v>0</v>
      </c>
      <c r="J125" s="81">
        <f>SUM(J116:J123)</f>
        <v>-18</v>
      </c>
      <c r="K125" s="71"/>
      <c r="L125" s="81">
        <f>SUM(L116:L123)</f>
        <v>17</v>
      </c>
      <c r="M125" s="81">
        <f>SUM(M116:M123)</f>
        <v>0</v>
      </c>
      <c r="N125" s="81">
        <f>SUM(N116:N123)</f>
        <v>-17</v>
      </c>
      <c r="O125" s="71"/>
      <c r="P125" s="81">
        <f>SUM(P116:P123)</f>
        <v>15</v>
      </c>
      <c r="Q125" s="81">
        <f>SUM(Q116:Q123)</f>
        <v>0</v>
      </c>
      <c r="R125" s="81">
        <f>SUM(R116:R123)</f>
        <v>-15</v>
      </c>
      <c r="S125" s="71"/>
      <c r="T125" s="81">
        <f>SUM(T116:T123)</f>
        <v>13</v>
      </c>
      <c r="U125" s="81">
        <f>SUM(U116:U123)</f>
        <v>0</v>
      </c>
      <c r="V125" s="81">
        <f>SUM(V116:V123)</f>
        <v>-13</v>
      </c>
      <c r="W125" s="71"/>
      <c r="X125" s="81">
        <f>SUM(X116:X123)</f>
        <v>8.5</v>
      </c>
      <c r="Y125" s="81">
        <f>SUM(Y116:Y123)</f>
        <v>0</v>
      </c>
      <c r="Z125" s="81">
        <f>SUM(Z116:Z123)</f>
        <v>-8.5</v>
      </c>
      <c r="AA125" s="71"/>
      <c r="AB125" s="81">
        <f>SUM(AB116:AB123)</f>
        <v>21</v>
      </c>
      <c r="AC125" s="81">
        <f>SUM(AC116:AC123)</f>
        <v>0</v>
      </c>
      <c r="AD125" s="81">
        <f>SUM(AD116:AD123)</f>
        <v>-21</v>
      </c>
      <c r="AE125" s="71"/>
      <c r="AF125" s="81">
        <f>SUM(AF116:AF123)</f>
        <v>14</v>
      </c>
      <c r="AG125" s="81">
        <f>SUM(AG116:AG123)</f>
        <v>0</v>
      </c>
      <c r="AH125" s="81">
        <f>SUM(AH116:AH123)</f>
        <v>-14</v>
      </c>
      <c r="AI125" s="71"/>
      <c r="AJ125" s="81">
        <f>SUM(AJ116:AJ123)</f>
        <v>10</v>
      </c>
      <c r="AK125" s="81">
        <f>SUM(AK116:AK123)</f>
        <v>0</v>
      </c>
      <c r="AL125" s="81">
        <f>SUM(AL116:AL123)</f>
        <v>-10</v>
      </c>
      <c r="AM125" s="71"/>
      <c r="AN125" s="81">
        <f>SUM(AN116:AN123)</f>
        <v>7.5</v>
      </c>
      <c r="AO125" s="81">
        <f>SUM(AO116:AO123)</f>
        <v>0</v>
      </c>
      <c r="AP125" s="81">
        <f>SUM(AP116:AP123)</f>
        <v>-7.5</v>
      </c>
      <c r="AQ125" s="95"/>
      <c r="AR125" s="75">
        <f t="shared" si="136"/>
        <v>137</v>
      </c>
      <c r="AS125" s="75">
        <f t="shared" si="137"/>
        <v>0</v>
      </c>
      <c r="AT125" s="75">
        <f t="shared" si="138"/>
        <v>-137</v>
      </c>
    </row>
    <row r="126" spans="1:46" ht="12.75">
      <c r="A126" s="64"/>
      <c r="B126" s="132"/>
      <c r="C126" s="74" t="s">
        <v>24</v>
      </c>
      <c r="D126" s="71">
        <f>SUM(D125+D115)</f>
        <v>150.5</v>
      </c>
      <c r="E126" s="71">
        <f>SUM(E125+E115)</f>
        <v>0</v>
      </c>
      <c r="F126" s="71">
        <f>SUM(F125+F115)</f>
        <v>-150.5</v>
      </c>
      <c r="G126" s="71"/>
      <c r="H126" s="71">
        <f>SUM(H125+H115)</f>
        <v>188</v>
      </c>
      <c r="I126" s="71">
        <f>SUM(I125+I115)</f>
        <v>0</v>
      </c>
      <c r="J126" s="71">
        <f>SUM(J125+J115)</f>
        <v>-188</v>
      </c>
      <c r="K126" s="71"/>
      <c r="L126" s="71">
        <f>SUM(L125+L115)</f>
        <v>175</v>
      </c>
      <c r="M126" s="71">
        <f>SUM(M125+M115)</f>
        <v>0</v>
      </c>
      <c r="N126" s="71">
        <f>SUM(N125+N115)</f>
        <v>-175</v>
      </c>
      <c r="O126" s="71"/>
      <c r="P126" s="71">
        <f>SUM(P125+P115)</f>
        <v>179</v>
      </c>
      <c r="Q126" s="71">
        <f>SUM(Q125+Q115)</f>
        <v>0</v>
      </c>
      <c r="R126" s="71">
        <f>SUM(R125+R115)</f>
        <v>-179</v>
      </c>
      <c r="S126" s="71"/>
      <c r="T126" s="71">
        <f>SUM(T125+T115)</f>
        <v>171</v>
      </c>
      <c r="U126" s="71">
        <f>SUM(U125+U115)</f>
        <v>0</v>
      </c>
      <c r="V126" s="71">
        <f>SUM(V125+V115)</f>
        <v>-171</v>
      </c>
      <c r="W126" s="71"/>
      <c r="X126" s="71">
        <f>SUM(X125+X115)</f>
        <v>182.5</v>
      </c>
      <c r="Y126" s="71">
        <f>SUM(Y125+Y115)</f>
        <v>0</v>
      </c>
      <c r="Z126" s="71">
        <f>SUM(Z125+Z115)</f>
        <v>-182.5</v>
      </c>
      <c r="AA126" s="71"/>
      <c r="AB126" s="71">
        <f>SUM(AB125+AB115)</f>
        <v>130</v>
      </c>
      <c r="AC126" s="71">
        <f>SUM(AC125+AC115)</f>
        <v>0</v>
      </c>
      <c r="AD126" s="71">
        <f>SUM(AD125+AD115)</f>
        <v>-130</v>
      </c>
      <c r="AE126" s="71"/>
      <c r="AF126" s="71">
        <f>SUM(AF125+AF115)</f>
        <v>146</v>
      </c>
      <c r="AG126" s="71">
        <f>SUM(AG125+AG115)</f>
        <v>0</v>
      </c>
      <c r="AH126" s="71">
        <f>SUM(AH125+AH115)</f>
        <v>-146</v>
      </c>
      <c r="AI126" s="71"/>
      <c r="AJ126" s="71">
        <f>SUM(AJ125+AJ115)</f>
        <v>109</v>
      </c>
      <c r="AK126" s="71">
        <f>SUM(AK125+AK115)</f>
        <v>0</v>
      </c>
      <c r="AL126" s="71">
        <f>SUM(AL125+AL115)</f>
        <v>-109</v>
      </c>
      <c r="AM126" s="71"/>
      <c r="AN126" s="71">
        <f>SUM(AN125+AN115)</f>
        <v>148</v>
      </c>
      <c r="AO126" s="71">
        <f>SUM(AO125+AO115)</f>
        <v>0</v>
      </c>
      <c r="AP126" s="71">
        <f>SUM(AP125+AP115)</f>
        <v>-148</v>
      </c>
      <c r="AQ126" s="71"/>
      <c r="AR126" s="71">
        <f>SUM(AR125+AR115)</f>
        <v>1579</v>
      </c>
      <c r="AS126" s="71">
        <f>SUM(AS125+AS115)</f>
        <v>0</v>
      </c>
      <c r="AT126" s="71">
        <f>SUM(AT125+AT115)</f>
        <v>-1579</v>
      </c>
    </row>
    <row r="127" spans="1:46" ht="12.75">
      <c r="A127" s="64"/>
      <c r="B127" s="131" t="s">
        <v>29</v>
      </c>
      <c r="C127" s="94" t="s">
        <v>15</v>
      </c>
      <c r="D127" s="93">
        <v>0</v>
      </c>
      <c r="E127" s="86"/>
      <c r="F127" s="114">
        <f t="shared" ref="F127:F135" si="139">E127-D127</f>
        <v>0</v>
      </c>
      <c r="G127" s="88"/>
      <c r="H127" s="93">
        <v>0</v>
      </c>
      <c r="I127" s="86"/>
      <c r="J127" s="85">
        <f t="shared" ref="J127:J135" si="140">(I127-H127)</f>
        <v>0</v>
      </c>
      <c r="K127" s="84"/>
      <c r="L127" s="90">
        <v>0</v>
      </c>
      <c r="M127" s="89"/>
      <c r="N127" s="85">
        <f t="shared" ref="N127:N135" si="141">(M127-L127)</f>
        <v>0</v>
      </c>
      <c r="O127" s="84"/>
      <c r="P127" s="90">
        <v>0</v>
      </c>
      <c r="Q127" s="89"/>
      <c r="R127" s="85">
        <f t="shared" ref="R127:R135" si="142">(Q127-P127)</f>
        <v>0</v>
      </c>
      <c r="S127" s="84"/>
      <c r="T127" s="90">
        <v>0</v>
      </c>
      <c r="U127" s="89"/>
      <c r="V127" s="85">
        <f t="shared" ref="V127:V135" si="143">(U127-T127)</f>
        <v>0</v>
      </c>
      <c r="W127" s="84"/>
      <c r="X127" s="90">
        <v>0</v>
      </c>
      <c r="Y127" s="89"/>
      <c r="Z127" s="85">
        <f t="shared" ref="Z127:Z135" si="144">(Y127-X127)</f>
        <v>0</v>
      </c>
      <c r="AA127" s="84"/>
      <c r="AB127" s="90">
        <v>0</v>
      </c>
      <c r="AC127" s="89"/>
      <c r="AD127" s="85">
        <f t="shared" ref="AD127:AD135" si="145">(AC127-AB127)</f>
        <v>0</v>
      </c>
      <c r="AE127" s="84"/>
      <c r="AF127" s="90">
        <v>2</v>
      </c>
      <c r="AG127" s="89"/>
      <c r="AH127" s="85">
        <f t="shared" ref="AH127:AH135" si="146">(AG127-AF127)</f>
        <v>-2</v>
      </c>
      <c r="AI127" s="84"/>
      <c r="AJ127" s="90">
        <v>0</v>
      </c>
      <c r="AK127" s="89"/>
      <c r="AL127" s="85">
        <f t="shared" ref="AL127:AL135" si="147">(AK127-AJ127)</f>
        <v>0</v>
      </c>
      <c r="AM127" s="88"/>
      <c r="AN127" s="87"/>
      <c r="AO127" s="86"/>
      <c r="AP127" s="85">
        <f t="shared" ref="AP127:AP135" si="148">(AO127-AN127)</f>
        <v>0</v>
      </c>
      <c r="AQ127" s="84"/>
      <c r="AR127" s="83">
        <f t="shared" ref="AR127:AR136" si="149">D127+H127+L127+P127+T127+X127+AB127+AF127+AJ127+AN127</f>
        <v>2</v>
      </c>
      <c r="AS127" s="83">
        <f t="shared" ref="AS127:AS136" si="150">E127+I127+M127+Q127+U127+Y127+AC127+AG127+AK127+AO127</f>
        <v>0</v>
      </c>
      <c r="AT127" s="83">
        <f t="shared" ref="AT127:AT136" si="151">F127+J127+N127+R127+V127+Z127+AD127+AH127+AL127+AP127</f>
        <v>-2</v>
      </c>
    </row>
    <row r="128" spans="1:46" ht="12.75">
      <c r="A128" s="64"/>
      <c r="B128" s="132"/>
      <c r="C128" s="94" t="s">
        <v>16</v>
      </c>
      <c r="D128" s="93">
        <v>0</v>
      </c>
      <c r="E128" s="86"/>
      <c r="F128" s="114">
        <f t="shared" si="139"/>
        <v>0</v>
      </c>
      <c r="G128" s="88"/>
      <c r="H128" s="93">
        <v>0</v>
      </c>
      <c r="I128" s="86"/>
      <c r="J128" s="85">
        <f t="shared" si="140"/>
        <v>0</v>
      </c>
      <c r="K128" s="84"/>
      <c r="L128" s="90">
        <v>0</v>
      </c>
      <c r="M128" s="89"/>
      <c r="N128" s="85">
        <f t="shared" si="141"/>
        <v>0</v>
      </c>
      <c r="O128" s="84"/>
      <c r="P128" s="90">
        <v>0</v>
      </c>
      <c r="Q128" s="89"/>
      <c r="R128" s="85">
        <f t="shared" si="142"/>
        <v>0</v>
      </c>
      <c r="S128" s="84"/>
      <c r="T128" s="90">
        <v>0</v>
      </c>
      <c r="U128" s="89"/>
      <c r="V128" s="85">
        <f t="shared" si="143"/>
        <v>0</v>
      </c>
      <c r="W128" s="84"/>
      <c r="X128" s="90">
        <v>0</v>
      </c>
      <c r="Y128" s="89"/>
      <c r="Z128" s="85">
        <f t="shared" si="144"/>
        <v>0</v>
      </c>
      <c r="AA128" s="84"/>
      <c r="AB128" s="90">
        <v>0</v>
      </c>
      <c r="AC128" s="89"/>
      <c r="AD128" s="85">
        <f t="shared" si="145"/>
        <v>0</v>
      </c>
      <c r="AE128" s="84"/>
      <c r="AF128" s="90">
        <v>0</v>
      </c>
      <c r="AG128" s="89"/>
      <c r="AH128" s="85">
        <f t="shared" si="146"/>
        <v>0</v>
      </c>
      <c r="AI128" s="84"/>
      <c r="AJ128" s="90">
        <v>0</v>
      </c>
      <c r="AK128" s="89"/>
      <c r="AL128" s="85">
        <f t="shared" si="147"/>
        <v>0</v>
      </c>
      <c r="AM128" s="88"/>
      <c r="AN128" s="87"/>
      <c r="AO128" s="86"/>
      <c r="AP128" s="85">
        <f t="shared" si="148"/>
        <v>0</v>
      </c>
      <c r="AQ128" s="84"/>
      <c r="AR128" s="83">
        <f t="shared" si="149"/>
        <v>0</v>
      </c>
      <c r="AS128" s="83">
        <f t="shared" si="150"/>
        <v>0</v>
      </c>
      <c r="AT128" s="83">
        <f t="shared" si="151"/>
        <v>0</v>
      </c>
    </row>
    <row r="129" spans="1:46" ht="12.75">
      <c r="A129" s="64"/>
      <c r="B129" s="132"/>
      <c r="C129" s="94" t="s">
        <v>17</v>
      </c>
      <c r="D129" s="93">
        <v>8</v>
      </c>
      <c r="E129" s="86"/>
      <c r="F129" s="114">
        <f t="shared" si="139"/>
        <v>-8</v>
      </c>
      <c r="G129" s="88"/>
      <c r="H129" s="93">
        <v>12</v>
      </c>
      <c r="I129" s="86"/>
      <c r="J129" s="85">
        <f t="shared" si="140"/>
        <v>-12</v>
      </c>
      <c r="K129" s="84"/>
      <c r="L129" s="90">
        <v>6</v>
      </c>
      <c r="M129" s="89"/>
      <c r="N129" s="85">
        <f t="shared" si="141"/>
        <v>-6</v>
      </c>
      <c r="O129" s="84"/>
      <c r="P129" s="90">
        <v>12</v>
      </c>
      <c r="Q129" s="89"/>
      <c r="R129" s="85">
        <f t="shared" si="142"/>
        <v>-12</v>
      </c>
      <c r="S129" s="84"/>
      <c r="T129" s="90">
        <v>4</v>
      </c>
      <c r="U129" s="89"/>
      <c r="V129" s="85">
        <f t="shared" si="143"/>
        <v>-4</v>
      </c>
      <c r="W129" s="84"/>
      <c r="X129" s="90">
        <v>8</v>
      </c>
      <c r="Y129" s="89"/>
      <c r="Z129" s="85">
        <f t="shared" si="144"/>
        <v>-8</v>
      </c>
      <c r="AA129" s="84"/>
      <c r="AB129" s="90">
        <v>6</v>
      </c>
      <c r="AC129" s="89"/>
      <c r="AD129" s="85">
        <f t="shared" si="145"/>
        <v>-6</v>
      </c>
      <c r="AE129" s="84"/>
      <c r="AF129" s="90">
        <v>12</v>
      </c>
      <c r="AG129" s="89"/>
      <c r="AH129" s="85">
        <f t="shared" si="146"/>
        <v>-12</v>
      </c>
      <c r="AI129" s="84"/>
      <c r="AJ129" s="90">
        <v>10</v>
      </c>
      <c r="AK129" s="89"/>
      <c r="AL129" s="85">
        <f t="shared" si="147"/>
        <v>-10</v>
      </c>
      <c r="AM129" s="88"/>
      <c r="AN129" s="93">
        <v>4</v>
      </c>
      <c r="AO129" s="86"/>
      <c r="AP129" s="85">
        <f t="shared" si="148"/>
        <v>-4</v>
      </c>
      <c r="AQ129" s="84"/>
      <c r="AR129" s="83">
        <f t="shared" si="149"/>
        <v>82</v>
      </c>
      <c r="AS129" s="83">
        <f t="shared" si="150"/>
        <v>0</v>
      </c>
      <c r="AT129" s="83">
        <f t="shared" si="151"/>
        <v>-82</v>
      </c>
    </row>
    <row r="130" spans="1:46" ht="12.75">
      <c r="A130" s="64"/>
      <c r="B130" s="132"/>
      <c r="C130" s="94" t="s">
        <v>18</v>
      </c>
      <c r="D130" s="93">
        <v>4</v>
      </c>
      <c r="E130" s="86"/>
      <c r="F130" s="114">
        <f t="shared" si="139"/>
        <v>-4</v>
      </c>
      <c r="G130" s="88"/>
      <c r="H130" s="93">
        <v>2</v>
      </c>
      <c r="I130" s="86"/>
      <c r="J130" s="85">
        <f t="shared" si="140"/>
        <v>-2</v>
      </c>
      <c r="K130" s="84"/>
      <c r="L130" s="90">
        <v>3</v>
      </c>
      <c r="M130" s="89"/>
      <c r="N130" s="85">
        <f t="shared" si="141"/>
        <v>-3</v>
      </c>
      <c r="O130" s="84"/>
      <c r="P130" s="90">
        <v>2</v>
      </c>
      <c r="Q130" s="89"/>
      <c r="R130" s="85">
        <f t="shared" si="142"/>
        <v>-2</v>
      </c>
      <c r="S130" s="84"/>
      <c r="T130" s="90">
        <v>8</v>
      </c>
      <c r="U130" s="89"/>
      <c r="V130" s="85">
        <f t="shared" si="143"/>
        <v>-8</v>
      </c>
      <c r="W130" s="84"/>
      <c r="X130" s="90">
        <v>1</v>
      </c>
      <c r="Y130" s="89"/>
      <c r="Z130" s="85">
        <f t="shared" si="144"/>
        <v>-1</v>
      </c>
      <c r="AA130" s="84"/>
      <c r="AB130" s="90">
        <v>1</v>
      </c>
      <c r="AC130" s="89"/>
      <c r="AD130" s="85">
        <f t="shared" si="145"/>
        <v>-1</v>
      </c>
      <c r="AE130" s="84"/>
      <c r="AF130" s="90">
        <v>0</v>
      </c>
      <c r="AG130" s="89"/>
      <c r="AH130" s="85">
        <f t="shared" si="146"/>
        <v>0</v>
      </c>
      <c r="AI130" s="84"/>
      <c r="AJ130" s="90">
        <v>0</v>
      </c>
      <c r="AK130" s="89"/>
      <c r="AL130" s="85">
        <f t="shared" si="147"/>
        <v>0</v>
      </c>
      <c r="AM130" s="88"/>
      <c r="AN130" s="87"/>
      <c r="AO130" s="86"/>
      <c r="AP130" s="85">
        <f t="shared" si="148"/>
        <v>0</v>
      </c>
      <c r="AQ130" s="84"/>
      <c r="AR130" s="83">
        <f t="shared" si="149"/>
        <v>21</v>
      </c>
      <c r="AS130" s="83">
        <f t="shared" si="150"/>
        <v>0</v>
      </c>
      <c r="AT130" s="83">
        <f t="shared" si="151"/>
        <v>-21</v>
      </c>
    </row>
    <row r="131" spans="1:46" ht="12.75">
      <c r="A131" s="64"/>
      <c r="B131" s="132"/>
      <c r="C131" s="94" t="s">
        <v>19</v>
      </c>
      <c r="D131" s="93">
        <v>1</v>
      </c>
      <c r="E131" s="86"/>
      <c r="F131" s="114">
        <f t="shared" si="139"/>
        <v>-1</v>
      </c>
      <c r="G131" s="88"/>
      <c r="H131" s="93">
        <v>0</v>
      </c>
      <c r="I131" s="86"/>
      <c r="J131" s="85">
        <f t="shared" si="140"/>
        <v>0</v>
      </c>
      <c r="K131" s="84"/>
      <c r="L131" s="90">
        <v>0</v>
      </c>
      <c r="M131" s="89"/>
      <c r="N131" s="85">
        <f t="shared" si="141"/>
        <v>0</v>
      </c>
      <c r="O131" s="84"/>
      <c r="P131" s="90">
        <v>0</v>
      </c>
      <c r="Q131" s="89"/>
      <c r="R131" s="85">
        <f t="shared" si="142"/>
        <v>0</v>
      </c>
      <c r="S131" s="84"/>
      <c r="T131" s="90">
        <v>0</v>
      </c>
      <c r="U131" s="89"/>
      <c r="V131" s="85">
        <f t="shared" si="143"/>
        <v>0</v>
      </c>
      <c r="W131" s="84"/>
      <c r="X131" s="90">
        <v>0</v>
      </c>
      <c r="Y131" s="89"/>
      <c r="Z131" s="85">
        <f t="shared" si="144"/>
        <v>0</v>
      </c>
      <c r="AA131" s="84"/>
      <c r="AB131" s="90">
        <v>4</v>
      </c>
      <c r="AC131" s="89"/>
      <c r="AD131" s="85">
        <f t="shared" si="145"/>
        <v>-4</v>
      </c>
      <c r="AE131" s="84"/>
      <c r="AF131" s="90">
        <v>0</v>
      </c>
      <c r="AG131" s="89"/>
      <c r="AH131" s="85">
        <f t="shared" si="146"/>
        <v>0</v>
      </c>
      <c r="AI131" s="84"/>
      <c r="AJ131" s="90">
        <v>0</v>
      </c>
      <c r="AK131" s="89"/>
      <c r="AL131" s="85">
        <f t="shared" si="147"/>
        <v>0</v>
      </c>
      <c r="AM131" s="88"/>
      <c r="AN131" s="87"/>
      <c r="AO131" s="86"/>
      <c r="AP131" s="85">
        <f t="shared" si="148"/>
        <v>0</v>
      </c>
      <c r="AQ131" s="84"/>
      <c r="AR131" s="83">
        <f t="shared" si="149"/>
        <v>5</v>
      </c>
      <c r="AS131" s="83">
        <f t="shared" si="150"/>
        <v>0</v>
      </c>
      <c r="AT131" s="83">
        <f t="shared" si="151"/>
        <v>-5</v>
      </c>
    </row>
    <row r="132" spans="1:46" ht="12.75">
      <c r="A132" s="64"/>
      <c r="B132" s="132"/>
      <c r="C132" s="94" t="s">
        <v>20</v>
      </c>
      <c r="D132" s="93">
        <v>0</v>
      </c>
      <c r="E132" s="86"/>
      <c r="F132" s="114">
        <f t="shared" si="139"/>
        <v>0</v>
      </c>
      <c r="G132" s="88"/>
      <c r="H132" s="93">
        <v>0</v>
      </c>
      <c r="I132" s="86"/>
      <c r="J132" s="85">
        <f t="shared" si="140"/>
        <v>0</v>
      </c>
      <c r="K132" s="84"/>
      <c r="L132" s="90">
        <v>8</v>
      </c>
      <c r="M132" s="89"/>
      <c r="N132" s="85">
        <f t="shared" si="141"/>
        <v>-8</v>
      </c>
      <c r="O132" s="84"/>
      <c r="P132" s="90">
        <v>0</v>
      </c>
      <c r="Q132" s="89"/>
      <c r="R132" s="85">
        <f t="shared" si="142"/>
        <v>0</v>
      </c>
      <c r="S132" s="84"/>
      <c r="T132" s="90">
        <v>0</v>
      </c>
      <c r="U132" s="89"/>
      <c r="V132" s="85">
        <f t="shared" si="143"/>
        <v>0</v>
      </c>
      <c r="W132" s="84"/>
      <c r="X132" s="90">
        <v>0</v>
      </c>
      <c r="Y132" s="89"/>
      <c r="Z132" s="85">
        <f t="shared" si="144"/>
        <v>0</v>
      </c>
      <c r="AA132" s="84"/>
      <c r="AB132" s="90">
        <v>0</v>
      </c>
      <c r="AC132" s="89"/>
      <c r="AD132" s="85">
        <f t="shared" si="145"/>
        <v>0</v>
      </c>
      <c r="AE132" s="84"/>
      <c r="AF132" s="90">
        <v>0</v>
      </c>
      <c r="AG132" s="89"/>
      <c r="AH132" s="85">
        <f t="shared" si="146"/>
        <v>0</v>
      </c>
      <c r="AI132" s="84"/>
      <c r="AJ132" s="90">
        <v>0</v>
      </c>
      <c r="AK132" s="89"/>
      <c r="AL132" s="85">
        <f t="shared" si="147"/>
        <v>0</v>
      </c>
      <c r="AM132" s="88"/>
      <c r="AN132" s="87"/>
      <c r="AO132" s="86"/>
      <c r="AP132" s="85">
        <f t="shared" si="148"/>
        <v>0</v>
      </c>
      <c r="AQ132" s="84"/>
      <c r="AR132" s="83">
        <f t="shared" si="149"/>
        <v>8</v>
      </c>
      <c r="AS132" s="83">
        <f t="shared" si="150"/>
        <v>0</v>
      </c>
      <c r="AT132" s="83">
        <f t="shared" si="151"/>
        <v>-8</v>
      </c>
    </row>
    <row r="133" spans="1:46" ht="12.75">
      <c r="A133" s="64"/>
      <c r="B133" s="132"/>
      <c r="C133" s="94" t="s">
        <v>21</v>
      </c>
      <c r="D133" s="93">
        <v>0</v>
      </c>
      <c r="E133" s="86"/>
      <c r="F133" s="114">
        <f t="shared" si="139"/>
        <v>0</v>
      </c>
      <c r="G133" s="88"/>
      <c r="H133" s="93">
        <v>3</v>
      </c>
      <c r="I133" s="86"/>
      <c r="J133" s="85">
        <f t="shared" si="140"/>
        <v>-3</v>
      </c>
      <c r="K133" s="84"/>
      <c r="L133" s="90">
        <v>0</v>
      </c>
      <c r="M133" s="89"/>
      <c r="N133" s="85">
        <f t="shared" si="141"/>
        <v>0</v>
      </c>
      <c r="O133" s="84"/>
      <c r="P133" s="90">
        <v>0</v>
      </c>
      <c r="Q133" s="89"/>
      <c r="R133" s="85">
        <f t="shared" si="142"/>
        <v>0</v>
      </c>
      <c r="S133" s="84"/>
      <c r="T133" s="90">
        <v>0</v>
      </c>
      <c r="U133" s="89"/>
      <c r="V133" s="85">
        <f t="shared" si="143"/>
        <v>0</v>
      </c>
      <c r="W133" s="84"/>
      <c r="X133" s="90">
        <v>0.5</v>
      </c>
      <c r="Y133" s="89"/>
      <c r="Z133" s="85">
        <f t="shared" si="144"/>
        <v>-0.5</v>
      </c>
      <c r="AA133" s="84"/>
      <c r="AB133" s="90">
        <v>0</v>
      </c>
      <c r="AC133" s="89"/>
      <c r="AD133" s="85">
        <f t="shared" si="145"/>
        <v>0</v>
      </c>
      <c r="AE133" s="84"/>
      <c r="AF133" s="90">
        <v>0</v>
      </c>
      <c r="AG133" s="89"/>
      <c r="AH133" s="85">
        <f t="shared" si="146"/>
        <v>0</v>
      </c>
      <c r="AI133" s="84"/>
      <c r="AJ133" s="90">
        <v>0</v>
      </c>
      <c r="AK133" s="89"/>
      <c r="AL133" s="85">
        <f t="shared" si="147"/>
        <v>0</v>
      </c>
      <c r="AM133" s="88"/>
      <c r="AN133" s="93">
        <v>0.5</v>
      </c>
      <c r="AO133" s="86"/>
      <c r="AP133" s="85">
        <f t="shared" si="148"/>
        <v>-0.5</v>
      </c>
      <c r="AQ133" s="84"/>
      <c r="AR133" s="83">
        <f t="shared" si="149"/>
        <v>4</v>
      </c>
      <c r="AS133" s="83">
        <f t="shared" si="150"/>
        <v>0</v>
      </c>
      <c r="AT133" s="83">
        <f t="shared" si="151"/>
        <v>-4</v>
      </c>
    </row>
    <row r="134" spans="1:46" ht="12.75">
      <c r="A134" s="64"/>
      <c r="B134" s="132"/>
      <c r="C134" s="94" t="s">
        <v>22</v>
      </c>
      <c r="D134" s="93">
        <v>0</v>
      </c>
      <c r="E134" s="86"/>
      <c r="F134" s="114">
        <f t="shared" si="139"/>
        <v>0</v>
      </c>
      <c r="G134" s="88"/>
      <c r="H134" s="93">
        <v>0</v>
      </c>
      <c r="I134" s="86"/>
      <c r="J134" s="85">
        <f t="shared" si="140"/>
        <v>0</v>
      </c>
      <c r="K134" s="84"/>
      <c r="L134" s="90">
        <v>0</v>
      </c>
      <c r="M134" s="89"/>
      <c r="N134" s="85">
        <f t="shared" si="141"/>
        <v>0</v>
      </c>
      <c r="O134" s="84"/>
      <c r="P134" s="90">
        <v>1</v>
      </c>
      <c r="Q134" s="89"/>
      <c r="R134" s="85">
        <f t="shared" si="142"/>
        <v>-1</v>
      </c>
      <c r="S134" s="84"/>
      <c r="T134" s="90">
        <v>0</v>
      </c>
      <c r="U134" s="89"/>
      <c r="V134" s="85">
        <f t="shared" si="143"/>
        <v>0</v>
      </c>
      <c r="W134" s="84"/>
      <c r="X134" s="90">
        <v>6</v>
      </c>
      <c r="Y134" s="89"/>
      <c r="Z134" s="85">
        <f t="shared" si="144"/>
        <v>-6</v>
      </c>
      <c r="AA134" s="84"/>
      <c r="AB134" s="90">
        <v>0</v>
      </c>
      <c r="AC134" s="89"/>
      <c r="AD134" s="85">
        <f t="shared" si="145"/>
        <v>0</v>
      </c>
      <c r="AE134" s="84"/>
      <c r="AF134" s="90">
        <v>0</v>
      </c>
      <c r="AG134" s="89"/>
      <c r="AH134" s="85">
        <f t="shared" si="146"/>
        <v>0</v>
      </c>
      <c r="AI134" s="84"/>
      <c r="AJ134" s="90">
        <v>0</v>
      </c>
      <c r="AK134" s="89"/>
      <c r="AL134" s="85">
        <f t="shared" si="147"/>
        <v>0</v>
      </c>
      <c r="AM134" s="88"/>
      <c r="AN134" s="93">
        <v>3</v>
      </c>
      <c r="AO134" s="86"/>
      <c r="AP134" s="85">
        <f t="shared" si="148"/>
        <v>-3</v>
      </c>
      <c r="AQ134" s="84"/>
      <c r="AR134" s="83">
        <f t="shared" si="149"/>
        <v>10</v>
      </c>
      <c r="AS134" s="83">
        <f t="shared" si="150"/>
        <v>0</v>
      </c>
      <c r="AT134" s="83">
        <f t="shared" si="151"/>
        <v>-10</v>
      </c>
    </row>
    <row r="135" spans="1:46" ht="12.75">
      <c r="A135" s="64"/>
      <c r="B135" s="132"/>
      <c r="C135" s="92"/>
      <c r="D135" s="87"/>
      <c r="E135" s="86"/>
      <c r="F135" s="114">
        <f t="shared" si="139"/>
        <v>0</v>
      </c>
      <c r="G135" s="88"/>
      <c r="H135" s="87"/>
      <c r="I135" s="86"/>
      <c r="J135" s="85">
        <f t="shared" si="140"/>
        <v>0</v>
      </c>
      <c r="K135" s="84"/>
      <c r="L135" s="91"/>
      <c r="M135" s="89"/>
      <c r="N135" s="85">
        <f t="shared" si="141"/>
        <v>0</v>
      </c>
      <c r="O135" s="84"/>
      <c r="P135" s="91"/>
      <c r="Q135" s="89"/>
      <c r="R135" s="85">
        <f t="shared" si="142"/>
        <v>0</v>
      </c>
      <c r="S135" s="84"/>
      <c r="T135" s="91"/>
      <c r="U135" s="89"/>
      <c r="V135" s="85">
        <f t="shared" si="143"/>
        <v>0</v>
      </c>
      <c r="W135" s="84"/>
      <c r="X135" s="91"/>
      <c r="Y135" s="89"/>
      <c r="Z135" s="85">
        <f t="shared" si="144"/>
        <v>0</v>
      </c>
      <c r="AA135" s="84"/>
      <c r="AB135" s="91"/>
      <c r="AC135" s="89"/>
      <c r="AD135" s="85">
        <f t="shared" si="145"/>
        <v>0</v>
      </c>
      <c r="AE135" s="84"/>
      <c r="AF135" s="91"/>
      <c r="AG135" s="89"/>
      <c r="AH135" s="85">
        <f t="shared" si="146"/>
        <v>0</v>
      </c>
      <c r="AI135" s="84"/>
      <c r="AJ135" s="90">
        <v>0</v>
      </c>
      <c r="AK135" s="89"/>
      <c r="AL135" s="85">
        <f t="shared" si="147"/>
        <v>0</v>
      </c>
      <c r="AM135" s="88"/>
      <c r="AN135" s="87"/>
      <c r="AO135" s="86"/>
      <c r="AP135" s="85">
        <f t="shared" si="148"/>
        <v>0</v>
      </c>
      <c r="AQ135" s="84"/>
      <c r="AR135" s="83">
        <f t="shared" si="149"/>
        <v>0</v>
      </c>
      <c r="AS135" s="83">
        <f t="shared" si="150"/>
        <v>0</v>
      </c>
      <c r="AT135" s="83">
        <f t="shared" si="151"/>
        <v>0</v>
      </c>
    </row>
    <row r="136" spans="1:46" ht="12.75">
      <c r="A136" s="64"/>
      <c r="B136" s="132"/>
      <c r="C136" s="82" t="s">
        <v>23</v>
      </c>
      <c r="D136" s="81">
        <f>SUM(D127:D134)</f>
        <v>13</v>
      </c>
      <c r="E136" s="81">
        <f>SUM(E127:E134)</f>
        <v>0</v>
      </c>
      <c r="F136" s="81">
        <f>SUM(F127:F134)</f>
        <v>-13</v>
      </c>
      <c r="G136" s="71"/>
      <c r="H136" s="81">
        <f>SUM(H127:H134)</f>
        <v>17</v>
      </c>
      <c r="I136" s="81">
        <f>SUM(I127:I134)</f>
        <v>0</v>
      </c>
      <c r="J136" s="81">
        <f>SUM(J127:J134)</f>
        <v>-17</v>
      </c>
      <c r="K136" s="71"/>
      <c r="L136" s="81">
        <f>SUM(L127:L134)</f>
        <v>17</v>
      </c>
      <c r="M136" s="81">
        <f>SUM(M127:M134)</f>
        <v>0</v>
      </c>
      <c r="N136" s="81">
        <f>SUM(N127:N134)</f>
        <v>-17</v>
      </c>
      <c r="O136" s="71"/>
      <c r="P136" s="81">
        <f>SUM(P127:P134)</f>
        <v>15</v>
      </c>
      <c r="Q136" s="81">
        <f>SUM(Q127:Q134)</f>
        <v>0</v>
      </c>
      <c r="R136" s="81">
        <f>SUM(R127:R134)</f>
        <v>-15</v>
      </c>
      <c r="S136" s="71"/>
      <c r="T136" s="81">
        <f>SUM(T127:T134)</f>
        <v>12</v>
      </c>
      <c r="U136" s="81">
        <f>SUM(U127:U134)</f>
        <v>0</v>
      </c>
      <c r="V136" s="81">
        <f>SUM(V127:V134)</f>
        <v>-12</v>
      </c>
      <c r="W136" s="71"/>
      <c r="X136" s="81">
        <f>SUM(X127:X134)</f>
        <v>15.5</v>
      </c>
      <c r="Y136" s="81">
        <f>SUM(Y127:Y134)</f>
        <v>0</v>
      </c>
      <c r="Z136" s="81">
        <f>SUM(Z127:Z134)</f>
        <v>-15.5</v>
      </c>
      <c r="AA136" s="71"/>
      <c r="AB136" s="81">
        <f>SUM(AB127:AB134)</f>
        <v>11</v>
      </c>
      <c r="AC136" s="81">
        <f>SUM(AC127:AC134)</f>
        <v>0</v>
      </c>
      <c r="AD136" s="81">
        <f>SUM(AD127:AD134)</f>
        <v>-11</v>
      </c>
      <c r="AE136" s="71"/>
      <c r="AF136" s="81">
        <f>SUM(AF127:AF134)</f>
        <v>14</v>
      </c>
      <c r="AG136" s="81">
        <f>SUM(AG127:AG134)</f>
        <v>0</v>
      </c>
      <c r="AH136" s="81">
        <f>SUM(AH127:AH134)</f>
        <v>-14</v>
      </c>
      <c r="AI136" s="71"/>
      <c r="AJ136" s="81">
        <f>SUM(AJ127:AJ134)</f>
        <v>10</v>
      </c>
      <c r="AK136" s="81">
        <f>SUM(AK127:AK134)</f>
        <v>0</v>
      </c>
      <c r="AL136" s="81">
        <f>SUM(AL127:AL134)</f>
        <v>-10</v>
      </c>
      <c r="AM136" s="71"/>
      <c r="AN136" s="81">
        <f>SUM(AN127:AN134)</f>
        <v>7.5</v>
      </c>
      <c r="AO136" s="81">
        <f>SUM(AO127:AO134)</f>
        <v>0</v>
      </c>
      <c r="AP136" s="81">
        <f>SUM(AP127:AP134)</f>
        <v>-7.5</v>
      </c>
      <c r="AQ136" s="95"/>
      <c r="AR136" s="75">
        <f t="shared" si="149"/>
        <v>132</v>
      </c>
      <c r="AS136" s="75">
        <f t="shared" si="150"/>
        <v>0</v>
      </c>
      <c r="AT136" s="75">
        <f t="shared" si="151"/>
        <v>-132</v>
      </c>
    </row>
    <row r="137" spans="1:46" ht="12.75">
      <c r="A137" s="64"/>
      <c r="B137" s="132"/>
      <c r="C137" s="74" t="s">
        <v>24</v>
      </c>
      <c r="D137" s="71">
        <f>SUM(D136+D126)</f>
        <v>163.5</v>
      </c>
      <c r="E137" s="71">
        <f>SUM(E136+E126)</f>
        <v>0</v>
      </c>
      <c r="F137" s="71">
        <f>SUM(F136+F126)</f>
        <v>-163.5</v>
      </c>
      <c r="G137" s="71"/>
      <c r="H137" s="71">
        <f>SUM(H136+H126)</f>
        <v>205</v>
      </c>
      <c r="I137" s="71">
        <f>SUM(I136+I126)</f>
        <v>0</v>
      </c>
      <c r="J137" s="71">
        <f>SUM(J136+J126)</f>
        <v>-205</v>
      </c>
      <c r="K137" s="71"/>
      <c r="L137" s="71">
        <f>SUM(L136+L126)</f>
        <v>192</v>
      </c>
      <c r="M137" s="71">
        <f>SUM(M136+M126)</f>
        <v>0</v>
      </c>
      <c r="N137" s="71">
        <f>SUM(N136+N126)</f>
        <v>-192</v>
      </c>
      <c r="O137" s="71"/>
      <c r="P137" s="71">
        <f>SUM(P136+P126)</f>
        <v>194</v>
      </c>
      <c r="Q137" s="71">
        <f>SUM(Q136+Q126)</f>
        <v>0</v>
      </c>
      <c r="R137" s="71">
        <f>SUM(R136+R126)</f>
        <v>-194</v>
      </c>
      <c r="S137" s="71"/>
      <c r="T137" s="71">
        <f>SUM(T136+T126)</f>
        <v>183</v>
      </c>
      <c r="U137" s="71">
        <f>SUM(U136+U126)</f>
        <v>0</v>
      </c>
      <c r="V137" s="71">
        <f>SUM(V136+V126)</f>
        <v>-183</v>
      </c>
      <c r="W137" s="71"/>
      <c r="X137" s="71">
        <f>SUM(X136+X126)</f>
        <v>198</v>
      </c>
      <c r="Y137" s="71">
        <f>SUM(Y136+Y126)</f>
        <v>0</v>
      </c>
      <c r="Z137" s="71">
        <f>SUM(Z136+Z126)</f>
        <v>-198</v>
      </c>
      <c r="AA137" s="71"/>
      <c r="AB137" s="71">
        <f>SUM(AB136+AB126)</f>
        <v>141</v>
      </c>
      <c r="AC137" s="71">
        <f>SUM(AC136+AC126)</f>
        <v>0</v>
      </c>
      <c r="AD137" s="71">
        <f>SUM(AD136+AD126)</f>
        <v>-141</v>
      </c>
      <c r="AE137" s="71"/>
      <c r="AF137" s="71">
        <f>SUM(AF136+AF126)</f>
        <v>160</v>
      </c>
      <c r="AG137" s="71">
        <f>SUM(AG136+AG126)</f>
        <v>0</v>
      </c>
      <c r="AH137" s="71">
        <f>SUM(AH136+AH126)</f>
        <v>-160</v>
      </c>
      <c r="AI137" s="71"/>
      <c r="AJ137" s="71">
        <f>SUM(AJ136+AJ126)</f>
        <v>119</v>
      </c>
      <c r="AK137" s="71">
        <f>SUM(AK136+AK126)</f>
        <v>0</v>
      </c>
      <c r="AL137" s="71">
        <f>SUM(AL136+AL126)</f>
        <v>-119</v>
      </c>
      <c r="AM137" s="71"/>
      <c r="AN137" s="71">
        <f>SUM(AN136+AN126)</f>
        <v>155.5</v>
      </c>
      <c r="AO137" s="71">
        <f>SUM(AO136+AO126)</f>
        <v>0</v>
      </c>
      <c r="AP137" s="71">
        <f>SUM(AP136+AP126)</f>
        <v>-155.5</v>
      </c>
      <c r="AQ137" s="71"/>
      <c r="AR137" s="71">
        <f>SUM(AR136+AR126)</f>
        <v>1711</v>
      </c>
      <c r="AS137" s="71">
        <f>SUM(AS136+AS126)</f>
        <v>0</v>
      </c>
      <c r="AT137" s="71">
        <f>SUM(AT136+AT126)</f>
        <v>-1711</v>
      </c>
    </row>
    <row r="138" spans="1:46" ht="12.75">
      <c r="A138" s="139" t="s">
        <v>96</v>
      </c>
      <c r="B138" s="131" t="s">
        <v>30</v>
      </c>
      <c r="C138" s="94" t="s">
        <v>15</v>
      </c>
      <c r="D138" s="93">
        <v>0</v>
      </c>
      <c r="E138" s="86"/>
      <c r="F138" s="114">
        <f t="shared" ref="F138:F146" si="152">E138-D138</f>
        <v>0</v>
      </c>
      <c r="G138" s="88"/>
      <c r="H138" s="93">
        <v>0</v>
      </c>
      <c r="I138" s="86"/>
      <c r="J138" s="85">
        <f t="shared" ref="J138:J146" si="153">(I138-H138)</f>
        <v>0</v>
      </c>
      <c r="K138" s="84"/>
      <c r="L138" s="90">
        <v>0</v>
      </c>
      <c r="M138" s="89"/>
      <c r="N138" s="85">
        <f t="shared" ref="N138:N146" si="154">(M138-L138)</f>
        <v>0</v>
      </c>
      <c r="O138" s="84"/>
      <c r="P138" s="90">
        <v>0</v>
      </c>
      <c r="Q138" s="89"/>
      <c r="R138" s="85">
        <f t="shared" ref="R138:R146" si="155">(Q138-P138)</f>
        <v>0</v>
      </c>
      <c r="S138" s="84"/>
      <c r="T138" s="90">
        <v>0</v>
      </c>
      <c r="U138" s="89"/>
      <c r="V138" s="85">
        <f t="shared" ref="V138:V146" si="156">(U138-T138)</f>
        <v>0</v>
      </c>
      <c r="W138" s="84"/>
      <c r="X138" s="90">
        <v>0</v>
      </c>
      <c r="Y138" s="89"/>
      <c r="Z138" s="85">
        <f t="shared" ref="Z138:Z146" si="157">(Y138-X138)</f>
        <v>0</v>
      </c>
      <c r="AA138" s="84"/>
      <c r="AB138" s="90">
        <v>0</v>
      </c>
      <c r="AC138" s="89"/>
      <c r="AD138" s="85">
        <f t="shared" ref="AD138:AD146" si="158">(AC138-AB138)</f>
        <v>0</v>
      </c>
      <c r="AE138" s="84"/>
      <c r="AF138" s="90">
        <v>2</v>
      </c>
      <c r="AG138" s="89"/>
      <c r="AH138" s="85">
        <f t="shared" ref="AH138:AH146" si="159">(AG138-AF138)</f>
        <v>-2</v>
      </c>
      <c r="AI138" s="84"/>
      <c r="AJ138" s="90">
        <v>0</v>
      </c>
      <c r="AK138" s="89"/>
      <c r="AL138" s="85">
        <f t="shared" ref="AL138:AL146" si="160">(AK138-AJ138)</f>
        <v>0</v>
      </c>
      <c r="AM138" s="88"/>
      <c r="AN138" s="87"/>
      <c r="AO138" s="86"/>
      <c r="AP138" s="85">
        <f t="shared" ref="AP138:AP146" si="161">(AO138-AN138)</f>
        <v>0</v>
      </c>
      <c r="AQ138" s="84"/>
      <c r="AR138" s="83">
        <f t="shared" ref="AR138:AR147" si="162">D138+H138+L138+P138+T138+X138+AB138+AF138+AJ138+AN138</f>
        <v>2</v>
      </c>
      <c r="AS138" s="83">
        <f t="shared" ref="AS138:AS147" si="163">E138+I138+M138+Q138+U138+Y138+AC138+AG138+AK138+AO138</f>
        <v>0</v>
      </c>
      <c r="AT138" s="83">
        <f t="shared" ref="AT138:AT147" si="164">F138+J138+N138+R138+V138+Z138+AD138+AH138+AL138+AP138</f>
        <v>-2</v>
      </c>
    </row>
    <row r="139" spans="1:46" ht="12.75">
      <c r="A139" s="126"/>
      <c r="B139" s="132"/>
      <c r="C139" s="94" t="s">
        <v>16</v>
      </c>
      <c r="D139" s="93">
        <v>0</v>
      </c>
      <c r="E139" s="86"/>
      <c r="F139" s="114">
        <f t="shared" si="152"/>
        <v>0</v>
      </c>
      <c r="G139" s="88"/>
      <c r="H139" s="93">
        <v>0</v>
      </c>
      <c r="I139" s="86"/>
      <c r="J139" s="85">
        <f t="shared" si="153"/>
        <v>0</v>
      </c>
      <c r="K139" s="84"/>
      <c r="L139" s="90">
        <v>0</v>
      </c>
      <c r="M139" s="89"/>
      <c r="N139" s="85">
        <f t="shared" si="154"/>
        <v>0</v>
      </c>
      <c r="O139" s="84"/>
      <c r="P139" s="90">
        <v>0</v>
      </c>
      <c r="Q139" s="89"/>
      <c r="R139" s="85">
        <f t="shared" si="155"/>
        <v>0</v>
      </c>
      <c r="S139" s="84"/>
      <c r="T139" s="90">
        <v>0</v>
      </c>
      <c r="U139" s="89"/>
      <c r="V139" s="85">
        <f t="shared" si="156"/>
        <v>0</v>
      </c>
      <c r="W139" s="84"/>
      <c r="X139" s="90">
        <v>0</v>
      </c>
      <c r="Y139" s="89"/>
      <c r="Z139" s="85">
        <f t="shared" si="157"/>
        <v>0</v>
      </c>
      <c r="AA139" s="84"/>
      <c r="AB139" s="90">
        <v>0</v>
      </c>
      <c r="AC139" s="89"/>
      <c r="AD139" s="85">
        <f t="shared" si="158"/>
        <v>0</v>
      </c>
      <c r="AE139" s="84"/>
      <c r="AF139" s="90">
        <v>0</v>
      </c>
      <c r="AG139" s="89"/>
      <c r="AH139" s="85">
        <f t="shared" si="159"/>
        <v>0</v>
      </c>
      <c r="AI139" s="84"/>
      <c r="AJ139" s="90">
        <v>0</v>
      </c>
      <c r="AK139" s="89"/>
      <c r="AL139" s="85">
        <f t="shared" si="160"/>
        <v>0</v>
      </c>
      <c r="AM139" s="88"/>
      <c r="AN139" s="87"/>
      <c r="AO139" s="86"/>
      <c r="AP139" s="85">
        <f t="shared" si="161"/>
        <v>0</v>
      </c>
      <c r="AQ139" s="84"/>
      <c r="AR139" s="83">
        <f t="shared" si="162"/>
        <v>0</v>
      </c>
      <c r="AS139" s="83">
        <f t="shared" si="163"/>
        <v>0</v>
      </c>
      <c r="AT139" s="83">
        <f t="shared" si="164"/>
        <v>0</v>
      </c>
    </row>
    <row r="140" spans="1:46" ht="12.75">
      <c r="A140" s="64" t="s">
        <v>97</v>
      </c>
      <c r="B140" s="132"/>
      <c r="C140" s="94" t="s">
        <v>17</v>
      </c>
      <c r="D140" s="93">
        <v>6</v>
      </c>
      <c r="E140" s="86"/>
      <c r="F140" s="114">
        <f t="shared" si="152"/>
        <v>-6</v>
      </c>
      <c r="G140" s="88"/>
      <c r="H140" s="93">
        <v>10</v>
      </c>
      <c r="I140" s="86"/>
      <c r="J140" s="85">
        <f t="shared" si="153"/>
        <v>-10</v>
      </c>
      <c r="K140" s="84"/>
      <c r="L140" s="90">
        <v>6</v>
      </c>
      <c r="M140" s="89"/>
      <c r="N140" s="85">
        <f t="shared" si="154"/>
        <v>-6</v>
      </c>
      <c r="O140" s="84"/>
      <c r="P140" s="90">
        <v>12</v>
      </c>
      <c r="Q140" s="89"/>
      <c r="R140" s="85">
        <f t="shared" si="155"/>
        <v>-12</v>
      </c>
      <c r="S140" s="84"/>
      <c r="T140" s="90">
        <v>4</v>
      </c>
      <c r="U140" s="89"/>
      <c r="V140" s="85">
        <f t="shared" si="156"/>
        <v>-4</v>
      </c>
      <c r="W140" s="84"/>
      <c r="X140" s="90">
        <v>8</v>
      </c>
      <c r="Y140" s="89"/>
      <c r="Z140" s="85">
        <f t="shared" si="157"/>
        <v>-8</v>
      </c>
      <c r="AA140" s="84"/>
      <c r="AB140" s="90">
        <v>0</v>
      </c>
      <c r="AC140" s="89"/>
      <c r="AD140" s="85">
        <f t="shared" si="158"/>
        <v>0</v>
      </c>
      <c r="AE140" s="84"/>
      <c r="AF140" s="90">
        <v>12</v>
      </c>
      <c r="AG140" s="89"/>
      <c r="AH140" s="85">
        <f t="shared" si="159"/>
        <v>-12</v>
      </c>
      <c r="AI140" s="84"/>
      <c r="AJ140" s="90">
        <v>10</v>
      </c>
      <c r="AK140" s="89"/>
      <c r="AL140" s="85">
        <f t="shared" si="160"/>
        <v>-10</v>
      </c>
      <c r="AM140" s="88"/>
      <c r="AN140" s="93">
        <v>10</v>
      </c>
      <c r="AO140" s="86"/>
      <c r="AP140" s="85">
        <f t="shared" si="161"/>
        <v>-10</v>
      </c>
      <c r="AQ140" s="84"/>
      <c r="AR140" s="83">
        <f t="shared" si="162"/>
        <v>78</v>
      </c>
      <c r="AS140" s="83">
        <f t="shared" si="163"/>
        <v>0</v>
      </c>
      <c r="AT140" s="83">
        <f t="shared" si="164"/>
        <v>-78</v>
      </c>
    </row>
    <row r="141" spans="1:46" ht="12.75">
      <c r="A141" s="64"/>
      <c r="B141" s="132"/>
      <c r="C141" s="94" t="s">
        <v>18</v>
      </c>
      <c r="D141" s="93">
        <v>4</v>
      </c>
      <c r="E141" s="86"/>
      <c r="F141" s="114">
        <f t="shared" si="152"/>
        <v>-4</v>
      </c>
      <c r="G141" s="88"/>
      <c r="H141" s="93">
        <v>3</v>
      </c>
      <c r="I141" s="86"/>
      <c r="J141" s="85">
        <f t="shared" si="153"/>
        <v>-3</v>
      </c>
      <c r="K141" s="84"/>
      <c r="L141" s="90">
        <v>3</v>
      </c>
      <c r="M141" s="89"/>
      <c r="N141" s="85">
        <f t="shared" si="154"/>
        <v>-3</v>
      </c>
      <c r="O141" s="84"/>
      <c r="P141" s="90">
        <v>2</v>
      </c>
      <c r="Q141" s="89"/>
      <c r="R141" s="85">
        <f t="shared" si="155"/>
        <v>-2</v>
      </c>
      <c r="S141" s="84"/>
      <c r="T141" s="90">
        <v>8</v>
      </c>
      <c r="U141" s="89"/>
      <c r="V141" s="85">
        <f t="shared" si="156"/>
        <v>-8</v>
      </c>
      <c r="W141" s="84"/>
      <c r="X141" s="90">
        <v>1</v>
      </c>
      <c r="Y141" s="89"/>
      <c r="Z141" s="85">
        <f t="shared" si="157"/>
        <v>-1</v>
      </c>
      <c r="AA141" s="84"/>
      <c r="AB141" s="90">
        <v>0</v>
      </c>
      <c r="AC141" s="89"/>
      <c r="AD141" s="85">
        <f t="shared" si="158"/>
        <v>0</v>
      </c>
      <c r="AE141" s="84"/>
      <c r="AF141" s="90">
        <v>0</v>
      </c>
      <c r="AG141" s="89"/>
      <c r="AH141" s="85">
        <f t="shared" si="159"/>
        <v>0</v>
      </c>
      <c r="AI141" s="84"/>
      <c r="AJ141" s="90">
        <v>0</v>
      </c>
      <c r="AK141" s="89"/>
      <c r="AL141" s="85">
        <f t="shared" si="160"/>
        <v>0</v>
      </c>
      <c r="AM141" s="88"/>
      <c r="AN141" s="87"/>
      <c r="AO141" s="86"/>
      <c r="AP141" s="85">
        <f t="shared" si="161"/>
        <v>0</v>
      </c>
      <c r="AQ141" s="84"/>
      <c r="AR141" s="83">
        <f t="shared" si="162"/>
        <v>21</v>
      </c>
      <c r="AS141" s="83">
        <f t="shared" si="163"/>
        <v>0</v>
      </c>
      <c r="AT141" s="83">
        <f t="shared" si="164"/>
        <v>-21</v>
      </c>
    </row>
    <row r="142" spans="1:46" ht="12.75">
      <c r="A142" s="64"/>
      <c r="B142" s="132"/>
      <c r="C142" s="94" t="s">
        <v>19</v>
      </c>
      <c r="D142" s="93">
        <v>1</v>
      </c>
      <c r="E142" s="86"/>
      <c r="F142" s="114">
        <f t="shared" si="152"/>
        <v>-1</v>
      </c>
      <c r="G142" s="88"/>
      <c r="H142" s="93">
        <v>0</v>
      </c>
      <c r="I142" s="86"/>
      <c r="J142" s="85">
        <f t="shared" si="153"/>
        <v>0</v>
      </c>
      <c r="K142" s="84"/>
      <c r="L142" s="90">
        <v>0</v>
      </c>
      <c r="M142" s="89"/>
      <c r="N142" s="85">
        <f t="shared" si="154"/>
        <v>0</v>
      </c>
      <c r="O142" s="84"/>
      <c r="P142" s="90">
        <v>0</v>
      </c>
      <c r="Q142" s="89"/>
      <c r="R142" s="85">
        <f t="shared" si="155"/>
        <v>0</v>
      </c>
      <c r="S142" s="84"/>
      <c r="T142" s="90">
        <v>0</v>
      </c>
      <c r="U142" s="89"/>
      <c r="V142" s="85">
        <f t="shared" si="156"/>
        <v>0</v>
      </c>
      <c r="W142" s="84"/>
      <c r="X142" s="90">
        <v>0</v>
      </c>
      <c r="Y142" s="89"/>
      <c r="Z142" s="85">
        <f t="shared" si="157"/>
        <v>0</v>
      </c>
      <c r="AA142" s="84"/>
      <c r="AB142" s="90">
        <v>0</v>
      </c>
      <c r="AC142" s="89"/>
      <c r="AD142" s="85">
        <f t="shared" si="158"/>
        <v>0</v>
      </c>
      <c r="AE142" s="84"/>
      <c r="AF142" s="90">
        <v>0</v>
      </c>
      <c r="AG142" s="89"/>
      <c r="AH142" s="85">
        <f t="shared" si="159"/>
        <v>0</v>
      </c>
      <c r="AI142" s="84"/>
      <c r="AJ142" s="90">
        <v>0</v>
      </c>
      <c r="AK142" s="89"/>
      <c r="AL142" s="85">
        <f t="shared" si="160"/>
        <v>0</v>
      </c>
      <c r="AM142" s="88"/>
      <c r="AN142" s="87"/>
      <c r="AO142" s="86"/>
      <c r="AP142" s="85">
        <f t="shared" si="161"/>
        <v>0</v>
      </c>
      <c r="AQ142" s="84"/>
      <c r="AR142" s="83">
        <f t="shared" si="162"/>
        <v>1</v>
      </c>
      <c r="AS142" s="83">
        <f t="shared" si="163"/>
        <v>0</v>
      </c>
      <c r="AT142" s="83">
        <f t="shared" si="164"/>
        <v>-1</v>
      </c>
    </row>
    <row r="143" spans="1:46" ht="12.75">
      <c r="A143" s="64"/>
      <c r="B143" s="132"/>
      <c r="C143" s="94" t="s">
        <v>20</v>
      </c>
      <c r="D143" s="93">
        <v>0</v>
      </c>
      <c r="E143" s="86"/>
      <c r="F143" s="114">
        <f t="shared" si="152"/>
        <v>0</v>
      </c>
      <c r="G143" s="88"/>
      <c r="H143" s="93">
        <v>0</v>
      </c>
      <c r="I143" s="86"/>
      <c r="J143" s="85">
        <f t="shared" si="153"/>
        <v>0</v>
      </c>
      <c r="K143" s="84"/>
      <c r="L143" s="90">
        <v>8</v>
      </c>
      <c r="M143" s="89"/>
      <c r="N143" s="85">
        <f t="shared" si="154"/>
        <v>-8</v>
      </c>
      <c r="O143" s="84"/>
      <c r="P143" s="90">
        <v>0</v>
      </c>
      <c r="Q143" s="89"/>
      <c r="R143" s="85">
        <f t="shared" si="155"/>
        <v>0</v>
      </c>
      <c r="S143" s="84"/>
      <c r="T143" s="90">
        <v>0</v>
      </c>
      <c r="U143" s="89"/>
      <c r="V143" s="85">
        <f t="shared" si="156"/>
        <v>0</v>
      </c>
      <c r="W143" s="84"/>
      <c r="X143" s="90">
        <v>0</v>
      </c>
      <c r="Y143" s="89"/>
      <c r="Z143" s="85">
        <f t="shared" si="157"/>
        <v>0</v>
      </c>
      <c r="AA143" s="84"/>
      <c r="AB143" s="90">
        <v>0</v>
      </c>
      <c r="AC143" s="89"/>
      <c r="AD143" s="85">
        <f t="shared" si="158"/>
        <v>0</v>
      </c>
      <c r="AE143" s="84"/>
      <c r="AF143" s="90">
        <v>0</v>
      </c>
      <c r="AG143" s="89"/>
      <c r="AH143" s="85">
        <f t="shared" si="159"/>
        <v>0</v>
      </c>
      <c r="AI143" s="84"/>
      <c r="AJ143" s="90">
        <v>0</v>
      </c>
      <c r="AK143" s="89"/>
      <c r="AL143" s="85">
        <f t="shared" si="160"/>
        <v>0</v>
      </c>
      <c r="AM143" s="88"/>
      <c r="AN143" s="87"/>
      <c r="AO143" s="86"/>
      <c r="AP143" s="85">
        <f t="shared" si="161"/>
        <v>0</v>
      </c>
      <c r="AQ143" s="84"/>
      <c r="AR143" s="83">
        <f t="shared" si="162"/>
        <v>8</v>
      </c>
      <c r="AS143" s="83">
        <f t="shared" si="163"/>
        <v>0</v>
      </c>
      <c r="AT143" s="83">
        <f t="shared" si="164"/>
        <v>-8</v>
      </c>
    </row>
    <row r="144" spans="1:46" ht="12.75">
      <c r="A144" s="64"/>
      <c r="B144" s="132"/>
      <c r="C144" s="94" t="s">
        <v>21</v>
      </c>
      <c r="D144" s="93">
        <v>0</v>
      </c>
      <c r="E144" s="86"/>
      <c r="F144" s="114">
        <f t="shared" si="152"/>
        <v>0</v>
      </c>
      <c r="G144" s="88"/>
      <c r="H144" s="93">
        <v>3</v>
      </c>
      <c r="I144" s="86"/>
      <c r="J144" s="85">
        <f t="shared" si="153"/>
        <v>-3</v>
      </c>
      <c r="K144" s="84"/>
      <c r="L144" s="90">
        <v>0</v>
      </c>
      <c r="M144" s="89"/>
      <c r="N144" s="85">
        <f t="shared" si="154"/>
        <v>0</v>
      </c>
      <c r="O144" s="84"/>
      <c r="P144" s="90">
        <v>0</v>
      </c>
      <c r="Q144" s="89"/>
      <c r="R144" s="85">
        <f t="shared" si="155"/>
        <v>0</v>
      </c>
      <c r="S144" s="84"/>
      <c r="T144" s="90">
        <v>1</v>
      </c>
      <c r="U144" s="89"/>
      <c r="V144" s="85">
        <f t="shared" si="156"/>
        <v>-1</v>
      </c>
      <c r="W144" s="84"/>
      <c r="X144" s="90">
        <v>0.5</v>
      </c>
      <c r="Y144" s="89"/>
      <c r="Z144" s="85">
        <f t="shared" si="157"/>
        <v>-0.5</v>
      </c>
      <c r="AA144" s="84"/>
      <c r="AB144" s="90">
        <v>0</v>
      </c>
      <c r="AC144" s="89"/>
      <c r="AD144" s="85">
        <f t="shared" si="158"/>
        <v>0</v>
      </c>
      <c r="AE144" s="84"/>
      <c r="AF144" s="90">
        <v>0</v>
      </c>
      <c r="AG144" s="89"/>
      <c r="AH144" s="85">
        <f t="shared" si="159"/>
        <v>0</v>
      </c>
      <c r="AI144" s="84"/>
      <c r="AJ144" s="90">
        <v>0</v>
      </c>
      <c r="AK144" s="89"/>
      <c r="AL144" s="85">
        <f t="shared" si="160"/>
        <v>0</v>
      </c>
      <c r="AM144" s="88"/>
      <c r="AN144" s="93">
        <v>0.5</v>
      </c>
      <c r="AO144" s="86"/>
      <c r="AP144" s="85">
        <f t="shared" si="161"/>
        <v>-0.5</v>
      </c>
      <c r="AQ144" s="84"/>
      <c r="AR144" s="83">
        <f t="shared" si="162"/>
        <v>5</v>
      </c>
      <c r="AS144" s="83">
        <f t="shared" si="163"/>
        <v>0</v>
      </c>
      <c r="AT144" s="83">
        <f t="shared" si="164"/>
        <v>-5</v>
      </c>
    </row>
    <row r="145" spans="1:46" ht="12.75">
      <c r="A145" s="64"/>
      <c r="B145" s="132"/>
      <c r="C145" s="94" t="s">
        <v>22</v>
      </c>
      <c r="D145" s="93">
        <v>0</v>
      </c>
      <c r="E145" s="86"/>
      <c r="F145" s="114">
        <f t="shared" si="152"/>
        <v>0</v>
      </c>
      <c r="G145" s="88"/>
      <c r="H145" s="93">
        <v>0</v>
      </c>
      <c r="I145" s="86"/>
      <c r="J145" s="85">
        <f t="shared" si="153"/>
        <v>0</v>
      </c>
      <c r="K145" s="84"/>
      <c r="L145" s="90">
        <v>0</v>
      </c>
      <c r="M145" s="89"/>
      <c r="N145" s="85">
        <f t="shared" si="154"/>
        <v>0</v>
      </c>
      <c r="O145" s="84"/>
      <c r="P145" s="90">
        <v>1</v>
      </c>
      <c r="Q145" s="89"/>
      <c r="R145" s="85">
        <f t="shared" si="155"/>
        <v>-1</v>
      </c>
      <c r="S145" s="84"/>
      <c r="T145" s="90">
        <v>0</v>
      </c>
      <c r="U145" s="89"/>
      <c r="V145" s="85">
        <f t="shared" si="156"/>
        <v>0</v>
      </c>
      <c r="W145" s="84"/>
      <c r="X145" s="90">
        <v>6</v>
      </c>
      <c r="Y145" s="89"/>
      <c r="Z145" s="85">
        <f t="shared" si="157"/>
        <v>-6</v>
      </c>
      <c r="AA145" s="84"/>
      <c r="AB145" s="90">
        <v>0</v>
      </c>
      <c r="AC145" s="89"/>
      <c r="AD145" s="85">
        <f t="shared" si="158"/>
        <v>0</v>
      </c>
      <c r="AE145" s="84"/>
      <c r="AF145" s="90">
        <v>0</v>
      </c>
      <c r="AG145" s="89"/>
      <c r="AH145" s="85">
        <f t="shared" si="159"/>
        <v>0</v>
      </c>
      <c r="AI145" s="84"/>
      <c r="AJ145" s="90">
        <v>0</v>
      </c>
      <c r="AK145" s="89"/>
      <c r="AL145" s="85">
        <f t="shared" si="160"/>
        <v>0</v>
      </c>
      <c r="AM145" s="88"/>
      <c r="AN145" s="93">
        <v>6</v>
      </c>
      <c r="AO145" s="86"/>
      <c r="AP145" s="85">
        <f t="shared" si="161"/>
        <v>-6</v>
      </c>
      <c r="AQ145" s="84"/>
      <c r="AR145" s="83">
        <f t="shared" si="162"/>
        <v>13</v>
      </c>
      <c r="AS145" s="83">
        <f t="shared" si="163"/>
        <v>0</v>
      </c>
      <c r="AT145" s="83">
        <f t="shared" si="164"/>
        <v>-13</v>
      </c>
    </row>
    <row r="146" spans="1:46" ht="12.75">
      <c r="A146" s="64"/>
      <c r="B146" s="132"/>
      <c r="C146" s="92"/>
      <c r="D146" s="87"/>
      <c r="E146" s="86"/>
      <c r="F146" s="114">
        <f t="shared" si="152"/>
        <v>0</v>
      </c>
      <c r="G146" s="88"/>
      <c r="H146" s="87"/>
      <c r="I146" s="86"/>
      <c r="J146" s="85">
        <f t="shared" si="153"/>
        <v>0</v>
      </c>
      <c r="K146" s="84"/>
      <c r="L146" s="91"/>
      <c r="M146" s="89"/>
      <c r="N146" s="85">
        <f t="shared" si="154"/>
        <v>0</v>
      </c>
      <c r="O146" s="84"/>
      <c r="P146" s="91"/>
      <c r="Q146" s="89"/>
      <c r="R146" s="85">
        <f t="shared" si="155"/>
        <v>0</v>
      </c>
      <c r="S146" s="84"/>
      <c r="T146" s="91"/>
      <c r="U146" s="89"/>
      <c r="V146" s="85">
        <f t="shared" si="156"/>
        <v>0</v>
      </c>
      <c r="W146" s="84"/>
      <c r="X146" s="91"/>
      <c r="Y146" s="89"/>
      <c r="Z146" s="85">
        <f t="shared" si="157"/>
        <v>0</v>
      </c>
      <c r="AA146" s="84"/>
      <c r="AB146" s="91"/>
      <c r="AC146" s="89"/>
      <c r="AD146" s="85">
        <f t="shared" si="158"/>
        <v>0</v>
      </c>
      <c r="AE146" s="84"/>
      <c r="AF146" s="91"/>
      <c r="AG146" s="89"/>
      <c r="AH146" s="85">
        <f t="shared" si="159"/>
        <v>0</v>
      </c>
      <c r="AI146" s="84"/>
      <c r="AJ146" s="90">
        <v>0</v>
      </c>
      <c r="AK146" s="89"/>
      <c r="AL146" s="85">
        <f t="shared" si="160"/>
        <v>0</v>
      </c>
      <c r="AM146" s="88"/>
      <c r="AN146" s="87"/>
      <c r="AO146" s="86"/>
      <c r="AP146" s="85">
        <f t="shared" si="161"/>
        <v>0</v>
      </c>
      <c r="AQ146" s="84"/>
      <c r="AR146" s="83">
        <f t="shared" si="162"/>
        <v>0</v>
      </c>
      <c r="AS146" s="83">
        <f t="shared" si="163"/>
        <v>0</v>
      </c>
      <c r="AT146" s="83">
        <f t="shared" si="164"/>
        <v>0</v>
      </c>
    </row>
    <row r="147" spans="1:46" ht="12.75">
      <c r="A147" s="64"/>
      <c r="B147" s="132"/>
      <c r="C147" s="82" t="s">
        <v>23</v>
      </c>
      <c r="D147" s="81">
        <f>SUM(D138:D145)</f>
        <v>11</v>
      </c>
      <c r="E147" s="81">
        <f>SUM(E138:E145)</f>
        <v>0</v>
      </c>
      <c r="F147" s="81">
        <f>SUM(F138:F145)</f>
        <v>-11</v>
      </c>
      <c r="G147" s="71"/>
      <c r="H147" s="81">
        <f>SUM(H138:H145)</f>
        <v>16</v>
      </c>
      <c r="I147" s="81">
        <f>SUM(I138:I145)</f>
        <v>0</v>
      </c>
      <c r="J147" s="81">
        <f>SUM(J138:J145)</f>
        <v>-16</v>
      </c>
      <c r="K147" s="71"/>
      <c r="L147" s="81">
        <f>SUM(L138:L145)</f>
        <v>17</v>
      </c>
      <c r="M147" s="81">
        <f>SUM(M138:M145)</f>
        <v>0</v>
      </c>
      <c r="N147" s="81">
        <f>SUM(N138:N145)</f>
        <v>-17</v>
      </c>
      <c r="O147" s="71"/>
      <c r="P147" s="81">
        <f>SUM(P138:P145)</f>
        <v>15</v>
      </c>
      <c r="Q147" s="81">
        <f>SUM(Q138:Q145)</f>
        <v>0</v>
      </c>
      <c r="R147" s="81">
        <f>SUM(R138:R145)</f>
        <v>-15</v>
      </c>
      <c r="S147" s="71"/>
      <c r="T147" s="81">
        <f>SUM(T138:T145)</f>
        <v>13</v>
      </c>
      <c r="U147" s="81">
        <f>SUM(U138:U145)</f>
        <v>0</v>
      </c>
      <c r="V147" s="81">
        <f>SUM(V138:V145)</f>
        <v>-13</v>
      </c>
      <c r="W147" s="71"/>
      <c r="X147" s="81">
        <f>SUM(X138:X145)</f>
        <v>15.5</v>
      </c>
      <c r="Y147" s="81">
        <f>SUM(Y138:Y145)</f>
        <v>0</v>
      </c>
      <c r="Z147" s="81">
        <f>SUM(Z138:Z145)</f>
        <v>-15.5</v>
      </c>
      <c r="AA147" s="71"/>
      <c r="AB147" s="81">
        <f>SUM(AB138:AB145)</f>
        <v>0</v>
      </c>
      <c r="AC147" s="81">
        <f>SUM(AC138:AC145)</f>
        <v>0</v>
      </c>
      <c r="AD147" s="81">
        <f>SUM(AD138:AD145)</f>
        <v>0</v>
      </c>
      <c r="AE147" s="71"/>
      <c r="AF147" s="81">
        <f>SUM(AF138:AF145)</f>
        <v>14</v>
      </c>
      <c r="AG147" s="81">
        <f>SUM(AG138:AG145)</f>
        <v>0</v>
      </c>
      <c r="AH147" s="81">
        <f>SUM(AH138:AH145)</f>
        <v>-14</v>
      </c>
      <c r="AI147" s="71"/>
      <c r="AJ147" s="81">
        <f>SUM(AJ138:AJ145)</f>
        <v>10</v>
      </c>
      <c r="AK147" s="81">
        <f>SUM(AK138:AK145)</f>
        <v>0</v>
      </c>
      <c r="AL147" s="81">
        <f>SUM(AL138:AL145)</f>
        <v>-10</v>
      </c>
      <c r="AM147" s="71"/>
      <c r="AN147" s="81">
        <f>SUM(AN138:AN145)</f>
        <v>16.5</v>
      </c>
      <c r="AO147" s="81">
        <f>SUM(AO138:AO145)</f>
        <v>0</v>
      </c>
      <c r="AP147" s="81">
        <f>SUM(AP138:AP145)</f>
        <v>-16.5</v>
      </c>
      <c r="AQ147" s="95"/>
      <c r="AR147" s="75">
        <f t="shared" si="162"/>
        <v>128</v>
      </c>
      <c r="AS147" s="75">
        <f t="shared" si="163"/>
        <v>0</v>
      </c>
      <c r="AT147" s="75">
        <f t="shared" si="164"/>
        <v>-128</v>
      </c>
    </row>
    <row r="148" spans="1:46" ht="12.75">
      <c r="A148" s="64"/>
      <c r="B148" s="132"/>
      <c r="C148" s="74" t="s">
        <v>24</v>
      </c>
      <c r="D148" s="71">
        <f>SUM(D147+D137)</f>
        <v>174.5</v>
      </c>
      <c r="E148" s="71">
        <f>SUM(E147+E137)</f>
        <v>0</v>
      </c>
      <c r="F148" s="71">
        <f>SUM(F147+F137)</f>
        <v>-174.5</v>
      </c>
      <c r="G148" s="71"/>
      <c r="H148" s="71">
        <f>SUM(H147+H137)</f>
        <v>221</v>
      </c>
      <c r="I148" s="71">
        <f>SUM(I147+I137)</f>
        <v>0</v>
      </c>
      <c r="J148" s="71">
        <f>SUM(J147+J137)</f>
        <v>-221</v>
      </c>
      <c r="K148" s="71"/>
      <c r="L148" s="71">
        <f>SUM(L147+L137)</f>
        <v>209</v>
      </c>
      <c r="M148" s="71">
        <f>SUM(M147+M137)</f>
        <v>0</v>
      </c>
      <c r="N148" s="71">
        <f>SUM(N147+N137)</f>
        <v>-209</v>
      </c>
      <c r="O148" s="71"/>
      <c r="P148" s="71">
        <f>SUM(P147+P137)</f>
        <v>209</v>
      </c>
      <c r="Q148" s="71">
        <f>SUM(Q147+Q137)</f>
        <v>0</v>
      </c>
      <c r="R148" s="71">
        <f>SUM(R147+R137)</f>
        <v>-209</v>
      </c>
      <c r="S148" s="71"/>
      <c r="T148" s="71">
        <f>SUM(T147+T137)</f>
        <v>196</v>
      </c>
      <c r="U148" s="71">
        <f>SUM(U147+U137)</f>
        <v>0</v>
      </c>
      <c r="V148" s="71">
        <f>SUM(V147+V137)</f>
        <v>-196</v>
      </c>
      <c r="W148" s="71"/>
      <c r="X148" s="71">
        <f>SUM(X147+X137)</f>
        <v>213.5</v>
      </c>
      <c r="Y148" s="71">
        <f>SUM(Y147+Y137)</f>
        <v>0</v>
      </c>
      <c r="Z148" s="71">
        <f>SUM(Z147+Z137)</f>
        <v>-213.5</v>
      </c>
      <c r="AA148" s="71"/>
      <c r="AB148" s="71">
        <f>SUM(AB147+AB137)</f>
        <v>141</v>
      </c>
      <c r="AC148" s="71">
        <f>SUM(AC147+AC137)</f>
        <v>0</v>
      </c>
      <c r="AD148" s="71">
        <f>SUM(AD147+AD137)</f>
        <v>-141</v>
      </c>
      <c r="AE148" s="71"/>
      <c r="AF148" s="71">
        <f>SUM(AF147+AF137)</f>
        <v>174</v>
      </c>
      <c r="AG148" s="71">
        <f>SUM(AG147+AG137)</f>
        <v>0</v>
      </c>
      <c r="AH148" s="71">
        <f>SUM(AH147+AH137)</f>
        <v>-174</v>
      </c>
      <c r="AI148" s="71"/>
      <c r="AJ148" s="71">
        <f>SUM(AJ147+AJ137)</f>
        <v>129</v>
      </c>
      <c r="AK148" s="71">
        <f>SUM(AK147+AK137)</f>
        <v>0</v>
      </c>
      <c r="AL148" s="71">
        <f>SUM(AL147+AL137)</f>
        <v>-129</v>
      </c>
      <c r="AM148" s="71"/>
      <c r="AN148" s="71">
        <f>SUM(AN147+AN137)</f>
        <v>172</v>
      </c>
      <c r="AO148" s="71">
        <f>SUM(AO147+AO137)</f>
        <v>0</v>
      </c>
      <c r="AP148" s="71">
        <f>SUM(AP147+AP137)</f>
        <v>-172</v>
      </c>
      <c r="AQ148" s="71"/>
      <c r="AR148" s="71">
        <f>SUM(AR147+AR137)</f>
        <v>1839</v>
      </c>
      <c r="AS148" s="71">
        <f>SUM(AS147+AS137)</f>
        <v>0</v>
      </c>
      <c r="AT148" s="71">
        <f>SUM(AT147+AT137)</f>
        <v>-1839</v>
      </c>
    </row>
    <row r="149" spans="1:46" ht="12.75">
      <c r="A149" s="139" t="s">
        <v>98</v>
      </c>
      <c r="B149" s="131" t="s">
        <v>31</v>
      </c>
      <c r="C149" s="94" t="s">
        <v>15</v>
      </c>
      <c r="D149" s="93">
        <v>0</v>
      </c>
      <c r="E149" s="86"/>
      <c r="F149" s="114">
        <f t="shared" ref="F149:F157" si="165">E149-D149</f>
        <v>0</v>
      </c>
      <c r="G149" s="88"/>
      <c r="H149" s="93">
        <v>0</v>
      </c>
      <c r="I149" s="86"/>
      <c r="J149" s="85">
        <f t="shared" ref="J149:J157" si="166">(I149-H149)</f>
        <v>0</v>
      </c>
      <c r="K149" s="84"/>
      <c r="L149" s="90">
        <v>0</v>
      </c>
      <c r="M149" s="89"/>
      <c r="N149" s="85">
        <f t="shared" ref="N149:N157" si="167">(M149-L149)</f>
        <v>0</v>
      </c>
      <c r="O149" s="84"/>
      <c r="P149" s="90">
        <v>0</v>
      </c>
      <c r="Q149" s="89"/>
      <c r="R149" s="85">
        <f t="shared" ref="R149:R157" si="168">(Q149-P149)</f>
        <v>0</v>
      </c>
      <c r="S149" s="84"/>
      <c r="T149" s="90">
        <v>0</v>
      </c>
      <c r="U149" s="89"/>
      <c r="V149" s="85">
        <f t="shared" ref="V149:V157" si="169">(U149-T149)</f>
        <v>0</v>
      </c>
      <c r="W149" s="84"/>
      <c r="X149" s="90">
        <v>0</v>
      </c>
      <c r="Y149" s="89"/>
      <c r="Z149" s="85">
        <f t="shared" ref="Z149:Z157" si="170">(Y149-X149)</f>
        <v>0</v>
      </c>
      <c r="AA149" s="84"/>
      <c r="AB149" s="90">
        <v>0</v>
      </c>
      <c r="AC149" s="89"/>
      <c r="AD149" s="85">
        <f t="shared" ref="AD149:AD157" si="171">(AC149-AB149)</f>
        <v>0</v>
      </c>
      <c r="AE149" s="84"/>
      <c r="AF149" s="90">
        <v>4</v>
      </c>
      <c r="AG149" s="89"/>
      <c r="AH149" s="85">
        <f t="shared" ref="AH149:AH157" si="172">(AG149-AF149)</f>
        <v>-4</v>
      </c>
      <c r="AI149" s="84"/>
      <c r="AJ149" s="90">
        <v>0</v>
      </c>
      <c r="AK149" s="89"/>
      <c r="AL149" s="85">
        <f t="shared" ref="AL149:AL157" si="173">(AK149-AJ149)</f>
        <v>0</v>
      </c>
      <c r="AM149" s="88"/>
      <c r="AN149" s="87"/>
      <c r="AO149" s="86"/>
      <c r="AP149" s="85">
        <f t="shared" ref="AP149:AP157" si="174">(AO149-AN149)</f>
        <v>0</v>
      </c>
      <c r="AQ149" s="84"/>
      <c r="AR149" s="83">
        <f t="shared" ref="AR149:AR158" si="175">D149+H149+L149+P149+T149+X149+AB149+AF149+AJ149+AN149</f>
        <v>4</v>
      </c>
      <c r="AS149" s="83">
        <f t="shared" ref="AS149:AS158" si="176">E149+I149+M149+Q149+U149+Y149+AC149+AG149+AK149+AO149</f>
        <v>0</v>
      </c>
      <c r="AT149" s="83">
        <f t="shared" ref="AT149:AT158" si="177">F149+J149+N149+R149+V149+Z149+AD149+AH149+AL149+AP149</f>
        <v>-4</v>
      </c>
    </row>
    <row r="150" spans="1:46" ht="12.75">
      <c r="A150" s="126"/>
      <c r="B150" s="132"/>
      <c r="C150" s="94" t="s">
        <v>16</v>
      </c>
      <c r="D150" s="93">
        <v>0</v>
      </c>
      <c r="E150" s="86"/>
      <c r="F150" s="114">
        <f t="shared" si="165"/>
        <v>0</v>
      </c>
      <c r="G150" s="88"/>
      <c r="H150" s="93">
        <v>4</v>
      </c>
      <c r="I150" s="86"/>
      <c r="J150" s="85">
        <f t="shared" si="166"/>
        <v>-4</v>
      </c>
      <c r="K150" s="84"/>
      <c r="L150" s="90">
        <v>0</v>
      </c>
      <c r="M150" s="89"/>
      <c r="N150" s="85">
        <f t="shared" si="167"/>
        <v>0</v>
      </c>
      <c r="O150" s="84"/>
      <c r="P150" s="90">
        <v>0</v>
      </c>
      <c r="Q150" s="89"/>
      <c r="R150" s="85">
        <f t="shared" si="168"/>
        <v>0</v>
      </c>
      <c r="S150" s="84"/>
      <c r="T150" s="90">
        <v>0</v>
      </c>
      <c r="U150" s="89"/>
      <c r="V150" s="85">
        <f t="shared" si="169"/>
        <v>0</v>
      </c>
      <c r="W150" s="84"/>
      <c r="X150" s="90">
        <v>0</v>
      </c>
      <c r="Y150" s="89"/>
      <c r="Z150" s="85">
        <f t="shared" si="170"/>
        <v>0</v>
      </c>
      <c r="AA150" s="84"/>
      <c r="AB150" s="90">
        <v>0</v>
      </c>
      <c r="AC150" s="89"/>
      <c r="AD150" s="85">
        <f t="shared" si="171"/>
        <v>0</v>
      </c>
      <c r="AE150" s="84"/>
      <c r="AF150" s="90">
        <v>0</v>
      </c>
      <c r="AG150" s="89"/>
      <c r="AH150" s="85">
        <f t="shared" si="172"/>
        <v>0</v>
      </c>
      <c r="AI150" s="84"/>
      <c r="AJ150" s="90">
        <v>0</v>
      </c>
      <c r="AK150" s="89"/>
      <c r="AL150" s="85">
        <f t="shared" si="173"/>
        <v>0</v>
      </c>
      <c r="AM150" s="88"/>
      <c r="AN150" s="87"/>
      <c r="AO150" s="86"/>
      <c r="AP150" s="85">
        <f t="shared" si="174"/>
        <v>0</v>
      </c>
      <c r="AQ150" s="84"/>
      <c r="AR150" s="83">
        <f t="shared" si="175"/>
        <v>4</v>
      </c>
      <c r="AS150" s="83">
        <f t="shared" si="176"/>
        <v>0</v>
      </c>
      <c r="AT150" s="83">
        <f t="shared" si="177"/>
        <v>-4</v>
      </c>
    </row>
    <row r="151" spans="1:46" ht="12.75">
      <c r="A151" s="126"/>
      <c r="B151" s="132"/>
      <c r="C151" s="94" t="s">
        <v>17</v>
      </c>
      <c r="D151" s="93">
        <v>2</v>
      </c>
      <c r="E151" s="86"/>
      <c r="F151" s="114">
        <f t="shared" si="165"/>
        <v>-2</v>
      </c>
      <c r="G151" s="88"/>
      <c r="H151" s="93">
        <v>12</v>
      </c>
      <c r="I151" s="86"/>
      <c r="J151" s="85">
        <f t="shared" si="166"/>
        <v>-12</v>
      </c>
      <c r="K151" s="84"/>
      <c r="L151" s="90">
        <v>6</v>
      </c>
      <c r="M151" s="89"/>
      <c r="N151" s="85">
        <f t="shared" si="167"/>
        <v>-6</v>
      </c>
      <c r="O151" s="84"/>
      <c r="P151" s="90">
        <v>14</v>
      </c>
      <c r="Q151" s="89"/>
      <c r="R151" s="85">
        <f t="shared" si="168"/>
        <v>-14</v>
      </c>
      <c r="S151" s="84"/>
      <c r="T151" s="90">
        <v>4</v>
      </c>
      <c r="U151" s="89"/>
      <c r="V151" s="85">
        <f t="shared" si="169"/>
        <v>-4</v>
      </c>
      <c r="W151" s="84"/>
      <c r="X151" s="90">
        <v>10</v>
      </c>
      <c r="Y151" s="89"/>
      <c r="Z151" s="85">
        <f t="shared" si="170"/>
        <v>-10</v>
      </c>
      <c r="AA151" s="84"/>
      <c r="AB151" s="90">
        <v>2</v>
      </c>
      <c r="AC151" s="89"/>
      <c r="AD151" s="85">
        <f t="shared" si="171"/>
        <v>-2</v>
      </c>
      <c r="AE151" s="84"/>
      <c r="AF151" s="90">
        <v>12</v>
      </c>
      <c r="AG151" s="89"/>
      <c r="AH151" s="85">
        <f t="shared" si="172"/>
        <v>-12</v>
      </c>
      <c r="AI151" s="84"/>
      <c r="AJ151" s="90">
        <v>10</v>
      </c>
      <c r="AK151" s="89"/>
      <c r="AL151" s="85">
        <f t="shared" si="173"/>
        <v>-10</v>
      </c>
      <c r="AM151" s="88"/>
      <c r="AN151" s="93">
        <v>12</v>
      </c>
      <c r="AO151" s="86"/>
      <c r="AP151" s="85">
        <f t="shared" si="174"/>
        <v>-12</v>
      </c>
      <c r="AQ151" s="84"/>
      <c r="AR151" s="83">
        <f t="shared" si="175"/>
        <v>84</v>
      </c>
      <c r="AS151" s="83">
        <f t="shared" si="176"/>
        <v>0</v>
      </c>
      <c r="AT151" s="83">
        <f t="shared" si="177"/>
        <v>-84</v>
      </c>
    </row>
    <row r="152" spans="1:46" ht="12.75">
      <c r="A152" s="126"/>
      <c r="B152" s="132"/>
      <c r="C152" s="94" t="s">
        <v>18</v>
      </c>
      <c r="D152" s="93">
        <v>1</v>
      </c>
      <c r="E152" s="86"/>
      <c r="F152" s="114">
        <f t="shared" si="165"/>
        <v>-1</v>
      </c>
      <c r="G152" s="88"/>
      <c r="H152" s="93">
        <v>3</v>
      </c>
      <c r="I152" s="86"/>
      <c r="J152" s="85">
        <f t="shared" si="166"/>
        <v>-3</v>
      </c>
      <c r="K152" s="84"/>
      <c r="L152" s="90">
        <v>3</v>
      </c>
      <c r="M152" s="89"/>
      <c r="N152" s="85">
        <f t="shared" si="167"/>
        <v>-3</v>
      </c>
      <c r="O152" s="84"/>
      <c r="P152" s="90">
        <v>4</v>
      </c>
      <c r="Q152" s="89"/>
      <c r="R152" s="85">
        <f t="shared" si="168"/>
        <v>-4</v>
      </c>
      <c r="S152" s="84"/>
      <c r="T152" s="90">
        <v>8</v>
      </c>
      <c r="U152" s="89"/>
      <c r="V152" s="85">
        <f t="shared" si="169"/>
        <v>-8</v>
      </c>
      <c r="W152" s="84"/>
      <c r="X152" s="90">
        <v>2</v>
      </c>
      <c r="Y152" s="89"/>
      <c r="Z152" s="85">
        <f t="shared" si="170"/>
        <v>-2</v>
      </c>
      <c r="AA152" s="84"/>
      <c r="AB152" s="90">
        <v>1</v>
      </c>
      <c r="AC152" s="89"/>
      <c r="AD152" s="85">
        <f t="shared" si="171"/>
        <v>-1</v>
      </c>
      <c r="AE152" s="84"/>
      <c r="AF152" s="90">
        <v>0</v>
      </c>
      <c r="AG152" s="89"/>
      <c r="AH152" s="85">
        <f t="shared" si="172"/>
        <v>0</v>
      </c>
      <c r="AI152" s="84"/>
      <c r="AJ152" s="90">
        <v>0</v>
      </c>
      <c r="AK152" s="89"/>
      <c r="AL152" s="85">
        <f t="shared" si="173"/>
        <v>0</v>
      </c>
      <c r="AM152" s="88"/>
      <c r="AN152" s="87"/>
      <c r="AO152" s="86"/>
      <c r="AP152" s="85">
        <f t="shared" si="174"/>
        <v>0</v>
      </c>
      <c r="AQ152" s="84"/>
      <c r="AR152" s="83">
        <f t="shared" si="175"/>
        <v>22</v>
      </c>
      <c r="AS152" s="83">
        <f t="shared" si="176"/>
        <v>0</v>
      </c>
      <c r="AT152" s="83">
        <f t="shared" si="177"/>
        <v>-22</v>
      </c>
    </row>
    <row r="153" spans="1:46" ht="12.75">
      <c r="A153" s="139" t="s">
        <v>99</v>
      </c>
      <c r="B153" s="132"/>
      <c r="C153" s="94" t="s">
        <v>19</v>
      </c>
      <c r="D153" s="93">
        <v>15</v>
      </c>
      <c r="E153" s="86"/>
      <c r="F153" s="114">
        <f t="shared" si="165"/>
        <v>-15</v>
      </c>
      <c r="G153" s="88"/>
      <c r="H153" s="93">
        <v>0</v>
      </c>
      <c r="I153" s="86"/>
      <c r="J153" s="85">
        <f t="shared" si="166"/>
        <v>0</v>
      </c>
      <c r="K153" s="84"/>
      <c r="L153" s="90">
        <v>0</v>
      </c>
      <c r="M153" s="89"/>
      <c r="N153" s="85">
        <f t="shared" si="167"/>
        <v>0</v>
      </c>
      <c r="O153" s="84"/>
      <c r="P153" s="90">
        <v>0</v>
      </c>
      <c r="Q153" s="89"/>
      <c r="R153" s="85">
        <f t="shared" si="168"/>
        <v>0</v>
      </c>
      <c r="S153" s="84"/>
      <c r="T153" s="90">
        <v>0</v>
      </c>
      <c r="U153" s="89"/>
      <c r="V153" s="85">
        <f t="shared" si="169"/>
        <v>0</v>
      </c>
      <c r="W153" s="84"/>
      <c r="X153" s="90">
        <v>0</v>
      </c>
      <c r="Y153" s="89"/>
      <c r="Z153" s="85">
        <f t="shared" si="170"/>
        <v>0</v>
      </c>
      <c r="AA153" s="84"/>
      <c r="AB153" s="90">
        <v>12</v>
      </c>
      <c r="AC153" s="89"/>
      <c r="AD153" s="85">
        <f t="shared" si="171"/>
        <v>-12</v>
      </c>
      <c r="AE153" s="84"/>
      <c r="AF153" s="90">
        <v>0</v>
      </c>
      <c r="AG153" s="89"/>
      <c r="AH153" s="85">
        <f t="shared" si="172"/>
        <v>0</v>
      </c>
      <c r="AI153" s="84"/>
      <c r="AJ153" s="90">
        <v>0</v>
      </c>
      <c r="AK153" s="89"/>
      <c r="AL153" s="85">
        <f t="shared" si="173"/>
        <v>0</v>
      </c>
      <c r="AM153" s="88"/>
      <c r="AN153" s="87"/>
      <c r="AO153" s="86"/>
      <c r="AP153" s="85">
        <f t="shared" si="174"/>
        <v>0</v>
      </c>
      <c r="AQ153" s="84"/>
      <c r="AR153" s="83">
        <f t="shared" si="175"/>
        <v>27</v>
      </c>
      <c r="AS153" s="83">
        <f t="shared" si="176"/>
        <v>0</v>
      </c>
      <c r="AT153" s="83">
        <f t="shared" si="177"/>
        <v>-27</v>
      </c>
    </row>
    <row r="154" spans="1:46" ht="12.75">
      <c r="A154" s="126"/>
      <c r="B154" s="132"/>
      <c r="C154" s="94" t="s">
        <v>20</v>
      </c>
      <c r="D154" s="93">
        <v>0</v>
      </c>
      <c r="E154" s="86"/>
      <c r="F154" s="114">
        <f t="shared" si="165"/>
        <v>0</v>
      </c>
      <c r="G154" s="88"/>
      <c r="H154" s="93">
        <v>0</v>
      </c>
      <c r="I154" s="86"/>
      <c r="J154" s="85">
        <f t="shared" si="166"/>
        <v>0</v>
      </c>
      <c r="K154" s="84"/>
      <c r="L154" s="90">
        <v>8</v>
      </c>
      <c r="M154" s="89"/>
      <c r="N154" s="85">
        <f t="shared" si="167"/>
        <v>-8</v>
      </c>
      <c r="O154" s="84"/>
      <c r="P154" s="90">
        <v>0</v>
      </c>
      <c r="Q154" s="89"/>
      <c r="R154" s="85">
        <f t="shared" si="168"/>
        <v>0</v>
      </c>
      <c r="S154" s="84"/>
      <c r="T154" s="90">
        <v>0</v>
      </c>
      <c r="U154" s="89"/>
      <c r="V154" s="85">
        <f t="shared" si="169"/>
        <v>0</v>
      </c>
      <c r="W154" s="84"/>
      <c r="X154" s="90">
        <v>0</v>
      </c>
      <c r="Y154" s="89"/>
      <c r="Z154" s="85">
        <f t="shared" si="170"/>
        <v>0</v>
      </c>
      <c r="AA154" s="84"/>
      <c r="AB154" s="90">
        <v>0</v>
      </c>
      <c r="AC154" s="89"/>
      <c r="AD154" s="85">
        <f t="shared" si="171"/>
        <v>0</v>
      </c>
      <c r="AE154" s="84"/>
      <c r="AF154" s="90">
        <v>0</v>
      </c>
      <c r="AG154" s="89"/>
      <c r="AH154" s="85">
        <f t="shared" si="172"/>
        <v>0</v>
      </c>
      <c r="AI154" s="84"/>
      <c r="AJ154" s="90">
        <v>0</v>
      </c>
      <c r="AK154" s="89"/>
      <c r="AL154" s="85">
        <f t="shared" si="173"/>
        <v>0</v>
      </c>
      <c r="AM154" s="88"/>
      <c r="AN154" s="87"/>
      <c r="AO154" s="86"/>
      <c r="AP154" s="85">
        <f t="shared" si="174"/>
        <v>0</v>
      </c>
      <c r="AQ154" s="84"/>
      <c r="AR154" s="83">
        <f t="shared" si="175"/>
        <v>8</v>
      </c>
      <c r="AS154" s="83">
        <f t="shared" si="176"/>
        <v>0</v>
      </c>
      <c r="AT154" s="83">
        <f t="shared" si="177"/>
        <v>-8</v>
      </c>
    </row>
    <row r="155" spans="1:46" ht="12.75">
      <c r="A155" s="64"/>
      <c r="B155" s="132"/>
      <c r="C155" s="94" t="s">
        <v>21</v>
      </c>
      <c r="D155" s="93">
        <v>0</v>
      </c>
      <c r="E155" s="86"/>
      <c r="F155" s="114">
        <f t="shared" si="165"/>
        <v>0</v>
      </c>
      <c r="G155" s="88"/>
      <c r="H155" s="93">
        <v>4</v>
      </c>
      <c r="I155" s="86"/>
      <c r="J155" s="85">
        <f t="shared" si="166"/>
        <v>-4</v>
      </c>
      <c r="K155" s="84"/>
      <c r="L155" s="90">
        <v>0</v>
      </c>
      <c r="M155" s="89"/>
      <c r="N155" s="85">
        <f t="shared" si="167"/>
        <v>0</v>
      </c>
      <c r="O155" s="84"/>
      <c r="P155" s="90">
        <v>0</v>
      </c>
      <c r="Q155" s="89"/>
      <c r="R155" s="85">
        <f t="shared" si="168"/>
        <v>0</v>
      </c>
      <c r="S155" s="84"/>
      <c r="T155" s="90">
        <v>1</v>
      </c>
      <c r="U155" s="89"/>
      <c r="V155" s="85">
        <f t="shared" si="169"/>
        <v>-1</v>
      </c>
      <c r="W155" s="84"/>
      <c r="X155" s="90">
        <v>0</v>
      </c>
      <c r="Y155" s="89"/>
      <c r="Z155" s="85">
        <f t="shared" si="170"/>
        <v>0</v>
      </c>
      <c r="AA155" s="84"/>
      <c r="AB155" s="90">
        <v>0</v>
      </c>
      <c r="AC155" s="89"/>
      <c r="AD155" s="85">
        <f t="shared" si="171"/>
        <v>0</v>
      </c>
      <c r="AE155" s="84"/>
      <c r="AF155" s="90">
        <v>0</v>
      </c>
      <c r="AG155" s="89"/>
      <c r="AH155" s="85">
        <f t="shared" si="172"/>
        <v>0</v>
      </c>
      <c r="AI155" s="84"/>
      <c r="AJ155" s="90">
        <v>0</v>
      </c>
      <c r="AK155" s="89"/>
      <c r="AL155" s="85">
        <f t="shared" si="173"/>
        <v>0</v>
      </c>
      <c r="AM155" s="88"/>
      <c r="AN155" s="93">
        <v>0.5</v>
      </c>
      <c r="AO155" s="86"/>
      <c r="AP155" s="85">
        <f t="shared" si="174"/>
        <v>-0.5</v>
      </c>
      <c r="AQ155" s="84"/>
      <c r="AR155" s="83">
        <f t="shared" si="175"/>
        <v>5.5</v>
      </c>
      <c r="AS155" s="83">
        <f t="shared" si="176"/>
        <v>0</v>
      </c>
      <c r="AT155" s="83">
        <f t="shared" si="177"/>
        <v>-5.5</v>
      </c>
    </row>
    <row r="156" spans="1:46" ht="12.75">
      <c r="A156" s="64"/>
      <c r="B156" s="132"/>
      <c r="C156" s="94" t="s">
        <v>22</v>
      </c>
      <c r="D156" s="93">
        <v>0</v>
      </c>
      <c r="E156" s="86"/>
      <c r="F156" s="114">
        <f t="shared" si="165"/>
        <v>0</v>
      </c>
      <c r="G156" s="88"/>
      <c r="H156" s="93">
        <v>0</v>
      </c>
      <c r="I156" s="86"/>
      <c r="J156" s="85">
        <f t="shared" si="166"/>
        <v>0</v>
      </c>
      <c r="K156" s="84"/>
      <c r="L156" s="90">
        <v>0</v>
      </c>
      <c r="M156" s="89"/>
      <c r="N156" s="85">
        <f t="shared" si="167"/>
        <v>0</v>
      </c>
      <c r="O156" s="84"/>
      <c r="P156" s="90">
        <v>2</v>
      </c>
      <c r="Q156" s="89"/>
      <c r="R156" s="85">
        <f t="shared" si="168"/>
        <v>-2</v>
      </c>
      <c r="S156" s="84"/>
      <c r="T156" s="90">
        <v>0</v>
      </c>
      <c r="U156" s="89"/>
      <c r="V156" s="85">
        <f t="shared" si="169"/>
        <v>0</v>
      </c>
      <c r="W156" s="84"/>
      <c r="X156" s="90">
        <v>8</v>
      </c>
      <c r="Y156" s="89"/>
      <c r="Z156" s="85">
        <f t="shared" si="170"/>
        <v>-8</v>
      </c>
      <c r="AA156" s="84"/>
      <c r="AB156" s="90">
        <v>0</v>
      </c>
      <c r="AC156" s="89"/>
      <c r="AD156" s="85">
        <f t="shared" si="171"/>
        <v>0</v>
      </c>
      <c r="AE156" s="84"/>
      <c r="AF156" s="90">
        <v>0</v>
      </c>
      <c r="AG156" s="89"/>
      <c r="AH156" s="85">
        <f t="shared" si="172"/>
        <v>0</v>
      </c>
      <c r="AI156" s="84"/>
      <c r="AJ156" s="90">
        <v>0</v>
      </c>
      <c r="AK156" s="89"/>
      <c r="AL156" s="85">
        <f t="shared" si="173"/>
        <v>0</v>
      </c>
      <c r="AM156" s="88"/>
      <c r="AN156" s="93">
        <v>1</v>
      </c>
      <c r="AO156" s="86"/>
      <c r="AP156" s="85">
        <f t="shared" si="174"/>
        <v>-1</v>
      </c>
      <c r="AQ156" s="84"/>
      <c r="AR156" s="83">
        <f t="shared" si="175"/>
        <v>11</v>
      </c>
      <c r="AS156" s="83">
        <f t="shared" si="176"/>
        <v>0</v>
      </c>
      <c r="AT156" s="83">
        <f t="shared" si="177"/>
        <v>-11</v>
      </c>
    </row>
    <row r="157" spans="1:46" ht="12.75">
      <c r="A157" s="64"/>
      <c r="B157" s="132"/>
      <c r="C157" s="92"/>
      <c r="D157" s="87"/>
      <c r="E157" s="86"/>
      <c r="F157" s="114">
        <f t="shared" si="165"/>
        <v>0</v>
      </c>
      <c r="G157" s="88"/>
      <c r="H157" s="87"/>
      <c r="I157" s="86"/>
      <c r="J157" s="85">
        <f t="shared" si="166"/>
        <v>0</v>
      </c>
      <c r="K157" s="84"/>
      <c r="L157" s="91"/>
      <c r="M157" s="89"/>
      <c r="N157" s="85">
        <f t="shared" si="167"/>
        <v>0</v>
      </c>
      <c r="O157" s="84"/>
      <c r="P157" s="91"/>
      <c r="Q157" s="89"/>
      <c r="R157" s="85">
        <f t="shared" si="168"/>
        <v>0</v>
      </c>
      <c r="S157" s="84"/>
      <c r="T157" s="91"/>
      <c r="U157" s="89"/>
      <c r="V157" s="85">
        <f t="shared" si="169"/>
        <v>0</v>
      </c>
      <c r="W157" s="84"/>
      <c r="X157" s="91"/>
      <c r="Y157" s="89"/>
      <c r="Z157" s="85">
        <f t="shared" si="170"/>
        <v>0</v>
      </c>
      <c r="AA157" s="84"/>
      <c r="AB157" s="91"/>
      <c r="AC157" s="89"/>
      <c r="AD157" s="85">
        <f t="shared" si="171"/>
        <v>0</v>
      </c>
      <c r="AE157" s="84"/>
      <c r="AF157" s="91"/>
      <c r="AG157" s="89"/>
      <c r="AH157" s="85">
        <f t="shared" si="172"/>
        <v>0</v>
      </c>
      <c r="AI157" s="84"/>
      <c r="AJ157" s="90">
        <v>0</v>
      </c>
      <c r="AK157" s="89"/>
      <c r="AL157" s="85">
        <f t="shared" si="173"/>
        <v>0</v>
      </c>
      <c r="AM157" s="88"/>
      <c r="AN157" s="87"/>
      <c r="AO157" s="86"/>
      <c r="AP157" s="85">
        <f t="shared" si="174"/>
        <v>0</v>
      </c>
      <c r="AQ157" s="84"/>
      <c r="AR157" s="83">
        <f t="shared" si="175"/>
        <v>0</v>
      </c>
      <c r="AS157" s="83">
        <f t="shared" si="176"/>
        <v>0</v>
      </c>
      <c r="AT157" s="83">
        <f t="shared" si="177"/>
        <v>0</v>
      </c>
    </row>
    <row r="158" spans="1:46" ht="12.75">
      <c r="A158" s="64"/>
      <c r="B158" s="132"/>
      <c r="C158" s="82" t="s">
        <v>23</v>
      </c>
      <c r="D158" s="81">
        <f>SUM(D149:D156)</f>
        <v>18</v>
      </c>
      <c r="E158" s="81">
        <f>SUM(E149:E156)</f>
        <v>0</v>
      </c>
      <c r="F158" s="81">
        <f>SUM(F149:F156)</f>
        <v>-18</v>
      </c>
      <c r="G158" s="71"/>
      <c r="H158" s="81">
        <f>SUM(H149:H156)</f>
        <v>23</v>
      </c>
      <c r="I158" s="81">
        <f>SUM(I149:I156)</f>
        <v>0</v>
      </c>
      <c r="J158" s="81">
        <f>SUM(J149:J156)</f>
        <v>-23</v>
      </c>
      <c r="K158" s="71"/>
      <c r="L158" s="81">
        <f>SUM(L149:L156)</f>
        <v>17</v>
      </c>
      <c r="M158" s="81">
        <f>SUM(M149:M156)</f>
        <v>0</v>
      </c>
      <c r="N158" s="81">
        <f>SUM(N149:N156)</f>
        <v>-17</v>
      </c>
      <c r="O158" s="71"/>
      <c r="P158" s="81">
        <f>SUM(P149:P156)</f>
        <v>20</v>
      </c>
      <c r="Q158" s="81">
        <f>SUM(Q149:Q156)</f>
        <v>0</v>
      </c>
      <c r="R158" s="81">
        <f>SUM(R149:R156)</f>
        <v>-20</v>
      </c>
      <c r="S158" s="71"/>
      <c r="T158" s="81">
        <f>SUM(T149:T156)</f>
        <v>13</v>
      </c>
      <c r="U158" s="81">
        <f>SUM(U149:U156)</f>
        <v>0</v>
      </c>
      <c r="V158" s="81">
        <f>SUM(V149:V156)</f>
        <v>-13</v>
      </c>
      <c r="W158" s="71"/>
      <c r="X158" s="81">
        <f>SUM(X149:X156)</f>
        <v>20</v>
      </c>
      <c r="Y158" s="81">
        <f>SUM(Y149:Y156)</f>
        <v>0</v>
      </c>
      <c r="Z158" s="81">
        <f>SUM(Z149:Z156)</f>
        <v>-20</v>
      </c>
      <c r="AA158" s="71"/>
      <c r="AB158" s="81">
        <f>SUM(AB149:AB156)</f>
        <v>15</v>
      </c>
      <c r="AC158" s="81">
        <f>SUM(AC149:AC156)</f>
        <v>0</v>
      </c>
      <c r="AD158" s="81">
        <f>SUM(AD149:AD156)</f>
        <v>-15</v>
      </c>
      <c r="AE158" s="71"/>
      <c r="AF158" s="81">
        <f>SUM(AF149:AF156)</f>
        <v>16</v>
      </c>
      <c r="AG158" s="81">
        <f>SUM(AG149:AG156)</f>
        <v>0</v>
      </c>
      <c r="AH158" s="81">
        <f>SUM(AH149:AH156)</f>
        <v>-16</v>
      </c>
      <c r="AI158" s="71"/>
      <c r="AJ158" s="81">
        <f>SUM(AJ149:AJ156)</f>
        <v>10</v>
      </c>
      <c r="AK158" s="81">
        <f>SUM(AK149:AK156)</f>
        <v>0</v>
      </c>
      <c r="AL158" s="81">
        <f>SUM(AL149:AL156)</f>
        <v>-10</v>
      </c>
      <c r="AM158" s="71"/>
      <c r="AN158" s="81">
        <f>SUM(AN149:AN156)</f>
        <v>13.5</v>
      </c>
      <c r="AO158" s="81">
        <f>SUM(AO149:AO156)</f>
        <v>0</v>
      </c>
      <c r="AP158" s="81">
        <f>SUM(AP149:AP156)</f>
        <v>-13.5</v>
      </c>
      <c r="AQ158" s="95"/>
      <c r="AR158" s="75">
        <f t="shared" si="175"/>
        <v>165.5</v>
      </c>
      <c r="AS158" s="75">
        <f t="shared" si="176"/>
        <v>0</v>
      </c>
      <c r="AT158" s="75">
        <f t="shared" si="177"/>
        <v>-165.5</v>
      </c>
    </row>
    <row r="159" spans="1:46" ht="12.75">
      <c r="A159" s="64"/>
      <c r="B159" s="132"/>
      <c r="C159" s="74" t="s">
        <v>24</v>
      </c>
      <c r="D159" s="71">
        <f>SUM(D158+D148)</f>
        <v>192.5</v>
      </c>
      <c r="E159" s="71">
        <f>SUM(E158+E148)</f>
        <v>0</v>
      </c>
      <c r="F159" s="71">
        <f>SUM(F158+F148)</f>
        <v>-192.5</v>
      </c>
      <c r="G159" s="71"/>
      <c r="H159" s="71">
        <f>SUM(H158+H148)</f>
        <v>244</v>
      </c>
      <c r="I159" s="71">
        <f>SUM(I158+I148)</f>
        <v>0</v>
      </c>
      <c r="J159" s="71">
        <f>SUM(J158+J148)</f>
        <v>-244</v>
      </c>
      <c r="K159" s="71"/>
      <c r="L159" s="71">
        <f>SUM(L158+L148)</f>
        <v>226</v>
      </c>
      <c r="M159" s="71">
        <f>SUM(M158+M148)</f>
        <v>0</v>
      </c>
      <c r="N159" s="71">
        <f>SUM(N158+N148)</f>
        <v>-226</v>
      </c>
      <c r="O159" s="71"/>
      <c r="P159" s="71">
        <f>SUM(P158+P148)</f>
        <v>229</v>
      </c>
      <c r="Q159" s="71">
        <f>SUM(Q158+Q148)</f>
        <v>0</v>
      </c>
      <c r="R159" s="71">
        <f>SUM(R158+R148)</f>
        <v>-229</v>
      </c>
      <c r="S159" s="71"/>
      <c r="T159" s="71">
        <f>SUM(T158+T148)</f>
        <v>209</v>
      </c>
      <c r="U159" s="71">
        <f>SUM(U158+U148)</f>
        <v>0</v>
      </c>
      <c r="V159" s="71">
        <f>SUM(V158+V148)</f>
        <v>-209</v>
      </c>
      <c r="W159" s="71"/>
      <c r="X159" s="71">
        <f>SUM(X158+X148)</f>
        <v>233.5</v>
      </c>
      <c r="Y159" s="71">
        <f>SUM(Y158+Y148)</f>
        <v>0</v>
      </c>
      <c r="Z159" s="71">
        <f>SUM(Z158+Z148)</f>
        <v>-233.5</v>
      </c>
      <c r="AA159" s="71"/>
      <c r="AB159" s="71">
        <f>SUM(AB158+AB148)</f>
        <v>156</v>
      </c>
      <c r="AC159" s="71">
        <f>SUM(AC158+AC148)</f>
        <v>0</v>
      </c>
      <c r="AD159" s="71">
        <f>SUM(AD158+AD148)</f>
        <v>-156</v>
      </c>
      <c r="AE159" s="71"/>
      <c r="AF159" s="71">
        <f>SUM(AF158+AF148)</f>
        <v>190</v>
      </c>
      <c r="AG159" s="71">
        <f>SUM(AG158+AG148)</f>
        <v>0</v>
      </c>
      <c r="AH159" s="71">
        <f>SUM(AH158+AH148)</f>
        <v>-190</v>
      </c>
      <c r="AI159" s="71"/>
      <c r="AJ159" s="71">
        <f>SUM(AJ158+AJ148)</f>
        <v>139</v>
      </c>
      <c r="AK159" s="71">
        <f>SUM(AK158+AK148)</f>
        <v>0</v>
      </c>
      <c r="AL159" s="71">
        <f>SUM(AL158+AL148)</f>
        <v>-139</v>
      </c>
      <c r="AM159" s="71"/>
      <c r="AN159" s="71">
        <f>SUM(AN158+AN148)</f>
        <v>185.5</v>
      </c>
      <c r="AO159" s="71">
        <f>SUM(AO158+AO148)</f>
        <v>0</v>
      </c>
      <c r="AP159" s="71">
        <f>SUM(AP158+AP148)</f>
        <v>-185.5</v>
      </c>
      <c r="AQ159" s="71"/>
      <c r="AR159" s="71">
        <f>SUM(AR158+AR148)</f>
        <v>2004.5</v>
      </c>
      <c r="AS159" s="71">
        <f>SUM(AS158+AS148)</f>
        <v>0</v>
      </c>
      <c r="AT159" s="71">
        <f>SUM(AT158+AT148)</f>
        <v>-2004.5</v>
      </c>
    </row>
    <row r="160" spans="1:46" ht="12.75">
      <c r="A160" s="64"/>
      <c r="B160" s="131" t="s">
        <v>11</v>
      </c>
      <c r="C160" s="94" t="s">
        <v>15</v>
      </c>
      <c r="D160" s="93">
        <v>2</v>
      </c>
      <c r="E160" s="86"/>
      <c r="F160" s="114">
        <f t="shared" ref="F160:F168" si="178">E160-D160</f>
        <v>-2</v>
      </c>
      <c r="G160" s="88"/>
      <c r="H160" s="93">
        <v>2</v>
      </c>
      <c r="I160" s="86"/>
      <c r="J160" s="85">
        <f t="shared" ref="J160:J168" si="179">(I160-H160)</f>
        <v>-2</v>
      </c>
      <c r="K160" s="84"/>
      <c r="L160" s="90">
        <v>0</v>
      </c>
      <c r="M160" s="89"/>
      <c r="N160" s="85">
        <f t="shared" ref="N160:N168" si="180">(M160-L160)</f>
        <v>0</v>
      </c>
      <c r="O160" s="84"/>
      <c r="P160" s="90">
        <v>0</v>
      </c>
      <c r="Q160" s="89"/>
      <c r="R160" s="85">
        <f t="shared" ref="R160:R168" si="181">(Q160-P160)</f>
        <v>0</v>
      </c>
      <c r="S160" s="84"/>
      <c r="T160" s="90">
        <v>0</v>
      </c>
      <c r="U160" s="89"/>
      <c r="V160" s="85">
        <f t="shared" ref="V160:V168" si="182">(U160-T160)</f>
        <v>0</v>
      </c>
      <c r="W160" s="84"/>
      <c r="X160" s="90">
        <v>0</v>
      </c>
      <c r="Y160" s="89"/>
      <c r="Z160" s="85">
        <f t="shared" ref="Z160:Z168" si="183">(Y160-X160)</f>
        <v>0</v>
      </c>
      <c r="AA160" s="84"/>
      <c r="AB160" s="90">
        <v>10</v>
      </c>
      <c r="AC160" s="89"/>
      <c r="AD160" s="85">
        <f t="shared" ref="AD160:AD168" si="184">(AC160-AB160)</f>
        <v>-10</v>
      </c>
      <c r="AE160" s="84"/>
      <c r="AF160" s="90">
        <v>2</v>
      </c>
      <c r="AG160" s="89"/>
      <c r="AH160" s="85">
        <f t="shared" ref="AH160:AH168" si="185">(AG160-AF160)</f>
        <v>-2</v>
      </c>
      <c r="AI160" s="84"/>
      <c r="AJ160" s="90">
        <v>0</v>
      </c>
      <c r="AK160" s="89"/>
      <c r="AL160" s="85">
        <f t="shared" ref="AL160:AL168" si="186">(AK160-AJ160)</f>
        <v>0</v>
      </c>
      <c r="AM160" s="88"/>
      <c r="AN160" s="87"/>
      <c r="AO160" s="86"/>
      <c r="AP160" s="85">
        <f t="shared" ref="AP160:AP168" si="187">(AO160-AN160)</f>
        <v>0</v>
      </c>
      <c r="AQ160" s="84"/>
      <c r="AR160" s="83">
        <f t="shared" ref="AR160:AR169" si="188">D160+H160+L160+P160+T160+X160+AB160+AF160+AJ160+AN160</f>
        <v>16</v>
      </c>
      <c r="AS160" s="83">
        <f t="shared" ref="AS160:AS169" si="189">E160+I160+M160+Q160+U160+Y160+AC160+AG160+AK160+AO160</f>
        <v>0</v>
      </c>
      <c r="AT160" s="83">
        <f t="shared" ref="AT160:AT169" si="190">F160+J160+N160+R160+V160+Z160+AD160+AH160+AL160+AP160</f>
        <v>-16</v>
      </c>
    </row>
    <row r="161" spans="1:46" ht="12.75">
      <c r="A161" s="64"/>
      <c r="B161" s="132"/>
      <c r="C161" s="94" t="s">
        <v>16</v>
      </c>
      <c r="D161" s="93">
        <v>5</v>
      </c>
      <c r="E161" s="86"/>
      <c r="F161" s="114">
        <f t="shared" si="178"/>
        <v>-5</v>
      </c>
      <c r="G161" s="88"/>
      <c r="H161" s="93">
        <v>8</v>
      </c>
      <c r="I161" s="86"/>
      <c r="J161" s="85">
        <f t="shared" si="179"/>
        <v>-8</v>
      </c>
      <c r="K161" s="84"/>
      <c r="L161" s="90">
        <v>14</v>
      </c>
      <c r="M161" s="89"/>
      <c r="N161" s="85">
        <f t="shared" si="180"/>
        <v>-14</v>
      </c>
      <c r="O161" s="84"/>
      <c r="P161" s="90">
        <v>0</v>
      </c>
      <c r="Q161" s="89"/>
      <c r="R161" s="85">
        <f t="shared" si="181"/>
        <v>0</v>
      </c>
      <c r="S161" s="84"/>
      <c r="T161" s="90">
        <v>0</v>
      </c>
      <c r="U161" s="89"/>
      <c r="V161" s="85">
        <f t="shared" si="182"/>
        <v>0</v>
      </c>
      <c r="W161" s="84"/>
      <c r="X161" s="90">
        <v>0</v>
      </c>
      <c r="Y161" s="89"/>
      <c r="Z161" s="85">
        <f t="shared" si="183"/>
        <v>0</v>
      </c>
      <c r="AA161" s="84"/>
      <c r="AB161" s="90">
        <v>0</v>
      </c>
      <c r="AC161" s="89"/>
      <c r="AD161" s="85">
        <f t="shared" si="184"/>
        <v>0</v>
      </c>
      <c r="AE161" s="84"/>
      <c r="AF161" s="90">
        <v>0</v>
      </c>
      <c r="AG161" s="89"/>
      <c r="AH161" s="85">
        <f t="shared" si="185"/>
        <v>0</v>
      </c>
      <c r="AI161" s="84"/>
      <c r="AJ161" s="90">
        <v>0</v>
      </c>
      <c r="AK161" s="89"/>
      <c r="AL161" s="85">
        <f t="shared" si="186"/>
        <v>0</v>
      </c>
      <c r="AM161" s="88"/>
      <c r="AN161" s="93">
        <v>20</v>
      </c>
      <c r="AO161" s="86"/>
      <c r="AP161" s="85">
        <f t="shared" si="187"/>
        <v>-20</v>
      </c>
      <c r="AQ161" s="84"/>
      <c r="AR161" s="83">
        <f t="shared" si="188"/>
        <v>47</v>
      </c>
      <c r="AS161" s="83">
        <f t="shared" si="189"/>
        <v>0</v>
      </c>
      <c r="AT161" s="83">
        <f t="shared" si="190"/>
        <v>-47</v>
      </c>
    </row>
    <row r="162" spans="1:46" ht="12.75">
      <c r="A162" s="64"/>
      <c r="B162" s="132"/>
      <c r="C162" s="94" t="s">
        <v>17</v>
      </c>
      <c r="D162" s="93">
        <v>4</v>
      </c>
      <c r="E162" s="86"/>
      <c r="F162" s="114">
        <f t="shared" si="178"/>
        <v>-4</v>
      </c>
      <c r="G162" s="88"/>
      <c r="H162" s="93">
        <v>11</v>
      </c>
      <c r="I162" s="86"/>
      <c r="J162" s="85">
        <f t="shared" si="179"/>
        <v>-11</v>
      </c>
      <c r="K162" s="84"/>
      <c r="L162" s="90">
        <v>6</v>
      </c>
      <c r="M162" s="89"/>
      <c r="N162" s="85">
        <f t="shared" si="180"/>
        <v>-6</v>
      </c>
      <c r="O162" s="84"/>
      <c r="P162" s="90">
        <v>20</v>
      </c>
      <c r="Q162" s="89"/>
      <c r="R162" s="85">
        <f t="shared" si="181"/>
        <v>-20</v>
      </c>
      <c r="S162" s="84"/>
      <c r="T162" s="90">
        <v>4</v>
      </c>
      <c r="U162" s="89"/>
      <c r="V162" s="85">
        <f t="shared" si="182"/>
        <v>-4</v>
      </c>
      <c r="W162" s="84"/>
      <c r="X162" s="90">
        <v>10</v>
      </c>
      <c r="Y162" s="89"/>
      <c r="Z162" s="85">
        <f t="shared" si="183"/>
        <v>-10</v>
      </c>
      <c r="AA162" s="84"/>
      <c r="AB162" s="90">
        <v>3</v>
      </c>
      <c r="AC162" s="89"/>
      <c r="AD162" s="85">
        <f t="shared" si="184"/>
        <v>-3</v>
      </c>
      <c r="AE162" s="84"/>
      <c r="AF162" s="90">
        <v>12</v>
      </c>
      <c r="AG162" s="89"/>
      <c r="AH162" s="85">
        <f t="shared" si="185"/>
        <v>-12</v>
      </c>
      <c r="AI162" s="84"/>
      <c r="AJ162" s="90">
        <v>10</v>
      </c>
      <c r="AK162" s="89"/>
      <c r="AL162" s="85">
        <f t="shared" si="186"/>
        <v>-10</v>
      </c>
      <c r="AM162" s="88"/>
      <c r="AN162" s="93">
        <v>12</v>
      </c>
      <c r="AO162" s="86"/>
      <c r="AP162" s="85">
        <f t="shared" si="187"/>
        <v>-12</v>
      </c>
      <c r="AQ162" s="84"/>
      <c r="AR162" s="83">
        <f t="shared" si="188"/>
        <v>92</v>
      </c>
      <c r="AS162" s="83">
        <f t="shared" si="189"/>
        <v>0</v>
      </c>
      <c r="AT162" s="83">
        <f t="shared" si="190"/>
        <v>-92</v>
      </c>
    </row>
    <row r="163" spans="1:46" ht="12.75">
      <c r="A163" s="64"/>
      <c r="B163" s="132"/>
      <c r="C163" s="94" t="s">
        <v>18</v>
      </c>
      <c r="D163" s="93">
        <v>2</v>
      </c>
      <c r="E163" s="86"/>
      <c r="F163" s="114">
        <f t="shared" si="178"/>
        <v>-2</v>
      </c>
      <c r="G163" s="88"/>
      <c r="H163" s="93">
        <v>4</v>
      </c>
      <c r="I163" s="86"/>
      <c r="J163" s="85">
        <f t="shared" si="179"/>
        <v>-4</v>
      </c>
      <c r="K163" s="84"/>
      <c r="L163" s="90">
        <v>3</v>
      </c>
      <c r="M163" s="89"/>
      <c r="N163" s="85">
        <f t="shared" si="180"/>
        <v>-3</v>
      </c>
      <c r="O163" s="84"/>
      <c r="P163" s="90">
        <v>4</v>
      </c>
      <c r="Q163" s="89"/>
      <c r="R163" s="85">
        <f t="shared" si="181"/>
        <v>-4</v>
      </c>
      <c r="S163" s="84"/>
      <c r="T163" s="90">
        <v>8</v>
      </c>
      <c r="U163" s="89"/>
      <c r="V163" s="85">
        <f t="shared" si="182"/>
        <v>-8</v>
      </c>
      <c r="W163" s="84"/>
      <c r="X163" s="90">
        <v>2</v>
      </c>
      <c r="Y163" s="89"/>
      <c r="Z163" s="85">
        <f t="shared" si="183"/>
        <v>-2</v>
      </c>
      <c r="AA163" s="84"/>
      <c r="AB163" s="90">
        <v>2</v>
      </c>
      <c r="AC163" s="89"/>
      <c r="AD163" s="85">
        <f t="shared" si="184"/>
        <v>-2</v>
      </c>
      <c r="AE163" s="84"/>
      <c r="AF163" s="90">
        <v>0</v>
      </c>
      <c r="AG163" s="89"/>
      <c r="AH163" s="85">
        <f t="shared" si="185"/>
        <v>0</v>
      </c>
      <c r="AI163" s="84"/>
      <c r="AJ163" s="90">
        <v>0</v>
      </c>
      <c r="AK163" s="89"/>
      <c r="AL163" s="85">
        <f t="shared" si="186"/>
        <v>0</v>
      </c>
      <c r="AM163" s="88"/>
      <c r="AN163" s="87"/>
      <c r="AO163" s="86"/>
      <c r="AP163" s="85">
        <f t="shared" si="187"/>
        <v>0</v>
      </c>
      <c r="AQ163" s="84"/>
      <c r="AR163" s="83">
        <f t="shared" si="188"/>
        <v>25</v>
      </c>
      <c r="AS163" s="83">
        <f t="shared" si="189"/>
        <v>0</v>
      </c>
      <c r="AT163" s="83">
        <f t="shared" si="190"/>
        <v>-25</v>
      </c>
    </row>
    <row r="164" spans="1:46" ht="12.75">
      <c r="A164" s="64"/>
      <c r="B164" s="132"/>
      <c r="C164" s="94" t="s">
        <v>19</v>
      </c>
      <c r="D164" s="93">
        <v>4</v>
      </c>
      <c r="E164" s="86"/>
      <c r="F164" s="114">
        <f t="shared" si="178"/>
        <v>-4</v>
      </c>
      <c r="G164" s="88"/>
      <c r="H164" s="93">
        <v>0</v>
      </c>
      <c r="I164" s="86"/>
      <c r="J164" s="85">
        <f t="shared" si="179"/>
        <v>0</v>
      </c>
      <c r="K164" s="84"/>
      <c r="L164" s="90">
        <v>0</v>
      </c>
      <c r="M164" s="89"/>
      <c r="N164" s="85">
        <f t="shared" si="180"/>
        <v>0</v>
      </c>
      <c r="O164" s="84"/>
      <c r="P164" s="90">
        <v>0</v>
      </c>
      <c r="Q164" s="89"/>
      <c r="R164" s="85">
        <f t="shared" si="181"/>
        <v>0</v>
      </c>
      <c r="S164" s="84"/>
      <c r="T164" s="90">
        <v>0</v>
      </c>
      <c r="U164" s="89"/>
      <c r="V164" s="85">
        <f t="shared" si="182"/>
        <v>0</v>
      </c>
      <c r="W164" s="84"/>
      <c r="X164" s="90">
        <v>0</v>
      </c>
      <c r="Y164" s="89"/>
      <c r="Z164" s="85">
        <f t="shared" si="183"/>
        <v>0</v>
      </c>
      <c r="AA164" s="84"/>
      <c r="AB164" s="90">
        <v>6</v>
      </c>
      <c r="AC164" s="89"/>
      <c r="AD164" s="85">
        <f t="shared" si="184"/>
        <v>-6</v>
      </c>
      <c r="AE164" s="84"/>
      <c r="AF164" s="90">
        <v>0</v>
      </c>
      <c r="AG164" s="89"/>
      <c r="AH164" s="85">
        <f t="shared" si="185"/>
        <v>0</v>
      </c>
      <c r="AI164" s="84"/>
      <c r="AJ164" s="90">
        <v>0</v>
      </c>
      <c r="AK164" s="89"/>
      <c r="AL164" s="85">
        <f t="shared" si="186"/>
        <v>0</v>
      </c>
      <c r="AM164" s="88"/>
      <c r="AN164" s="87"/>
      <c r="AO164" s="86"/>
      <c r="AP164" s="85">
        <f t="shared" si="187"/>
        <v>0</v>
      </c>
      <c r="AQ164" s="84"/>
      <c r="AR164" s="83">
        <f t="shared" si="188"/>
        <v>10</v>
      </c>
      <c r="AS164" s="83">
        <f t="shared" si="189"/>
        <v>0</v>
      </c>
      <c r="AT164" s="83">
        <f t="shared" si="190"/>
        <v>-10</v>
      </c>
    </row>
    <row r="165" spans="1:46" ht="12.75">
      <c r="A165" s="64"/>
      <c r="B165" s="132"/>
      <c r="C165" s="94" t="s">
        <v>20</v>
      </c>
      <c r="D165" s="93">
        <v>0</v>
      </c>
      <c r="E165" s="86"/>
      <c r="F165" s="114">
        <f t="shared" si="178"/>
        <v>0</v>
      </c>
      <c r="G165" s="88"/>
      <c r="H165" s="93">
        <v>0</v>
      </c>
      <c r="I165" s="86"/>
      <c r="J165" s="85">
        <f t="shared" si="179"/>
        <v>0</v>
      </c>
      <c r="K165" s="84"/>
      <c r="L165" s="90">
        <v>4</v>
      </c>
      <c r="M165" s="89"/>
      <c r="N165" s="85">
        <f t="shared" si="180"/>
        <v>-4</v>
      </c>
      <c r="O165" s="84"/>
      <c r="P165" s="90">
        <v>0</v>
      </c>
      <c r="Q165" s="89"/>
      <c r="R165" s="85">
        <f t="shared" si="181"/>
        <v>0</v>
      </c>
      <c r="S165" s="84"/>
      <c r="T165" s="90">
        <v>0</v>
      </c>
      <c r="U165" s="89"/>
      <c r="V165" s="85">
        <f t="shared" si="182"/>
        <v>0</v>
      </c>
      <c r="W165" s="84"/>
      <c r="X165" s="90">
        <v>0</v>
      </c>
      <c r="Y165" s="89"/>
      <c r="Z165" s="85">
        <f t="shared" si="183"/>
        <v>0</v>
      </c>
      <c r="AA165" s="84"/>
      <c r="AB165" s="90">
        <v>0</v>
      </c>
      <c r="AC165" s="89"/>
      <c r="AD165" s="85">
        <f t="shared" si="184"/>
        <v>0</v>
      </c>
      <c r="AE165" s="84"/>
      <c r="AF165" s="90">
        <v>0</v>
      </c>
      <c r="AG165" s="89"/>
      <c r="AH165" s="85">
        <f t="shared" si="185"/>
        <v>0</v>
      </c>
      <c r="AI165" s="84"/>
      <c r="AJ165" s="90">
        <v>0</v>
      </c>
      <c r="AK165" s="89"/>
      <c r="AL165" s="85">
        <f t="shared" si="186"/>
        <v>0</v>
      </c>
      <c r="AM165" s="88"/>
      <c r="AN165" s="87"/>
      <c r="AO165" s="86"/>
      <c r="AP165" s="85">
        <f t="shared" si="187"/>
        <v>0</v>
      </c>
      <c r="AQ165" s="84"/>
      <c r="AR165" s="83">
        <f t="shared" si="188"/>
        <v>4</v>
      </c>
      <c r="AS165" s="83">
        <f t="shared" si="189"/>
        <v>0</v>
      </c>
      <c r="AT165" s="83">
        <f t="shared" si="190"/>
        <v>-4</v>
      </c>
    </row>
    <row r="166" spans="1:46" ht="12.75">
      <c r="A166" s="64"/>
      <c r="B166" s="132"/>
      <c r="C166" s="94" t="s">
        <v>21</v>
      </c>
      <c r="D166" s="93">
        <v>0</v>
      </c>
      <c r="E166" s="86"/>
      <c r="F166" s="114">
        <f t="shared" si="178"/>
        <v>0</v>
      </c>
      <c r="G166" s="88"/>
      <c r="H166" s="93">
        <v>4</v>
      </c>
      <c r="I166" s="86"/>
      <c r="J166" s="85">
        <f t="shared" si="179"/>
        <v>-4</v>
      </c>
      <c r="K166" s="84"/>
      <c r="L166" s="90">
        <v>0</v>
      </c>
      <c r="M166" s="89"/>
      <c r="N166" s="85">
        <f t="shared" si="180"/>
        <v>0</v>
      </c>
      <c r="O166" s="84"/>
      <c r="P166" s="90">
        <v>0</v>
      </c>
      <c r="Q166" s="89"/>
      <c r="R166" s="85">
        <f t="shared" si="181"/>
        <v>0</v>
      </c>
      <c r="S166" s="84"/>
      <c r="T166" s="90">
        <v>1</v>
      </c>
      <c r="U166" s="89"/>
      <c r="V166" s="85">
        <f t="shared" si="182"/>
        <v>-1</v>
      </c>
      <c r="W166" s="84"/>
      <c r="X166" s="90">
        <v>0</v>
      </c>
      <c r="Y166" s="89"/>
      <c r="Z166" s="85">
        <f t="shared" si="183"/>
        <v>0</v>
      </c>
      <c r="AA166" s="84"/>
      <c r="AB166" s="90">
        <v>0</v>
      </c>
      <c r="AC166" s="89"/>
      <c r="AD166" s="85">
        <f t="shared" si="184"/>
        <v>0</v>
      </c>
      <c r="AE166" s="84"/>
      <c r="AF166" s="90">
        <v>0</v>
      </c>
      <c r="AG166" s="89"/>
      <c r="AH166" s="85">
        <f t="shared" si="185"/>
        <v>0</v>
      </c>
      <c r="AI166" s="84"/>
      <c r="AJ166" s="90">
        <v>0</v>
      </c>
      <c r="AK166" s="89"/>
      <c r="AL166" s="85">
        <f t="shared" si="186"/>
        <v>0</v>
      </c>
      <c r="AM166" s="88"/>
      <c r="AN166" s="93">
        <v>0.5</v>
      </c>
      <c r="AO166" s="86"/>
      <c r="AP166" s="85">
        <f t="shared" si="187"/>
        <v>-0.5</v>
      </c>
      <c r="AQ166" s="84"/>
      <c r="AR166" s="83">
        <f t="shared" si="188"/>
        <v>5.5</v>
      </c>
      <c r="AS166" s="83">
        <f t="shared" si="189"/>
        <v>0</v>
      </c>
      <c r="AT166" s="83">
        <f t="shared" si="190"/>
        <v>-5.5</v>
      </c>
    </row>
    <row r="167" spans="1:46" ht="12.75">
      <c r="A167" s="64"/>
      <c r="B167" s="132"/>
      <c r="C167" s="94" t="s">
        <v>22</v>
      </c>
      <c r="D167" s="93">
        <v>0</v>
      </c>
      <c r="E167" s="86"/>
      <c r="F167" s="114">
        <f t="shared" si="178"/>
        <v>0</v>
      </c>
      <c r="G167" s="88"/>
      <c r="H167" s="93">
        <v>0</v>
      </c>
      <c r="I167" s="86"/>
      <c r="J167" s="85">
        <f t="shared" si="179"/>
        <v>0</v>
      </c>
      <c r="K167" s="84"/>
      <c r="L167" s="90">
        <v>0</v>
      </c>
      <c r="M167" s="89"/>
      <c r="N167" s="85">
        <f t="shared" si="180"/>
        <v>0</v>
      </c>
      <c r="O167" s="84"/>
      <c r="P167" s="90">
        <v>2</v>
      </c>
      <c r="Q167" s="89"/>
      <c r="R167" s="85">
        <f t="shared" si="181"/>
        <v>-2</v>
      </c>
      <c r="S167" s="84"/>
      <c r="T167" s="90">
        <v>0</v>
      </c>
      <c r="U167" s="89"/>
      <c r="V167" s="85">
        <f t="shared" si="182"/>
        <v>0</v>
      </c>
      <c r="W167" s="84"/>
      <c r="X167" s="90">
        <v>8</v>
      </c>
      <c r="Y167" s="89"/>
      <c r="Z167" s="85">
        <f t="shared" si="183"/>
        <v>-8</v>
      </c>
      <c r="AA167" s="84"/>
      <c r="AB167" s="90">
        <v>0</v>
      </c>
      <c r="AC167" s="89"/>
      <c r="AD167" s="85">
        <f t="shared" si="184"/>
        <v>0</v>
      </c>
      <c r="AE167" s="84"/>
      <c r="AF167" s="90">
        <v>0</v>
      </c>
      <c r="AG167" s="89"/>
      <c r="AH167" s="85">
        <f t="shared" si="185"/>
        <v>0</v>
      </c>
      <c r="AI167" s="84"/>
      <c r="AJ167" s="90">
        <v>0</v>
      </c>
      <c r="AK167" s="89"/>
      <c r="AL167" s="85">
        <f t="shared" si="186"/>
        <v>0</v>
      </c>
      <c r="AM167" s="88"/>
      <c r="AN167" s="93">
        <v>1</v>
      </c>
      <c r="AO167" s="86"/>
      <c r="AP167" s="85">
        <f t="shared" si="187"/>
        <v>-1</v>
      </c>
      <c r="AQ167" s="84"/>
      <c r="AR167" s="83">
        <f t="shared" si="188"/>
        <v>11</v>
      </c>
      <c r="AS167" s="83">
        <f t="shared" si="189"/>
        <v>0</v>
      </c>
      <c r="AT167" s="83">
        <f t="shared" si="190"/>
        <v>-11</v>
      </c>
    </row>
    <row r="168" spans="1:46" ht="12.75">
      <c r="A168" s="64"/>
      <c r="B168" s="132"/>
      <c r="C168" s="92"/>
      <c r="D168" s="87"/>
      <c r="E168" s="86"/>
      <c r="F168" s="114">
        <f t="shared" si="178"/>
        <v>0</v>
      </c>
      <c r="G168" s="88"/>
      <c r="H168" s="87"/>
      <c r="I168" s="86"/>
      <c r="J168" s="85">
        <f t="shared" si="179"/>
        <v>0</v>
      </c>
      <c r="K168" s="84"/>
      <c r="L168" s="91"/>
      <c r="M168" s="89"/>
      <c r="N168" s="85">
        <f t="shared" si="180"/>
        <v>0</v>
      </c>
      <c r="O168" s="84"/>
      <c r="P168" s="91"/>
      <c r="Q168" s="89"/>
      <c r="R168" s="85">
        <f t="shared" si="181"/>
        <v>0</v>
      </c>
      <c r="S168" s="84"/>
      <c r="T168" s="91"/>
      <c r="U168" s="89"/>
      <c r="V168" s="85">
        <f t="shared" si="182"/>
        <v>0</v>
      </c>
      <c r="W168" s="84"/>
      <c r="X168" s="91"/>
      <c r="Y168" s="89"/>
      <c r="Z168" s="85">
        <f t="shared" si="183"/>
        <v>0</v>
      </c>
      <c r="AA168" s="84"/>
      <c r="AB168" s="91"/>
      <c r="AC168" s="89"/>
      <c r="AD168" s="85">
        <f t="shared" si="184"/>
        <v>0</v>
      </c>
      <c r="AE168" s="84"/>
      <c r="AF168" s="91"/>
      <c r="AG168" s="89"/>
      <c r="AH168" s="85">
        <f t="shared" si="185"/>
        <v>0</v>
      </c>
      <c r="AI168" s="84"/>
      <c r="AJ168" s="90">
        <v>0</v>
      </c>
      <c r="AK168" s="89"/>
      <c r="AL168" s="85">
        <f t="shared" si="186"/>
        <v>0</v>
      </c>
      <c r="AM168" s="88"/>
      <c r="AN168" s="87"/>
      <c r="AO168" s="86"/>
      <c r="AP168" s="85">
        <f t="shared" si="187"/>
        <v>0</v>
      </c>
      <c r="AQ168" s="84"/>
      <c r="AR168" s="83">
        <f t="shared" si="188"/>
        <v>0</v>
      </c>
      <c r="AS168" s="83">
        <f t="shared" si="189"/>
        <v>0</v>
      </c>
      <c r="AT168" s="83">
        <f t="shared" si="190"/>
        <v>0</v>
      </c>
    </row>
    <row r="169" spans="1:46" ht="12.75">
      <c r="A169" s="64"/>
      <c r="B169" s="132"/>
      <c r="C169" s="82" t="s">
        <v>23</v>
      </c>
      <c r="D169" s="81">
        <f>SUM(D160:D167)</f>
        <v>17</v>
      </c>
      <c r="E169" s="81">
        <f>SUM(E160:E167)</f>
        <v>0</v>
      </c>
      <c r="F169" s="81">
        <f>SUM(F160:F167)</f>
        <v>-17</v>
      </c>
      <c r="G169" s="71"/>
      <c r="H169" s="81">
        <f>SUM(H160:H167)</f>
        <v>29</v>
      </c>
      <c r="I169" s="81">
        <f>SUM(I160:I167)</f>
        <v>0</v>
      </c>
      <c r="J169" s="81">
        <f>SUM(J160:J167)</f>
        <v>-29</v>
      </c>
      <c r="K169" s="71"/>
      <c r="L169" s="81">
        <f>SUM(L160:L167)</f>
        <v>27</v>
      </c>
      <c r="M169" s="81">
        <f>SUM(M160:M167)</f>
        <v>0</v>
      </c>
      <c r="N169" s="81">
        <f>SUM(N160:N167)</f>
        <v>-27</v>
      </c>
      <c r="O169" s="71"/>
      <c r="P169" s="81">
        <f>SUM(P160:P167)</f>
        <v>26</v>
      </c>
      <c r="Q169" s="81">
        <f>SUM(Q160:Q167)</f>
        <v>0</v>
      </c>
      <c r="R169" s="81">
        <f>SUM(R160:R167)</f>
        <v>-26</v>
      </c>
      <c r="S169" s="71"/>
      <c r="T169" s="81">
        <f>SUM(T160:T167)</f>
        <v>13</v>
      </c>
      <c r="U169" s="81">
        <f>SUM(U160:U167)</f>
        <v>0</v>
      </c>
      <c r="V169" s="81">
        <f>SUM(V160:V167)</f>
        <v>-13</v>
      </c>
      <c r="W169" s="71"/>
      <c r="X169" s="81">
        <f>SUM(X160:X167)</f>
        <v>20</v>
      </c>
      <c r="Y169" s="81">
        <f>SUM(Y160:Y167)</f>
        <v>0</v>
      </c>
      <c r="Z169" s="81">
        <f>SUM(Z160:Z167)</f>
        <v>-20</v>
      </c>
      <c r="AA169" s="71"/>
      <c r="AB169" s="81">
        <f>SUM(AB160:AB167)</f>
        <v>21</v>
      </c>
      <c r="AC169" s="81">
        <f>SUM(AC160:AC167)</f>
        <v>0</v>
      </c>
      <c r="AD169" s="81">
        <f>SUM(AD160:AD167)</f>
        <v>-21</v>
      </c>
      <c r="AE169" s="71"/>
      <c r="AF169" s="81">
        <f>SUM(AF160:AF167)</f>
        <v>14</v>
      </c>
      <c r="AG169" s="81">
        <f>SUM(AG160:AG167)</f>
        <v>0</v>
      </c>
      <c r="AH169" s="81">
        <f>SUM(AH160:AH167)</f>
        <v>-14</v>
      </c>
      <c r="AI169" s="71"/>
      <c r="AJ169" s="81">
        <f>SUM(AJ160:AJ167)</f>
        <v>10</v>
      </c>
      <c r="AK169" s="81">
        <f>SUM(AK160:AK167)</f>
        <v>0</v>
      </c>
      <c r="AL169" s="81">
        <f>SUM(AL160:AL167)</f>
        <v>-10</v>
      </c>
      <c r="AM169" s="71"/>
      <c r="AN169" s="81">
        <f>SUM(AN160:AN167)</f>
        <v>33.5</v>
      </c>
      <c r="AO169" s="81">
        <f>SUM(AO160:AO167)</f>
        <v>0</v>
      </c>
      <c r="AP169" s="81">
        <f>SUM(AP160:AP167)</f>
        <v>-33.5</v>
      </c>
      <c r="AQ169" s="95"/>
      <c r="AR169" s="75">
        <f t="shared" si="188"/>
        <v>210.5</v>
      </c>
      <c r="AS169" s="75">
        <f t="shared" si="189"/>
        <v>0</v>
      </c>
      <c r="AT169" s="75">
        <f t="shared" si="190"/>
        <v>-210.5</v>
      </c>
    </row>
    <row r="170" spans="1:46" ht="12.75">
      <c r="A170" s="64"/>
      <c r="B170" s="132"/>
      <c r="C170" s="74" t="s">
        <v>24</v>
      </c>
      <c r="D170" s="71">
        <f>SUM(D169+D159)</f>
        <v>209.5</v>
      </c>
      <c r="E170" s="71">
        <f>SUM(E169+E159)</f>
        <v>0</v>
      </c>
      <c r="F170" s="71">
        <f>SUM(F169+F159)</f>
        <v>-209.5</v>
      </c>
      <c r="G170" s="71"/>
      <c r="H170" s="71">
        <f>SUM(H169+H159)</f>
        <v>273</v>
      </c>
      <c r="I170" s="71">
        <f>SUM(I169+I159)</f>
        <v>0</v>
      </c>
      <c r="J170" s="71">
        <f>SUM(J169+J159)</f>
        <v>-273</v>
      </c>
      <c r="K170" s="71"/>
      <c r="L170" s="71">
        <f>SUM(L169+L159)</f>
        <v>253</v>
      </c>
      <c r="M170" s="71">
        <f>SUM(M169+M159)</f>
        <v>0</v>
      </c>
      <c r="N170" s="71">
        <f>SUM(N169+N159)</f>
        <v>-253</v>
      </c>
      <c r="O170" s="71"/>
      <c r="P170" s="71">
        <f>SUM(P169+P159)</f>
        <v>255</v>
      </c>
      <c r="Q170" s="71">
        <f>SUM(Q169+Q159)</f>
        <v>0</v>
      </c>
      <c r="R170" s="71">
        <f>SUM(R169+R159)</f>
        <v>-255</v>
      </c>
      <c r="S170" s="71"/>
      <c r="T170" s="71">
        <f>SUM(T169+T159)</f>
        <v>222</v>
      </c>
      <c r="U170" s="71">
        <f>SUM(U169+U159)</f>
        <v>0</v>
      </c>
      <c r="V170" s="71">
        <f>SUM(V169+V159)</f>
        <v>-222</v>
      </c>
      <c r="W170" s="71"/>
      <c r="X170" s="71">
        <f>SUM(X169+X159)</f>
        <v>253.5</v>
      </c>
      <c r="Y170" s="71">
        <f>SUM(Y169+Y159)</f>
        <v>0</v>
      </c>
      <c r="Z170" s="71">
        <f>SUM(Z169+Z159)</f>
        <v>-253.5</v>
      </c>
      <c r="AA170" s="71"/>
      <c r="AB170" s="71">
        <f>SUM(AB169+AB159)</f>
        <v>177</v>
      </c>
      <c r="AC170" s="71">
        <f>SUM(AC169+AC159)</f>
        <v>0</v>
      </c>
      <c r="AD170" s="71">
        <f>SUM(AD169+AD159)</f>
        <v>-177</v>
      </c>
      <c r="AE170" s="71"/>
      <c r="AF170" s="71">
        <f>SUM(AF169+AF159)</f>
        <v>204</v>
      </c>
      <c r="AG170" s="71">
        <f>SUM(AG169+AG159)</f>
        <v>0</v>
      </c>
      <c r="AH170" s="71">
        <f>SUM(AH169+AH159)</f>
        <v>-204</v>
      </c>
      <c r="AI170" s="71"/>
      <c r="AJ170" s="71">
        <f>SUM(AJ169+AJ159)</f>
        <v>149</v>
      </c>
      <c r="AK170" s="71">
        <f>SUM(AK169+AK159)</f>
        <v>0</v>
      </c>
      <c r="AL170" s="71">
        <f>SUM(AL169+AL159)</f>
        <v>-149</v>
      </c>
      <c r="AM170" s="71"/>
      <c r="AN170" s="71">
        <f>SUM(AN169+AN159)</f>
        <v>219</v>
      </c>
      <c r="AO170" s="71">
        <f>SUM(AO169+AO159)</f>
        <v>0</v>
      </c>
      <c r="AP170" s="71">
        <f>SUM(AP169+AP159)</f>
        <v>-219</v>
      </c>
      <c r="AQ170" s="71"/>
      <c r="AR170" s="71">
        <f>SUM(AR169+AR159)</f>
        <v>2215</v>
      </c>
      <c r="AS170" s="71">
        <f>SUM(AS169+AS159)</f>
        <v>0</v>
      </c>
      <c r="AT170" s="71">
        <f>SUM(AT169+AT159)</f>
        <v>-2215</v>
      </c>
    </row>
    <row r="171" spans="1:46" ht="12.75">
      <c r="A171" s="139" t="s">
        <v>107</v>
      </c>
      <c r="B171" s="131" t="s">
        <v>25</v>
      </c>
      <c r="C171" s="94" t="s">
        <v>15</v>
      </c>
      <c r="D171" s="93">
        <v>0</v>
      </c>
      <c r="E171" s="86"/>
      <c r="F171" s="114">
        <f t="shared" ref="F171:F179" si="191">E171-D171</f>
        <v>0</v>
      </c>
      <c r="G171" s="88"/>
      <c r="H171" s="93">
        <v>0</v>
      </c>
      <c r="I171" s="86"/>
      <c r="J171" s="85">
        <f t="shared" ref="J171:J179" si="192">(I171-H171)</f>
        <v>0</v>
      </c>
      <c r="K171" s="84"/>
      <c r="L171" s="90">
        <v>0</v>
      </c>
      <c r="M171" s="89"/>
      <c r="N171" s="85">
        <f t="shared" ref="N171:N179" si="193">(M171-L171)</f>
        <v>0</v>
      </c>
      <c r="O171" s="84"/>
      <c r="P171" s="90">
        <v>0</v>
      </c>
      <c r="Q171" s="89"/>
      <c r="R171" s="85">
        <f t="shared" ref="R171:R179" si="194">(Q171-P171)</f>
        <v>0</v>
      </c>
      <c r="S171" s="84"/>
      <c r="T171" s="90">
        <v>0</v>
      </c>
      <c r="U171" s="89"/>
      <c r="V171" s="85">
        <f t="shared" ref="V171:V179" si="195">(U171-T171)</f>
        <v>0</v>
      </c>
      <c r="W171" s="84"/>
      <c r="X171" s="90">
        <v>0</v>
      </c>
      <c r="Y171" s="89"/>
      <c r="Z171" s="85">
        <f t="shared" ref="Z171:Z179" si="196">(Y171-X171)</f>
        <v>0</v>
      </c>
      <c r="AA171" s="84"/>
      <c r="AB171" s="90">
        <v>0</v>
      </c>
      <c r="AC171" s="89"/>
      <c r="AD171" s="85">
        <f t="shared" ref="AD171:AD179" si="197">(AC171-AB171)</f>
        <v>0</v>
      </c>
      <c r="AE171" s="84"/>
      <c r="AF171" s="90">
        <v>2</v>
      </c>
      <c r="AG171" s="89"/>
      <c r="AH171" s="85">
        <f t="shared" ref="AH171:AH179" si="198">(AG171-AF171)</f>
        <v>-2</v>
      </c>
      <c r="AI171" s="84"/>
      <c r="AJ171" s="90">
        <v>0</v>
      </c>
      <c r="AK171" s="89"/>
      <c r="AL171" s="85">
        <f t="shared" ref="AL171:AL179" si="199">(AK171-AJ171)</f>
        <v>0</v>
      </c>
      <c r="AM171" s="88"/>
      <c r="AN171" s="87"/>
      <c r="AO171" s="86"/>
      <c r="AP171" s="85">
        <f t="shared" ref="AP171:AP179" si="200">(AO171-AN171)</f>
        <v>0</v>
      </c>
      <c r="AQ171" s="84"/>
      <c r="AR171" s="83">
        <f t="shared" ref="AR171:AR180" si="201">D171+H171+L171+P171+T171+X171+AB171+AF171+AJ171+AN171</f>
        <v>2</v>
      </c>
      <c r="AS171" s="83">
        <f t="shared" ref="AS171:AS180" si="202">E171+I171+M171+Q171+U171+Y171+AC171+AG171+AK171+AO171</f>
        <v>0</v>
      </c>
      <c r="AT171" s="83">
        <f t="shared" ref="AT171:AT180" si="203">F171+J171+N171+R171+V171+Z171+AD171+AH171+AL171+AP171</f>
        <v>-2</v>
      </c>
    </row>
    <row r="172" spans="1:46" ht="12.75">
      <c r="A172" s="126"/>
      <c r="B172" s="132"/>
      <c r="C172" s="94" t="s">
        <v>16</v>
      </c>
      <c r="D172" s="93">
        <v>0.5</v>
      </c>
      <c r="E172" s="86"/>
      <c r="F172" s="114">
        <f t="shared" si="191"/>
        <v>-0.5</v>
      </c>
      <c r="G172" s="88"/>
      <c r="H172" s="93">
        <v>0</v>
      </c>
      <c r="I172" s="86"/>
      <c r="J172" s="85">
        <f t="shared" si="192"/>
        <v>0</v>
      </c>
      <c r="K172" s="84"/>
      <c r="L172" s="90">
        <v>10</v>
      </c>
      <c r="M172" s="89"/>
      <c r="N172" s="85">
        <f t="shared" si="193"/>
        <v>-10</v>
      </c>
      <c r="O172" s="84"/>
      <c r="P172" s="90">
        <v>0</v>
      </c>
      <c r="Q172" s="89"/>
      <c r="R172" s="85">
        <f t="shared" si="194"/>
        <v>0</v>
      </c>
      <c r="S172" s="84"/>
      <c r="T172" s="90">
        <v>0</v>
      </c>
      <c r="U172" s="89"/>
      <c r="V172" s="85">
        <f t="shared" si="195"/>
        <v>0</v>
      </c>
      <c r="W172" s="84"/>
      <c r="X172" s="90">
        <v>0</v>
      </c>
      <c r="Y172" s="89"/>
      <c r="Z172" s="85">
        <f t="shared" si="196"/>
        <v>0</v>
      </c>
      <c r="AA172" s="84"/>
      <c r="AB172" s="90">
        <v>0</v>
      </c>
      <c r="AC172" s="89"/>
      <c r="AD172" s="85">
        <f t="shared" si="197"/>
        <v>0</v>
      </c>
      <c r="AE172" s="84"/>
      <c r="AF172" s="90">
        <v>4</v>
      </c>
      <c r="AG172" s="89"/>
      <c r="AH172" s="85">
        <f t="shared" si="198"/>
        <v>-4</v>
      </c>
      <c r="AI172" s="84"/>
      <c r="AJ172" s="90">
        <v>0</v>
      </c>
      <c r="AK172" s="89"/>
      <c r="AL172" s="85">
        <f t="shared" si="199"/>
        <v>0</v>
      </c>
      <c r="AM172" s="88"/>
      <c r="AN172" s="87"/>
      <c r="AO172" s="86"/>
      <c r="AP172" s="85">
        <f t="shared" si="200"/>
        <v>0</v>
      </c>
      <c r="AQ172" s="84"/>
      <c r="AR172" s="83">
        <f t="shared" si="201"/>
        <v>14.5</v>
      </c>
      <c r="AS172" s="83">
        <f t="shared" si="202"/>
        <v>0</v>
      </c>
      <c r="AT172" s="83">
        <f t="shared" si="203"/>
        <v>-14.5</v>
      </c>
    </row>
    <row r="173" spans="1:46" ht="12.75">
      <c r="A173" s="139" t="s">
        <v>100</v>
      </c>
      <c r="B173" s="132"/>
      <c r="C173" s="94" t="s">
        <v>17</v>
      </c>
      <c r="D173" s="93">
        <v>4</v>
      </c>
      <c r="E173" s="86"/>
      <c r="F173" s="114">
        <f t="shared" si="191"/>
        <v>-4</v>
      </c>
      <c r="G173" s="88"/>
      <c r="H173" s="93">
        <v>2</v>
      </c>
      <c r="I173" s="86"/>
      <c r="J173" s="85">
        <f t="shared" si="192"/>
        <v>-2</v>
      </c>
      <c r="K173" s="84"/>
      <c r="L173" s="90">
        <v>6</v>
      </c>
      <c r="M173" s="89"/>
      <c r="N173" s="85">
        <f t="shared" si="193"/>
        <v>-6</v>
      </c>
      <c r="O173" s="84"/>
      <c r="P173" s="90">
        <v>24</v>
      </c>
      <c r="Q173" s="89"/>
      <c r="R173" s="85">
        <f t="shared" si="194"/>
        <v>-24</v>
      </c>
      <c r="S173" s="84"/>
      <c r="T173" s="90">
        <v>0</v>
      </c>
      <c r="U173" s="89"/>
      <c r="V173" s="85">
        <f t="shared" si="195"/>
        <v>0</v>
      </c>
      <c r="W173" s="84"/>
      <c r="X173" s="90">
        <v>16</v>
      </c>
      <c r="Y173" s="89"/>
      <c r="Z173" s="85">
        <f t="shared" si="196"/>
        <v>-16</v>
      </c>
      <c r="AA173" s="84"/>
      <c r="AB173" s="90">
        <v>17</v>
      </c>
      <c r="AC173" s="89"/>
      <c r="AD173" s="85">
        <f t="shared" si="197"/>
        <v>-17</v>
      </c>
      <c r="AE173" s="84"/>
      <c r="AF173" s="90">
        <v>12</v>
      </c>
      <c r="AG173" s="89"/>
      <c r="AH173" s="85">
        <f t="shared" si="198"/>
        <v>-12</v>
      </c>
      <c r="AI173" s="84"/>
      <c r="AJ173" s="90">
        <v>10</v>
      </c>
      <c r="AK173" s="89"/>
      <c r="AL173" s="85">
        <f t="shared" si="199"/>
        <v>-10</v>
      </c>
      <c r="AM173" s="88"/>
      <c r="AN173" s="93">
        <v>12</v>
      </c>
      <c r="AO173" s="86"/>
      <c r="AP173" s="85">
        <f t="shared" si="200"/>
        <v>-12</v>
      </c>
      <c r="AQ173" s="84"/>
      <c r="AR173" s="83">
        <f t="shared" si="201"/>
        <v>103</v>
      </c>
      <c r="AS173" s="83">
        <f t="shared" si="202"/>
        <v>0</v>
      </c>
      <c r="AT173" s="83">
        <f t="shared" si="203"/>
        <v>-103</v>
      </c>
    </row>
    <row r="174" spans="1:46" ht="12.75">
      <c r="A174" s="126"/>
      <c r="B174" s="132"/>
      <c r="C174" s="94" t="s">
        <v>18</v>
      </c>
      <c r="D174" s="93">
        <v>4</v>
      </c>
      <c r="E174" s="86"/>
      <c r="F174" s="114">
        <f t="shared" si="191"/>
        <v>-4</v>
      </c>
      <c r="G174" s="88"/>
      <c r="H174" s="93">
        <v>6</v>
      </c>
      <c r="I174" s="86"/>
      <c r="J174" s="85">
        <f t="shared" si="192"/>
        <v>-6</v>
      </c>
      <c r="K174" s="84"/>
      <c r="L174" s="90">
        <v>3</v>
      </c>
      <c r="M174" s="89"/>
      <c r="N174" s="85">
        <f t="shared" si="193"/>
        <v>-3</v>
      </c>
      <c r="O174" s="84"/>
      <c r="P174" s="90">
        <v>6</v>
      </c>
      <c r="Q174" s="89"/>
      <c r="R174" s="85">
        <f t="shared" si="194"/>
        <v>-6</v>
      </c>
      <c r="S174" s="84"/>
      <c r="T174" s="90">
        <v>20</v>
      </c>
      <c r="U174" s="89"/>
      <c r="V174" s="85">
        <f t="shared" si="195"/>
        <v>-20</v>
      </c>
      <c r="W174" s="84"/>
      <c r="X174" s="90">
        <v>6</v>
      </c>
      <c r="Y174" s="89"/>
      <c r="Z174" s="85">
        <f t="shared" si="196"/>
        <v>-6</v>
      </c>
      <c r="AA174" s="84"/>
      <c r="AB174" s="90">
        <v>3</v>
      </c>
      <c r="AC174" s="89"/>
      <c r="AD174" s="85">
        <f t="shared" si="197"/>
        <v>-3</v>
      </c>
      <c r="AE174" s="84"/>
      <c r="AF174" s="90">
        <v>0</v>
      </c>
      <c r="AG174" s="89"/>
      <c r="AH174" s="85">
        <f t="shared" si="198"/>
        <v>0</v>
      </c>
      <c r="AI174" s="84"/>
      <c r="AJ174" s="90">
        <v>0</v>
      </c>
      <c r="AK174" s="89"/>
      <c r="AL174" s="85">
        <f t="shared" si="199"/>
        <v>0</v>
      </c>
      <c r="AM174" s="88"/>
      <c r="AN174" s="87"/>
      <c r="AO174" s="86"/>
      <c r="AP174" s="85">
        <f t="shared" si="200"/>
        <v>0</v>
      </c>
      <c r="AQ174" s="84"/>
      <c r="AR174" s="83">
        <f t="shared" si="201"/>
        <v>48</v>
      </c>
      <c r="AS174" s="83">
        <f t="shared" si="202"/>
        <v>0</v>
      </c>
      <c r="AT174" s="83">
        <f t="shared" si="203"/>
        <v>-48</v>
      </c>
    </row>
    <row r="175" spans="1:46" ht="12.75">
      <c r="A175" s="126"/>
      <c r="B175" s="132"/>
      <c r="C175" s="94" t="s">
        <v>19</v>
      </c>
      <c r="D175" s="93">
        <v>1</v>
      </c>
      <c r="E175" s="86"/>
      <c r="F175" s="114">
        <f t="shared" si="191"/>
        <v>-1</v>
      </c>
      <c r="G175" s="88"/>
      <c r="H175" s="93">
        <v>0</v>
      </c>
      <c r="I175" s="86"/>
      <c r="J175" s="85">
        <f t="shared" si="192"/>
        <v>0</v>
      </c>
      <c r="K175" s="84"/>
      <c r="L175" s="90">
        <v>0</v>
      </c>
      <c r="M175" s="89"/>
      <c r="N175" s="85">
        <f t="shared" si="193"/>
        <v>0</v>
      </c>
      <c r="O175" s="84"/>
      <c r="P175" s="90">
        <v>0</v>
      </c>
      <c r="Q175" s="89"/>
      <c r="R175" s="85">
        <f t="shared" si="194"/>
        <v>0</v>
      </c>
      <c r="S175" s="84"/>
      <c r="T175" s="90">
        <v>0</v>
      </c>
      <c r="U175" s="89"/>
      <c r="V175" s="85">
        <f t="shared" si="195"/>
        <v>0</v>
      </c>
      <c r="W175" s="84"/>
      <c r="X175" s="90">
        <v>0</v>
      </c>
      <c r="Y175" s="89"/>
      <c r="Z175" s="85">
        <f t="shared" si="196"/>
        <v>0</v>
      </c>
      <c r="AA175" s="84"/>
      <c r="AB175" s="90">
        <v>5</v>
      </c>
      <c r="AC175" s="89"/>
      <c r="AD175" s="85">
        <f t="shared" si="197"/>
        <v>-5</v>
      </c>
      <c r="AE175" s="84"/>
      <c r="AF175" s="90">
        <v>0</v>
      </c>
      <c r="AG175" s="89"/>
      <c r="AH175" s="85">
        <f t="shared" si="198"/>
        <v>0</v>
      </c>
      <c r="AI175" s="84"/>
      <c r="AJ175" s="90">
        <v>0</v>
      </c>
      <c r="AK175" s="89"/>
      <c r="AL175" s="85">
        <f t="shared" si="199"/>
        <v>0</v>
      </c>
      <c r="AM175" s="88"/>
      <c r="AN175" s="87"/>
      <c r="AO175" s="86"/>
      <c r="AP175" s="85">
        <f t="shared" si="200"/>
        <v>0</v>
      </c>
      <c r="AQ175" s="84"/>
      <c r="AR175" s="83">
        <f t="shared" si="201"/>
        <v>6</v>
      </c>
      <c r="AS175" s="83">
        <f t="shared" si="202"/>
        <v>0</v>
      </c>
      <c r="AT175" s="83">
        <f t="shared" si="203"/>
        <v>-6</v>
      </c>
    </row>
    <row r="176" spans="1:46" ht="12.75">
      <c r="A176" s="139" t="s">
        <v>101</v>
      </c>
      <c r="B176" s="132"/>
      <c r="C176" s="94" t="s">
        <v>20</v>
      </c>
      <c r="D176" s="93">
        <v>0</v>
      </c>
      <c r="E176" s="86"/>
      <c r="F176" s="114">
        <f t="shared" si="191"/>
        <v>0</v>
      </c>
      <c r="G176" s="88"/>
      <c r="H176" s="93">
        <v>0</v>
      </c>
      <c r="I176" s="86"/>
      <c r="J176" s="85">
        <f t="shared" si="192"/>
        <v>0</v>
      </c>
      <c r="K176" s="84"/>
      <c r="L176" s="90">
        <v>4</v>
      </c>
      <c r="M176" s="89"/>
      <c r="N176" s="85">
        <f t="shared" si="193"/>
        <v>-4</v>
      </c>
      <c r="O176" s="84"/>
      <c r="P176" s="90">
        <v>0</v>
      </c>
      <c r="Q176" s="89"/>
      <c r="R176" s="85">
        <f t="shared" si="194"/>
        <v>0</v>
      </c>
      <c r="S176" s="84"/>
      <c r="T176" s="90">
        <v>0</v>
      </c>
      <c r="U176" s="89"/>
      <c r="V176" s="85">
        <f t="shared" si="195"/>
        <v>0</v>
      </c>
      <c r="W176" s="84"/>
      <c r="X176" s="90">
        <v>0</v>
      </c>
      <c r="Y176" s="89"/>
      <c r="Z176" s="85">
        <f t="shared" si="196"/>
        <v>0</v>
      </c>
      <c r="AA176" s="84"/>
      <c r="AB176" s="90">
        <v>0</v>
      </c>
      <c r="AC176" s="89"/>
      <c r="AD176" s="85">
        <f t="shared" si="197"/>
        <v>0</v>
      </c>
      <c r="AE176" s="84"/>
      <c r="AF176" s="90">
        <v>0</v>
      </c>
      <c r="AG176" s="89"/>
      <c r="AH176" s="85">
        <f t="shared" si="198"/>
        <v>0</v>
      </c>
      <c r="AI176" s="84"/>
      <c r="AJ176" s="90">
        <v>0</v>
      </c>
      <c r="AK176" s="89"/>
      <c r="AL176" s="85">
        <f t="shared" si="199"/>
        <v>0</v>
      </c>
      <c r="AM176" s="88"/>
      <c r="AN176" s="87"/>
      <c r="AO176" s="86"/>
      <c r="AP176" s="85">
        <f t="shared" si="200"/>
        <v>0</v>
      </c>
      <c r="AQ176" s="84"/>
      <c r="AR176" s="83">
        <f t="shared" si="201"/>
        <v>4</v>
      </c>
      <c r="AS176" s="83">
        <f t="shared" si="202"/>
        <v>0</v>
      </c>
      <c r="AT176" s="83">
        <f t="shared" si="203"/>
        <v>-4</v>
      </c>
    </row>
    <row r="177" spans="1:46" ht="12.75">
      <c r="A177" s="126"/>
      <c r="B177" s="132"/>
      <c r="C177" s="94" t="s">
        <v>21</v>
      </c>
      <c r="D177" s="93">
        <v>0</v>
      </c>
      <c r="E177" s="86"/>
      <c r="F177" s="114">
        <f t="shared" si="191"/>
        <v>0</v>
      </c>
      <c r="G177" s="88"/>
      <c r="H177" s="93">
        <v>6</v>
      </c>
      <c r="I177" s="86"/>
      <c r="J177" s="85">
        <f t="shared" si="192"/>
        <v>-6</v>
      </c>
      <c r="K177" s="84"/>
      <c r="L177" s="90">
        <v>0</v>
      </c>
      <c r="M177" s="89"/>
      <c r="N177" s="85">
        <f t="shared" si="193"/>
        <v>0</v>
      </c>
      <c r="O177" s="84"/>
      <c r="P177" s="90">
        <v>0</v>
      </c>
      <c r="Q177" s="89"/>
      <c r="R177" s="85">
        <f t="shared" si="194"/>
        <v>0</v>
      </c>
      <c r="S177" s="84"/>
      <c r="T177" s="90">
        <v>0</v>
      </c>
      <c r="U177" s="89"/>
      <c r="V177" s="85">
        <f t="shared" si="195"/>
        <v>0</v>
      </c>
      <c r="W177" s="84"/>
      <c r="X177" s="90">
        <v>0</v>
      </c>
      <c r="Y177" s="89"/>
      <c r="Z177" s="85">
        <f t="shared" si="196"/>
        <v>0</v>
      </c>
      <c r="AA177" s="84"/>
      <c r="AB177" s="90">
        <v>0</v>
      </c>
      <c r="AC177" s="89"/>
      <c r="AD177" s="85">
        <f t="shared" si="197"/>
        <v>0</v>
      </c>
      <c r="AE177" s="84"/>
      <c r="AF177" s="90">
        <v>0</v>
      </c>
      <c r="AG177" s="89"/>
      <c r="AH177" s="85">
        <f t="shared" si="198"/>
        <v>0</v>
      </c>
      <c r="AI177" s="84"/>
      <c r="AJ177" s="90">
        <v>0</v>
      </c>
      <c r="AK177" s="89"/>
      <c r="AL177" s="85">
        <f t="shared" si="199"/>
        <v>0</v>
      </c>
      <c r="AM177" s="88"/>
      <c r="AN177" s="87"/>
      <c r="AO177" s="86"/>
      <c r="AP177" s="85">
        <f t="shared" si="200"/>
        <v>0</v>
      </c>
      <c r="AQ177" s="84"/>
      <c r="AR177" s="83">
        <f t="shared" si="201"/>
        <v>6</v>
      </c>
      <c r="AS177" s="83">
        <f t="shared" si="202"/>
        <v>0</v>
      </c>
      <c r="AT177" s="83">
        <f t="shared" si="203"/>
        <v>-6</v>
      </c>
    </row>
    <row r="178" spans="1:46" ht="12.75">
      <c r="A178" s="139" t="s">
        <v>106</v>
      </c>
      <c r="B178" s="132"/>
      <c r="C178" s="94" t="s">
        <v>22</v>
      </c>
      <c r="D178" s="93">
        <v>0</v>
      </c>
      <c r="E178" s="86"/>
      <c r="F178" s="114">
        <f t="shared" si="191"/>
        <v>0</v>
      </c>
      <c r="G178" s="88"/>
      <c r="H178" s="93">
        <v>0</v>
      </c>
      <c r="I178" s="86"/>
      <c r="J178" s="85">
        <f t="shared" si="192"/>
        <v>0</v>
      </c>
      <c r="K178" s="84"/>
      <c r="L178" s="90">
        <v>0</v>
      </c>
      <c r="M178" s="89"/>
      <c r="N178" s="85">
        <f t="shared" si="193"/>
        <v>0</v>
      </c>
      <c r="O178" s="84"/>
      <c r="P178" s="90">
        <v>2</v>
      </c>
      <c r="Q178" s="89"/>
      <c r="R178" s="85">
        <f t="shared" si="194"/>
        <v>-2</v>
      </c>
      <c r="S178" s="84"/>
      <c r="T178" s="90">
        <v>0</v>
      </c>
      <c r="U178" s="89"/>
      <c r="V178" s="85">
        <f t="shared" si="195"/>
        <v>0</v>
      </c>
      <c r="W178" s="84"/>
      <c r="X178" s="90">
        <v>8</v>
      </c>
      <c r="Y178" s="89"/>
      <c r="Z178" s="85">
        <f t="shared" si="196"/>
        <v>-8</v>
      </c>
      <c r="AA178" s="84"/>
      <c r="AB178" s="90">
        <v>0</v>
      </c>
      <c r="AC178" s="89"/>
      <c r="AD178" s="85">
        <f t="shared" si="197"/>
        <v>0</v>
      </c>
      <c r="AE178" s="84"/>
      <c r="AF178" s="90">
        <v>0</v>
      </c>
      <c r="AG178" s="89"/>
      <c r="AH178" s="85">
        <f t="shared" si="198"/>
        <v>0</v>
      </c>
      <c r="AI178" s="84"/>
      <c r="AJ178" s="90">
        <v>0</v>
      </c>
      <c r="AK178" s="89"/>
      <c r="AL178" s="85">
        <f t="shared" si="199"/>
        <v>0</v>
      </c>
      <c r="AM178" s="88"/>
      <c r="AN178" s="93">
        <v>1</v>
      </c>
      <c r="AO178" s="86"/>
      <c r="AP178" s="85">
        <f t="shared" si="200"/>
        <v>-1</v>
      </c>
      <c r="AQ178" s="84"/>
      <c r="AR178" s="83">
        <f t="shared" si="201"/>
        <v>11</v>
      </c>
      <c r="AS178" s="83">
        <f t="shared" si="202"/>
        <v>0</v>
      </c>
      <c r="AT178" s="83">
        <f t="shared" si="203"/>
        <v>-11</v>
      </c>
    </row>
    <row r="179" spans="1:46" ht="12.75">
      <c r="A179" s="126"/>
      <c r="B179" s="132"/>
      <c r="C179" s="92"/>
      <c r="D179" s="87"/>
      <c r="E179" s="86"/>
      <c r="F179" s="114">
        <f t="shared" si="191"/>
        <v>0</v>
      </c>
      <c r="G179" s="88"/>
      <c r="H179" s="87"/>
      <c r="I179" s="86"/>
      <c r="J179" s="85">
        <f t="shared" si="192"/>
        <v>0</v>
      </c>
      <c r="K179" s="84"/>
      <c r="L179" s="91"/>
      <c r="M179" s="89"/>
      <c r="N179" s="85">
        <f t="shared" si="193"/>
        <v>0</v>
      </c>
      <c r="O179" s="84"/>
      <c r="P179" s="91"/>
      <c r="Q179" s="89"/>
      <c r="R179" s="85">
        <f t="shared" si="194"/>
        <v>0</v>
      </c>
      <c r="S179" s="84"/>
      <c r="T179" s="91"/>
      <c r="U179" s="89"/>
      <c r="V179" s="85">
        <f t="shared" si="195"/>
        <v>0</v>
      </c>
      <c r="W179" s="84"/>
      <c r="X179" s="91"/>
      <c r="Y179" s="89"/>
      <c r="Z179" s="85">
        <f t="shared" si="196"/>
        <v>0</v>
      </c>
      <c r="AA179" s="84"/>
      <c r="AB179" s="91"/>
      <c r="AC179" s="89"/>
      <c r="AD179" s="85">
        <f t="shared" si="197"/>
        <v>0</v>
      </c>
      <c r="AE179" s="84"/>
      <c r="AF179" s="91"/>
      <c r="AG179" s="89"/>
      <c r="AH179" s="85">
        <f t="shared" si="198"/>
        <v>0</v>
      </c>
      <c r="AI179" s="84"/>
      <c r="AJ179" s="90">
        <v>0</v>
      </c>
      <c r="AK179" s="89"/>
      <c r="AL179" s="85">
        <f t="shared" si="199"/>
        <v>0</v>
      </c>
      <c r="AM179" s="88"/>
      <c r="AN179" s="87"/>
      <c r="AO179" s="86"/>
      <c r="AP179" s="85">
        <f t="shared" si="200"/>
        <v>0</v>
      </c>
      <c r="AQ179" s="84"/>
      <c r="AR179" s="83">
        <f t="shared" si="201"/>
        <v>0</v>
      </c>
      <c r="AS179" s="83">
        <f t="shared" si="202"/>
        <v>0</v>
      </c>
      <c r="AT179" s="83">
        <f t="shared" si="203"/>
        <v>0</v>
      </c>
    </row>
    <row r="180" spans="1:46" ht="12.75">
      <c r="A180" s="64"/>
      <c r="B180" s="132"/>
      <c r="C180" s="82" t="s">
        <v>23</v>
      </c>
      <c r="D180" s="81">
        <f>SUM(D171:D178)</f>
        <v>9.5</v>
      </c>
      <c r="E180" s="78">
        <f>SUM(E171:E178)</f>
        <v>0</v>
      </c>
      <c r="F180" s="80">
        <f>SUM(F171:F178)</f>
        <v>-9.5</v>
      </c>
      <c r="G180" s="76"/>
      <c r="H180" s="78">
        <f>SUM(H171:H178)</f>
        <v>14</v>
      </c>
      <c r="I180" s="78">
        <f>SUM(I171:I178)</f>
        <v>0</v>
      </c>
      <c r="J180" s="77">
        <f>SUM(J171:J178)</f>
        <v>-14</v>
      </c>
      <c r="K180" s="76"/>
      <c r="L180" s="78">
        <f>SUM(L171:L178)</f>
        <v>23</v>
      </c>
      <c r="M180" s="78">
        <f>SUM(M171:M178)</f>
        <v>0</v>
      </c>
      <c r="N180" s="77">
        <f>SUM(N171:N178)</f>
        <v>-23</v>
      </c>
      <c r="O180" s="76"/>
      <c r="P180" s="78">
        <f>SUM(P171:P178)</f>
        <v>32</v>
      </c>
      <c r="Q180" s="78">
        <f>SUM(Q171:Q178)</f>
        <v>0</v>
      </c>
      <c r="R180" s="77">
        <f>SUM(R171:R178)</f>
        <v>-32</v>
      </c>
      <c r="S180" s="76"/>
      <c r="T180" s="78">
        <f>SUM(T171:T178)</f>
        <v>20</v>
      </c>
      <c r="U180" s="78">
        <f>SUM(U171:U178)</f>
        <v>0</v>
      </c>
      <c r="V180" s="77">
        <f>SUM(V171:V178)</f>
        <v>-20</v>
      </c>
      <c r="W180" s="76"/>
      <c r="X180" s="78">
        <f>SUM(X171:X178)</f>
        <v>30</v>
      </c>
      <c r="Y180" s="78">
        <f>SUM(Y171:Y178)</f>
        <v>0</v>
      </c>
      <c r="Z180" s="77">
        <f>SUM(Z171:Z178)</f>
        <v>-30</v>
      </c>
      <c r="AA180" s="76"/>
      <c r="AB180" s="78">
        <f>SUM(AB171:AB178)</f>
        <v>25</v>
      </c>
      <c r="AC180" s="78">
        <f>SUM(AC171:AC178)</f>
        <v>0</v>
      </c>
      <c r="AD180" s="79">
        <f>SUM(AD171:AD178)</f>
        <v>-25</v>
      </c>
      <c r="AE180" s="76"/>
      <c r="AF180" s="78">
        <f>SUM(AF171:AF178)</f>
        <v>18</v>
      </c>
      <c r="AG180" s="78">
        <f>SUM(AG171:AG178)</f>
        <v>0</v>
      </c>
      <c r="AH180" s="77">
        <f>SUM(AH171:AH178)</f>
        <v>-18</v>
      </c>
      <c r="AI180" s="76"/>
      <c r="AJ180" s="78">
        <f>SUM(AJ171:AJ178)</f>
        <v>10</v>
      </c>
      <c r="AK180" s="78">
        <f>SUM(AK171:AK178)</f>
        <v>0</v>
      </c>
      <c r="AL180" s="77">
        <f>SUM(AL171:AL178)</f>
        <v>-10</v>
      </c>
      <c r="AM180" s="76"/>
      <c r="AN180" s="78">
        <f>SUM(AN171:AN178)</f>
        <v>13</v>
      </c>
      <c r="AO180" s="78">
        <f>SUM(AO171:AO178)</f>
        <v>0</v>
      </c>
      <c r="AP180" s="77">
        <f>SUM(AP171:AP178)</f>
        <v>-13</v>
      </c>
      <c r="AQ180" s="76"/>
      <c r="AR180" s="75">
        <f t="shared" si="201"/>
        <v>194.5</v>
      </c>
      <c r="AS180" s="75">
        <f t="shared" si="202"/>
        <v>0</v>
      </c>
      <c r="AT180" s="75">
        <f t="shared" si="203"/>
        <v>-194.5</v>
      </c>
    </row>
    <row r="181" spans="1:46" ht="12.75">
      <c r="A181" s="64"/>
      <c r="B181" s="132"/>
      <c r="C181" s="74" t="s">
        <v>24</v>
      </c>
      <c r="D181" s="71">
        <f>SUM(D180+D170)</f>
        <v>219</v>
      </c>
      <c r="E181" s="71">
        <f>SUM(E180+E170)</f>
        <v>0</v>
      </c>
      <c r="F181" s="73">
        <f>SUM(F180+F170)</f>
        <v>-219</v>
      </c>
      <c r="G181" s="72"/>
      <c r="H181" s="71">
        <f>SUM(H180+H170)</f>
        <v>287</v>
      </c>
      <c r="I181" s="71">
        <f>SUM(I180+I170)</f>
        <v>0</v>
      </c>
      <c r="J181" s="72">
        <f>SUM(J180+J170)</f>
        <v>-287</v>
      </c>
      <c r="K181" s="72"/>
      <c r="L181" s="71">
        <f>SUM(L180+L170)</f>
        <v>276</v>
      </c>
      <c r="M181" s="71">
        <f>SUM(M180+M170)</f>
        <v>0</v>
      </c>
      <c r="N181" s="72">
        <f>SUM(N180+N170)</f>
        <v>-276</v>
      </c>
      <c r="O181" s="72"/>
      <c r="P181" s="71">
        <f>SUM(P180+P170)</f>
        <v>287</v>
      </c>
      <c r="Q181" s="71">
        <f>SUM(Q180+Q170)</f>
        <v>0</v>
      </c>
      <c r="R181" s="72">
        <f>SUM(R180+R170)</f>
        <v>-287</v>
      </c>
      <c r="S181" s="72"/>
      <c r="T181" s="71">
        <f>SUM(T180+T170)</f>
        <v>242</v>
      </c>
      <c r="U181" s="71">
        <f>SUM(U180+U170)</f>
        <v>0</v>
      </c>
      <c r="V181" s="72">
        <f>SUM(V180+V170)</f>
        <v>-242</v>
      </c>
      <c r="W181" s="72"/>
      <c r="X181" s="71">
        <f>SUM(X180+X170)</f>
        <v>283.5</v>
      </c>
      <c r="Y181" s="71">
        <f>SUM(Y180+Y170)</f>
        <v>0</v>
      </c>
      <c r="Z181" s="72">
        <f>SUM(Z180+Z170)</f>
        <v>-283.5</v>
      </c>
      <c r="AA181" s="72"/>
      <c r="AB181" s="71">
        <f>SUM(AB180+AB170)</f>
        <v>202</v>
      </c>
      <c r="AC181" s="71">
        <f>SUM(AC180+AC170)</f>
        <v>0</v>
      </c>
      <c r="AD181" s="72">
        <f>SUM(AD180+AD170)</f>
        <v>-202</v>
      </c>
      <c r="AE181" s="72"/>
      <c r="AF181" s="71">
        <f>SUM(AF180+AF170)</f>
        <v>222</v>
      </c>
      <c r="AG181" s="71">
        <f>SUM(AG180+AG170)</f>
        <v>0</v>
      </c>
      <c r="AH181" s="72">
        <f>SUM(AH180+AH170)</f>
        <v>-222</v>
      </c>
      <c r="AI181" s="72"/>
      <c r="AJ181" s="71">
        <f>SUM(AJ180+AJ170)</f>
        <v>159</v>
      </c>
      <c r="AK181" s="71">
        <f>SUM(AK180+AK170)</f>
        <v>0</v>
      </c>
      <c r="AL181" s="72">
        <f>SUM(AL180+AL170)</f>
        <v>-159</v>
      </c>
      <c r="AM181" s="72"/>
      <c r="AN181" s="71">
        <f>SUM(AN180+AN170)</f>
        <v>232</v>
      </c>
      <c r="AO181" s="71">
        <f>SUM(AO180+AO170)</f>
        <v>0</v>
      </c>
      <c r="AP181" s="73">
        <f>SUM(AP180+AP170)</f>
        <v>-232</v>
      </c>
      <c r="AQ181" s="72"/>
      <c r="AR181" s="71">
        <f>SUM(AR180+AR170)</f>
        <v>2409.5</v>
      </c>
      <c r="AS181" s="71">
        <f>SUM(AS180+AS170)</f>
        <v>0</v>
      </c>
      <c r="AT181" s="71">
        <f>SUM(AT180+AT170)</f>
        <v>-2409.5</v>
      </c>
    </row>
    <row r="182" spans="1:46" ht="12.75">
      <c r="A182" s="64"/>
      <c r="B182" s="135" t="s">
        <v>32</v>
      </c>
      <c r="C182" s="126"/>
      <c r="D182" s="68">
        <f>SUM(D169,D180,D158,D147,D136,D125,D114,D103,D92,D81,D70,D59,D48,D37,D26,D15)</f>
        <v>219</v>
      </c>
      <c r="E182" s="68">
        <f>SUM(E169,E180,E158,E147,E136,E125,E114,E103,E92,E81,E70,E59,E48,E37,E26,E15)</f>
        <v>0</v>
      </c>
      <c r="F182" s="67">
        <f>SUM(F169,F180,F158,F147,F136,F125,F114,F103,F92,F81,F70,F59,F48,F37,F26,F15)</f>
        <v>-219</v>
      </c>
      <c r="G182" s="69"/>
      <c r="H182" s="68">
        <f>SUM(H169,H180,H158,H147,H136,H125,H114,H103,H92,H81,H70,H59,H48,H37,H26,H15)</f>
        <v>287</v>
      </c>
      <c r="I182" s="68">
        <f>SUM(I169,I180,I158,I147,I136,I125,I114,I103,I92,I81,I70,I59,I48,I37,I26,I15)</f>
        <v>0</v>
      </c>
      <c r="J182" s="70">
        <f>SUM(J169,J180,J158,J147,J136,J125,J114,J103,J92,J81,J70,J59,J48,J37,J26,J15)</f>
        <v>-287</v>
      </c>
      <c r="K182" s="69"/>
      <c r="L182" s="68">
        <f>SUM(L169,L180,L158,L147,L136,L125,L114,L103,L92,L81,L70,L59,L48,L37,L26,L15)</f>
        <v>276</v>
      </c>
      <c r="M182" s="68">
        <f>SUM(M169,M180,M158,M147,M136,M125,M114,M103,M92,M81,M70,M59,M48,M37,M26,M15)</f>
        <v>0</v>
      </c>
      <c r="N182" s="70">
        <f>SUM(N169,N180,N158,N147,N136,N125,N114,N103,N92,N81,N70,N59,N48,N37,N26,N15)</f>
        <v>-276</v>
      </c>
      <c r="O182" s="69"/>
      <c r="P182" s="68">
        <f>SUM(P169,P180,P158,P147,P136,P125,P114,P103,P92,P81,P70,P59,P48,P37,P26,P15)</f>
        <v>287</v>
      </c>
      <c r="Q182" s="68">
        <f>SUM(Q169,Q180,Q158,Q147,Q136,Q125,Q114,Q103,Q92,Q81,Q70,Q59,Q48,Q37,Q26,Q15)</f>
        <v>0</v>
      </c>
      <c r="R182" s="70">
        <f>SUM(R169,R180,R158,R147,R136,R125,R114,R103,R92,R81,R70,R59,R48,R37,R26,R15)</f>
        <v>-287</v>
      </c>
      <c r="S182" s="69"/>
      <c r="T182" s="68">
        <f>SUM(T169,T180,T158,T147,T136,T125,T114,T103,T92,T81,T70,T59,T48,T37,T26,T15)</f>
        <v>242</v>
      </c>
      <c r="U182" s="68">
        <f>SUM(U169,U180,U158,U147,U136,U125,U114,U103,U92,U81,U70,U59,U48,U37,U26,U15)</f>
        <v>0</v>
      </c>
      <c r="V182" s="70">
        <f>SUM(V169,V180,V158,V147,V136,V125,V114,V103,V92,V81,V70,V59,V48,V37,V26,V15)</f>
        <v>-242</v>
      </c>
      <c r="W182" s="69"/>
      <c r="X182" s="68">
        <f>SUM(X169,X180,X158,X147,X136,X125,X114,X103,X92,X81,X70,X59,X48,X37,X26,X15)</f>
        <v>283.5</v>
      </c>
      <c r="Y182" s="68">
        <f>SUM(Y169,Y180,Y158,Y147,Y136,Y125,Y114,Y103,Y92,Y81,Y70,Y59,Y48,Y37,Y26,Y15)</f>
        <v>0</v>
      </c>
      <c r="Z182" s="70">
        <f>SUM(Z169,Z180,Z158,Z147,Z136,Z125,Z114,Z103,Z92,Z81,Z70,Z59,Z48,Z37,Z26,Z15)</f>
        <v>-283.5</v>
      </c>
      <c r="AA182" s="69"/>
      <c r="AB182" s="68">
        <f>SUM(AB169,AB180,AB158,AB147,AB136,AB125,AB114,AB103,AB92,AB81,AB70,AB59,AB48,AB37,AB26,AB15)</f>
        <v>202</v>
      </c>
      <c r="AC182" s="68">
        <f>SUM(AC169,AC180,AC158,AC147,AC136,AC125,AC114,AC103,AC92,AC81,AC70,AC59,AC48,AC37,AC26,AC15)</f>
        <v>0</v>
      </c>
      <c r="AD182" s="70">
        <f>SUM(AD169,AD180,AD158,AD147,AD136,AD125,AD114,AD103,AD92,AD81,AD70,AD59,AD48,AD37,AD26,AD15)</f>
        <v>-202</v>
      </c>
      <c r="AE182" s="69"/>
      <c r="AF182" s="68">
        <f>SUM(AF169,AF180,AF158,AF147,AF136,AF125,AF114,AF103,AF92,AF81,AF70,AF59,AF48,AF37,AF26,AF15)</f>
        <v>222</v>
      </c>
      <c r="AG182" s="68">
        <f>SUM(AG169,AG180,AG158,AG147,AG136,AG125,AG114,AG103,AG92,AG81,AG70,AG59,AG48,AG37,AG26,AG15)</f>
        <v>0</v>
      </c>
      <c r="AH182" s="70">
        <f>SUM(AH169,AH180,AH158,AH147,AH136,AH125,AH114,AH103,AH92,AH81,AH70,AH59,AH48,AH37,AH26,AH15)</f>
        <v>-222</v>
      </c>
      <c r="AI182" s="69"/>
      <c r="AJ182" s="68">
        <f>SUM(AJ169,AJ180,AJ158,AJ147,AJ136,AJ125,AJ114,AJ103,AJ92,AJ81,AJ70,AJ59,AJ48,AJ37,AJ26,AJ15)</f>
        <v>159</v>
      </c>
      <c r="AK182" s="68">
        <f>SUM(AK169,AK180,AK158,AK147,AK136,AK125,AK114,AK103,AK92,AK81,AK70,AK59,AK48,AK37,AK26,AK15)</f>
        <v>0</v>
      </c>
      <c r="AL182" s="70">
        <f>SUM(AL169,AL180,AL158,AL147,AL136,AL125,AL114,AL103,AL92,AL81,AL70,AL59,AL48,AL37,AL26,AL15)</f>
        <v>-159</v>
      </c>
      <c r="AM182" s="69"/>
      <c r="AN182" s="68">
        <f>SUM(AN169,AN180,AN158,AN147,AN136,AN125,AN114,AN103,AN92,AN81,AN70,AN59,AN48,AN37,AN26,AN15)</f>
        <v>232</v>
      </c>
      <c r="AO182" s="68">
        <f>SUM(AO169,AO180,AO158,AO147,AO136,AO125,AO114,AO103,AO92,AO81,AO70,AO59,AO48,AO37,AO26,AO15)</f>
        <v>0</v>
      </c>
      <c r="AP182" s="67">
        <f>SUM(AP169,AP180,AP158,AP147,AP136,AP125,AP114,AP103,AP92,AP81,AP70,AP59,AP48,AP37,AP26,AP15)</f>
        <v>-232</v>
      </c>
      <c r="AQ182" s="66"/>
      <c r="AR182" s="65">
        <f>AR15+AR26+AR37+AR48+AR59+AR70+AR81+AR92+AR103+AR114+AR125+AR136+AR147+AR158+AR169+AR180</f>
        <v>2409.5</v>
      </c>
      <c r="AS182" s="65"/>
      <c r="AT182" s="65"/>
    </row>
    <row r="183" spans="1:46" ht="12.75">
      <c r="A183" s="64"/>
      <c r="B183" s="64"/>
      <c r="F183" s="62"/>
      <c r="G183" s="62"/>
      <c r="J183" s="62"/>
      <c r="K183" s="62"/>
      <c r="N183" s="62"/>
      <c r="O183" s="62"/>
      <c r="R183" s="62"/>
      <c r="S183" s="62"/>
      <c r="V183" s="62"/>
      <c r="W183" s="62"/>
      <c r="Z183" s="62"/>
      <c r="AA183" s="62"/>
      <c r="AD183" s="62"/>
      <c r="AE183" s="62"/>
      <c r="AH183" s="62"/>
      <c r="AI183" s="62"/>
      <c r="AL183" s="133" t="s">
        <v>33</v>
      </c>
      <c r="AM183" s="126"/>
      <c r="AN183" s="126"/>
      <c r="AO183" s="63" t="s">
        <v>34</v>
      </c>
      <c r="AP183" s="62">
        <f>SUM(D182,H182,L182,P182,T182,X182,AB182,AF182,AJ182,AN182)</f>
        <v>2409.5</v>
      </c>
      <c r="AQ183" s="62"/>
      <c r="AR183" s="61"/>
      <c r="AS183" s="61"/>
      <c r="AT183" s="61"/>
    </row>
    <row r="184" spans="1:46" ht="12.75">
      <c r="A184" s="64"/>
      <c r="B184" s="64"/>
      <c r="F184" s="62"/>
      <c r="G184" s="62"/>
      <c r="J184" s="62"/>
      <c r="K184" s="62"/>
      <c r="N184" s="62"/>
      <c r="O184" s="62"/>
      <c r="R184" s="62"/>
      <c r="S184" s="62"/>
      <c r="V184" s="62"/>
      <c r="W184" s="62"/>
      <c r="Z184" s="62"/>
      <c r="AA184" s="62"/>
      <c r="AD184" s="62"/>
      <c r="AE184" s="62"/>
      <c r="AH184" s="62"/>
      <c r="AI184" s="62"/>
      <c r="AL184" s="62"/>
      <c r="AM184" s="62"/>
      <c r="AO184" s="63" t="s">
        <v>35</v>
      </c>
      <c r="AP184" s="62">
        <f>SUM(AO182,AK182,AG182,AC182,Y182,U182,Q182,M182,I182,E182)</f>
        <v>0</v>
      </c>
      <c r="AQ184" s="62"/>
      <c r="AR184" s="61"/>
      <c r="AS184" s="61"/>
      <c r="AT184" s="61"/>
    </row>
    <row r="185" spans="1:46" ht="12.75">
      <c r="A185" s="64"/>
      <c r="B185" s="64"/>
      <c r="F185" s="62"/>
      <c r="G185" s="62"/>
      <c r="J185" s="62"/>
      <c r="K185" s="62"/>
      <c r="N185" s="62"/>
      <c r="O185" s="62"/>
      <c r="R185" s="62"/>
      <c r="S185" s="62"/>
      <c r="V185" s="62"/>
      <c r="W185" s="62"/>
      <c r="Z185" s="62"/>
      <c r="AA185" s="62"/>
      <c r="AD185" s="62"/>
      <c r="AE185" s="62"/>
      <c r="AH185" s="62"/>
      <c r="AI185" s="62"/>
      <c r="AL185" s="62"/>
      <c r="AM185" s="62"/>
      <c r="AO185" s="63" t="s">
        <v>14</v>
      </c>
      <c r="AP185" s="62">
        <f>AP183-AP184</f>
        <v>2409.5</v>
      </c>
      <c r="AQ185" s="62"/>
      <c r="AR185" s="61"/>
      <c r="AS185" s="61"/>
      <c r="AT185" s="61"/>
    </row>
  </sheetData>
  <mergeCells count="48">
    <mergeCell ref="A171:A172"/>
    <mergeCell ref="A173:A175"/>
    <mergeCell ref="A176:A177"/>
    <mergeCell ref="A178:A179"/>
    <mergeCell ref="A138:A139"/>
    <mergeCell ref="A149:A152"/>
    <mergeCell ref="A153:A154"/>
    <mergeCell ref="A4:A5"/>
    <mergeCell ref="B116:B126"/>
    <mergeCell ref="B127:B137"/>
    <mergeCell ref="B149:B159"/>
    <mergeCell ref="B160:B170"/>
    <mergeCell ref="B138:B148"/>
    <mergeCell ref="A39:A40"/>
    <mergeCell ref="A41:A42"/>
    <mergeCell ref="A94:A95"/>
    <mergeCell ref="A105:A106"/>
    <mergeCell ref="AR4:AR5"/>
    <mergeCell ref="AS4:AS5"/>
    <mergeCell ref="AT4:AT5"/>
    <mergeCell ref="L4:N4"/>
    <mergeCell ref="H4:J4"/>
    <mergeCell ref="X4:Z4"/>
    <mergeCell ref="AB4:AD4"/>
    <mergeCell ref="B105:B115"/>
    <mergeCell ref="AN4:AP4"/>
    <mergeCell ref="AJ4:AL4"/>
    <mergeCell ref="AL183:AN183"/>
    <mergeCell ref="AF4:AH4"/>
    <mergeCell ref="B4:B5"/>
    <mergeCell ref="B171:B181"/>
    <mergeCell ref="B182:C182"/>
    <mergeCell ref="D4:F4"/>
    <mergeCell ref="C4:C5"/>
    <mergeCell ref="B94:B104"/>
    <mergeCell ref="B61:B71"/>
    <mergeCell ref="B72:B82"/>
    <mergeCell ref="B38:C38"/>
    <mergeCell ref="B83:B93"/>
    <mergeCell ref="B28:B37"/>
    <mergeCell ref="B27:C27"/>
    <mergeCell ref="T4:V4"/>
    <mergeCell ref="P4:R4"/>
    <mergeCell ref="B50:B60"/>
    <mergeCell ref="B6:B15"/>
    <mergeCell ref="B17:B26"/>
    <mergeCell ref="B39:B48"/>
    <mergeCell ref="B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Financial Plan</vt:lpstr>
      <vt:lpstr>Latest Labour Hours</vt:lpstr>
    </vt:vector>
  </TitlesOfParts>
  <Company>Information Directorate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Olutayo</dc:creator>
  <cp:lastModifiedBy>Penny Nicole</cp:lastModifiedBy>
  <dcterms:created xsi:type="dcterms:W3CDTF">2015-02-25T11:10:30Z</dcterms:created>
  <dcterms:modified xsi:type="dcterms:W3CDTF">2015-03-05T19:22:31Z</dcterms:modified>
</cp:coreProperties>
</file>