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ml.chart+xml" PartName="/xl/charts/chart1.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<sst xmlns="http://schemas.openxmlformats.org/spreadsheetml/2006/main" count="947" uniqueCount="106">
  <si>
    <t>Week</t>
  </si>
  <si>
    <t>Employee</t>
  </si>
  <si>
    <t>Job Role</t>
  </si>
  <si>
    <t>Hours Worked</t>
  </si>
  <si>
    <t>Pay</t>
  </si>
  <si>
    <t>Project Manager</t>
  </si>
  <si>
    <t>Contracts and Documentation Manager</t>
  </si>
  <si>
    <t>Specialist Software Developer</t>
  </si>
  <si>
    <t>Lead UX Designer</t>
  </si>
  <si>
    <t>Lead Software Developer</t>
  </si>
  <si>
    <t>Assistant Finance Manager</t>
  </si>
  <si>
    <t>Finance Manager</t>
  </si>
  <si>
    <t>Lead Software Tester</t>
  </si>
  <si>
    <t>Marketing Manager</t>
  </si>
  <si>
    <t>Brand Manager</t>
  </si>
  <si>
    <t>Total</t>
  </si>
  <si>
    <t>N/A</t>
  </si>
  <si>
    <t>Meeting hours</t>
  </si>
  <si>
    <t>Week Commensing</t>
  </si>
  <si>
    <t>Monday 19th January 2015</t>
  </si>
  <si>
    <t>Total Meeting Hours</t>
  </si>
  <si>
    <t>Total Personal Hours</t>
  </si>
  <si>
    <t>Total payable hours</t>
  </si>
  <si>
    <t>Total Pay</t>
  </si>
  <si>
    <t>Monday 26th January 2015</t>
  </si>
  <si>
    <t>Monday 02nd February 2015</t>
  </si>
  <si>
    <t>Monday 09th February 2015</t>
  </si>
  <si>
    <t>Monday 16th February 2015</t>
  </si>
  <si>
    <t>Monday 23rd February 2015</t>
  </si>
  <si>
    <t>Monday 02nd March 2015</t>
  </si>
  <si>
    <t>Monday 09th March 2015</t>
  </si>
  <si>
    <t>Monday 16th March 2015 (Easter 1)</t>
  </si>
  <si>
    <t>Monday 23rd March 2015 (Easter 2)</t>
  </si>
  <si>
    <t>Monday 30th March 2015 (Easter 3)</t>
  </si>
  <si>
    <t>Monday 06th April 2015 (Easter 4)</t>
  </si>
  <si>
    <t>Monday 13th April 2015</t>
  </si>
  <si>
    <t>Monday 20th April 2015</t>
  </si>
  <si>
    <t>Monday 27th April 2015</t>
  </si>
  <si>
    <t>Monday 04th May 2015</t>
  </si>
  <si>
    <t>Monday 11th May 2015</t>
  </si>
  <si>
    <t>Monday 18th May 2015</t>
  </si>
  <si>
    <t>Monday 25th May 2015</t>
  </si>
  <si>
    <t>Monday 01st June 2015</t>
  </si>
  <si>
    <t>Monday 08th June 2015</t>
  </si>
  <si>
    <t>Day</t>
  </si>
  <si>
    <t>Monday</t>
  </si>
  <si>
    <t xml:space="preserve">Tuesday </t>
  </si>
  <si>
    <t>Wednesday</t>
  </si>
  <si>
    <t>Thursday</t>
  </si>
  <si>
    <t>Friday</t>
  </si>
  <si>
    <t>Saturday</t>
  </si>
  <si>
    <t>Sunday</t>
  </si>
  <si>
    <t>Type</t>
  </si>
  <si>
    <t>1 QM1</t>
  </si>
  <si>
    <t>2 GM2</t>
  </si>
  <si>
    <t>Training</t>
  </si>
  <si>
    <t>3 QM2</t>
  </si>
  <si>
    <t>4 GM2</t>
  </si>
  <si>
    <t>5 QAMM</t>
  </si>
  <si>
    <t>6 QM3</t>
  </si>
  <si>
    <t>7 PM1</t>
  </si>
  <si>
    <t>8 PWSB</t>
  </si>
  <si>
    <t>9 QM4</t>
  </si>
  <si>
    <t>11 PWSA</t>
  </si>
  <si>
    <t>10 TPM</t>
  </si>
  <si>
    <t>12 GM3</t>
  </si>
  <si>
    <t>Contracts</t>
  </si>
  <si>
    <t>13 QM5</t>
  </si>
  <si>
    <t>14 GM4</t>
  </si>
  <si>
    <t>Supervisor</t>
  </si>
  <si>
    <t>15 QM6</t>
  </si>
  <si>
    <t>16 GM5</t>
  </si>
  <si>
    <t>17 QM7</t>
  </si>
  <si>
    <t>18 GM6</t>
  </si>
  <si>
    <t>UX</t>
  </si>
  <si>
    <t>20 QM8</t>
  </si>
  <si>
    <t>21 GM7</t>
  </si>
  <si>
    <t>22 QM9</t>
  </si>
  <si>
    <t>23 GM8</t>
  </si>
  <si>
    <t>24 QM10</t>
  </si>
  <si>
    <t>25 GM9</t>
  </si>
  <si>
    <t>26 SPM</t>
  </si>
  <si>
    <t>27 GM10</t>
  </si>
  <si>
    <t>28 QM11</t>
  </si>
  <si>
    <t>29 GM11</t>
  </si>
  <si>
    <t>QM (1)</t>
  </si>
  <si>
    <t>GM (2)</t>
  </si>
  <si>
    <t>Hours</t>
  </si>
  <si>
    <t>
</t>
  </si>
  <si>
    <t>Attendance</t>
  </si>
  <si>
    <t>LEFT: Fill indicates attendance of meeting
RIGHT: Personal working hours</t>
  </si>
  <si>
    <t xml:space="preserve">Alex Cash </t>
  </si>
  <si>
    <t>y</t>
  </si>
  <si>
    <t>Calum Armstrong</t>
  </si>
  <si>
    <t>n</t>
  </si>
  <si>
    <t>Daniel Berhe</t>
  </si>
  <si>
    <t>Samuel Hall</t>
  </si>
  <si>
    <t>Alistair Jewers</t>
  </si>
  <si>
    <t>Penelope Nichole</t>
  </si>
  <si>
    <t>Emmanuel Olutayo</t>
  </si>
  <si>
    <t>Samuel Raeburn</t>
  </si>
  <si>
    <t>Jake Ransom</t>
  </si>
  <si>
    <t>Lewis Thresh</t>
  </si>
  <si>
    <t>Total Attendance</t>
  </si>
  <si>
    <t>Total personal hours</t>
  </si>
  <si>
    <t>Total Pay Check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</si>
</sst>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numFmts>
  <fonts count="5">
    <font>
      <sz val="10.0"/>
      <color rgb="FF000000"/>
      <name val="Arial"/>
    </font>
    <font/>
    <font>
      <color rgb="FFFFFFFF"/>
    </font>
    <font>
      <sz val="11.0"/>
      <color rgb="FF000000"/>
    </font>
    <font>
      <sz val="10.0"/>
    </font>
  </fonts>
  <fills count="12">
    <fill>
      <patternFill patternType="none"/>
    </fill>
    <fill>
      <patternFill patternType="lightGray"/>
    </fill>
    <fill>
      <patternFill patternType="solid">
        <fgColor rgb="FF666666"/>
        <bgColor rgb="FF666666"/>
      </patternFill>
    </fill>
    <fill>
      <patternFill patternType="solid">
        <fgColor rgb="FF000000"/>
        <bgColor rgb="FF000000"/>
      </patternFill>
    </fill>
    <fill>
      <patternFill patternType="solid">
        <fgColor rgb="FF999999"/>
        <bgColor rgb="FF999999"/>
      </patternFill>
    </fill>
    <fill>
      <patternFill patternType="solid">
        <fgColor rgb="FFCCCCCC"/>
        <bgColor rgb="FFCCCCCC"/>
      </patternFill>
    </fill>
    <fill>
      <patternFill patternType="solid">
        <fgColor rgb="FFEFEFEF"/>
        <bgColor rgb="FFEFEFEF"/>
      </patternFill>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0000FF"/>
        <bgColor rgb="FF0000FF"/>
      </patternFill>
    </fill>
  </fills>
  <borders count="7">
    <border>
      <left/>
      <right/>
      <top/>
      <bottom/>
    </border>
    <border>
      <left/>
      <right/>
      <top/>
      <bottom style="thin">
        <color rgb="FF000000"/>
      </bottom>
    </border>
    <border>
      <left/>
      <right style="thin">
        <color rgb="FF000000"/>
      </right>
      <top/>
      <bottom style="thin">
        <color rgb="FF000000"/>
      </bottom>
    </border>
    <border>
      <left/>
      <right style="thin">
        <color rgb="FF000000"/>
      </right>
      <top/>
      <bottom/>
    </border>
    <border>
      <left/>
      <right style="thin">
        <color rgb="FF000000"/>
      </right>
      <top style="thin">
        <color rgb="FF000000"/>
      </top>
      <bottom style="thin">
        <color rgb="FF000000"/>
      </bottom>
    </border>
    <border>
      <left/>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58">
    <xf borderId="0" fillId="0" fontId="0" numFmtId="0" xfId="0" applyAlignment="1" applyFont="1">
      <alignment/>
    </xf>
    <xf borderId="0" fillId="0" fontId="1" numFmtId="0" xfId="0" applyAlignment="1" applyFont="1">
      <alignment/>
    </xf>
    <xf borderId="0" fillId="2" fontId="2" numFmtId="0" xfId="0" applyAlignment="1" applyFill="1" applyFont="1">
      <alignment/>
    </xf>
    <xf borderId="0" fillId="0" fontId="1" numFmtId="0" xfId="0" applyAlignment="1" applyFont="1">
      <alignment horizontal="left" vertical="top" wrapText="1"/>
    </xf>
    <xf borderId="0" fillId="0" fontId="1" numFmtId="164" xfId="0" applyFont="1" applyNumberFormat="1"/>
    <xf borderId="0" fillId="0" fontId="3" numFmtId="0" xfId="0" applyFont="1"/>
    <xf borderId="0" fillId="0" fontId="3" numFmtId="0" xfId="0" applyFont="1"/>
    <xf borderId="1" fillId="3" fontId="1" numFmtId="0" xfId="0" applyBorder="1" applyFill="1" applyFont="1"/>
    <xf borderId="0" fillId="3" fontId="1" numFmtId="0" xfId="0" applyFont="1"/>
    <xf borderId="0" fillId="4" fontId="1" numFmtId="0" xfId="0" applyAlignment="1" applyFill="1" applyFont="1">
      <alignment wrapText="1"/>
    </xf>
    <xf borderId="1" fillId="4" fontId="1" numFmtId="0" xfId="0" applyAlignment="1" applyBorder="1" applyFont="1">
      <alignment/>
    </xf>
    <xf borderId="1" fillId="0" fontId="1" numFmtId="0" xfId="0" applyBorder="1" applyFont="1"/>
    <xf borderId="2" fillId="0" fontId="1" numFmtId="0" xfId="0" applyBorder="1" applyFont="1"/>
    <xf borderId="1" fillId="4" fontId="1" numFmtId="0" xfId="0" applyAlignment="1" applyBorder="1" applyFont="1">
      <alignment horizontal="center"/>
    </xf>
    <xf borderId="3" fillId="4" fontId="1" numFmtId="0" xfId="0" applyAlignment="1" applyBorder="1" applyFont="1">
      <alignment horizontal="center" vertical="top" wrapText="1"/>
    </xf>
    <xf borderId="2" fillId="3" fontId="1" numFmtId="0" xfId="0" applyAlignment="1" applyBorder="1" applyFont="1">
      <alignment horizontal="center"/>
    </xf>
    <xf borderId="2" fillId="3" fontId="4" numFmtId="0" xfId="0" applyAlignment="1" applyBorder="1" applyFont="1">
      <alignment/>
    </xf>
    <xf borderId="0" fillId="5" fontId="1" numFmtId="0" xfId="0" applyAlignment="1" applyFill="1" applyFont="1">
      <alignment/>
    </xf>
    <xf borderId="3" fillId="0" fontId="1" numFmtId="0" xfId="0" applyBorder="1" applyFont="1"/>
    <xf borderId="0" fillId="3" fontId="1" numFmtId="0" xfId="0" applyAlignment="1" applyFont="1">
      <alignment/>
    </xf>
    <xf borderId="0" fillId="3" fontId="4" numFmtId="0" xfId="0" applyAlignment="1" applyFont="1">
      <alignment/>
    </xf>
    <xf borderId="0" fillId="6" fontId="1" numFmtId="0" xfId="0" applyAlignment="1" applyFill="1" applyFont="1">
      <alignment/>
    </xf>
    <xf borderId="0" fillId="6" fontId="1" numFmtId="0" xfId="0" applyFont="1"/>
    <xf borderId="0" fillId="3" fontId="4" numFmtId="0" xfId="0" applyAlignment="1" applyFont="1">
      <alignment/>
    </xf>
    <xf borderId="0" fillId="7" fontId="1" numFmtId="0" xfId="0" applyAlignment="1" applyFill="1" applyFont="1">
      <alignment/>
    </xf>
    <xf borderId="0" fillId="7" fontId="1" numFmtId="0" xfId="0" applyFont="1"/>
    <xf borderId="3" fillId="7" fontId="1" numFmtId="0" xfId="0" applyAlignment="1" applyBorder="1" applyFont="1">
      <alignment/>
    </xf>
    <xf borderId="3" fillId="3" fontId="1" numFmtId="0" xfId="0" applyAlignment="1" applyBorder="1" applyFont="1">
      <alignment/>
    </xf>
    <xf borderId="1" fillId="3" fontId="1" numFmtId="0" xfId="0" applyAlignment="1" applyBorder="1" applyFont="1">
      <alignment wrapText="1"/>
    </xf>
    <xf borderId="3" fillId="3" fontId="1" numFmtId="0" xfId="0" applyBorder="1" applyFont="1"/>
    <xf borderId="1" fillId="3" fontId="4" numFmtId="0" xfId="0" applyAlignment="1" applyBorder="1" applyFont="1">
      <alignment/>
    </xf>
    <xf borderId="0" fillId="3" fontId="2" numFmtId="0" xfId="0" applyAlignment="1" applyFont="1">
      <alignment/>
    </xf>
    <xf borderId="1" fillId="6" fontId="1" numFmtId="0" xfId="0" applyAlignment="1" applyBorder="1" applyFont="1">
      <alignment/>
    </xf>
    <xf borderId="4" fillId="0" fontId="1" numFmtId="0" xfId="0" applyAlignment="1" applyBorder="1" applyFont="1">
      <alignment/>
    </xf>
    <xf borderId="5" fillId="8" fontId="1" numFmtId="0" xfId="0" applyAlignment="1" applyBorder="1" applyFill="1" applyFont="1">
      <alignment/>
    </xf>
    <xf borderId="5" fillId="8" fontId="1" numFmtId="0" xfId="0" applyBorder="1" applyFont="1"/>
    <xf borderId="6" fillId="8" fontId="1" numFmtId="0" xfId="0" applyBorder="1" applyFont="1"/>
    <xf borderId="4" fillId="8" fontId="1" numFmtId="0" xfId="0" applyAlignment="1" applyBorder="1" applyFont="1">
      <alignment/>
    </xf>
    <xf borderId="4" fillId="3" fontId="1" numFmtId="0" xfId="0" applyBorder="1" applyFont="1"/>
    <xf borderId="4" fillId="9" fontId="1" numFmtId="0" xfId="0" applyBorder="1" applyFill="1" applyFont="1"/>
    <xf borderId="4" fillId="10" fontId="1" numFmtId="0" xfId="0" applyBorder="1" applyFill="1" applyFont="1"/>
    <xf borderId="5" fillId="10" fontId="1" numFmtId="164" xfId="0" applyBorder="1" applyFont="1" applyNumberFormat="1"/>
    <xf borderId="5" fillId="3" fontId="1" numFmtId="0" xfId="0" applyBorder="1" applyFont="1"/>
    <xf borderId="4" fillId="8" fontId="1" numFmtId="0" xfId="0" applyBorder="1" applyFont="1"/>
    <xf borderId="4" fillId="9" fontId="1" numFmtId="0" xfId="0" applyBorder="1" applyFont="1"/>
    <xf borderId="4" fillId="10" fontId="1" numFmtId="0" xfId="0" applyBorder="1" applyFont="1"/>
    <xf borderId="2" fillId="0" fontId="1" numFmtId="0" xfId="0" applyAlignment="1" applyBorder="1" applyFont="1">
      <alignment/>
    </xf>
    <xf borderId="1" fillId="8" fontId="1" numFmtId="0" xfId="0" applyAlignment="1" applyBorder="1" applyFont="1">
      <alignment/>
    </xf>
    <xf borderId="1" fillId="8" fontId="1" numFmtId="0" xfId="0" applyBorder="1" applyFont="1"/>
    <xf borderId="2" fillId="8" fontId="1" numFmtId="0" xfId="0" applyBorder="1" applyFont="1"/>
    <xf borderId="2" fillId="3" fontId="1" numFmtId="0" xfId="0" applyBorder="1" applyFont="1"/>
    <xf borderId="2" fillId="8" fontId="1" numFmtId="0" xfId="0" applyAlignment="1" applyBorder="1" applyFont="1">
      <alignment/>
    </xf>
    <xf borderId="6" fillId="3" fontId="1" numFmtId="0" xfId="0" applyBorder="1" applyFont="1"/>
    <xf borderId="3" fillId="0" fontId="1" numFmtId="0" xfId="0" applyBorder="1" applyFont="1"/>
    <xf borderId="0" fillId="0" fontId="1" numFmtId="0" xfId="0" applyFont="1"/>
    <xf borderId="0" fillId="0" fontId="1" numFmtId="164" xfId="0" applyFont="1" applyNumberFormat="1"/>
    <xf borderId="0" fillId="11" fontId="2" numFmtId="164" xfId="0" applyFill="1" applyFont="1" applyNumberFormat="1"/>
    <xf borderId="0" fillId="4" fontId="1" numFmtId="164" xfId="0" applyFont="1" applyNumberFormat="1"/>
  </cellXfs>
  <cellStyles count="1">
    <cellStyle xfId="0" name="Normal" builtinId="0"/>
  </cellStyles>
  <dxfs count="13">
    <dxf>
      <font/>
      <fill>
        <patternFill patternType="solid">
          <fgColor rgb="FFCC0000"/>
          <bgColor rgb="FFCC0000"/>
        </patternFill>
      </fill>
      <alignment/>
      <border>
        <left/>
        <right/>
        <top/>
        <bottom/>
      </border>
    </dxf>
    <dxf>
      <font/>
      <fill>
        <patternFill patternType="solid">
          <fgColor rgb="FFEA9999"/>
          <bgColor rgb="FFEA9999"/>
        </patternFill>
      </fill>
      <alignment/>
      <border>
        <left/>
        <right/>
        <top/>
        <bottom/>
      </border>
    </dxf>
    <dxf>
      <font/>
      <fill>
        <patternFill patternType="solid">
          <fgColor rgb="FF6AA84F"/>
          <bgColor rgb="FF6AA84F"/>
        </patternFill>
      </fill>
      <alignment/>
      <border>
        <left/>
        <right/>
        <top/>
        <bottom/>
      </border>
    </dxf>
    <dxf>
      <font/>
      <fill>
        <patternFill patternType="solid">
          <fgColor rgb="FFB6D7A8"/>
          <bgColor rgb="FFB6D7A8"/>
        </patternFill>
      </fill>
      <alignment/>
      <border>
        <left/>
        <right/>
        <top/>
        <bottom/>
      </border>
    </dxf>
    <dxf>
      <font/>
      <fill>
        <patternFill patternType="solid">
          <fgColor rgb="FFFF0000"/>
          <bgColor rgb="FFFF0000"/>
        </patternFill>
      </fill>
      <alignment/>
      <border>
        <left/>
        <right/>
        <top/>
        <bottom/>
      </border>
    </dxf>
    <dxf>
      <font/>
      <fill>
        <patternFill patternType="solid">
          <fgColor rgb="FF999999"/>
          <bgColor rgb="FF999999"/>
        </patternFill>
      </fill>
      <alignment/>
      <border>
        <left/>
        <right/>
        <top/>
        <bottom/>
      </border>
    </dxf>
    <dxf>
      <font/>
      <fill>
        <patternFill patternType="solid">
          <fgColor rgb="FF666666"/>
          <bgColor rgb="FF666666"/>
        </patternFill>
      </fill>
      <alignment/>
      <border>
        <left/>
        <right/>
        <top/>
        <bottom/>
      </border>
    </dxf>
    <dxf>
      <font/>
      <fill>
        <patternFill patternType="solid">
          <fgColor rgb="FF434343"/>
          <bgColor rgb="FF434343"/>
        </patternFill>
      </fill>
      <alignment/>
      <border>
        <left/>
        <right/>
        <top/>
        <bottom/>
      </border>
    </dxf>
    <dxf>
      <font/>
      <fill>
        <patternFill patternType="solid">
          <fgColor rgb="FF00BB02"/>
          <bgColor rgb="FF00BB02"/>
        </patternFill>
      </fill>
      <alignment/>
      <border>
        <left/>
        <right/>
        <top/>
        <bottom/>
      </border>
    </dxf>
    <dxf>
      <font/>
      <fill>
        <patternFill patternType="solid">
          <fgColor rgb="FFE06666"/>
          <bgColor rgb="FFE06666"/>
        </patternFill>
      </fill>
      <alignment/>
      <border>
        <left/>
        <right/>
        <top/>
        <bottom/>
      </border>
    </dxf>
    <dxf>
      <font/>
      <fill>
        <patternFill patternType="solid">
          <fgColor rgb="FF00FF00"/>
          <bgColor rgb="FF00FF00"/>
        </patternFill>
      </fill>
      <alignment/>
      <border>
        <left/>
        <right/>
        <top/>
        <bottom/>
      </border>
    </dxf>
    <dxf>
      <font/>
      <fill>
        <patternFill patternType="solid">
          <fgColor rgb="FFFF9900"/>
          <bgColor rgb="FFFF9900"/>
        </patternFill>
      </fill>
      <alignment/>
      <border>
        <left/>
        <right/>
        <top/>
        <bottom/>
      </border>
    </dxf>
    <dxf>
      <font/>
      <fill>
        <patternFill patternType="solid">
          <fgColor rgb="FF000000"/>
          <bgColor rgb="FF000000"/>
        </patternFill>
      </fill>
      <alignment/>
      <border>
        <left/>
        <right/>
        <top/>
        <bottom/>
      </border>
    </dxf>
  </dxf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1.xml"/><Relationship Id="rId3"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Chart title</a:t>
            </a:r>
          </a:p>
        </c:rich>
      </c:tx>
      <c:overlay val="0"/>
    </c:title>
    <c:plotArea>
      <c:layout/>
      <c:lineChart>
        <c:varyColors val="0"/>
        <c:ser>
          <c:idx val="0"/>
          <c:order val="0"/>
          <c:spPr>
            <a:ln cmpd="sng" w="25400">
              <a:solidFill>
                <a:srgbClr val="4684EE"/>
              </a:solidFill>
            </a:ln>
          </c:spPr>
          <c:marker>
            <c:symbol val="none"/>
          </c:marker>
          <c:val>
            <c:numRef>
              <c:f>(Sheet1!$U$22,Sheet1!$AN$22,Sheet1!$BG$22,Sheet1!$CA$22,Sheet1!$CT$22,Sheet1!$DM$22,Sheet1!$EF$22,Sheet1!$EY$22,Sheet1!$FR$22,Sheet1!$GK$22,Sheet1!$HD$22,Sheet1!$HW$22,Sheet1!$IP$22,Sheet1!$JI$22,Sheet1!$KB$22,Sheet1!$KU$22,Sheet1!$LN$22,Sheet1!$MG$22,Sheet1!$MZ$22)</c:f>
            </c:numRef>
          </c:val>
          <c:smooth val="0"/>
        </c:ser>
        <c:axId val="1243257724"/>
        <c:axId val="328411752"/>
      </c:lineChart>
      <c:catAx>
        <c:axId val="1243257724"/>
        <c:scaling>
          <c:orientation val="minMax"/>
        </c:scaling>
        <c:delete val="0"/>
        <c:axPos val="b"/>
        <c:title>
          <c:tx>
            <c:rich>
              <a:bodyPr/>
              <a:lstStyle/>
              <a:p>
                <a:pPr>
                  <a:defRPr/>
                </a:pPr>
                <a:r>
                  <a:t>Weeks</a:t>
                </a:r>
              </a:p>
            </c:rich>
          </c:tx>
          <c:overlay val="0"/>
        </c:title>
        <c:txPr>
          <a:bodyPr/>
          <a:lstStyle/>
          <a:p>
            <a:pPr>
              <a:defRPr/>
            </a:pPr>
          </a:p>
        </c:txPr>
        <c:crossAx val="328411752"/>
      </c:catAx>
      <c:valAx>
        <c:axId val="328411752"/>
        <c:scaling>
          <c:orientation val="minMax"/>
        </c:scaling>
        <c:delete val="0"/>
        <c:axPos val="l"/>
        <c:majorGridlines>
          <c:spPr>
            <a:ln>
              <a:solidFill>
                <a:srgbClr val="B7B7B7"/>
              </a:solidFill>
            </a:ln>
          </c:spPr>
        </c:majorGridlines>
        <c:title>
          <c:tx>
            <c:rich>
              <a:bodyPr/>
              <a:lstStyle/>
              <a:p>
                <a:pPr>
                  <a:defRPr/>
                </a:pPr>
                <a:r>
                  <a:t>Payable working hours</a:t>
                </a:r>
              </a:p>
            </c:rich>
          </c:tx>
          <c:overlay val="0"/>
        </c:title>
        <c:numFmt formatCode="General" sourceLinked="1"/>
        <c:tickLblPos val="nextTo"/>
        <c:spPr>
          <a:ln w="47625">
            <a:noFill/>
          </a:ln>
        </c:spPr>
        <c:txPr>
          <a:bodyPr/>
          <a:lstStyle/>
          <a:p>
            <a:pPr>
              <a:defRPr/>
            </a:pPr>
          </a:p>
        </c:txPr>
        <c:crossAx val="1243257724"/>
      </c:valAx>
    </c:plotArea>
    <c:legend>
      <c:legendPos val="r"/>
      <c:overlay val="0"/>
    </c:legend>
  </c:chart>
</c:chartSpace>
</file>

<file path=xl/drawings/_rels/worksheetdrawing2.xml.rels><?xml version="1.0" encoding="UTF-8" standalone="yes"?><Relationships xmlns="http://schemas.openxmlformats.org/package/2006/relationships"><Relationship Id="rId1" Type="http://schemas.openxmlformats.org/officeDocument/2006/relationships/chart" Target="../charts/char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351</xdr:col>
      <xdr:colOff>228600</xdr:colOff>
      <xdr:row>24</xdr:row>
      <xdr:rowOff>400050</xdr:rowOff>
    </xdr:from>
    <xdr:to>
      <xdr:col>364</xdr:col>
      <xdr:colOff>571500</xdr:colOff>
      <xdr:row>43</xdr:row>
      <xdr:rowOff>133350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86"/>
    <col customWidth="1" min="2" max="2" width="18.0"/>
    <col customWidth="1" min="3" max="3" width="33.29"/>
  </cols>
  <sheetData>
    <row r="1">
      <c r="B1" s="1"/>
      <c r="C1" s="1"/>
      <c r="D1" s="1"/>
      <c r="E1" s="1"/>
    </row>
    <row r="2">
      <c r="A2" s="2" t="s">
        <v>0</v>
      </c>
      <c r="B2" s="2" t="s">
        <v>1</v>
      </c>
      <c r="C2" s="2" t="s">
        <v>2</v>
      </c>
      <c r="D2" s="2" t="s">
        <v>3</v>
      </c>
      <c r="E2" s="2" t="s">
        <v>4</v>
      </c>
    </row>
    <row r="3">
      <c r="A3" s="3" t="str">
        <f>Sheet1!E2</f>
        <v>Monday 19th January 2015</v>
      </c>
      <c r="B3" t="str">
        <f>Sheet1!D8</f>
        <v>Alex Cash </v>
      </c>
      <c r="C3" s="1" t="s">
        <v>5</v>
      </c>
      <c r="D3" t="str">
        <f>Sheet1!U8</f>
        <v>9</v>
      </c>
      <c r="E3" s="4" t="str">
        <f>Sheet1!V8</f>
        <v>£112.50</v>
      </c>
    </row>
    <row r="4">
      <c r="B4" t="str">
        <f>Sheet1!D9</f>
        <v>Calum Armstrong</v>
      </c>
      <c r="C4" s="1" t="s">
        <v>6</v>
      </c>
      <c r="D4" t="str">
        <f>Sheet1!U9</f>
        <v>7</v>
      </c>
      <c r="E4" s="4" t="str">
        <f>Sheet1!V9</f>
        <v>£87.50</v>
      </c>
    </row>
    <row r="5">
      <c r="B5" t="str">
        <f>Sheet1!D10</f>
        <v>Daniel Berhe</v>
      </c>
      <c r="C5" s="1" t="s">
        <v>7</v>
      </c>
      <c r="D5" t="str">
        <f>Sheet1!U10</f>
        <v>6</v>
      </c>
      <c r="E5" s="4" t="str">
        <f>Sheet1!V10</f>
        <v>£75.00</v>
      </c>
    </row>
    <row r="6">
      <c r="B6" t="str">
        <f>Sheet1!D11</f>
        <v>Samuel Hall</v>
      </c>
      <c r="C6" s="1" t="s">
        <v>8</v>
      </c>
      <c r="D6" t="str">
        <f>Sheet1!U11</f>
        <v>6</v>
      </c>
      <c r="E6" s="4" t="str">
        <f>Sheet1!V11</f>
        <v>£75.00</v>
      </c>
    </row>
    <row r="7">
      <c r="B7" t="str">
        <f>Sheet1!D12</f>
        <v>Alistair Jewers</v>
      </c>
      <c r="C7" s="1" t="s">
        <v>9</v>
      </c>
      <c r="D7" t="str">
        <f>Sheet1!U12</f>
        <v>10</v>
      </c>
      <c r="E7" s="4" t="str">
        <f>Sheet1!V12</f>
        <v>£125.00</v>
      </c>
    </row>
    <row r="8">
      <c r="B8" t="str">
        <f>Sheet1!D13</f>
        <v>Penelope Nichole</v>
      </c>
      <c r="C8" s="1" t="s">
        <v>10</v>
      </c>
      <c r="D8" t="str">
        <f>Sheet1!U13</f>
        <v>6</v>
      </c>
      <c r="E8" s="4" t="str">
        <f>Sheet1!V13</f>
        <v>£75.00</v>
      </c>
    </row>
    <row r="9">
      <c r="B9" t="str">
        <f>Sheet1!D14</f>
        <v>Emmanuel Olutayo</v>
      </c>
      <c r="C9" s="1" t="s">
        <v>11</v>
      </c>
      <c r="D9" t="str">
        <f>Sheet1!U14</f>
        <v>6</v>
      </c>
      <c r="E9" s="4" t="str">
        <f>Sheet1!V14</f>
        <v>£75.00</v>
      </c>
    </row>
    <row r="10">
      <c r="B10" t="str">
        <f>Sheet1!D15</f>
        <v>Samuel Raeburn</v>
      </c>
      <c r="C10" s="1" t="s">
        <v>12</v>
      </c>
      <c r="D10" t="str">
        <f>Sheet1!U15</f>
        <v>6</v>
      </c>
      <c r="E10" s="4" t="str">
        <f>Sheet1!V15</f>
        <v>£75.00</v>
      </c>
    </row>
    <row r="11">
      <c r="B11" t="str">
        <f>Sheet1!D16</f>
        <v>Jake Ransom</v>
      </c>
      <c r="C11" s="1" t="s">
        <v>13</v>
      </c>
      <c r="D11" t="str">
        <f>Sheet1!U16</f>
        <v>6.75</v>
      </c>
      <c r="E11" s="4" t="str">
        <f>Sheet1!V16</f>
        <v>£84.38</v>
      </c>
    </row>
    <row r="12">
      <c r="B12" t="str">
        <f>Sheet1!D17</f>
        <v>Lewis Thresh</v>
      </c>
      <c r="C12" s="1" t="s">
        <v>14</v>
      </c>
      <c r="D12" t="str">
        <f>Sheet1!U17</f>
        <v>6</v>
      </c>
      <c r="E12" s="4" t="str">
        <f>Sheet1!V17</f>
        <v>£75.00</v>
      </c>
    </row>
    <row r="13">
      <c r="C13" s="1"/>
    </row>
    <row r="14">
      <c r="B14" s="1" t="s">
        <v>15</v>
      </c>
      <c r="C14" s="1" t="s">
        <v>16</v>
      </c>
      <c r="D14" t="str">
        <f t="shared" ref="D14:E14" si="1">sum(D3:D12)</f>
        <v>68.75</v>
      </c>
      <c r="E14" s="4" t="str">
        <f t="shared" si="1"/>
        <v>£859.38</v>
      </c>
    </row>
    <row r="15">
      <c r="C15" s="1"/>
    </row>
    <row r="16">
      <c r="A16" s="2" t="s">
        <v>0</v>
      </c>
      <c r="B16" s="2" t="s">
        <v>1</v>
      </c>
      <c r="C16" s="2" t="s">
        <v>2</v>
      </c>
      <c r="D16" s="2" t="s">
        <v>3</v>
      </c>
      <c r="E16" s="2" t="s">
        <v>4</v>
      </c>
    </row>
    <row r="17">
      <c r="A17" s="3" t="str">
        <f>Sheet1!X2</f>
        <v>Monday 26th January 2015</v>
      </c>
      <c r="B17" t="str">
        <f>Sheet1!D8</f>
        <v>Alex Cash </v>
      </c>
      <c r="C17" s="1" t="s">
        <v>5</v>
      </c>
      <c r="D17" t="str">
        <f>Sheet1!AN8</f>
        <v>10.25</v>
      </c>
      <c r="E17" s="4" t="str">
        <f>Sheet1!AO8</f>
        <v>£128.13</v>
      </c>
    </row>
    <row r="18">
      <c r="B18" t="str">
        <f>Sheet1!D9</f>
        <v>Calum Armstrong</v>
      </c>
      <c r="C18" s="1" t="s">
        <v>6</v>
      </c>
      <c r="D18" t="str">
        <f>Sheet1!AN9</f>
        <v>10.75</v>
      </c>
      <c r="E18" s="4" t="str">
        <f>Sheet1!AO9</f>
        <v>£134.38</v>
      </c>
    </row>
    <row r="19">
      <c r="B19" t="str">
        <f>Sheet1!D10</f>
        <v>Daniel Berhe</v>
      </c>
      <c r="C19" s="1" t="s">
        <v>7</v>
      </c>
      <c r="D19" t="str">
        <f>Sheet1!AN10</f>
        <v>9.75</v>
      </c>
      <c r="E19" s="4" t="str">
        <f>Sheet1!AO10</f>
        <v>£121.88</v>
      </c>
    </row>
    <row r="20">
      <c r="B20" t="str">
        <f>Sheet1!D11</f>
        <v>Samuel Hall</v>
      </c>
      <c r="C20" s="1" t="s">
        <v>8</v>
      </c>
      <c r="D20" t="str">
        <f>Sheet1!AN11</f>
        <v>9.25</v>
      </c>
      <c r="E20" s="4" t="str">
        <f>Sheet1!AO11</f>
        <v>£115.63</v>
      </c>
    </row>
    <row r="21">
      <c r="B21" t="str">
        <f>Sheet1!D12</f>
        <v>Alistair Jewers</v>
      </c>
      <c r="C21" s="1" t="s">
        <v>9</v>
      </c>
      <c r="D21" t="str">
        <f>Sheet1!AN12</f>
        <v>16.75</v>
      </c>
      <c r="E21" s="4" t="str">
        <f>Sheet1!AO12</f>
        <v>£209.38</v>
      </c>
    </row>
    <row r="22">
      <c r="B22" t="str">
        <f>Sheet1!D13</f>
        <v>Penelope Nichole</v>
      </c>
      <c r="C22" s="1" t="s">
        <v>10</v>
      </c>
      <c r="D22" t="str">
        <f>Sheet1!AN13</f>
        <v>9.75</v>
      </c>
      <c r="E22" s="4" t="str">
        <f>Sheet1!AO13</f>
        <v>£121.88</v>
      </c>
    </row>
    <row r="23">
      <c r="B23" t="str">
        <f>Sheet1!D14</f>
        <v>Emmanuel Olutayo</v>
      </c>
      <c r="C23" s="1" t="s">
        <v>11</v>
      </c>
      <c r="D23" t="str">
        <f>Sheet1!AN14</f>
        <v>9.5</v>
      </c>
      <c r="E23" s="4" t="str">
        <f>Sheet1!AO14</f>
        <v>£118.75</v>
      </c>
    </row>
    <row r="24">
      <c r="B24" t="str">
        <f>Sheet1!D15</f>
        <v>Samuel Raeburn</v>
      </c>
      <c r="C24" s="1" t="s">
        <v>12</v>
      </c>
      <c r="D24" t="str">
        <f>Sheet1!AN15</f>
        <v>12.75</v>
      </c>
      <c r="E24" s="4" t="str">
        <f>Sheet1!AO15</f>
        <v>£159.38</v>
      </c>
    </row>
    <row r="25">
      <c r="B25" t="str">
        <f>Sheet1!D16</f>
        <v>Jake Ransom</v>
      </c>
      <c r="C25" s="1" t="s">
        <v>13</v>
      </c>
      <c r="D25" t="str">
        <f>Sheet1!AN16</f>
        <v>14</v>
      </c>
      <c r="E25" s="4" t="str">
        <f>Sheet1!AO16</f>
        <v>£175.00</v>
      </c>
    </row>
    <row r="26">
      <c r="B26" t="str">
        <f>Sheet1!D17</f>
        <v>Lewis Thresh</v>
      </c>
      <c r="C26" s="1" t="s">
        <v>14</v>
      </c>
      <c r="D26" t="str">
        <f>Sheet1!AN17</f>
        <v>13.75</v>
      </c>
      <c r="E26" s="4" t="str">
        <f>Sheet1!AO17</f>
        <v>£171.88</v>
      </c>
    </row>
    <row r="27">
      <c r="B27" s="5"/>
      <c r="C27" s="1"/>
    </row>
    <row r="28">
      <c r="B28" s="1" t="s">
        <v>15</v>
      </c>
      <c r="C28" s="1" t="s">
        <v>16</v>
      </c>
      <c r="D28" t="str">
        <f t="shared" ref="D28:E28" si="2">sum(D17:D26)</f>
        <v>116.5</v>
      </c>
      <c r="E28" s="4" t="str">
        <f t="shared" si="2"/>
        <v>£1,456.25</v>
      </c>
    </row>
    <row r="29">
      <c r="B29" s="5"/>
      <c r="C29" s="1"/>
    </row>
    <row r="30">
      <c r="A30" s="2" t="s">
        <v>0</v>
      </c>
      <c r="B30" s="2" t="s">
        <v>1</v>
      </c>
      <c r="C30" s="2" t="s">
        <v>2</v>
      </c>
      <c r="D30" s="2" t="s">
        <v>3</v>
      </c>
      <c r="E30" s="2" t="s">
        <v>4</v>
      </c>
    </row>
    <row r="31">
      <c r="A31" s="3" t="str">
        <f>Sheet1!AQ2</f>
        <v>Monday 02nd February 2015</v>
      </c>
      <c r="B31" s="6" t="str">
        <f>Sheet1!D8</f>
        <v>Alex Cash </v>
      </c>
      <c r="C31" s="1" t="s">
        <v>5</v>
      </c>
      <c r="D31" t="str">
        <f>Sheet1!BG8</f>
        <v>15</v>
      </c>
      <c r="E31" s="4" t="str">
        <f>Sheet1!BH8</f>
        <v>£187.50</v>
      </c>
    </row>
    <row r="32">
      <c r="B32" s="6" t="str">
        <f>Sheet1!D9</f>
        <v>Calum Armstrong</v>
      </c>
      <c r="C32" s="1" t="s">
        <v>6</v>
      </c>
      <c r="D32" t="str">
        <f>Sheet1!BG9</f>
        <v>17</v>
      </c>
      <c r="E32" s="4" t="str">
        <f>Sheet1!BH9</f>
        <v>£212.50</v>
      </c>
    </row>
    <row r="33">
      <c r="B33" s="6" t="str">
        <f>Sheet1!D10</f>
        <v>Daniel Berhe</v>
      </c>
      <c r="C33" s="1" t="s">
        <v>7</v>
      </c>
      <c r="D33" t="str">
        <f>Sheet1!BG10</f>
        <v>13</v>
      </c>
      <c r="E33" s="4" t="str">
        <f>Sheet1!BH10</f>
        <v>£162.50</v>
      </c>
    </row>
    <row r="34">
      <c r="B34" s="6" t="str">
        <f>Sheet1!D11</f>
        <v>Samuel Hall</v>
      </c>
      <c r="C34" s="1" t="s">
        <v>8</v>
      </c>
      <c r="D34" t="str">
        <f>Sheet1!BG11</f>
        <v>7</v>
      </c>
      <c r="E34" s="4" t="str">
        <f>Sheet1!BH11</f>
        <v>£87.50</v>
      </c>
    </row>
    <row r="35">
      <c r="B35" s="6" t="str">
        <f>Sheet1!D12</f>
        <v>Alistair Jewers</v>
      </c>
      <c r="C35" s="1" t="s">
        <v>9</v>
      </c>
      <c r="D35" t="str">
        <f>Sheet1!BG12</f>
        <v>18</v>
      </c>
      <c r="E35" s="4" t="str">
        <f>Sheet1!BH12</f>
        <v>£225.00</v>
      </c>
    </row>
    <row r="36">
      <c r="B36" s="6" t="str">
        <f>Sheet1!D13</f>
        <v>Penelope Nichole</v>
      </c>
      <c r="C36" s="1" t="s">
        <v>10</v>
      </c>
      <c r="D36" t="str">
        <f>Sheet1!BG13</f>
        <v>15.5</v>
      </c>
      <c r="E36" s="4" t="str">
        <f>Sheet1!BH13</f>
        <v>£193.75</v>
      </c>
    </row>
    <row r="37">
      <c r="B37" s="6" t="str">
        <f>Sheet1!D14</f>
        <v>Emmanuel Olutayo</v>
      </c>
      <c r="C37" s="1" t="s">
        <v>11</v>
      </c>
      <c r="D37" t="str">
        <f>Sheet1!BG14</f>
        <v>14</v>
      </c>
      <c r="E37" s="4" t="str">
        <f>Sheet1!BH14</f>
        <v>£175.00</v>
      </c>
    </row>
    <row r="38">
      <c r="B38" s="6" t="str">
        <f>Sheet1!D15</f>
        <v>Samuel Raeburn</v>
      </c>
      <c r="C38" s="1" t="s">
        <v>12</v>
      </c>
      <c r="D38" t="str">
        <f>Sheet1!BG15</f>
        <v>9</v>
      </c>
      <c r="E38" s="4" t="str">
        <f>Sheet1!BH15</f>
        <v>£112.50</v>
      </c>
    </row>
    <row r="39">
      <c r="B39" s="6" t="str">
        <f>Sheet1!D16</f>
        <v>Jake Ransom</v>
      </c>
      <c r="C39" s="1" t="s">
        <v>13</v>
      </c>
      <c r="D39" t="str">
        <f>Sheet1!BG16</f>
        <v>8</v>
      </c>
      <c r="E39" s="4" t="str">
        <f>Sheet1!BH16</f>
        <v>£100.00</v>
      </c>
    </row>
    <row r="40">
      <c r="B40" s="6" t="str">
        <f>Sheet1!D17</f>
        <v>Lewis Thresh</v>
      </c>
      <c r="C40" s="1" t="s">
        <v>14</v>
      </c>
      <c r="D40" t="str">
        <f>Sheet1!BG17</f>
        <v>6.5</v>
      </c>
      <c r="E40" s="4" t="str">
        <f>Sheet1!BH17</f>
        <v>£81.25</v>
      </c>
    </row>
    <row r="41">
      <c r="B41" s="5"/>
      <c r="C41" s="1"/>
    </row>
    <row r="42">
      <c r="B42" s="1" t="s">
        <v>15</v>
      </c>
      <c r="C42" s="1" t="s">
        <v>16</v>
      </c>
      <c r="D42" t="str">
        <f t="shared" ref="D42:E42" si="3">sum(D31:D40)</f>
        <v>123</v>
      </c>
      <c r="E42" s="4" t="str">
        <f t="shared" si="3"/>
        <v>£1,537.50</v>
      </c>
    </row>
    <row r="43">
      <c r="B43" s="5"/>
      <c r="C43" s="1"/>
    </row>
    <row r="44">
      <c r="A44" s="2" t="s">
        <v>0</v>
      </c>
      <c r="B44" s="2" t="s">
        <v>1</v>
      </c>
      <c r="C44" s="2" t="s">
        <v>2</v>
      </c>
      <c r="D44" s="2" t="s">
        <v>3</v>
      </c>
      <c r="E44" s="2" t="s">
        <v>4</v>
      </c>
    </row>
    <row r="45">
      <c r="A45" s="3" t="str">
        <f>Sheet1!BJ2</f>
        <v>Monday 09th February 2015</v>
      </c>
      <c r="B45" s="6" t="str">
        <f>Sheet1!D8</f>
        <v>Alex Cash </v>
      </c>
      <c r="C45" s="1" t="s">
        <v>5</v>
      </c>
      <c r="D45" t="str">
        <f>Sheet1!CA8</f>
        <v>12.5</v>
      </c>
      <c r="E45" s="4" t="str">
        <f>Sheet1!CB8</f>
        <v>£156.25</v>
      </c>
    </row>
    <row r="46">
      <c r="B46" s="6" t="str">
        <f>Sheet1!D9</f>
        <v>Calum Armstrong</v>
      </c>
      <c r="C46" s="1" t="s">
        <v>6</v>
      </c>
      <c r="D46" t="str">
        <f>Sheet1!CA9</f>
        <v>21.5</v>
      </c>
      <c r="E46" s="4" t="str">
        <f>Sheet1!CB9</f>
        <v>£268.75</v>
      </c>
    </row>
    <row r="47">
      <c r="B47" s="6" t="str">
        <f>Sheet1!D10</f>
        <v>Daniel Berhe</v>
      </c>
      <c r="C47" s="1" t="s">
        <v>7</v>
      </c>
      <c r="D47" t="str">
        <f>Sheet1!CA10</f>
        <v>18.5</v>
      </c>
      <c r="E47" s="4" t="str">
        <f>Sheet1!CB10</f>
        <v>£231.25</v>
      </c>
    </row>
    <row r="48">
      <c r="B48" s="6" t="str">
        <f>Sheet1!D11</f>
        <v>Samuel Hall</v>
      </c>
      <c r="C48" s="1" t="s">
        <v>8</v>
      </c>
      <c r="D48" t="str">
        <f>Sheet1!CA11</f>
        <v>27.5</v>
      </c>
      <c r="E48" s="4" t="str">
        <f>Sheet1!CB11</f>
        <v>£343.75</v>
      </c>
    </row>
    <row r="49">
      <c r="B49" s="6" t="str">
        <f>Sheet1!D12</f>
        <v>Alistair Jewers</v>
      </c>
      <c r="C49" s="1" t="s">
        <v>9</v>
      </c>
      <c r="D49" t="str">
        <f>Sheet1!CA12</f>
        <v>31.5</v>
      </c>
      <c r="E49" s="4" t="str">
        <f>Sheet1!CB12</f>
        <v>£393.75</v>
      </c>
    </row>
    <row r="50">
      <c r="B50" s="6" t="str">
        <f>Sheet1!D13</f>
        <v>Penelope Nichole</v>
      </c>
      <c r="C50" s="1" t="s">
        <v>10</v>
      </c>
      <c r="D50" t="str">
        <f>Sheet1!CA13</f>
        <v>6</v>
      </c>
      <c r="E50" s="4" t="str">
        <f>Sheet1!CB13</f>
        <v>£75.00</v>
      </c>
    </row>
    <row r="51">
      <c r="B51" s="6" t="str">
        <f>Sheet1!D14</f>
        <v>Emmanuel Olutayo</v>
      </c>
      <c r="C51" s="1" t="s">
        <v>11</v>
      </c>
      <c r="D51" t="str">
        <f>Sheet1!CA14</f>
        <v>11.5</v>
      </c>
      <c r="E51" s="4" t="str">
        <f>Sheet1!CB14</f>
        <v>£143.75</v>
      </c>
    </row>
    <row r="52">
      <c r="B52" s="6" t="str">
        <f>Sheet1!D15</f>
        <v>Samuel Raeburn</v>
      </c>
      <c r="C52" s="1" t="s">
        <v>12</v>
      </c>
      <c r="D52" t="str">
        <f>Sheet1!CA15</f>
        <v>19.5</v>
      </c>
      <c r="E52" s="4" t="str">
        <f>Sheet1!CB15</f>
        <v>£243.75</v>
      </c>
    </row>
    <row r="53">
      <c r="B53" s="6" t="str">
        <f>Sheet1!D16</f>
        <v>Jake Ransom</v>
      </c>
      <c r="C53" s="1" t="s">
        <v>13</v>
      </c>
      <c r="D53" t="str">
        <f>Sheet1!CA16</f>
        <v>24.75</v>
      </c>
      <c r="E53" s="4" t="str">
        <f>Sheet1!CB16</f>
        <v>£309.38</v>
      </c>
    </row>
    <row r="54">
      <c r="B54" s="6" t="str">
        <f>Sheet1!D17</f>
        <v>Lewis Thresh</v>
      </c>
      <c r="C54" s="1" t="s">
        <v>14</v>
      </c>
      <c r="D54" t="str">
        <f>Sheet1!CA17</f>
        <v>20.5</v>
      </c>
      <c r="E54" s="4" t="str">
        <f>Sheet1!CB17</f>
        <v>£256.25</v>
      </c>
    </row>
    <row r="55">
      <c r="B55" s="5"/>
      <c r="C55" s="1"/>
    </row>
    <row r="56">
      <c r="B56" s="1" t="s">
        <v>15</v>
      </c>
      <c r="C56" s="1" t="s">
        <v>16</v>
      </c>
      <c r="D56" t="str">
        <f t="shared" ref="D56:E56" si="4">sum(D45:D54)</f>
        <v>193.75</v>
      </c>
      <c r="E56" s="4" t="str">
        <f t="shared" si="4"/>
        <v>£2,421.88</v>
      </c>
    </row>
    <row r="57">
      <c r="B57" s="5"/>
      <c r="C57" s="1"/>
    </row>
    <row r="58">
      <c r="A58" s="2" t="s">
        <v>0</v>
      </c>
      <c r="B58" s="2" t="s">
        <v>1</v>
      </c>
      <c r="C58" s="2" t="s">
        <v>2</v>
      </c>
      <c r="D58" s="2" t="s">
        <v>3</v>
      </c>
      <c r="E58" s="2" t="s">
        <v>4</v>
      </c>
    </row>
    <row r="59">
      <c r="A59" s="3" t="str">
        <f>Sheet1!CD2</f>
        <v>Monday 16th February 2015</v>
      </c>
      <c r="B59" s="6" t="str">
        <f>Sheet1!D8</f>
        <v>Alex Cash </v>
      </c>
      <c r="C59" s="1" t="s">
        <v>5</v>
      </c>
      <c r="D59" t="str">
        <f>Sheet1!CT8</f>
        <v>21</v>
      </c>
      <c r="E59" s="4" t="str">
        <f>Sheet1!CU8</f>
        <v>£262.50</v>
      </c>
    </row>
    <row r="60">
      <c r="B60" s="6" t="str">
        <f>Sheet1!D9</f>
        <v>Calum Armstrong</v>
      </c>
      <c r="C60" s="1" t="s">
        <v>6</v>
      </c>
      <c r="D60" t="str">
        <f>Sheet1!CT9</f>
        <v>19</v>
      </c>
      <c r="E60" s="4" t="str">
        <f>Sheet1!CU9</f>
        <v>£237.50</v>
      </c>
    </row>
    <row r="61">
      <c r="B61" s="6" t="str">
        <f>Sheet1!D10</f>
        <v>Daniel Berhe</v>
      </c>
      <c r="C61" s="1" t="s">
        <v>7</v>
      </c>
      <c r="D61" t="str">
        <f>Sheet1!CT10</f>
        <v>12</v>
      </c>
      <c r="E61" s="4" t="str">
        <f>Sheet1!CU10</f>
        <v>£150.00</v>
      </c>
    </row>
    <row r="62">
      <c r="B62" s="6" t="str">
        <f>Sheet1!D11</f>
        <v>Samuel Hall</v>
      </c>
      <c r="C62" s="1" t="s">
        <v>8</v>
      </c>
      <c r="D62" t="str">
        <f>Sheet1!CT11</f>
        <v>9</v>
      </c>
      <c r="E62" s="4" t="str">
        <f>Sheet1!CU11</f>
        <v>£112.50</v>
      </c>
    </row>
    <row r="63">
      <c r="B63" s="6" t="str">
        <f>Sheet1!D12</f>
        <v>Alistair Jewers</v>
      </c>
      <c r="C63" s="1" t="s">
        <v>9</v>
      </c>
      <c r="D63" t="str">
        <f>Sheet1!CT12</f>
        <v>22</v>
      </c>
      <c r="E63" s="4" t="str">
        <f>Sheet1!CU12</f>
        <v>£275.00</v>
      </c>
    </row>
    <row r="64">
      <c r="B64" s="6" t="str">
        <f>Sheet1!D13</f>
        <v>Penelope Nichole</v>
      </c>
      <c r="C64" s="1" t="s">
        <v>10</v>
      </c>
      <c r="D64" t="str">
        <f>Sheet1!CT13</f>
        <v>10.5</v>
      </c>
      <c r="E64" s="4" t="str">
        <f>Sheet1!CU13</f>
        <v>£131.25</v>
      </c>
    </row>
    <row r="65">
      <c r="B65" s="6" t="str">
        <f>Sheet1!D14</f>
        <v>Emmanuel Olutayo</v>
      </c>
      <c r="C65" s="1" t="s">
        <v>11</v>
      </c>
      <c r="D65" t="str">
        <f>Sheet1!CT14</f>
        <v>18</v>
      </c>
      <c r="E65" s="4" t="str">
        <f>Sheet1!CU14</f>
        <v>£225.00</v>
      </c>
    </row>
    <row r="66">
      <c r="B66" s="6" t="str">
        <f>Sheet1!D15</f>
        <v>Samuel Raeburn</v>
      </c>
      <c r="C66" s="1" t="s">
        <v>12</v>
      </c>
      <c r="D66" t="str">
        <f>Sheet1!CT15</f>
        <v>12</v>
      </c>
      <c r="E66" s="4" t="str">
        <f>Sheet1!CU15</f>
        <v>£150.00</v>
      </c>
    </row>
    <row r="67">
      <c r="B67" s="6" t="str">
        <f>Sheet1!D16</f>
        <v>Jake Ransom</v>
      </c>
      <c r="C67" s="1" t="s">
        <v>13</v>
      </c>
      <c r="D67" t="str">
        <f>Sheet1!CT16</f>
        <v>13</v>
      </c>
      <c r="E67" s="4" t="str">
        <f>Sheet1!CU16</f>
        <v>£162.50</v>
      </c>
    </row>
    <row r="68">
      <c r="B68" s="6" t="str">
        <f>Sheet1!D17</f>
        <v>Lewis Thresh</v>
      </c>
      <c r="C68" s="1" t="s">
        <v>14</v>
      </c>
      <c r="D68" t="str">
        <f>Sheet1!CT17</f>
        <v>10</v>
      </c>
      <c r="E68" s="4" t="str">
        <f>Sheet1!CU17</f>
        <v>£125.00</v>
      </c>
    </row>
    <row r="69">
      <c r="B69" s="5"/>
      <c r="C69" s="1"/>
    </row>
    <row r="70">
      <c r="B70" s="1" t="s">
        <v>15</v>
      </c>
      <c r="C70" s="1" t="s">
        <v>16</v>
      </c>
      <c r="D70" t="str">
        <f t="shared" ref="D70:E70" si="5">sum(D59:D68)</f>
        <v>146.5</v>
      </c>
      <c r="E70" s="4" t="str">
        <f t="shared" si="5"/>
        <v>£1,831.25</v>
      </c>
    </row>
    <row r="71">
      <c r="B71" s="5"/>
      <c r="C71" s="1"/>
    </row>
    <row r="72">
      <c r="A72" s="2" t="s">
        <v>0</v>
      </c>
      <c r="B72" s="2" t="s">
        <v>1</v>
      </c>
      <c r="C72" s="2" t="s">
        <v>2</v>
      </c>
      <c r="D72" s="2" t="s">
        <v>3</v>
      </c>
      <c r="E72" s="2" t="s">
        <v>4</v>
      </c>
    </row>
    <row r="73">
      <c r="A73" s="3" t="str">
        <f>Sheet1!CW2</f>
        <v>Monday 23rd February 2015</v>
      </c>
      <c r="B73" s="6" t="str">
        <f>Sheet1!D8</f>
        <v>Alex Cash </v>
      </c>
      <c r="C73" s="1" t="s">
        <v>5</v>
      </c>
      <c r="D73" t="str">
        <f>Sheet1!DM8</f>
        <v>24.25</v>
      </c>
      <c r="E73" s="4" t="str">
        <f>Sheet1!DN8</f>
        <v>£303.13</v>
      </c>
    </row>
    <row r="74">
      <c r="B74" s="6" t="str">
        <f>Sheet1!D9</f>
        <v>Calum Armstrong</v>
      </c>
      <c r="C74" s="1" t="s">
        <v>6</v>
      </c>
      <c r="D74" t="str">
        <f>Sheet1!DM9</f>
        <v>12.75</v>
      </c>
      <c r="E74" s="4" t="str">
        <f>Sheet1!DN9</f>
        <v>£159.38</v>
      </c>
    </row>
    <row r="75">
      <c r="B75" s="6" t="str">
        <f>Sheet1!D10</f>
        <v>Daniel Berhe</v>
      </c>
      <c r="C75" s="1" t="s">
        <v>7</v>
      </c>
      <c r="D75" t="str">
        <f>Sheet1!DM10</f>
        <v>12.75</v>
      </c>
      <c r="E75" s="4" t="str">
        <f>Sheet1!DN10</f>
        <v>£159.38</v>
      </c>
    </row>
    <row r="76">
      <c r="B76" s="6" t="str">
        <f>Sheet1!D11</f>
        <v>Samuel Hall</v>
      </c>
      <c r="C76" s="1" t="s">
        <v>8</v>
      </c>
      <c r="D76" t="str">
        <f>Sheet1!DM11</f>
        <v>5.25</v>
      </c>
      <c r="E76" s="4" t="str">
        <f>Sheet1!DN11</f>
        <v>£65.63</v>
      </c>
    </row>
    <row r="77">
      <c r="B77" s="6" t="str">
        <f>Sheet1!D12</f>
        <v>Alistair Jewers</v>
      </c>
      <c r="C77" s="1" t="s">
        <v>9</v>
      </c>
      <c r="D77" t="str">
        <f>Sheet1!DM12</f>
        <v>20.25</v>
      </c>
      <c r="E77" s="4" t="str">
        <f>Sheet1!DN12</f>
        <v>£253.13</v>
      </c>
    </row>
    <row r="78">
      <c r="B78" s="6" t="str">
        <f>Sheet1!D13</f>
        <v>Penelope Nichole</v>
      </c>
      <c r="C78" s="1" t="s">
        <v>10</v>
      </c>
      <c r="D78" t="str">
        <f>Sheet1!DM13</f>
        <v>8.25</v>
      </c>
      <c r="E78" s="4" t="str">
        <f>Sheet1!DN13</f>
        <v>£103.13</v>
      </c>
    </row>
    <row r="79">
      <c r="B79" s="6" t="str">
        <f>Sheet1!D14</f>
        <v>Emmanuel Olutayo</v>
      </c>
      <c r="C79" s="1" t="s">
        <v>11</v>
      </c>
      <c r="D79" t="str">
        <f>Sheet1!DM14</f>
        <v>8.25</v>
      </c>
      <c r="E79" s="4" t="str">
        <f>Sheet1!DN14</f>
        <v>£103.13</v>
      </c>
    </row>
    <row r="80">
      <c r="B80" s="6" t="str">
        <f>Sheet1!D15</f>
        <v>Samuel Raeburn</v>
      </c>
      <c r="C80" s="1" t="s">
        <v>12</v>
      </c>
      <c r="D80" t="str">
        <f>Sheet1!DM15</f>
        <v>12.25</v>
      </c>
      <c r="E80" s="4" t="str">
        <f>Sheet1!DN15</f>
        <v>£153.13</v>
      </c>
    </row>
    <row r="81">
      <c r="B81" s="6" t="str">
        <f>Sheet1!D16</f>
        <v>Jake Ransom</v>
      </c>
      <c r="C81" s="1" t="s">
        <v>13</v>
      </c>
      <c r="D81" t="str">
        <f>Sheet1!DM16</f>
        <v>10.25</v>
      </c>
      <c r="E81" s="4" t="str">
        <f>Sheet1!DN16</f>
        <v>£128.13</v>
      </c>
    </row>
    <row r="82">
      <c r="B82" s="6" t="str">
        <f>Sheet1!D17</f>
        <v>Lewis Thresh</v>
      </c>
      <c r="C82" s="1" t="s">
        <v>14</v>
      </c>
      <c r="D82" t="str">
        <f>Sheet1!DM17</f>
        <v>11.75</v>
      </c>
      <c r="E82" s="4" t="str">
        <f>Sheet1!DN17</f>
        <v>£146.88</v>
      </c>
    </row>
    <row r="83">
      <c r="B83" s="5"/>
      <c r="C83" s="1"/>
    </row>
    <row r="84">
      <c r="B84" s="1" t="s">
        <v>15</v>
      </c>
      <c r="C84" s="1" t="s">
        <v>16</v>
      </c>
      <c r="D84" t="str">
        <f t="shared" ref="D84:E84" si="6">sum(D73:D82)</f>
        <v>126</v>
      </c>
      <c r="E84" s="4" t="str">
        <f t="shared" si="6"/>
        <v>£1,575.00</v>
      </c>
    </row>
    <row r="85">
      <c r="B85" s="5"/>
      <c r="C85" s="1"/>
    </row>
    <row r="86">
      <c r="A86" s="2" t="s">
        <v>0</v>
      </c>
      <c r="B86" s="2" t="s">
        <v>1</v>
      </c>
      <c r="C86" s="2" t="s">
        <v>2</v>
      </c>
      <c r="D86" s="2" t="s">
        <v>3</v>
      </c>
      <c r="E86" s="2" t="s">
        <v>4</v>
      </c>
    </row>
    <row r="87">
      <c r="A87" s="3" t="str">
        <f>Sheet1!DP2</f>
        <v>Monday 02nd March 2015</v>
      </c>
      <c r="B87" s="6" t="str">
        <f>Sheet1!D8</f>
        <v>Alex Cash </v>
      </c>
      <c r="C87" s="1" t="s">
        <v>5</v>
      </c>
      <c r="D87" t="str">
        <f>Sheet1!EF8</f>
        <v>15</v>
      </c>
      <c r="E87" s="4" t="str">
        <f>Sheet1!EG8</f>
        <v>£187.50</v>
      </c>
    </row>
    <row r="88">
      <c r="B88" s="6" t="str">
        <f>Sheet1!D9</f>
        <v>Calum Armstrong</v>
      </c>
      <c r="C88" s="1" t="s">
        <v>6</v>
      </c>
      <c r="D88" t="str">
        <f>Sheet1!EF9</f>
        <v>14</v>
      </c>
      <c r="E88" s="4" t="str">
        <f>Sheet1!EG9</f>
        <v>£175.00</v>
      </c>
    </row>
    <row r="89">
      <c r="B89" s="6" t="str">
        <f>Sheet1!D10</f>
        <v>Daniel Berhe</v>
      </c>
      <c r="C89" s="1" t="s">
        <v>7</v>
      </c>
      <c r="D89" t="str">
        <f>Sheet1!EF10</f>
        <v>10.5</v>
      </c>
      <c r="E89" s="4" t="str">
        <f>Sheet1!EG10</f>
        <v>£131.25</v>
      </c>
    </row>
    <row r="90">
      <c r="B90" s="6" t="str">
        <f>Sheet1!D11</f>
        <v>Samuel Hall</v>
      </c>
      <c r="C90" s="1" t="s">
        <v>8</v>
      </c>
      <c r="D90" t="str">
        <f>Sheet1!EF11</f>
        <v>3</v>
      </c>
      <c r="E90" s="4" t="str">
        <f>Sheet1!EG11</f>
        <v>£37.50</v>
      </c>
    </row>
    <row r="91">
      <c r="B91" s="6" t="str">
        <f>Sheet1!D12</f>
        <v>Alistair Jewers</v>
      </c>
      <c r="C91" s="1" t="s">
        <v>9</v>
      </c>
      <c r="D91" t="str">
        <f>Sheet1!EF12</f>
        <v>22</v>
      </c>
      <c r="E91" s="4" t="str">
        <f>Sheet1!EG12</f>
        <v>£275.00</v>
      </c>
    </row>
    <row r="92">
      <c r="B92" s="6" t="str">
        <f>Sheet1!D13</f>
        <v>Penelope Nichole</v>
      </c>
      <c r="C92" s="1" t="s">
        <v>10</v>
      </c>
      <c r="D92" t="str">
        <f>Sheet1!EF13</f>
        <v>8</v>
      </c>
      <c r="E92" s="4" t="str">
        <f>Sheet1!EG13</f>
        <v>£100.00</v>
      </c>
    </row>
    <row r="93">
      <c r="B93" s="6" t="str">
        <f>Sheet1!D14</f>
        <v>Emmanuel Olutayo</v>
      </c>
      <c r="C93" s="1" t="s">
        <v>11</v>
      </c>
      <c r="D93" t="str">
        <f>Sheet1!EF14</f>
        <v>17.25</v>
      </c>
      <c r="E93" s="4" t="str">
        <f>Sheet1!EG14</f>
        <v>£215.63</v>
      </c>
    </row>
    <row r="94">
      <c r="B94" s="6" t="str">
        <f>Sheet1!D15</f>
        <v>Samuel Raeburn</v>
      </c>
      <c r="C94" s="1" t="s">
        <v>12</v>
      </c>
      <c r="D94" t="str">
        <f>Sheet1!EF15</f>
        <v>12</v>
      </c>
      <c r="E94" s="4" t="str">
        <f>Sheet1!EG15</f>
        <v>£150.00</v>
      </c>
    </row>
    <row r="95">
      <c r="B95" s="6" t="str">
        <f>Sheet1!D16</f>
        <v>Jake Ransom</v>
      </c>
      <c r="C95" s="1" t="s">
        <v>13</v>
      </c>
      <c r="D95" t="str">
        <f>Sheet1!EF16</f>
        <v>10.5</v>
      </c>
      <c r="E95" s="4" t="str">
        <f>Sheet1!EG16</f>
        <v>£131.25</v>
      </c>
    </row>
    <row r="96">
      <c r="B96" s="6" t="str">
        <f>Sheet1!D17</f>
        <v>Lewis Thresh</v>
      </c>
      <c r="C96" s="1" t="s">
        <v>14</v>
      </c>
      <c r="D96" t="str">
        <f>Sheet1!EF17</f>
        <v>8</v>
      </c>
      <c r="E96" s="4" t="str">
        <f>Sheet1!EG17</f>
        <v>£100.00</v>
      </c>
    </row>
    <row r="97">
      <c r="B97" s="5"/>
      <c r="C97" s="1"/>
    </row>
    <row r="98">
      <c r="B98" s="1" t="s">
        <v>15</v>
      </c>
      <c r="C98" s="1" t="s">
        <v>16</v>
      </c>
      <c r="D98" t="str">
        <f t="shared" ref="D98:E98" si="7">sum(D87:D96)</f>
        <v>120.25</v>
      </c>
      <c r="E98" s="4" t="str">
        <f t="shared" si="7"/>
        <v>£1,503.13</v>
      </c>
    </row>
    <row r="99">
      <c r="B99" s="5"/>
      <c r="C99" s="1"/>
    </row>
    <row r="100">
      <c r="A100" s="2" t="s">
        <v>0</v>
      </c>
      <c r="B100" s="2" t="s">
        <v>1</v>
      </c>
      <c r="C100" s="2" t="s">
        <v>2</v>
      </c>
      <c r="D100" s="2" t="s">
        <v>3</v>
      </c>
      <c r="E100" s="2" t="s">
        <v>4</v>
      </c>
    </row>
    <row r="101">
      <c r="A101" s="3" t="str">
        <f>Sheet1!EI2</f>
        <v>Monday 09th March 2015</v>
      </c>
      <c r="B101" s="6" t="str">
        <f>Sheet1!D8</f>
        <v>Alex Cash </v>
      </c>
      <c r="C101" s="1" t="s">
        <v>5</v>
      </c>
      <c r="D101" t="str">
        <f>Sheet1!EY8</f>
        <v>9.75</v>
      </c>
      <c r="E101" s="4" t="str">
        <f>Sheet1!EZ8</f>
        <v>£121.88</v>
      </c>
    </row>
    <row r="102">
      <c r="B102" s="6" t="str">
        <f>Sheet1!D9</f>
        <v>Calum Armstrong</v>
      </c>
      <c r="C102" s="1" t="s">
        <v>6</v>
      </c>
      <c r="D102" t="str">
        <f>Sheet1!EY9</f>
        <v>9.25</v>
      </c>
      <c r="E102" s="4" t="str">
        <f>Sheet1!EZ9</f>
        <v>£115.63</v>
      </c>
    </row>
    <row r="103">
      <c r="B103" s="6" t="str">
        <f>Sheet1!D10</f>
        <v>Daniel Berhe</v>
      </c>
      <c r="C103" s="1" t="s">
        <v>7</v>
      </c>
      <c r="D103" t="str">
        <f>Sheet1!EY10</f>
        <v>4.25</v>
      </c>
      <c r="E103" s="4" t="str">
        <f>Sheet1!EZ10</f>
        <v>£53.13</v>
      </c>
    </row>
    <row r="104">
      <c r="B104" s="6" t="str">
        <f>Sheet1!D11</f>
        <v>Samuel Hall</v>
      </c>
      <c r="C104" s="1" t="s">
        <v>8</v>
      </c>
      <c r="D104" t="str">
        <f>Sheet1!EY11</f>
        <v>8.5</v>
      </c>
      <c r="E104" s="4" t="str">
        <f>Sheet1!EZ11</f>
        <v>£106.25</v>
      </c>
    </row>
    <row r="105">
      <c r="B105" s="6" t="str">
        <f>Sheet1!D12</f>
        <v>Alistair Jewers</v>
      </c>
      <c r="C105" s="1" t="s">
        <v>9</v>
      </c>
      <c r="D105" t="str">
        <f>Sheet1!EY12</f>
        <v>18.25</v>
      </c>
      <c r="E105" s="4" t="str">
        <f>Sheet1!EZ12</f>
        <v>£228.13</v>
      </c>
    </row>
    <row r="106">
      <c r="B106" s="6" t="str">
        <f>Sheet1!D13</f>
        <v>Penelope Nichole</v>
      </c>
      <c r="C106" s="1" t="s">
        <v>10</v>
      </c>
      <c r="D106" t="str">
        <f>Sheet1!EY13</f>
        <v>6</v>
      </c>
      <c r="E106" s="4" t="str">
        <f>Sheet1!EZ13</f>
        <v>£75.00</v>
      </c>
    </row>
    <row r="107">
      <c r="B107" s="6" t="str">
        <f>Sheet1!D14</f>
        <v>Emmanuel Olutayo</v>
      </c>
      <c r="C107" s="1" t="s">
        <v>11</v>
      </c>
      <c r="D107" t="str">
        <f>Sheet1!EY14</f>
        <v>8.25</v>
      </c>
      <c r="E107" s="4" t="str">
        <f>Sheet1!EZ14</f>
        <v>£103.13</v>
      </c>
    </row>
    <row r="108">
      <c r="B108" s="6" t="str">
        <f>Sheet1!D15</f>
        <v>Samuel Raeburn</v>
      </c>
      <c r="C108" s="1" t="s">
        <v>12</v>
      </c>
      <c r="D108" t="str">
        <f>Sheet1!EY15</f>
        <v>9.25</v>
      </c>
      <c r="E108" s="4" t="str">
        <f>Sheet1!EZ15</f>
        <v>£115.63</v>
      </c>
    </row>
    <row r="109">
      <c r="B109" s="6" t="str">
        <f>Sheet1!D16</f>
        <v>Jake Ransom</v>
      </c>
      <c r="C109" s="1" t="s">
        <v>13</v>
      </c>
      <c r="D109" t="str">
        <f>Sheet1!EY16</f>
        <v>5.25</v>
      </c>
      <c r="E109" s="4" t="str">
        <f>Sheet1!EZ16</f>
        <v>£65.63</v>
      </c>
    </row>
    <row r="110">
      <c r="B110" s="6" t="str">
        <f>Sheet1!D17</f>
        <v>Lewis Thresh</v>
      </c>
      <c r="C110" s="1" t="s">
        <v>14</v>
      </c>
      <c r="D110" t="str">
        <f>Sheet1!EY17</f>
        <v>4.75</v>
      </c>
      <c r="E110" s="4" t="str">
        <f>Sheet1!EZ17</f>
        <v>£59.38</v>
      </c>
    </row>
    <row r="111">
      <c r="B111" s="5"/>
      <c r="C111" s="1"/>
    </row>
    <row r="112">
      <c r="B112" s="1" t="s">
        <v>15</v>
      </c>
      <c r="C112" s="1" t="s">
        <v>16</v>
      </c>
      <c r="D112" t="str">
        <f t="shared" ref="D112:E112" si="8">sum(D101:D110)</f>
        <v>83.5</v>
      </c>
      <c r="E112" s="4" t="str">
        <f t="shared" si="8"/>
        <v>£1,043.75</v>
      </c>
    </row>
    <row r="113">
      <c r="B113" s="5"/>
      <c r="C113" s="1"/>
    </row>
    <row r="114">
      <c r="A114" s="2" t="s">
        <v>0</v>
      </c>
      <c r="B114" s="2" t="s">
        <v>1</v>
      </c>
      <c r="C114" s="2" t="s">
        <v>2</v>
      </c>
      <c r="D114" s="2" t="s">
        <v>3</v>
      </c>
      <c r="E114" s="2" t="s">
        <v>4</v>
      </c>
    </row>
    <row r="115">
      <c r="A115" s="3" t="str">
        <f>Sheet1!FB2</f>
        <v>Monday 16th March 2015 (Easter 1)</v>
      </c>
      <c r="B115" s="6" t="str">
        <f>Sheet1!D8</f>
        <v>Alex Cash </v>
      </c>
      <c r="C115" s="1" t="s">
        <v>5</v>
      </c>
      <c r="D115" t="str">
        <f>Sheet1!FR8</f>
        <v>1</v>
      </c>
      <c r="E115" s="4" t="str">
        <f>Sheet1!FS8</f>
        <v>£12.50</v>
      </c>
    </row>
    <row r="116">
      <c r="B116" s="6" t="str">
        <f>Sheet1!D9</f>
        <v>Calum Armstrong</v>
      </c>
      <c r="C116" s="1" t="s">
        <v>6</v>
      </c>
      <c r="D116" t="str">
        <f>Sheet1!FR9</f>
        <v>0</v>
      </c>
      <c r="E116" s="4" t="str">
        <f>Sheet1!FS9</f>
        <v>£0.00</v>
      </c>
    </row>
    <row r="117">
      <c r="B117" s="6" t="str">
        <f>Sheet1!D10</f>
        <v>Daniel Berhe</v>
      </c>
      <c r="C117" s="1" t="s">
        <v>7</v>
      </c>
      <c r="D117" t="str">
        <f>Sheet1!FR10</f>
        <v>1</v>
      </c>
      <c r="E117" s="4" t="str">
        <f>Sheet1!FS10</f>
        <v>£12.50</v>
      </c>
    </row>
    <row r="118">
      <c r="B118" s="6" t="str">
        <f>Sheet1!D11</f>
        <v>Samuel Hall</v>
      </c>
      <c r="C118" s="1" t="s">
        <v>8</v>
      </c>
      <c r="D118" t="str">
        <f>Sheet1!FR11</f>
        <v>20</v>
      </c>
      <c r="E118" s="4" t="str">
        <f>Sheet1!FS11</f>
        <v>£250.00</v>
      </c>
    </row>
    <row r="119">
      <c r="B119" s="6" t="str">
        <f>Sheet1!D12</f>
        <v>Alistair Jewers</v>
      </c>
      <c r="C119" s="1" t="s">
        <v>9</v>
      </c>
      <c r="D119" t="str">
        <f>Sheet1!FR12</f>
        <v>1</v>
      </c>
      <c r="E119" s="4" t="str">
        <f>Sheet1!FS12</f>
        <v>£12.50</v>
      </c>
    </row>
    <row r="120">
      <c r="B120" s="6" t="str">
        <f>Sheet1!D13</f>
        <v>Penelope Nichole</v>
      </c>
      <c r="C120" s="1" t="s">
        <v>10</v>
      </c>
      <c r="D120" t="str">
        <f>Sheet1!FR13</f>
        <v>0</v>
      </c>
      <c r="E120" s="4" t="str">
        <f>Sheet1!FS13</f>
        <v>£0.00</v>
      </c>
    </row>
    <row r="121">
      <c r="B121" s="6" t="str">
        <f>Sheet1!D14</f>
        <v>Emmanuel Olutayo</v>
      </c>
      <c r="C121" s="1" t="s">
        <v>11</v>
      </c>
      <c r="D121" t="str">
        <f>Sheet1!FR14</f>
        <v>0</v>
      </c>
      <c r="E121" s="4" t="str">
        <f>Sheet1!FS14</f>
        <v>£0.00</v>
      </c>
    </row>
    <row r="122">
      <c r="B122" s="6" t="str">
        <f>Sheet1!D15</f>
        <v>Samuel Raeburn</v>
      </c>
      <c r="C122" s="1" t="s">
        <v>12</v>
      </c>
      <c r="D122" t="str">
        <f>Sheet1!FR15</f>
        <v>0</v>
      </c>
      <c r="E122" s="4" t="str">
        <f>Sheet1!FS15</f>
        <v>£0.00</v>
      </c>
    </row>
    <row r="123">
      <c r="B123" s="6" t="str">
        <f>Sheet1!D16</f>
        <v>Jake Ransom</v>
      </c>
      <c r="C123" s="1" t="s">
        <v>13</v>
      </c>
      <c r="D123" t="str">
        <f>Sheet1!FR16</f>
        <v>7</v>
      </c>
      <c r="E123" s="4" t="str">
        <f>Sheet1!FS16</f>
        <v>£87.50</v>
      </c>
    </row>
    <row r="124">
      <c r="B124" s="6" t="str">
        <f>Sheet1!D17</f>
        <v>Lewis Thresh</v>
      </c>
      <c r="C124" s="1" t="s">
        <v>14</v>
      </c>
      <c r="D124" t="str">
        <f>Sheet1!FR17</f>
        <v>12</v>
      </c>
      <c r="E124" s="4" t="str">
        <f>Sheet1!FS17</f>
        <v>£150.00</v>
      </c>
    </row>
    <row r="125">
      <c r="B125" s="5"/>
      <c r="C125" s="1"/>
    </row>
    <row r="126">
      <c r="B126" s="1" t="s">
        <v>15</v>
      </c>
      <c r="C126" s="1" t="s">
        <v>16</v>
      </c>
      <c r="D126" t="str">
        <f t="shared" ref="D126:E126" si="9">sum(D115:D124)</f>
        <v>42</v>
      </c>
      <c r="E126" s="4" t="str">
        <f t="shared" si="9"/>
        <v>£525.00</v>
      </c>
    </row>
    <row r="127">
      <c r="B127" s="5"/>
      <c r="C127" s="1"/>
    </row>
    <row r="128">
      <c r="A128" s="2" t="s">
        <v>0</v>
      </c>
      <c r="B128" s="2" t="s">
        <v>1</v>
      </c>
      <c r="C128" s="2" t="s">
        <v>2</v>
      </c>
      <c r="D128" s="2" t="s">
        <v>3</v>
      </c>
      <c r="E128" s="2" t="s">
        <v>4</v>
      </c>
    </row>
    <row r="129">
      <c r="A129" s="3" t="str">
        <f>Sheet1!FU2</f>
        <v>Monday 23rd March 2015 (Easter 2)</v>
      </c>
      <c r="B129" s="6" t="str">
        <f>Sheet1!D8</f>
        <v>Alex Cash </v>
      </c>
      <c r="C129" s="1" t="s">
        <v>5</v>
      </c>
      <c r="D129" t="str">
        <f>Sheet1!GK8</f>
        <v>0</v>
      </c>
      <c r="E129" s="4" t="str">
        <f>Sheet1!GL8</f>
        <v>£0.00</v>
      </c>
    </row>
    <row r="130">
      <c r="B130" s="6" t="str">
        <f>Sheet1!D9</f>
        <v>Calum Armstrong</v>
      </c>
      <c r="C130" s="1" t="s">
        <v>6</v>
      </c>
      <c r="D130" t="str">
        <f>Sheet1!GK9</f>
        <v>0</v>
      </c>
      <c r="E130" s="4" t="str">
        <f>Sheet1!GL9</f>
        <v>£0.00</v>
      </c>
    </row>
    <row r="131">
      <c r="B131" s="6" t="str">
        <f>Sheet1!D10</f>
        <v>Daniel Berhe</v>
      </c>
      <c r="C131" s="1" t="s">
        <v>7</v>
      </c>
      <c r="D131" t="str">
        <f>Sheet1!GK10</f>
        <v>1</v>
      </c>
      <c r="E131" s="4" t="str">
        <f>Sheet1!GL10</f>
        <v>£12.50</v>
      </c>
    </row>
    <row r="132">
      <c r="B132" s="6" t="str">
        <f>Sheet1!D11</f>
        <v>Samuel Hall</v>
      </c>
      <c r="C132" s="1" t="s">
        <v>8</v>
      </c>
      <c r="D132" t="str">
        <f>Sheet1!GK11</f>
        <v>0</v>
      </c>
      <c r="E132" s="4" t="str">
        <f>Sheet1!GL11</f>
        <v>£0.00</v>
      </c>
    </row>
    <row r="133">
      <c r="B133" s="6" t="str">
        <f>Sheet1!D12</f>
        <v>Alistair Jewers</v>
      </c>
      <c r="C133" s="1" t="s">
        <v>9</v>
      </c>
      <c r="D133" t="str">
        <f>Sheet1!GK12</f>
        <v>0</v>
      </c>
      <c r="E133" s="4" t="str">
        <f>Sheet1!GL12</f>
        <v>£0.00</v>
      </c>
    </row>
    <row r="134">
      <c r="B134" s="6" t="str">
        <f>Sheet1!D13</f>
        <v>Penelope Nichole</v>
      </c>
      <c r="C134" s="1" t="s">
        <v>10</v>
      </c>
      <c r="D134" t="str">
        <f>Sheet1!GK13</f>
        <v>0</v>
      </c>
      <c r="E134" s="4" t="str">
        <f>Sheet1!GL13</f>
        <v>£0.00</v>
      </c>
    </row>
    <row r="135">
      <c r="B135" s="6" t="str">
        <f>Sheet1!D14</f>
        <v>Emmanuel Olutayo</v>
      </c>
      <c r="C135" s="1" t="s">
        <v>11</v>
      </c>
      <c r="D135" t="str">
        <f>Sheet1!GK14</f>
        <v>0</v>
      </c>
      <c r="E135" s="4" t="str">
        <f>Sheet1!GL14</f>
        <v>£0.00</v>
      </c>
    </row>
    <row r="136">
      <c r="B136" s="6" t="str">
        <f>Sheet1!D15</f>
        <v>Samuel Raeburn</v>
      </c>
      <c r="C136" s="1" t="s">
        <v>12</v>
      </c>
      <c r="D136" t="str">
        <f>Sheet1!GK15</f>
        <v>0</v>
      </c>
      <c r="E136" s="4" t="str">
        <f>Sheet1!GL15</f>
        <v>£0.00</v>
      </c>
    </row>
    <row r="137">
      <c r="B137" s="6" t="str">
        <f>Sheet1!D16</f>
        <v>Jake Ransom</v>
      </c>
      <c r="C137" s="1" t="s">
        <v>13</v>
      </c>
      <c r="D137" t="str">
        <f>Sheet1!GK16</f>
        <v>5.5</v>
      </c>
      <c r="E137" s="4" t="str">
        <f>Sheet1!GL16</f>
        <v>£68.75</v>
      </c>
    </row>
    <row r="138">
      <c r="B138" s="6" t="str">
        <f>Sheet1!D17</f>
        <v>Lewis Thresh</v>
      </c>
      <c r="C138" s="1" t="s">
        <v>14</v>
      </c>
      <c r="D138" t="str">
        <f>Sheet1!GK17</f>
        <v>0</v>
      </c>
      <c r="E138" s="4" t="str">
        <f>Sheet1!GL17</f>
        <v>£0.00</v>
      </c>
    </row>
    <row r="139">
      <c r="B139" s="5"/>
      <c r="C139" s="1"/>
    </row>
    <row r="140">
      <c r="B140" s="1" t="s">
        <v>15</v>
      </c>
      <c r="C140" s="1" t="s">
        <v>16</v>
      </c>
      <c r="D140" t="str">
        <f t="shared" ref="D140:E140" si="10">sum(D129:D138)</f>
        <v>6.5</v>
      </c>
      <c r="E140" s="4" t="str">
        <f t="shared" si="10"/>
        <v>£81.25</v>
      </c>
    </row>
    <row r="141">
      <c r="B141" s="5"/>
      <c r="C141" s="1"/>
    </row>
    <row r="142">
      <c r="A142" s="2" t="s">
        <v>0</v>
      </c>
      <c r="B142" s="2" t="s">
        <v>1</v>
      </c>
      <c r="C142" s="2" t="s">
        <v>2</v>
      </c>
      <c r="D142" s="2" t="s">
        <v>3</v>
      </c>
      <c r="E142" s="2" t="s">
        <v>4</v>
      </c>
    </row>
    <row r="143">
      <c r="A143" s="3" t="str">
        <f>Sheet1!GN2</f>
        <v>Monday 30th March 2015 (Easter 3)</v>
      </c>
      <c r="B143" s="6" t="str">
        <f>Sheet1!D8</f>
        <v>Alex Cash </v>
      </c>
      <c r="C143" s="1" t="s">
        <v>5</v>
      </c>
      <c r="D143" t="str">
        <f>Sheet1!HD8</f>
        <v>0</v>
      </c>
      <c r="E143" s="4" t="str">
        <f>Sheet1!HE8</f>
        <v>£0.00</v>
      </c>
    </row>
    <row r="144">
      <c r="B144" s="6" t="str">
        <f>Sheet1!D9</f>
        <v>Calum Armstrong</v>
      </c>
      <c r="C144" s="1" t="s">
        <v>6</v>
      </c>
      <c r="D144" t="str">
        <f>Sheet1!HD9</f>
        <v>0</v>
      </c>
      <c r="E144" s="4" t="str">
        <f>Sheet1!HE9</f>
        <v>£0.00</v>
      </c>
    </row>
    <row r="145">
      <c r="B145" s="6" t="str">
        <f>Sheet1!D10</f>
        <v>Daniel Berhe</v>
      </c>
      <c r="C145" s="1" t="s">
        <v>7</v>
      </c>
      <c r="D145" t="str">
        <f>Sheet1!HD10</f>
        <v>0</v>
      </c>
      <c r="E145" s="4" t="str">
        <f>Sheet1!HE10</f>
        <v>£0.00</v>
      </c>
    </row>
    <row r="146">
      <c r="B146" s="6" t="str">
        <f>Sheet1!D11</f>
        <v>Samuel Hall</v>
      </c>
      <c r="C146" s="1" t="s">
        <v>8</v>
      </c>
      <c r="D146" t="str">
        <f>Sheet1!HD11</f>
        <v>20</v>
      </c>
      <c r="E146" s="4" t="str">
        <f>Sheet1!HE11</f>
        <v>£250.00</v>
      </c>
    </row>
    <row r="147">
      <c r="B147" s="6" t="str">
        <f>Sheet1!D12</f>
        <v>Alistair Jewers</v>
      </c>
      <c r="C147" s="1" t="s">
        <v>9</v>
      </c>
      <c r="D147" t="str">
        <f>Sheet1!HD12</f>
        <v>0</v>
      </c>
      <c r="E147" s="4" t="str">
        <f>Sheet1!HE12</f>
        <v>£0.00</v>
      </c>
    </row>
    <row r="148">
      <c r="B148" s="6" t="str">
        <f>Sheet1!D13</f>
        <v>Penelope Nichole</v>
      </c>
      <c r="C148" s="1" t="s">
        <v>10</v>
      </c>
      <c r="D148" t="str">
        <f>Sheet1!HD13</f>
        <v>0</v>
      </c>
      <c r="E148" s="4" t="str">
        <f>Sheet1!HE13</f>
        <v>£0.00</v>
      </c>
    </row>
    <row r="149">
      <c r="B149" s="6" t="str">
        <f>Sheet1!D14</f>
        <v>Emmanuel Olutayo</v>
      </c>
      <c r="C149" s="1" t="s">
        <v>11</v>
      </c>
      <c r="D149" t="str">
        <f>Sheet1!HD14</f>
        <v>0</v>
      </c>
      <c r="E149" s="4" t="str">
        <f>Sheet1!HE14</f>
        <v>£0.00</v>
      </c>
    </row>
    <row r="150">
      <c r="B150" s="6" t="str">
        <f>Sheet1!D15</f>
        <v>Samuel Raeburn</v>
      </c>
      <c r="C150" s="1" t="s">
        <v>12</v>
      </c>
      <c r="D150" t="str">
        <f>Sheet1!HD15</f>
        <v>0</v>
      </c>
      <c r="E150" s="4" t="str">
        <f>Sheet1!HE15</f>
        <v>£0.00</v>
      </c>
    </row>
    <row r="151">
      <c r="B151" s="6" t="str">
        <f>Sheet1!D16</f>
        <v>Jake Ransom</v>
      </c>
      <c r="C151" s="1" t="s">
        <v>13</v>
      </c>
      <c r="D151" t="str">
        <f>Sheet1!HD16</f>
        <v>0</v>
      </c>
      <c r="E151" s="4" t="str">
        <f>Sheet1!HE16</f>
        <v>£0.00</v>
      </c>
    </row>
    <row r="152">
      <c r="B152" s="6" t="str">
        <f>Sheet1!D17</f>
        <v>Lewis Thresh</v>
      </c>
      <c r="C152" s="1" t="s">
        <v>14</v>
      </c>
      <c r="D152" t="str">
        <f>Sheet1!HD17</f>
        <v>0</v>
      </c>
      <c r="E152" s="4" t="str">
        <f>Sheet1!HE17</f>
        <v>£0.00</v>
      </c>
    </row>
    <row r="153">
      <c r="B153" s="5"/>
      <c r="C153" s="1"/>
    </row>
    <row r="154">
      <c r="B154" s="1" t="s">
        <v>15</v>
      </c>
      <c r="C154" s="1" t="s">
        <v>16</v>
      </c>
      <c r="D154" t="str">
        <f t="shared" ref="D154:E154" si="11">sum(D143:D152)</f>
        <v>20</v>
      </c>
      <c r="E154" s="4" t="str">
        <f t="shared" si="11"/>
        <v>£250.00</v>
      </c>
    </row>
    <row r="155">
      <c r="B155" s="5"/>
      <c r="C155" s="1"/>
    </row>
    <row r="156">
      <c r="A156" s="2" t="s">
        <v>0</v>
      </c>
      <c r="B156" s="2" t="s">
        <v>1</v>
      </c>
      <c r="C156" s="2" t="s">
        <v>2</v>
      </c>
      <c r="D156" s="2" t="s">
        <v>3</v>
      </c>
      <c r="E156" s="2" t="s">
        <v>4</v>
      </c>
    </row>
    <row r="157">
      <c r="A157" s="3" t="str">
        <f>Sheet1!HG2</f>
        <v>Monday 06th April 2015 (Easter 4)</v>
      </c>
      <c r="B157" s="6" t="str">
        <f>Sheet1!D8</f>
        <v>Alex Cash </v>
      </c>
      <c r="C157" s="1" t="s">
        <v>5</v>
      </c>
      <c r="D157" t="str">
        <f>Sheet1!HW8</f>
        <v>10</v>
      </c>
      <c r="E157" s="4" t="str">
        <f>Sheet1!HX8</f>
        <v>£125.00</v>
      </c>
    </row>
    <row r="158">
      <c r="B158" s="6" t="str">
        <f>Sheet1!D9</f>
        <v>Calum Armstrong</v>
      </c>
      <c r="C158" s="1" t="s">
        <v>6</v>
      </c>
      <c r="D158" t="str">
        <f>Sheet1!HW9</f>
        <v>0</v>
      </c>
      <c r="E158" s="4" t="str">
        <f>Sheet1!HX9</f>
        <v>£0.00</v>
      </c>
    </row>
    <row r="159">
      <c r="B159" s="6" t="str">
        <f>Sheet1!D10</f>
        <v>Daniel Berhe</v>
      </c>
      <c r="C159" s="1" t="s">
        <v>7</v>
      </c>
      <c r="D159" t="str">
        <f>Sheet1!HW10</f>
        <v>0</v>
      </c>
      <c r="E159" s="4" t="str">
        <f>Sheet1!HX10</f>
        <v>£0.00</v>
      </c>
    </row>
    <row r="160">
      <c r="B160" s="6" t="str">
        <f>Sheet1!D11</f>
        <v>Samuel Hall</v>
      </c>
      <c r="C160" s="1" t="s">
        <v>8</v>
      </c>
      <c r="D160" t="str">
        <f>Sheet1!HW11</f>
        <v>20</v>
      </c>
      <c r="E160" s="4" t="str">
        <f>Sheet1!HX11</f>
        <v>£250.00</v>
      </c>
    </row>
    <row r="161">
      <c r="B161" s="6" t="str">
        <f>Sheet1!D12</f>
        <v>Alistair Jewers</v>
      </c>
      <c r="C161" s="1" t="s">
        <v>9</v>
      </c>
      <c r="D161" t="str">
        <f>Sheet1!HW12</f>
        <v>12</v>
      </c>
      <c r="E161" s="4" t="str">
        <f>Sheet1!HX12</f>
        <v>£150.00</v>
      </c>
    </row>
    <row r="162">
      <c r="B162" s="6" t="str">
        <f>Sheet1!D13</f>
        <v>Penelope Nichole</v>
      </c>
      <c r="C162" s="1" t="s">
        <v>10</v>
      </c>
      <c r="D162" t="str">
        <f>Sheet1!HW13</f>
        <v>0</v>
      </c>
      <c r="E162" s="4" t="str">
        <f>Sheet1!HX13</f>
        <v>£0.00</v>
      </c>
    </row>
    <row r="163">
      <c r="B163" s="6" t="str">
        <f>Sheet1!D14</f>
        <v>Emmanuel Olutayo</v>
      </c>
      <c r="C163" s="1" t="s">
        <v>11</v>
      </c>
      <c r="D163" t="str">
        <f>Sheet1!HW14</f>
        <v>0</v>
      </c>
      <c r="E163" s="4" t="str">
        <f>Sheet1!HX14</f>
        <v>£0.00</v>
      </c>
    </row>
    <row r="164">
      <c r="B164" s="6" t="str">
        <f>Sheet1!D15</f>
        <v>Samuel Raeburn</v>
      </c>
      <c r="C164" s="1" t="s">
        <v>12</v>
      </c>
      <c r="D164" t="str">
        <f>Sheet1!HW15</f>
        <v>0</v>
      </c>
      <c r="E164" s="4" t="str">
        <f>Sheet1!HX15</f>
        <v>£0.00</v>
      </c>
    </row>
    <row r="165">
      <c r="B165" s="6" t="str">
        <f>Sheet1!D16</f>
        <v>Jake Ransom</v>
      </c>
      <c r="C165" s="1" t="s">
        <v>13</v>
      </c>
      <c r="D165" t="str">
        <f>Sheet1!HW16</f>
        <v>1</v>
      </c>
      <c r="E165" s="4" t="str">
        <f>Sheet1!HX16</f>
        <v>£12.50</v>
      </c>
    </row>
    <row r="166">
      <c r="B166" s="6" t="str">
        <f>Sheet1!D17</f>
        <v>Lewis Thresh</v>
      </c>
      <c r="C166" s="1" t="s">
        <v>14</v>
      </c>
      <c r="D166" t="str">
        <f>Sheet1!HW17</f>
        <v>0</v>
      </c>
      <c r="E166" s="4" t="str">
        <f>Sheet1!HX17</f>
        <v>£0.00</v>
      </c>
    </row>
    <row r="167">
      <c r="B167" s="5"/>
      <c r="C167" s="1"/>
    </row>
    <row r="168">
      <c r="B168" s="1" t="s">
        <v>15</v>
      </c>
      <c r="C168" s="1" t="s">
        <v>16</v>
      </c>
      <c r="D168" t="str">
        <f t="shared" ref="D168:E168" si="12">sum(D157:D166)</f>
        <v>43</v>
      </c>
      <c r="E168" s="4" t="str">
        <f t="shared" si="12"/>
        <v>£537.50</v>
      </c>
    </row>
    <row r="169">
      <c r="B169" s="5"/>
      <c r="C169" s="1"/>
    </row>
    <row r="170">
      <c r="A170" s="2" t="s">
        <v>0</v>
      </c>
      <c r="B170" s="2" t="s">
        <v>1</v>
      </c>
      <c r="C170" s="2" t="s">
        <v>2</v>
      </c>
      <c r="D170" s="2" t="s">
        <v>3</v>
      </c>
      <c r="E170" s="2" t="s">
        <v>4</v>
      </c>
    </row>
    <row r="171">
      <c r="A171" s="3" t="str">
        <f>Sheet1!HZ2</f>
        <v>Monday 13th April 2015</v>
      </c>
      <c r="B171" s="6" t="str">
        <f>Sheet1!D8</f>
        <v>Alex Cash </v>
      </c>
      <c r="C171" s="1" t="s">
        <v>5</v>
      </c>
      <c r="D171" t="str">
        <f>Sheet1!IP8</f>
        <v>3.5</v>
      </c>
      <c r="E171" s="4" t="str">
        <f>Sheet1!IQ8</f>
        <v>£43.75</v>
      </c>
    </row>
    <row r="172">
      <c r="B172" s="6" t="str">
        <f>Sheet1!D9</f>
        <v>Calum Armstrong</v>
      </c>
      <c r="C172" s="1" t="s">
        <v>6</v>
      </c>
      <c r="D172" t="str">
        <f>Sheet1!IP9</f>
        <v>2.5</v>
      </c>
      <c r="E172" s="4" t="str">
        <f>Sheet1!IQ9</f>
        <v>£31.25</v>
      </c>
    </row>
    <row r="173">
      <c r="B173" s="6" t="str">
        <f>Sheet1!D10</f>
        <v>Daniel Berhe</v>
      </c>
      <c r="C173" s="1" t="s">
        <v>7</v>
      </c>
      <c r="D173" t="str">
        <f>Sheet1!IP10</f>
        <v>1.5</v>
      </c>
      <c r="E173" s="4" t="str">
        <f>Sheet1!IQ10</f>
        <v>£18.75</v>
      </c>
    </row>
    <row r="174">
      <c r="B174" s="6" t="str">
        <f>Sheet1!D11</f>
        <v>Samuel Hall</v>
      </c>
      <c r="C174" s="1" t="s">
        <v>8</v>
      </c>
      <c r="D174" t="str">
        <f>Sheet1!IP11</f>
        <v>9</v>
      </c>
      <c r="E174" s="4" t="str">
        <f>Sheet1!IQ11</f>
        <v>£112.50</v>
      </c>
    </row>
    <row r="175">
      <c r="B175" s="6" t="str">
        <f>Sheet1!D12</f>
        <v>Alistair Jewers</v>
      </c>
      <c r="C175" s="1" t="s">
        <v>9</v>
      </c>
      <c r="D175" t="str">
        <f>Sheet1!IP12</f>
        <v>1.5</v>
      </c>
      <c r="E175" s="4" t="str">
        <f>Sheet1!IQ12</f>
        <v>£18.75</v>
      </c>
    </row>
    <row r="176">
      <c r="B176" s="6" t="str">
        <f>Sheet1!D13</f>
        <v>Penelope Nichole</v>
      </c>
      <c r="C176" s="1" t="s">
        <v>10</v>
      </c>
      <c r="D176" t="str">
        <f>Sheet1!IP13</f>
        <v>1.5</v>
      </c>
      <c r="E176" s="4" t="str">
        <f>Sheet1!IQ13</f>
        <v>£18.75</v>
      </c>
    </row>
    <row r="177">
      <c r="B177" s="6" t="str">
        <f>Sheet1!D14</f>
        <v>Emmanuel Olutayo</v>
      </c>
      <c r="C177" s="1" t="s">
        <v>11</v>
      </c>
      <c r="D177" t="str">
        <f>Sheet1!IP14</f>
        <v>1.5</v>
      </c>
      <c r="E177" s="4" t="str">
        <f>Sheet1!IQ14</f>
        <v>£18.75</v>
      </c>
    </row>
    <row r="178">
      <c r="B178" s="6" t="str">
        <f>Sheet1!D15</f>
        <v>Samuel Raeburn</v>
      </c>
      <c r="C178" s="1" t="s">
        <v>12</v>
      </c>
      <c r="D178" t="str">
        <f>Sheet1!IP15</f>
        <v>1.5</v>
      </c>
      <c r="E178" s="4" t="str">
        <f>Sheet1!IQ15</f>
        <v>£18.75</v>
      </c>
    </row>
    <row r="179">
      <c r="B179" s="6" t="str">
        <f>Sheet1!D16</f>
        <v>Jake Ransom</v>
      </c>
      <c r="C179" s="1" t="s">
        <v>13</v>
      </c>
      <c r="D179" t="str">
        <f>Sheet1!IP16</f>
        <v>1</v>
      </c>
      <c r="E179" s="4" t="str">
        <f>Sheet1!IQ16</f>
        <v>£12.50</v>
      </c>
    </row>
    <row r="180">
      <c r="B180" s="6" t="str">
        <f>Sheet1!D17</f>
        <v>Lewis Thresh</v>
      </c>
      <c r="C180" s="1" t="s">
        <v>14</v>
      </c>
      <c r="D180" t="str">
        <f>Sheet1!IP17</f>
        <v>13.25</v>
      </c>
      <c r="E180" s="4" t="str">
        <f>Sheet1!IQ17</f>
        <v>£165.63</v>
      </c>
    </row>
    <row r="181">
      <c r="B181" s="5"/>
      <c r="C181" s="1"/>
    </row>
    <row r="182">
      <c r="B182" s="1" t="s">
        <v>15</v>
      </c>
      <c r="C182" s="1" t="s">
        <v>16</v>
      </c>
      <c r="D182" t="str">
        <f t="shared" ref="D182:E182" si="13">sum(D171:D180)</f>
        <v>36.75</v>
      </c>
      <c r="E182" s="4" t="str">
        <f t="shared" si="13"/>
        <v>£459.38</v>
      </c>
    </row>
    <row r="183">
      <c r="B183" s="5"/>
      <c r="C183" s="1"/>
    </row>
    <row r="184">
      <c r="A184" s="2" t="s">
        <v>0</v>
      </c>
      <c r="B184" s="2" t="s">
        <v>1</v>
      </c>
      <c r="C184" s="2" t="s">
        <v>2</v>
      </c>
      <c r="D184" s="2" t="s">
        <v>3</v>
      </c>
      <c r="E184" s="2" t="s">
        <v>4</v>
      </c>
    </row>
    <row r="185">
      <c r="A185" s="3" t="str">
        <f>Sheet1!IS2</f>
        <v>Monday 20th April 2015</v>
      </c>
      <c r="B185" s="6" t="str">
        <f>Sheet1!D8</f>
        <v>Alex Cash </v>
      </c>
      <c r="C185" s="1" t="s">
        <v>5</v>
      </c>
      <c r="D185" t="str">
        <f>Sheet1!JI8</f>
        <v>1.5</v>
      </c>
      <c r="E185" s="4" t="str">
        <f>Sheet1!JJ8</f>
        <v>£18.75</v>
      </c>
    </row>
    <row r="186">
      <c r="B186" s="6" t="str">
        <f>Sheet1!D9</f>
        <v>Calum Armstrong</v>
      </c>
      <c r="C186" s="1" t="s">
        <v>6</v>
      </c>
      <c r="D186" t="str">
        <f>Sheet1!JI9</f>
        <v>0</v>
      </c>
      <c r="E186" s="4" t="str">
        <f>Sheet1!JJ9</f>
        <v>£0.00</v>
      </c>
    </row>
    <row r="187">
      <c r="B187" s="6" t="str">
        <f>Sheet1!D10</f>
        <v>Daniel Berhe</v>
      </c>
      <c r="C187" s="1" t="s">
        <v>7</v>
      </c>
      <c r="D187" t="str">
        <f>Sheet1!JI10</f>
        <v>0.5</v>
      </c>
      <c r="E187" s="4" t="str">
        <f>Sheet1!JJ10</f>
        <v>£6.25</v>
      </c>
    </row>
    <row r="188">
      <c r="B188" s="6" t="str">
        <f>Sheet1!D11</f>
        <v>Samuel Hall</v>
      </c>
      <c r="C188" s="1" t="s">
        <v>8</v>
      </c>
      <c r="D188" t="str">
        <f>Sheet1!JI11</f>
        <v>8.5</v>
      </c>
      <c r="E188" s="4" t="str">
        <f>Sheet1!JJ11</f>
        <v>£106.25</v>
      </c>
    </row>
    <row r="189">
      <c r="B189" s="6" t="str">
        <f>Sheet1!D12</f>
        <v>Alistair Jewers</v>
      </c>
      <c r="C189" s="1" t="s">
        <v>9</v>
      </c>
      <c r="D189" t="str">
        <f>Sheet1!JI12</f>
        <v>20.5</v>
      </c>
      <c r="E189" s="4" t="str">
        <f>Sheet1!JJ12</f>
        <v>£256.25</v>
      </c>
    </row>
    <row r="190">
      <c r="B190" s="6" t="str">
        <f>Sheet1!D13</f>
        <v>Penelope Nichole</v>
      </c>
      <c r="C190" s="1" t="s">
        <v>10</v>
      </c>
      <c r="D190" t="str">
        <f>Sheet1!JI13</f>
        <v>0.5</v>
      </c>
      <c r="E190" s="4" t="str">
        <f>Sheet1!JJ13</f>
        <v>£6.25</v>
      </c>
    </row>
    <row r="191">
      <c r="B191" s="6" t="str">
        <f>Sheet1!D14</f>
        <v>Emmanuel Olutayo</v>
      </c>
      <c r="C191" s="1" t="s">
        <v>11</v>
      </c>
      <c r="D191" t="str">
        <f>Sheet1!JI14</f>
        <v>0.5</v>
      </c>
      <c r="E191" s="4" t="str">
        <f>Sheet1!JJ14</f>
        <v>£6.25</v>
      </c>
    </row>
    <row r="192">
      <c r="B192" s="6" t="str">
        <f>Sheet1!D15</f>
        <v>Samuel Raeburn</v>
      </c>
      <c r="C192" s="1" t="s">
        <v>12</v>
      </c>
      <c r="D192" t="str">
        <f>Sheet1!JI15</f>
        <v>2.5</v>
      </c>
      <c r="E192" s="4" t="str">
        <f>Sheet1!JJ15</f>
        <v>£31.25</v>
      </c>
    </row>
    <row r="193">
      <c r="B193" s="6" t="str">
        <f>Sheet1!D16</f>
        <v>Jake Ransom</v>
      </c>
      <c r="C193" s="1" t="s">
        <v>13</v>
      </c>
      <c r="D193" t="str">
        <f>Sheet1!JI16</f>
        <v>1</v>
      </c>
      <c r="E193" s="4" t="str">
        <f>Sheet1!JJ16</f>
        <v>£12.50</v>
      </c>
    </row>
    <row r="194">
      <c r="B194" s="6" t="str">
        <f>Sheet1!D17</f>
        <v>Lewis Thresh</v>
      </c>
      <c r="C194" s="1" t="s">
        <v>14</v>
      </c>
      <c r="D194" t="str">
        <f>Sheet1!JI17</f>
        <v>0.5</v>
      </c>
      <c r="E194" s="4" t="str">
        <f>Sheet1!JJ17</f>
        <v>£6.25</v>
      </c>
    </row>
    <row r="195">
      <c r="B195" s="5"/>
      <c r="C195" s="1"/>
    </row>
    <row r="196">
      <c r="B196" s="1" t="s">
        <v>15</v>
      </c>
      <c r="C196" s="1" t="s">
        <v>16</v>
      </c>
      <c r="D196" t="str">
        <f t="shared" ref="D196:E196" si="14">sum(D185:D194)</f>
        <v>36</v>
      </c>
      <c r="E196" s="4" t="str">
        <f t="shared" si="14"/>
        <v>£450.00</v>
      </c>
    </row>
    <row r="197">
      <c r="B197" s="5"/>
      <c r="C197" s="1"/>
    </row>
    <row r="198">
      <c r="A198" s="2" t="s">
        <v>0</v>
      </c>
      <c r="B198" s="2" t="s">
        <v>1</v>
      </c>
      <c r="C198" s="2" t="s">
        <v>2</v>
      </c>
      <c r="D198" s="2" t="s">
        <v>3</v>
      </c>
      <c r="E198" s="2" t="s">
        <v>4</v>
      </c>
    </row>
    <row r="199">
      <c r="A199" s="3" t="str">
        <f>Sheet1!JL2</f>
        <v>Monday 27th April 2015</v>
      </c>
      <c r="B199" s="6" t="str">
        <f>Sheet1!D8</f>
        <v>Alex Cash </v>
      </c>
      <c r="C199" s="1" t="s">
        <v>5</v>
      </c>
      <c r="D199" t="str">
        <f>Sheet1!KB8</f>
        <v>5.25</v>
      </c>
      <c r="E199" s="4" t="str">
        <f>Sheet1!KC8</f>
        <v>£65.63</v>
      </c>
    </row>
    <row r="200">
      <c r="B200" s="6" t="str">
        <f>Sheet1!D9</f>
        <v>Calum Armstrong</v>
      </c>
      <c r="C200" s="1" t="s">
        <v>6</v>
      </c>
      <c r="D200" t="str">
        <f>Sheet1!KB9</f>
        <v>10.5</v>
      </c>
      <c r="E200" s="4" t="str">
        <f>Sheet1!KC9</f>
        <v>£131.25</v>
      </c>
    </row>
    <row r="201">
      <c r="B201" s="6" t="str">
        <f>Sheet1!D10</f>
        <v>Daniel Berhe</v>
      </c>
      <c r="C201" s="1" t="s">
        <v>7</v>
      </c>
      <c r="D201" t="str">
        <f>Sheet1!KB10</f>
        <v>3.75</v>
      </c>
      <c r="E201" s="4" t="str">
        <f>Sheet1!KC10</f>
        <v>£46.88</v>
      </c>
    </row>
    <row r="202">
      <c r="B202" s="6" t="str">
        <f>Sheet1!D11</f>
        <v>Samuel Hall</v>
      </c>
      <c r="C202" s="1" t="s">
        <v>8</v>
      </c>
      <c r="D202" t="str">
        <f>Sheet1!KB11</f>
        <v>0.75</v>
      </c>
      <c r="E202" s="4" t="str">
        <f>Sheet1!KC11</f>
        <v>£9.38</v>
      </c>
    </row>
    <row r="203">
      <c r="B203" s="6" t="str">
        <f>Sheet1!D12</f>
        <v>Alistair Jewers</v>
      </c>
      <c r="C203" s="1" t="s">
        <v>9</v>
      </c>
      <c r="D203" t="str">
        <f>Sheet1!KB12</f>
        <v>4.75</v>
      </c>
      <c r="E203" s="4" t="str">
        <f>Sheet1!KC12</f>
        <v>£59.38</v>
      </c>
    </row>
    <row r="204">
      <c r="B204" s="6" t="str">
        <f>Sheet1!D13</f>
        <v>Penelope Nichole</v>
      </c>
      <c r="C204" s="1" t="s">
        <v>10</v>
      </c>
      <c r="D204" t="str">
        <f>Sheet1!KB13</f>
        <v>6.5</v>
      </c>
      <c r="E204" s="4" t="str">
        <f>Sheet1!KC13</f>
        <v>£81.25</v>
      </c>
    </row>
    <row r="205">
      <c r="B205" s="6" t="str">
        <f>Sheet1!D14</f>
        <v>Emmanuel Olutayo</v>
      </c>
      <c r="C205" s="1" t="s">
        <v>11</v>
      </c>
      <c r="D205" t="str">
        <f>Sheet1!KB14</f>
        <v>7.75</v>
      </c>
      <c r="E205" s="4" t="str">
        <f>Sheet1!KC14</f>
        <v>£96.88</v>
      </c>
    </row>
    <row r="206">
      <c r="B206" s="6" t="str">
        <f>Sheet1!D15</f>
        <v>Samuel Raeburn</v>
      </c>
      <c r="C206" s="1" t="s">
        <v>12</v>
      </c>
      <c r="D206" t="str">
        <f>Sheet1!KB15</f>
        <v>7.25</v>
      </c>
      <c r="E206" s="4" t="str">
        <f>Sheet1!KC15</f>
        <v>£90.63</v>
      </c>
    </row>
    <row r="207">
      <c r="B207" s="6" t="str">
        <f>Sheet1!D16</f>
        <v>Jake Ransom</v>
      </c>
      <c r="C207" s="1" t="s">
        <v>13</v>
      </c>
      <c r="D207" t="str">
        <f>Sheet1!KB16</f>
        <v>3</v>
      </c>
      <c r="E207" s="4" t="str">
        <f>Sheet1!KC16</f>
        <v>£37.50</v>
      </c>
    </row>
    <row r="208">
      <c r="B208" s="6" t="str">
        <f>Sheet1!D17</f>
        <v>Lewis Thresh</v>
      </c>
      <c r="C208" s="1" t="s">
        <v>14</v>
      </c>
      <c r="D208" t="str">
        <f>Sheet1!KB17</f>
        <v>6.25</v>
      </c>
      <c r="E208" s="4" t="str">
        <f>Sheet1!KC17</f>
        <v>£78.13</v>
      </c>
    </row>
    <row r="209">
      <c r="B209" s="5"/>
      <c r="C209" s="1"/>
    </row>
    <row r="210">
      <c r="B210" s="1" t="s">
        <v>15</v>
      </c>
      <c r="C210" s="1" t="s">
        <v>16</v>
      </c>
      <c r="D210" t="str">
        <f t="shared" ref="D210:E210" si="15">sum(D199:D208)</f>
        <v>55.75</v>
      </c>
      <c r="E210" s="4" t="str">
        <f t="shared" si="15"/>
        <v>£696.88</v>
      </c>
    </row>
    <row r="211">
      <c r="B211" s="5"/>
      <c r="C211" s="1"/>
    </row>
    <row r="212">
      <c r="A212" s="2" t="s">
        <v>0</v>
      </c>
      <c r="B212" s="2" t="s">
        <v>1</v>
      </c>
      <c r="C212" s="2" t="s">
        <v>2</v>
      </c>
      <c r="D212" s="2" t="s">
        <v>3</v>
      </c>
      <c r="E212" s="2" t="s">
        <v>4</v>
      </c>
    </row>
    <row r="213">
      <c r="A213" s="3" t="str">
        <f>Sheet1!KE2</f>
        <v>Monday 04th May 2015</v>
      </c>
      <c r="B213" s="6" t="str">
        <f>Sheet1!D8</f>
        <v>Alex Cash </v>
      </c>
      <c r="C213" s="1" t="s">
        <v>5</v>
      </c>
      <c r="D213" t="str">
        <f>Sheet1!KU8</f>
        <v>2</v>
      </c>
      <c r="E213" s="4" t="str">
        <f>Sheet1!KV8</f>
        <v>£25.00</v>
      </c>
    </row>
    <row r="214">
      <c r="B214" s="6" t="str">
        <f>Sheet1!D9</f>
        <v>Calum Armstrong</v>
      </c>
      <c r="C214" s="1" t="s">
        <v>6</v>
      </c>
      <c r="D214" t="str">
        <f>Sheet1!KU9</f>
        <v>1.5</v>
      </c>
      <c r="E214" s="4" t="str">
        <f>Sheet1!KV9</f>
        <v>£18.75</v>
      </c>
    </row>
    <row r="215">
      <c r="B215" s="6" t="str">
        <f>Sheet1!D10</f>
        <v>Daniel Berhe</v>
      </c>
      <c r="C215" s="1" t="s">
        <v>7</v>
      </c>
      <c r="D215" t="str">
        <f>Sheet1!KU10</f>
        <v>1</v>
      </c>
      <c r="E215" s="4" t="str">
        <f>Sheet1!KV10</f>
        <v>£12.50</v>
      </c>
    </row>
    <row r="216">
      <c r="B216" s="6" t="str">
        <f>Sheet1!D11</f>
        <v>Samuel Hall</v>
      </c>
      <c r="C216" s="1" t="s">
        <v>8</v>
      </c>
      <c r="D216" t="str">
        <f>Sheet1!KU11</f>
        <v>1</v>
      </c>
      <c r="E216" s="4" t="str">
        <f>Sheet1!KV11</f>
        <v>£12.50</v>
      </c>
    </row>
    <row r="217">
      <c r="B217" s="6" t="str">
        <f>Sheet1!D12</f>
        <v>Alistair Jewers</v>
      </c>
      <c r="C217" s="1" t="s">
        <v>9</v>
      </c>
      <c r="D217" t="str">
        <f>Sheet1!KU12</f>
        <v>7.5</v>
      </c>
      <c r="E217" s="4" t="str">
        <f>Sheet1!KV12</f>
        <v>£93.75</v>
      </c>
    </row>
    <row r="218">
      <c r="B218" s="6" t="str">
        <f>Sheet1!D13</f>
        <v>Penelope Nichole</v>
      </c>
      <c r="C218" s="1" t="s">
        <v>10</v>
      </c>
      <c r="D218" t="str">
        <f>Sheet1!KU13</f>
        <v>2.5</v>
      </c>
      <c r="E218" s="4" t="str">
        <f>Sheet1!KV13</f>
        <v>£31.25</v>
      </c>
    </row>
    <row r="219">
      <c r="B219" s="6" t="str">
        <f>Sheet1!D14</f>
        <v>Emmanuel Olutayo</v>
      </c>
      <c r="C219" s="1" t="s">
        <v>11</v>
      </c>
      <c r="D219" t="str">
        <f>Sheet1!KU14</f>
        <v>1.5</v>
      </c>
      <c r="E219" s="4" t="str">
        <f>Sheet1!KV14</f>
        <v>£18.75</v>
      </c>
    </row>
    <row r="220">
      <c r="B220" s="6" t="str">
        <f>Sheet1!D15</f>
        <v>Samuel Raeburn</v>
      </c>
      <c r="C220" s="1" t="s">
        <v>12</v>
      </c>
      <c r="D220" t="str">
        <f>Sheet1!KU15</f>
        <v>1.5</v>
      </c>
      <c r="E220" s="4" t="str">
        <f>Sheet1!KV15</f>
        <v>£18.75</v>
      </c>
    </row>
    <row r="221">
      <c r="B221" s="6" t="str">
        <f>Sheet1!D16</f>
        <v>Jake Ransom</v>
      </c>
      <c r="C221" s="1" t="s">
        <v>13</v>
      </c>
      <c r="D221" t="str">
        <f>Sheet1!KU16</f>
        <v>1</v>
      </c>
      <c r="E221" s="4" t="str">
        <f>Sheet1!KV16</f>
        <v>£12.50</v>
      </c>
    </row>
    <row r="222">
      <c r="B222" s="6" t="str">
        <f>Sheet1!D17</f>
        <v>Lewis Thresh</v>
      </c>
      <c r="C222" s="1" t="s">
        <v>14</v>
      </c>
      <c r="D222" t="str">
        <f>Sheet1!KU17</f>
        <v>1.5</v>
      </c>
      <c r="E222" s="4" t="str">
        <f>Sheet1!KV17</f>
        <v>£18.75</v>
      </c>
    </row>
    <row r="223">
      <c r="B223" s="5"/>
      <c r="C223" s="1"/>
    </row>
    <row r="224">
      <c r="B224" s="1" t="s">
        <v>15</v>
      </c>
      <c r="C224" s="1" t="s">
        <v>16</v>
      </c>
      <c r="D224" t="str">
        <f t="shared" ref="D224:E224" si="16">sum(D213:D222)</f>
        <v>21</v>
      </c>
      <c r="E224" s="4" t="str">
        <f t="shared" si="16"/>
        <v>£262.50</v>
      </c>
    </row>
    <row r="225">
      <c r="B225" s="5"/>
      <c r="C225" s="1"/>
    </row>
    <row r="226">
      <c r="A226" s="2" t="s">
        <v>0</v>
      </c>
      <c r="B226" s="2" t="s">
        <v>1</v>
      </c>
      <c r="C226" s="2" t="s">
        <v>2</v>
      </c>
      <c r="D226" s="2" t="s">
        <v>3</v>
      </c>
      <c r="E226" s="2" t="s">
        <v>4</v>
      </c>
    </row>
    <row r="227">
      <c r="A227" s="3" t="str">
        <f>Sheet1!KX2</f>
        <v>Monday 11th May 2015</v>
      </c>
      <c r="B227" s="6" t="str">
        <f>Sheet1!D8</f>
        <v>Alex Cash </v>
      </c>
      <c r="C227" s="1" t="s">
        <v>5</v>
      </c>
      <c r="D227" t="str">
        <f>Sheet1!LN8</f>
        <v>1</v>
      </c>
      <c r="E227" s="4" t="str">
        <f>Sheet1!LO8</f>
        <v>£12.50</v>
      </c>
    </row>
    <row r="228">
      <c r="B228" s="6" t="str">
        <f>Sheet1!D9</f>
        <v>Calum Armstrong</v>
      </c>
      <c r="C228" s="1" t="s">
        <v>6</v>
      </c>
      <c r="D228" t="str">
        <f>Sheet1!LN9</f>
        <v>9</v>
      </c>
      <c r="E228" s="4" t="str">
        <f>Sheet1!LO9</f>
        <v>£112.50</v>
      </c>
    </row>
    <row r="229">
      <c r="B229" s="6" t="str">
        <f>Sheet1!D10</f>
        <v>Daniel Berhe</v>
      </c>
      <c r="C229" s="1" t="s">
        <v>7</v>
      </c>
      <c r="D229" t="str">
        <f>Sheet1!LN10</f>
        <v>0</v>
      </c>
      <c r="E229" s="4" t="str">
        <f>Sheet1!LO10</f>
        <v>£0.00</v>
      </c>
    </row>
    <row r="230">
      <c r="B230" s="6" t="str">
        <f>Sheet1!D11</f>
        <v>Samuel Hall</v>
      </c>
      <c r="C230" s="1" t="s">
        <v>8</v>
      </c>
      <c r="D230" t="str">
        <f>Sheet1!LN11</f>
        <v>2</v>
      </c>
      <c r="E230" s="4" t="str">
        <f>Sheet1!LO11</f>
        <v>£25.00</v>
      </c>
    </row>
    <row r="231">
      <c r="B231" s="6" t="str">
        <f>Sheet1!D12</f>
        <v>Alistair Jewers</v>
      </c>
      <c r="C231" s="1" t="s">
        <v>9</v>
      </c>
      <c r="D231" t="str">
        <f>Sheet1!LN12</f>
        <v>3</v>
      </c>
      <c r="E231" s="4" t="str">
        <f>Sheet1!LO12</f>
        <v>£37.50</v>
      </c>
    </row>
    <row r="232">
      <c r="B232" s="6" t="str">
        <f>Sheet1!D13</f>
        <v>Penelope Nichole</v>
      </c>
      <c r="C232" s="1" t="s">
        <v>10</v>
      </c>
      <c r="D232" t="str">
        <f>Sheet1!LN13</f>
        <v>0</v>
      </c>
      <c r="E232" s="4" t="str">
        <f>Sheet1!LO13</f>
        <v>£0.00</v>
      </c>
    </row>
    <row r="233">
      <c r="B233" s="6" t="str">
        <f>Sheet1!D14</f>
        <v>Emmanuel Olutayo</v>
      </c>
      <c r="C233" s="1" t="s">
        <v>11</v>
      </c>
      <c r="D233" t="str">
        <f>Sheet1!LN14</f>
        <v>0</v>
      </c>
      <c r="E233" s="4" t="str">
        <f>Sheet1!LO14</f>
        <v>£0.00</v>
      </c>
    </row>
    <row r="234">
      <c r="B234" s="6" t="str">
        <f>Sheet1!D15</f>
        <v>Samuel Raeburn</v>
      </c>
      <c r="C234" s="1" t="s">
        <v>12</v>
      </c>
      <c r="D234" t="str">
        <f>Sheet1!LN15</f>
        <v>0</v>
      </c>
      <c r="E234" s="4" t="str">
        <f>Sheet1!LO15</f>
        <v>£0.00</v>
      </c>
    </row>
    <row r="235">
      <c r="B235" s="6" t="str">
        <f>Sheet1!D16</f>
        <v>Jake Ransom</v>
      </c>
      <c r="C235" s="1" t="s">
        <v>13</v>
      </c>
      <c r="D235" t="str">
        <f>Sheet1!LN16</f>
        <v>2</v>
      </c>
      <c r="E235" s="4" t="str">
        <f>Sheet1!LO16</f>
        <v>£25.00</v>
      </c>
    </row>
    <row r="236">
      <c r="B236" s="6" t="str">
        <f>Sheet1!D17</f>
        <v>Lewis Thresh</v>
      </c>
      <c r="C236" s="1" t="s">
        <v>14</v>
      </c>
      <c r="D236" t="str">
        <f>Sheet1!LN17</f>
        <v>9</v>
      </c>
      <c r="E236" s="4" t="str">
        <f>Sheet1!LO17</f>
        <v>£112.50</v>
      </c>
    </row>
    <row r="237">
      <c r="B237" s="5"/>
      <c r="C237" s="1"/>
    </row>
    <row r="238">
      <c r="B238" s="1" t="s">
        <v>15</v>
      </c>
      <c r="C238" s="1" t="s">
        <v>16</v>
      </c>
      <c r="D238" t="str">
        <f t="shared" ref="D238:E238" si="17">sum(D227:D236)</f>
        <v>26</v>
      </c>
      <c r="E238" s="4" t="str">
        <f t="shared" si="17"/>
        <v>£325.00</v>
      </c>
    </row>
    <row r="239">
      <c r="B239" s="5"/>
      <c r="C239" s="1"/>
    </row>
    <row r="240">
      <c r="A240" s="2" t="s">
        <v>0</v>
      </c>
      <c r="B240" s="2" t="s">
        <v>1</v>
      </c>
      <c r="C240" s="2" t="s">
        <v>2</v>
      </c>
      <c r="D240" s="2" t="s">
        <v>3</v>
      </c>
      <c r="E240" s="2" t="s">
        <v>4</v>
      </c>
    </row>
    <row r="241">
      <c r="A241" s="3" t="str">
        <f>Sheet1!LQ2</f>
        <v>Monday 18th May 2015</v>
      </c>
      <c r="B241" s="6" t="str">
        <f>Sheet1!D8</f>
        <v>Alex Cash </v>
      </c>
      <c r="C241" s="1" t="s">
        <v>5</v>
      </c>
      <c r="D241" t="str">
        <f>Sheet1!MG8</f>
        <v>5.5</v>
      </c>
      <c r="E241" s="4" t="str">
        <f>Sheet1!MH8</f>
        <v>£68.75</v>
      </c>
    </row>
    <row r="242">
      <c r="B242" s="6" t="str">
        <f>Sheet1!D9</f>
        <v>Calum Armstrong</v>
      </c>
      <c r="C242" s="1" t="s">
        <v>6</v>
      </c>
      <c r="D242" t="str">
        <f>Sheet1!MG9</f>
        <v>51.5</v>
      </c>
      <c r="E242" s="4" t="str">
        <f>Sheet1!MH9</f>
        <v>£643.75</v>
      </c>
    </row>
    <row r="243">
      <c r="B243" s="6" t="str">
        <f>Sheet1!D10</f>
        <v>Daniel Berhe</v>
      </c>
      <c r="C243" s="1" t="s">
        <v>7</v>
      </c>
      <c r="D243" t="str">
        <f>Sheet1!MG10</f>
        <v>42.5</v>
      </c>
      <c r="E243" s="4" t="str">
        <f>Sheet1!MH10</f>
        <v>£531.25</v>
      </c>
    </row>
    <row r="244">
      <c r="B244" s="6" t="str">
        <f>Sheet1!D11</f>
        <v>Samuel Hall</v>
      </c>
      <c r="C244" s="1" t="s">
        <v>8</v>
      </c>
      <c r="D244" t="str">
        <f>Sheet1!MG11</f>
        <v>2.5</v>
      </c>
      <c r="E244" s="4" t="str">
        <f>Sheet1!MH11</f>
        <v>£31.25</v>
      </c>
    </row>
    <row r="245">
      <c r="B245" s="6" t="str">
        <f>Sheet1!D12</f>
        <v>Alistair Jewers</v>
      </c>
      <c r="C245" s="1" t="s">
        <v>9</v>
      </c>
      <c r="D245" t="str">
        <f>Sheet1!MG12</f>
        <v>24.5</v>
      </c>
      <c r="E245" s="4" t="str">
        <f>Sheet1!MH12</f>
        <v>£306.25</v>
      </c>
    </row>
    <row r="246">
      <c r="B246" s="6" t="str">
        <f>Sheet1!D13</f>
        <v>Penelope Nichole</v>
      </c>
      <c r="C246" s="1" t="s">
        <v>10</v>
      </c>
      <c r="D246" t="str">
        <f>Sheet1!MG13</f>
        <v>19</v>
      </c>
      <c r="E246" s="4" t="str">
        <f>Sheet1!MH13</f>
        <v>£237.50</v>
      </c>
    </row>
    <row r="247">
      <c r="B247" s="6" t="str">
        <f>Sheet1!D14</f>
        <v>Emmanuel Olutayo</v>
      </c>
      <c r="C247" s="1" t="s">
        <v>11</v>
      </c>
      <c r="D247" t="str">
        <f>Sheet1!MG14</f>
        <v>15</v>
      </c>
      <c r="E247" s="4" t="str">
        <f>Sheet1!MH14</f>
        <v>£187.50</v>
      </c>
    </row>
    <row r="248">
      <c r="B248" s="6" t="str">
        <f>Sheet1!D15</f>
        <v>Samuel Raeburn</v>
      </c>
      <c r="C248" s="1" t="s">
        <v>12</v>
      </c>
      <c r="D248" t="str">
        <f>Sheet1!MG15</f>
        <v>19.5</v>
      </c>
      <c r="E248" s="4" t="str">
        <f>Sheet1!MH15</f>
        <v>£243.75</v>
      </c>
    </row>
    <row r="249">
      <c r="B249" s="6" t="str">
        <f>Sheet1!D16</f>
        <v>Jake Ransom</v>
      </c>
      <c r="C249" s="1" t="s">
        <v>13</v>
      </c>
      <c r="D249" t="str">
        <f>Sheet1!MG16</f>
        <v>19.75</v>
      </c>
      <c r="E249" s="4" t="str">
        <f>Sheet1!MH16</f>
        <v>£246.88</v>
      </c>
    </row>
    <row r="250">
      <c r="B250" s="6" t="str">
        <f>Sheet1!D17</f>
        <v>Lewis Thresh</v>
      </c>
      <c r="C250" s="1" t="s">
        <v>14</v>
      </c>
      <c r="D250" t="str">
        <f>Sheet1!MG17</f>
        <v>54</v>
      </c>
      <c r="E250" s="4" t="str">
        <f>Sheet1!MH17</f>
        <v>£675.00</v>
      </c>
    </row>
    <row r="251">
      <c r="B251" s="5"/>
      <c r="C251" s="1"/>
    </row>
    <row r="252">
      <c r="B252" s="1" t="s">
        <v>15</v>
      </c>
      <c r="C252" s="1" t="s">
        <v>16</v>
      </c>
      <c r="D252" t="str">
        <f t="shared" ref="D252:E252" si="18">sum(D241:D250)</f>
        <v>253.75</v>
      </c>
      <c r="E252" s="4" t="str">
        <f t="shared" si="18"/>
        <v>£3,171.88</v>
      </c>
    </row>
    <row r="253">
      <c r="B253" s="5"/>
      <c r="C253" s="1"/>
    </row>
    <row r="254">
      <c r="A254" s="2" t="s">
        <v>0</v>
      </c>
      <c r="B254" s="2" t="s">
        <v>1</v>
      </c>
      <c r="C254" s="2" t="s">
        <v>2</v>
      </c>
      <c r="D254" s="2" t="s">
        <v>3</v>
      </c>
      <c r="E254" s="2" t="s">
        <v>4</v>
      </c>
    </row>
    <row r="255">
      <c r="A255" s="3" t="str">
        <f>Sheet1!MJ2</f>
        <v>Monday 25th May 2015</v>
      </c>
      <c r="B255" s="6" t="str">
        <f>Sheet1!D8</f>
        <v>Alex Cash </v>
      </c>
      <c r="C255" s="1" t="s">
        <v>5</v>
      </c>
      <c r="D255" t="str">
        <f>Sheet1!MZ8</f>
        <v>51</v>
      </c>
      <c r="E255" s="4" t="str">
        <f>Sheet1!NA8</f>
        <v>£637.50</v>
      </c>
    </row>
    <row r="256">
      <c r="B256" s="6" t="str">
        <f>Sheet1!D9</f>
        <v>Calum Armstrong</v>
      </c>
      <c r="C256" s="1" t="s">
        <v>6</v>
      </c>
      <c r="D256" t="str">
        <f>Sheet1!MZ9</f>
        <v>60.5</v>
      </c>
      <c r="E256" s="4" t="str">
        <f>Sheet1!NA9</f>
        <v>£756.25</v>
      </c>
    </row>
    <row r="257">
      <c r="B257" s="6" t="str">
        <f>Sheet1!D10</f>
        <v>Daniel Berhe</v>
      </c>
      <c r="C257" s="1" t="s">
        <v>7</v>
      </c>
      <c r="D257" t="str">
        <f>Sheet1!MZ10</f>
        <v>51</v>
      </c>
      <c r="E257" s="4" t="str">
        <f>Sheet1!NA10</f>
        <v>£637.50</v>
      </c>
    </row>
    <row r="258">
      <c r="B258" s="6" t="str">
        <f>Sheet1!D11</f>
        <v>Samuel Hall</v>
      </c>
      <c r="C258" s="1" t="s">
        <v>8</v>
      </c>
      <c r="D258" t="str">
        <f>Sheet1!MZ11</f>
        <v>55</v>
      </c>
      <c r="E258" s="4" t="str">
        <f>Sheet1!NA11</f>
        <v>£687.50</v>
      </c>
    </row>
    <row r="259">
      <c r="B259" s="6" t="str">
        <f>Sheet1!D12</f>
        <v>Alistair Jewers</v>
      </c>
      <c r="C259" s="1" t="s">
        <v>9</v>
      </c>
      <c r="D259" t="str">
        <f>Sheet1!MZ12</f>
        <v>82</v>
      </c>
      <c r="E259" s="4" t="str">
        <f>Sheet1!NA12</f>
        <v>£1,025.00</v>
      </c>
    </row>
    <row r="260">
      <c r="B260" s="6" t="str">
        <f>Sheet1!D13</f>
        <v>Penelope Nichole</v>
      </c>
      <c r="C260" s="1" t="s">
        <v>10</v>
      </c>
      <c r="D260" t="str">
        <f>Sheet1!MZ13</f>
        <v>20</v>
      </c>
      <c r="E260" s="4" t="str">
        <f>Sheet1!NA13</f>
        <v>£250.00</v>
      </c>
    </row>
    <row r="261">
      <c r="B261" s="6" t="str">
        <f>Sheet1!D14</f>
        <v>Emmanuel Olutayo</v>
      </c>
      <c r="C261" s="1" t="s">
        <v>11</v>
      </c>
      <c r="D261" t="str">
        <f>Sheet1!MZ14</f>
        <v>19.5</v>
      </c>
      <c r="E261" s="4" t="str">
        <f>Sheet1!NA14</f>
        <v>£243.75</v>
      </c>
    </row>
    <row r="262">
      <c r="B262" s="6" t="str">
        <f>Sheet1!D15</f>
        <v>Samuel Raeburn</v>
      </c>
      <c r="C262" s="1" t="s">
        <v>12</v>
      </c>
      <c r="D262" t="str">
        <f>Sheet1!MZ15</f>
        <v>80</v>
      </c>
      <c r="E262" s="4" t="str">
        <f>Sheet1!NA15</f>
        <v>£1,000.00</v>
      </c>
    </row>
    <row r="263">
      <c r="B263" s="6" t="str">
        <f>Sheet1!D16</f>
        <v>Jake Ransom</v>
      </c>
      <c r="C263" s="1" t="s">
        <v>13</v>
      </c>
      <c r="D263" t="str">
        <f>Sheet1!MZ16</f>
        <v>52</v>
      </c>
      <c r="E263" s="4" t="str">
        <f>Sheet1!NA16</f>
        <v>£650.00</v>
      </c>
    </row>
    <row r="264">
      <c r="B264" s="6" t="str">
        <f>Sheet1!D17</f>
        <v>Lewis Thresh</v>
      </c>
      <c r="C264" s="1" t="s">
        <v>14</v>
      </c>
      <c r="D264" t="str">
        <f>Sheet1!MZ17</f>
        <v>58.5</v>
      </c>
      <c r="E264" s="4" t="str">
        <f>Sheet1!NA17</f>
        <v>£731.25</v>
      </c>
    </row>
    <row r="266">
      <c r="B266" s="1" t="s">
        <v>15</v>
      </c>
      <c r="C266" s="1" t="s">
        <v>16</v>
      </c>
      <c r="D266" t="str">
        <f t="shared" ref="D266:E266" si="19">sum(D255:D264)</f>
        <v>529.5</v>
      </c>
      <c r="E266" s="4" t="str">
        <f t="shared" si="19"/>
        <v>£6,618.75</v>
      </c>
    </row>
  </sheetData>
  <mergeCells count="19">
    <mergeCell ref="A129:A141"/>
    <mergeCell ref="A143:A155"/>
    <mergeCell ref="A157:A169"/>
    <mergeCell ref="A171:A183"/>
    <mergeCell ref="A101:A113"/>
    <mergeCell ref="A3:A15"/>
    <mergeCell ref="A17:A29"/>
    <mergeCell ref="A31:A43"/>
    <mergeCell ref="A45:A57"/>
    <mergeCell ref="A59:A71"/>
    <mergeCell ref="A73:A85"/>
    <mergeCell ref="A87:A99"/>
    <mergeCell ref="A199:A211"/>
    <mergeCell ref="A213:A225"/>
    <mergeCell ref="A227:A239"/>
    <mergeCell ref="A241:A253"/>
    <mergeCell ref="A255:A267"/>
    <mergeCell ref="A115:A127"/>
    <mergeCell ref="A185:A19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topLeftCell="E1" activePane="topRight" state="frozen"/>
      <selection activeCell="F2" sqref="F2" pane="topRight"/>
    </sheetView>
  </sheetViews>
  <sheetFormatPr customHeight="1" defaultColWidth="14.43" defaultRowHeight="15.75"/>
  <cols>
    <col customWidth="1" min="1" max="1" width="10.71"/>
    <col customWidth="1" min="2" max="2" width="10.86"/>
    <col customWidth="1" min="3" max="3" width="8.0"/>
    <col customWidth="1" min="4" max="4" width="19.29"/>
    <col customWidth="1" min="5" max="18" width="5.14"/>
    <col customWidth="1" min="19" max="22" width="10.14"/>
    <col customWidth="1" min="23" max="37" width="5.14"/>
    <col customWidth="1" min="38" max="41" width="10.14"/>
    <col customWidth="1" min="42" max="56" width="5.14"/>
    <col customWidth="1" min="57" max="60" width="9.86"/>
    <col customWidth="1" min="61" max="65" width="5.14"/>
    <col customWidth="1" min="66" max="66" width="10.43"/>
    <col customWidth="1" min="67" max="76" width="5.14"/>
    <col customWidth="1" min="77" max="80" width="9.57"/>
    <col customWidth="1" min="81" max="95" width="5.14"/>
    <col customWidth="1" min="96" max="99" width="10.0"/>
    <col customWidth="1" min="100" max="114" width="5.14"/>
    <col customWidth="1" min="115" max="118" width="9.71"/>
    <col customWidth="1" min="119" max="133" width="5.14"/>
    <col customWidth="1" min="134" max="137" width="9.86"/>
    <col customWidth="1" min="138" max="152" width="5.14"/>
    <col customWidth="1" min="153" max="156" width="9.71"/>
    <col customWidth="1" min="157" max="171" width="5.14"/>
    <col customWidth="1" min="172" max="175" width="9.71"/>
    <col customWidth="1" min="176" max="190" width="5.14"/>
    <col customWidth="1" min="191" max="194" width="9.57"/>
    <col customWidth="1" min="195" max="209" width="5.14"/>
    <col customWidth="1" min="210" max="213" width="9.57"/>
    <col customWidth="1" min="214" max="228" width="5.14"/>
    <col customWidth="1" min="229" max="232" width="9.29"/>
    <col customWidth="1" min="233" max="247" width="5.14"/>
    <col customWidth="1" min="248" max="251" width="9.29"/>
    <col customWidth="1" min="252" max="266" width="5.14"/>
    <col customWidth="1" min="267" max="270" width="9.57"/>
    <col customWidth="1" min="271" max="285" width="5.14"/>
    <col customWidth="1" min="286" max="289" width="9.71"/>
    <col customWidth="1" min="290" max="304" width="5.14"/>
    <col customWidth="1" min="305" max="308" width="9.29"/>
    <col customWidth="1" min="309" max="323" width="5.14"/>
    <col customWidth="1" min="324" max="327" width="9.86"/>
    <col customWidth="1" min="328" max="342" width="5.14"/>
    <col customWidth="1" min="343" max="346" width="9.43"/>
    <col customWidth="1" min="347" max="361" width="5.14"/>
    <col customWidth="1" min="362" max="365" width="9.71"/>
    <col customWidth="1" min="366" max="380" width="5.14"/>
    <col customWidth="1" min="381" max="384" width="9.71"/>
    <col customWidth="1" min="385" max="399" width="5.14"/>
    <col customWidth="1" min="400" max="403" width="9.71"/>
    <col customWidth="1" min="404" max="404" width="5.14"/>
  </cols>
  <sheetData>
    <row r="1">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row>
    <row r="2">
      <c r="A2" s="9" t="s">
        <v>17</v>
      </c>
      <c r="B2" s="10" t="s">
        <v>18</v>
      </c>
      <c r="C2" s="11"/>
      <c r="D2" s="12"/>
      <c r="E2" s="13" t="s">
        <v>19</v>
      </c>
      <c r="F2" s="11"/>
      <c r="G2" s="11"/>
      <c r="H2" s="11"/>
      <c r="I2" s="11"/>
      <c r="J2" s="11"/>
      <c r="K2" s="11"/>
      <c r="L2" s="11"/>
      <c r="M2" s="11"/>
      <c r="N2" s="11"/>
      <c r="O2" s="11"/>
      <c r="P2" s="11"/>
      <c r="Q2" s="11"/>
      <c r="R2" s="12"/>
      <c r="S2" s="14" t="s">
        <v>20</v>
      </c>
      <c r="T2" s="14" t="s">
        <v>21</v>
      </c>
      <c r="U2" s="14" t="s">
        <v>22</v>
      </c>
      <c r="V2" s="14" t="s">
        <v>23</v>
      </c>
      <c r="W2" s="15"/>
      <c r="X2" s="13" t="s">
        <v>24</v>
      </c>
      <c r="Y2" s="11"/>
      <c r="Z2" s="11"/>
      <c r="AA2" s="11"/>
      <c r="AB2" s="11"/>
      <c r="AC2" s="11"/>
      <c r="AD2" s="11"/>
      <c r="AE2" s="11"/>
      <c r="AF2" s="11"/>
      <c r="AG2" s="11"/>
      <c r="AH2" s="11"/>
      <c r="AI2" s="11"/>
      <c r="AJ2" s="11"/>
      <c r="AK2" s="12"/>
      <c r="AL2" s="14" t="s">
        <v>20</v>
      </c>
      <c r="AM2" s="14" t="s">
        <v>21</v>
      </c>
      <c r="AN2" s="14" t="s">
        <v>22</v>
      </c>
      <c r="AO2" s="14" t="s">
        <v>23</v>
      </c>
      <c r="AP2" s="7"/>
      <c r="AQ2" s="13" t="s">
        <v>25</v>
      </c>
      <c r="AR2" s="11"/>
      <c r="AS2" s="11"/>
      <c r="AT2" s="11"/>
      <c r="AU2" s="11"/>
      <c r="AV2" s="11"/>
      <c r="AW2" s="11"/>
      <c r="AX2" s="11"/>
      <c r="AY2" s="11"/>
      <c r="AZ2" s="11"/>
      <c r="BA2" s="11"/>
      <c r="BB2" s="11"/>
      <c r="BC2" s="11"/>
      <c r="BD2" s="12"/>
      <c r="BE2" s="14" t="s">
        <v>20</v>
      </c>
      <c r="BF2" s="14" t="s">
        <v>21</v>
      </c>
      <c r="BG2" s="14" t="s">
        <v>22</v>
      </c>
      <c r="BH2" s="14" t="s">
        <v>23</v>
      </c>
      <c r="BI2" s="15"/>
      <c r="BJ2" s="13" t="s">
        <v>26</v>
      </c>
      <c r="BK2" s="11"/>
      <c r="BL2" s="11"/>
      <c r="BM2" s="11"/>
      <c r="BN2" s="11"/>
      <c r="BO2" s="11"/>
      <c r="BP2" s="11"/>
      <c r="BQ2" s="11"/>
      <c r="BR2" s="11"/>
      <c r="BS2" s="11"/>
      <c r="BT2" s="11"/>
      <c r="BU2" s="11"/>
      <c r="BV2" s="11"/>
      <c r="BW2" s="11"/>
      <c r="BX2" s="12"/>
      <c r="BY2" s="14" t="s">
        <v>20</v>
      </c>
      <c r="BZ2" s="14" t="s">
        <v>21</v>
      </c>
      <c r="CA2" s="14" t="s">
        <v>22</v>
      </c>
      <c r="CB2" s="14" t="s">
        <v>23</v>
      </c>
      <c r="CC2" s="15"/>
      <c r="CD2" s="13" t="s">
        <v>27</v>
      </c>
      <c r="CE2" s="11"/>
      <c r="CF2" s="11"/>
      <c r="CG2" s="11"/>
      <c r="CH2" s="11"/>
      <c r="CI2" s="11"/>
      <c r="CJ2" s="11"/>
      <c r="CK2" s="11"/>
      <c r="CL2" s="11"/>
      <c r="CM2" s="11"/>
      <c r="CN2" s="11"/>
      <c r="CO2" s="11"/>
      <c r="CP2" s="11"/>
      <c r="CQ2" s="12"/>
      <c r="CR2" s="14" t="s">
        <v>20</v>
      </c>
      <c r="CS2" s="14" t="s">
        <v>21</v>
      </c>
      <c r="CT2" s="14" t="s">
        <v>22</v>
      </c>
      <c r="CU2" s="14" t="s">
        <v>23</v>
      </c>
      <c r="CV2" s="15"/>
      <c r="CW2" s="13" t="s">
        <v>28</v>
      </c>
      <c r="CX2" s="11"/>
      <c r="CY2" s="11"/>
      <c r="CZ2" s="11"/>
      <c r="DA2" s="11"/>
      <c r="DB2" s="11"/>
      <c r="DC2" s="11"/>
      <c r="DD2" s="11"/>
      <c r="DE2" s="11"/>
      <c r="DF2" s="11"/>
      <c r="DG2" s="11"/>
      <c r="DH2" s="11"/>
      <c r="DI2" s="11"/>
      <c r="DJ2" s="12"/>
      <c r="DK2" s="14" t="s">
        <v>20</v>
      </c>
      <c r="DL2" s="14" t="s">
        <v>21</v>
      </c>
      <c r="DM2" s="14" t="s">
        <v>22</v>
      </c>
      <c r="DN2" s="14" t="s">
        <v>23</v>
      </c>
      <c r="DO2" s="16"/>
      <c r="DP2" s="13" t="s">
        <v>29</v>
      </c>
      <c r="DQ2" s="11"/>
      <c r="DR2" s="11"/>
      <c r="DS2" s="11"/>
      <c r="DT2" s="11"/>
      <c r="DU2" s="11"/>
      <c r="DV2" s="11"/>
      <c r="DW2" s="11"/>
      <c r="DX2" s="11"/>
      <c r="DY2" s="11"/>
      <c r="DZ2" s="11"/>
      <c r="EA2" s="11"/>
      <c r="EB2" s="11"/>
      <c r="EC2" s="12"/>
      <c r="ED2" s="14" t="s">
        <v>20</v>
      </c>
      <c r="EE2" s="14" t="s">
        <v>21</v>
      </c>
      <c r="EF2" s="14" t="s">
        <v>22</v>
      </c>
      <c r="EG2" s="14" t="s">
        <v>23</v>
      </c>
      <c r="EH2" s="16"/>
      <c r="EI2" s="13" t="s">
        <v>30</v>
      </c>
      <c r="EJ2" s="11"/>
      <c r="EK2" s="11"/>
      <c r="EL2" s="11"/>
      <c r="EM2" s="11"/>
      <c r="EN2" s="11"/>
      <c r="EO2" s="11"/>
      <c r="EP2" s="11"/>
      <c r="EQ2" s="11"/>
      <c r="ER2" s="11"/>
      <c r="ES2" s="11"/>
      <c r="ET2" s="11"/>
      <c r="EU2" s="11"/>
      <c r="EV2" s="12"/>
      <c r="EW2" s="14" t="s">
        <v>20</v>
      </c>
      <c r="EX2" s="14" t="s">
        <v>21</v>
      </c>
      <c r="EY2" s="14" t="s">
        <v>22</v>
      </c>
      <c r="EZ2" s="14" t="s">
        <v>23</v>
      </c>
      <c r="FA2" s="16"/>
      <c r="FB2" s="13" t="s">
        <v>31</v>
      </c>
      <c r="FC2" s="11"/>
      <c r="FD2" s="11"/>
      <c r="FE2" s="11"/>
      <c r="FF2" s="11"/>
      <c r="FG2" s="11"/>
      <c r="FH2" s="11"/>
      <c r="FI2" s="11"/>
      <c r="FJ2" s="11"/>
      <c r="FK2" s="11"/>
      <c r="FL2" s="11"/>
      <c r="FM2" s="11"/>
      <c r="FN2" s="11"/>
      <c r="FO2" s="12"/>
      <c r="FP2" s="14" t="s">
        <v>20</v>
      </c>
      <c r="FQ2" s="14" t="s">
        <v>21</v>
      </c>
      <c r="FR2" s="14" t="s">
        <v>22</v>
      </c>
      <c r="FS2" s="14" t="s">
        <v>23</v>
      </c>
      <c r="FT2" s="16"/>
      <c r="FU2" s="13" t="s">
        <v>32</v>
      </c>
      <c r="FV2" s="11"/>
      <c r="FW2" s="11"/>
      <c r="FX2" s="11"/>
      <c r="FY2" s="11"/>
      <c r="FZ2" s="11"/>
      <c r="GA2" s="11"/>
      <c r="GB2" s="11"/>
      <c r="GC2" s="11"/>
      <c r="GD2" s="11"/>
      <c r="GE2" s="11"/>
      <c r="GF2" s="11"/>
      <c r="GG2" s="11"/>
      <c r="GH2" s="12"/>
      <c r="GI2" s="14" t="s">
        <v>20</v>
      </c>
      <c r="GJ2" s="14" t="s">
        <v>21</v>
      </c>
      <c r="GK2" s="14" t="s">
        <v>22</v>
      </c>
      <c r="GL2" s="14" t="s">
        <v>23</v>
      </c>
      <c r="GM2" s="16"/>
      <c r="GN2" s="13" t="s">
        <v>33</v>
      </c>
      <c r="GO2" s="11"/>
      <c r="GP2" s="11"/>
      <c r="GQ2" s="11"/>
      <c r="GR2" s="11"/>
      <c r="GS2" s="11"/>
      <c r="GT2" s="11"/>
      <c r="GU2" s="11"/>
      <c r="GV2" s="11"/>
      <c r="GW2" s="11"/>
      <c r="GX2" s="11"/>
      <c r="GY2" s="11"/>
      <c r="GZ2" s="11"/>
      <c r="HA2" s="12"/>
      <c r="HB2" s="14" t="s">
        <v>20</v>
      </c>
      <c r="HC2" s="14" t="s">
        <v>21</v>
      </c>
      <c r="HD2" s="14" t="s">
        <v>22</v>
      </c>
      <c r="HE2" s="14" t="s">
        <v>23</v>
      </c>
      <c r="HF2" s="16"/>
      <c r="HG2" s="13" t="s">
        <v>34</v>
      </c>
      <c r="HH2" s="11"/>
      <c r="HI2" s="11"/>
      <c r="HJ2" s="11"/>
      <c r="HK2" s="11"/>
      <c r="HL2" s="11"/>
      <c r="HM2" s="11"/>
      <c r="HN2" s="11"/>
      <c r="HO2" s="11"/>
      <c r="HP2" s="11"/>
      <c r="HQ2" s="11"/>
      <c r="HR2" s="11"/>
      <c r="HS2" s="11"/>
      <c r="HT2" s="12"/>
      <c r="HU2" s="14" t="s">
        <v>20</v>
      </c>
      <c r="HV2" s="14" t="s">
        <v>21</v>
      </c>
      <c r="HW2" s="14" t="s">
        <v>22</v>
      </c>
      <c r="HX2" s="14" t="s">
        <v>23</v>
      </c>
      <c r="HY2" s="16"/>
      <c r="HZ2" s="13" t="s">
        <v>35</v>
      </c>
      <c r="IA2" s="11"/>
      <c r="IB2" s="11"/>
      <c r="IC2" s="11"/>
      <c r="ID2" s="11"/>
      <c r="IE2" s="11"/>
      <c r="IF2" s="11"/>
      <c r="IG2" s="11"/>
      <c r="IH2" s="11"/>
      <c r="II2" s="11"/>
      <c r="IJ2" s="11"/>
      <c r="IK2" s="11"/>
      <c r="IL2" s="11"/>
      <c r="IM2" s="12"/>
      <c r="IN2" s="14" t="s">
        <v>20</v>
      </c>
      <c r="IO2" s="14" t="s">
        <v>21</v>
      </c>
      <c r="IP2" s="14" t="s">
        <v>22</v>
      </c>
      <c r="IQ2" s="14" t="s">
        <v>23</v>
      </c>
      <c r="IR2" s="16"/>
      <c r="IS2" s="13" t="s">
        <v>36</v>
      </c>
      <c r="IT2" s="11"/>
      <c r="IU2" s="11"/>
      <c r="IV2" s="11"/>
      <c r="IW2" s="11"/>
      <c r="IX2" s="11"/>
      <c r="IY2" s="11"/>
      <c r="IZ2" s="11"/>
      <c r="JA2" s="11"/>
      <c r="JB2" s="11"/>
      <c r="JC2" s="11"/>
      <c r="JD2" s="11"/>
      <c r="JE2" s="11"/>
      <c r="JF2" s="12"/>
      <c r="JG2" s="14" t="s">
        <v>20</v>
      </c>
      <c r="JH2" s="14" t="s">
        <v>21</v>
      </c>
      <c r="JI2" s="14" t="s">
        <v>22</v>
      </c>
      <c r="JJ2" s="14" t="s">
        <v>23</v>
      </c>
      <c r="JK2" s="16"/>
      <c r="JL2" s="13" t="s">
        <v>37</v>
      </c>
      <c r="JM2" s="11"/>
      <c r="JN2" s="11"/>
      <c r="JO2" s="11"/>
      <c r="JP2" s="11"/>
      <c r="JQ2" s="11"/>
      <c r="JR2" s="11"/>
      <c r="JS2" s="11"/>
      <c r="JT2" s="11"/>
      <c r="JU2" s="11"/>
      <c r="JV2" s="11"/>
      <c r="JW2" s="11"/>
      <c r="JX2" s="11"/>
      <c r="JY2" s="12"/>
      <c r="JZ2" s="14" t="s">
        <v>20</v>
      </c>
      <c r="KA2" s="14" t="s">
        <v>21</v>
      </c>
      <c r="KB2" s="14" t="s">
        <v>22</v>
      </c>
      <c r="KC2" s="14" t="s">
        <v>23</v>
      </c>
      <c r="KD2" s="16"/>
      <c r="KE2" s="13" t="s">
        <v>38</v>
      </c>
      <c r="KF2" s="11"/>
      <c r="KG2" s="11"/>
      <c r="KH2" s="11"/>
      <c r="KI2" s="11"/>
      <c r="KJ2" s="11"/>
      <c r="KK2" s="11"/>
      <c r="KL2" s="11"/>
      <c r="KM2" s="11"/>
      <c r="KN2" s="11"/>
      <c r="KO2" s="11"/>
      <c r="KP2" s="11"/>
      <c r="KQ2" s="11"/>
      <c r="KR2" s="12"/>
      <c r="KS2" s="14" t="s">
        <v>20</v>
      </c>
      <c r="KT2" s="14" t="s">
        <v>21</v>
      </c>
      <c r="KU2" s="14" t="s">
        <v>22</v>
      </c>
      <c r="KV2" s="14" t="s">
        <v>23</v>
      </c>
      <c r="KW2" s="16"/>
      <c r="KX2" s="13" t="s">
        <v>39</v>
      </c>
      <c r="KY2" s="11"/>
      <c r="KZ2" s="11"/>
      <c r="LA2" s="11"/>
      <c r="LB2" s="11"/>
      <c r="LC2" s="11"/>
      <c r="LD2" s="11"/>
      <c r="LE2" s="11"/>
      <c r="LF2" s="11"/>
      <c r="LG2" s="11"/>
      <c r="LH2" s="11"/>
      <c r="LI2" s="11"/>
      <c r="LJ2" s="11"/>
      <c r="LK2" s="12"/>
      <c r="LL2" s="14" t="s">
        <v>20</v>
      </c>
      <c r="LM2" s="14" t="s">
        <v>21</v>
      </c>
      <c r="LN2" s="14" t="s">
        <v>22</v>
      </c>
      <c r="LO2" s="14" t="s">
        <v>23</v>
      </c>
      <c r="LP2" s="16"/>
      <c r="LQ2" s="13" t="s">
        <v>40</v>
      </c>
      <c r="LR2" s="11"/>
      <c r="LS2" s="11"/>
      <c r="LT2" s="11"/>
      <c r="LU2" s="11"/>
      <c r="LV2" s="11"/>
      <c r="LW2" s="11"/>
      <c r="LX2" s="11"/>
      <c r="LY2" s="11"/>
      <c r="LZ2" s="11"/>
      <c r="MA2" s="11"/>
      <c r="MB2" s="11"/>
      <c r="MC2" s="11"/>
      <c r="MD2" s="12"/>
      <c r="ME2" s="14" t="s">
        <v>20</v>
      </c>
      <c r="MF2" s="14" t="s">
        <v>21</v>
      </c>
      <c r="MG2" s="14" t="s">
        <v>22</v>
      </c>
      <c r="MH2" s="14" t="s">
        <v>23</v>
      </c>
      <c r="MI2" s="16"/>
      <c r="MJ2" s="13" t="s">
        <v>41</v>
      </c>
      <c r="MK2" s="11"/>
      <c r="ML2" s="11"/>
      <c r="MM2" s="11"/>
      <c r="MN2" s="11"/>
      <c r="MO2" s="11"/>
      <c r="MP2" s="11"/>
      <c r="MQ2" s="11"/>
      <c r="MR2" s="11"/>
      <c r="MS2" s="11"/>
      <c r="MT2" s="11"/>
      <c r="MU2" s="11"/>
      <c r="MV2" s="11"/>
      <c r="MW2" s="12"/>
      <c r="MX2" s="14" t="s">
        <v>20</v>
      </c>
      <c r="MY2" s="14" t="s">
        <v>21</v>
      </c>
      <c r="MZ2" s="14" t="s">
        <v>22</v>
      </c>
      <c r="NA2" s="14" t="s">
        <v>23</v>
      </c>
      <c r="NB2" s="16"/>
      <c r="NC2" s="13" t="s">
        <v>42</v>
      </c>
      <c r="ND2" s="11"/>
      <c r="NE2" s="11"/>
      <c r="NF2" s="11"/>
      <c r="NG2" s="11"/>
      <c r="NH2" s="11"/>
      <c r="NI2" s="11"/>
      <c r="NJ2" s="11"/>
      <c r="NK2" s="11"/>
      <c r="NL2" s="11"/>
      <c r="NM2" s="11"/>
      <c r="NN2" s="11"/>
      <c r="NO2" s="11"/>
      <c r="NP2" s="12"/>
      <c r="NQ2" s="14" t="s">
        <v>20</v>
      </c>
      <c r="NR2" s="14" t="s">
        <v>21</v>
      </c>
      <c r="NS2" s="14" t="s">
        <v>22</v>
      </c>
      <c r="NT2" s="14" t="s">
        <v>23</v>
      </c>
      <c r="NU2" s="16"/>
      <c r="NV2" s="13" t="s">
        <v>43</v>
      </c>
      <c r="NW2" s="11"/>
      <c r="NX2" s="11"/>
      <c r="NY2" s="11"/>
      <c r="NZ2" s="11"/>
      <c r="OA2" s="11"/>
      <c r="OB2" s="11"/>
      <c r="OC2" s="11"/>
      <c r="OD2" s="11"/>
      <c r="OE2" s="11"/>
      <c r="OF2" s="11"/>
      <c r="OG2" s="11"/>
      <c r="OH2" s="11"/>
      <c r="OI2" s="12"/>
      <c r="OJ2" s="14" t="s">
        <v>20</v>
      </c>
      <c r="OK2" s="14" t="s">
        <v>21</v>
      </c>
      <c r="OL2" s="14" t="s">
        <v>22</v>
      </c>
      <c r="OM2" s="14" t="s">
        <v>23</v>
      </c>
      <c r="ON2" s="16"/>
    </row>
    <row r="3">
      <c r="B3" s="17" t="s">
        <v>44</v>
      </c>
      <c r="D3" s="18"/>
      <c r="E3" s="17" t="s">
        <v>45</v>
      </c>
      <c r="G3" s="17" t="s">
        <v>46</v>
      </c>
      <c r="I3" s="17" t="s">
        <v>47</v>
      </c>
      <c r="K3" s="17" t="s">
        <v>48</v>
      </c>
      <c r="M3" s="17" t="s">
        <v>49</v>
      </c>
      <c r="O3" s="17" t="s">
        <v>50</v>
      </c>
      <c r="Q3" s="17" t="s">
        <v>51</v>
      </c>
      <c r="R3" s="18"/>
      <c r="S3" s="18"/>
      <c r="T3" s="18"/>
      <c r="U3" s="18"/>
      <c r="V3" s="18"/>
      <c r="W3" s="19"/>
      <c r="X3" s="17" t="s">
        <v>45</v>
      </c>
      <c r="Z3" s="17" t="s">
        <v>46</v>
      </c>
      <c r="AB3" s="17" t="s">
        <v>47</v>
      </c>
      <c r="AD3" s="17" t="s">
        <v>48</v>
      </c>
      <c r="AF3" s="17" t="s">
        <v>49</v>
      </c>
      <c r="AH3" s="17" t="s">
        <v>50</v>
      </c>
      <c r="AJ3" s="17" t="s">
        <v>51</v>
      </c>
      <c r="AK3" s="18"/>
      <c r="AL3" s="18"/>
      <c r="AM3" s="18"/>
      <c r="AN3" s="18"/>
      <c r="AO3" s="18"/>
      <c r="AP3" s="8"/>
      <c r="AQ3" s="17" t="s">
        <v>45</v>
      </c>
      <c r="AS3" s="17" t="s">
        <v>46</v>
      </c>
      <c r="AU3" s="17" t="s">
        <v>47</v>
      </c>
      <c r="AW3" s="17" t="s">
        <v>48</v>
      </c>
      <c r="AY3" s="17" t="s">
        <v>49</v>
      </c>
      <c r="BA3" s="17" t="s">
        <v>50</v>
      </c>
      <c r="BC3" s="17" t="s">
        <v>51</v>
      </c>
      <c r="BD3" s="18"/>
      <c r="BE3" s="18"/>
      <c r="BF3" s="18"/>
      <c r="BG3" s="18"/>
      <c r="BH3" s="18"/>
      <c r="BI3" s="19"/>
      <c r="BJ3" s="17" t="s">
        <v>45</v>
      </c>
      <c r="BL3" s="17" t="s">
        <v>46</v>
      </c>
      <c r="BN3" s="17" t="s">
        <v>47</v>
      </c>
      <c r="BQ3" s="17" t="s">
        <v>48</v>
      </c>
      <c r="BS3" s="17" t="s">
        <v>49</v>
      </c>
      <c r="BU3" s="17" t="s">
        <v>50</v>
      </c>
      <c r="BW3" s="17" t="s">
        <v>51</v>
      </c>
      <c r="BX3" s="18"/>
      <c r="BY3" s="18"/>
      <c r="BZ3" s="18"/>
      <c r="CA3" s="18"/>
      <c r="CB3" s="18"/>
      <c r="CC3" s="19"/>
      <c r="CD3" s="17" t="s">
        <v>45</v>
      </c>
      <c r="CF3" s="17" t="s">
        <v>46</v>
      </c>
      <c r="CH3" s="17" t="s">
        <v>47</v>
      </c>
      <c r="CJ3" s="17" t="s">
        <v>48</v>
      </c>
      <c r="CL3" s="17" t="s">
        <v>49</v>
      </c>
      <c r="CN3" s="17" t="s">
        <v>50</v>
      </c>
      <c r="CP3" s="17" t="s">
        <v>51</v>
      </c>
      <c r="CQ3" s="18"/>
      <c r="CR3" s="18"/>
      <c r="CS3" s="18"/>
      <c r="CT3" s="18"/>
      <c r="CU3" s="18"/>
      <c r="CV3" s="19"/>
      <c r="CW3" s="17" t="s">
        <v>45</v>
      </c>
      <c r="CY3" s="17" t="s">
        <v>46</v>
      </c>
      <c r="DA3" s="17" t="s">
        <v>47</v>
      </c>
      <c r="DC3" s="17" t="s">
        <v>48</v>
      </c>
      <c r="DE3" s="17" t="s">
        <v>49</v>
      </c>
      <c r="DG3" s="17" t="s">
        <v>50</v>
      </c>
      <c r="DI3" s="17" t="s">
        <v>51</v>
      </c>
      <c r="DJ3" s="18"/>
      <c r="DK3" s="18"/>
      <c r="DL3" s="18"/>
      <c r="DM3" s="18"/>
      <c r="DN3" s="18"/>
      <c r="DO3" s="20"/>
      <c r="DP3" s="17" t="s">
        <v>45</v>
      </c>
      <c r="DR3" s="17" t="s">
        <v>46</v>
      </c>
      <c r="DT3" s="17" t="s">
        <v>47</v>
      </c>
      <c r="DV3" s="17" t="s">
        <v>48</v>
      </c>
      <c r="DX3" s="17" t="s">
        <v>49</v>
      </c>
      <c r="DZ3" s="17" t="s">
        <v>50</v>
      </c>
      <c r="EB3" s="17" t="s">
        <v>51</v>
      </c>
      <c r="EC3" s="18"/>
      <c r="ED3" s="18"/>
      <c r="EE3" s="18"/>
      <c r="EF3" s="18"/>
      <c r="EG3" s="18"/>
      <c r="EH3" s="20"/>
      <c r="EI3" s="17" t="s">
        <v>45</v>
      </c>
      <c r="EK3" s="17" t="s">
        <v>46</v>
      </c>
      <c r="EM3" s="17" t="s">
        <v>47</v>
      </c>
      <c r="EO3" s="17" t="s">
        <v>48</v>
      </c>
      <c r="EQ3" s="17" t="s">
        <v>49</v>
      </c>
      <c r="ES3" s="17" t="s">
        <v>50</v>
      </c>
      <c r="EU3" s="17" t="s">
        <v>51</v>
      </c>
      <c r="EV3" s="18"/>
      <c r="EW3" s="18"/>
      <c r="EX3" s="18"/>
      <c r="EY3" s="18"/>
      <c r="EZ3" s="18"/>
      <c r="FA3" s="20"/>
      <c r="FB3" s="17" t="s">
        <v>45</v>
      </c>
      <c r="FD3" s="17" t="s">
        <v>46</v>
      </c>
      <c r="FF3" s="17" t="s">
        <v>47</v>
      </c>
      <c r="FH3" s="17" t="s">
        <v>48</v>
      </c>
      <c r="FJ3" s="17" t="s">
        <v>49</v>
      </c>
      <c r="FL3" s="17" t="s">
        <v>50</v>
      </c>
      <c r="FN3" s="17" t="s">
        <v>51</v>
      </c>
      <c r="FO3" s="18"/>
      <c r="FP3" s="18"/>
      <c r="FQ3" s="18"/>
      <c r="FR3" s="18"/>
      <c r="FS3" s="18"/>
      <c r="FT3" s="20"/>
      <c r="FU3" s="17" t="s">
        <v>45</v>
      </c>
      <c r="FW3" s="17" t="s">
        <v>46</v>
      </c>
      <c r="FY3" s="17" t="s">
        <v>47</v>
      </c>
      <c r="GA3" s="17" t="s">
        <v>48</v>
      </c>
      <c r="GC3" s="17" t="s">
        <v>49</v>
      </c>
      <c r="GE3" s="17" t="s">
        <v>50</v>
      </c>
      <c r="GG3" s="17" t="s">
        <v>51</v>
      </c>
      <c r="GH3" s="18"/>
      <c r="GI3" s="18"/>
      <c r="GJ3" s="18"/>
      <c r="GK3" s="18"/>
      <c r="GL3" s="18"/>
      <c r="GM3" s="20"/>
      <c r="GN3" s="17" t="s">
        <v>45</v>
      </c>
      <c r="GP3" s="17" t="s">
        <v>46</v>
      </c>
      <c r="GR3" s="17" t="s">
        <v>47</v>
      </c>
      <c r="GT3" s="17" t="s">
        <v>48</v>
      </c>
      <c r="GV3" s="17" t="s">
        <v>49</v>
      </c>
      <c r="GX3" s="17" t="s">
        <v>50</v>
      </c>
      <c r="GZ3" s="17" t="s">
        <v>51</v>
      </c>
      <c r="HA3" s="18"/>
      <c r="HB3" s="18"/>
      <c r="HC3" s="18"/>
      <c r="HD3" s="18"/>
      <c r="HE3" s="18"/>
      <c r="HF3" s="20"/>
      <c r="HG3" s="17" t="s">
        <v>45</v>
      </c>
      <c r="HI3" s="17" t="s">
        <v>46</v>
      </c>
      <c r="HK3" s="17" t="s">
        <v>47</v>
      </c>
      <c r="HM3" s="17" t="s">
        <v>48</v>
      </c>
      <c r="HO3" s="17" t="s">
        <v>49</v>
      </c>
      <c r="HQ3" s="17" t="s">
        <v>50</v>
      </c>
      <c r="HS3" s="17" t="s">
        <v>51</v>
      </c>
      <c r="HT3" s="18"/>
      <c r="HU3" s="18"/>
      <c r="HV3" s="18"/>
      <c r="HW3" s="18"/>
      <c r="HX3" s="18"/>
      <c r="HY3" s="20"/>
      <c r="HZ3" s="17" t="s">
        <v>45</v>
      </c>
      <c r="IB3" s="17" t="s">
        <v>46</v>
      </c>
      <c r="ID3" s="17" t="s">
        <v>47</v>
      </c>
      <c r="IF3" s="17" t="s">
        <v>48</v>
      </c>
      <c r="IH3" s="17" t="s">
        <v>49</v>
      </c>
      <c r="IJ3" s="17" t="s">
        <v>50</v>
      </c>
      <c r="IL3" s="17" t="s">
        <v>51</v>
      </c>
      <c r="IM3" s="18"/>
      <c r="IN3" s="18"/>
      <c r="IO3" s="18"/>
      <c r="IP3" s="18"/>
      <c r="IQ3" s="18"/>
      <c r="IR3" s="20"/>
      <c r="IS3" s="17" t="s">
        <v>45</v>
      </c>
      <c r="IU3" s="17" t="s">
        <v>46</v>
      </c>
      <c r="IW3" s="17" t="s">
        <v>47</v>
      </c>
      <c r="IY3" s="17" t="s">
        <v>48</v>
      </c>
      <c r="JA3" s="17" t="s">
        <v>49</v>
      </c>
      <c r="JC3" s="17" t="s">
        <v>50</v>
      </c>
      <c r="JE3" s="17" t="s">
        <v>51</v>
      </c>
      <c r="JF3" s="18"/>
      <c r="JG3" s="18"/>
      <c r="JH3" s="18"/>
      <c r="JI3" s="18"/>
      <c r="JJ3" s="18"/>
      <c r="JK3" s="20"/>
      <c r="JL3" s="17" t="s">
        <v>45</v>
      </c>
      <c r="JN3" s="17" t="s">
        <v>46</v>
      </c>
      <c r="JP3" s="17" t="s">
        <v>47</v>
      </c>
      <c r="JR3" s="17" t="s">
        <v>48</v>
      </c>
      <c r="JT3" s="17" t="s">
        <v>49</v>
      </c>
      <c r="JV3" s="17" t="s">
        <v>50</v>
      </c>
      <c r="JX3" s="17" t="s">
        <v>51</v>
      </c>
      <c r="JY3" s="18"/>
      <c r="JZ3" s="18"/>
      <c r="KA3" s="18"/>
      <c r="KB3" s="18"/>
      <c r="KC3" s="18"/>
      <c r="KD3" s="20"/>
      <c r="KE3" s="17" t="s">
        <v>45</v>
      </c>
      <c r="KG3" s="17" t="s">
        <v>46</v>
      </c>
      <c r="KI3" s="17" t="s">
        <v>47</v>
      </c>
      <c r="KK3" s="17" t="s">
        <v>48</v>
      </c>
      <c r="KM3" s="17" t="s">
        <v>49</v>
      </c>
      <c r="KO3" s="17" t="s">
        <v>50</v>
      </c>
      <c r="KQ3" s="17" t="s">
        <v>51</v>
      </c>
      <c r="KR3" s="18"/>
      <c r="KS3" s="18"/>
      <c r="KT3" s="18"/>
      <c r="KU3" s="18"/>
      <c r="KV3" s="18"/>
      <c r="KW3" s="20"/>
      <c r="KX3" s="17" t="s">
        <v>45</v>
      </c>
      <c r="KZ3" s="17" t="s">
        <v>46</v>
      </c>
      <c r="LB3" s="17" t="s">
        <v>47</v>
      </c>
      <c r="LD3" s="17" t="s">
        <v>48</v>
      </c>
      <c r="LF3" s="17" t="s">
        <v>49</v>
      </c>
      <c r="LH3" s="17" t="s">
        <v>50</v>
      </c>
      <c r="LJ3" s="17" t="s">
        <v>51</v>
      </c>
      <c r="LK3" s="18"/>
      <c r="LL3" s="18"/>
      <c r="LM3" s="18"/>
      <c r="LN3" s="18"/>
      <c r="LO3" s="18"/>
      <c r="LP3" s="20"/>
      <c r="LQ3" s="17" t="s">
        <v>45</v>
      </c>
      <c r="LS3" s="17" t="s">
        <v>46</v>
      </c>
      <c r="LU3" s="17" t="s">
        <v>47</v>
      </c>
      <c r="LW3" s="17" t="s">
        <v>48</v>
      </c>
      <c r="LY3" s="17" t="s">
        <v>49</v>
      </c>
      <c r="MA3" s="17" t="s">
        <v>50</v>
      </c>
      <c r="MC3" s="17" t="s">
        <v>51</v>
      </c>
      <c r="MD3" s="18"/>
      <c r="ME3" s="18"/>
      <c r="MF3" s="18"/>
      <c r="MG3" s="18"/>
      <c r="MH3" s="18"/>
      <c r="MI3" s="20"/>
      <c r="MJ3" s="17" t="s">
        <v>45</v>
      </c>
      <c r="ML3" s="17" t="s">
        <v>46</v>
      </c>
      <c r="MN3" s="17" t="s">
        <v>47</v>
      </c>
      <c r="MP3" s="17" t="s">
        <v>48</v>
      </c>
      <c r="MR3" s="17" t="s">
        <v>49</v>
      </c>
      <c r="MT3" s="17" t="s">
        <v>50</v>
      </c>
      <c r="MV3" s="17" t="s">
        <v>51</v>
      </c>
      <c r="MW3" s="18"/>
      <c r="MX3" s="18"/>
      <c r="MY3" s="18"/>
      <c r="MZ3" s="18"/>
      <c r="NA3" s="18"/>
      <c r="NB3" s="20"/>
      <c r="NC3" s="17" t="s">
        <v>45</v>
      </c>
      <c r="NE3" s="17" t="s">
        <v>46</v>
      </c>
      <c r="NG3" s="17" t="s">
        <v>47</v>
      </c>
      <c r="NI3" s="17" t="s">
        <v>48</v>
      </c>
      <c r="NK3" s="17" t="s">
        <v>49</v>
      </c>
      <c r="NM3" s="17" t="s">
        <v>50</v>
      </c>
      <c r="NO3" s="17" t="s">
        <v>51</v>
      </c>
      <c r="NP3" s="18"/>
      <c r="NQ3" s="18"/>
      <c r="NR3" s="18"/>
      <c r="NS3" s="18"/>
      <c r="NT3" s="18"/>
      <c r="NU3" s="20"/>
      <c r="NV3" s="17" t="s">
        <v>45</v>
      </c>
      <c r="NX3" s="17" t="s">
        <v>46</v>
      </c>
      <c r="NZ3" s="17" t="s">
        <v>47</v>
      </c>
      <c r="OB3" s="17" t="s">
        <v>48</v>
      </c>
      <c r="OD3" s="17" t="s">
        <v>49</v>
      </c>
      <c r="OF3" s="17" t="s">
        <v>50</v>
      </c>
      <c r="OH3" s="17" t="s">
        <v>51</v>
      </c>
      <c r="OI3" s="18"/>
      <c r="OJ3" s="18"/>
      <c r="OK3" s="18"/>
      <c r="OL3" s="18"/>
      <c r="OM3" s="18"/>
      <c r="ON3" s="20"/>
    </row>
    <row r="4">
      <c r="B4" s="21" t="s">
        <v>52</v>
      </c>
      <c r="D4" s="18"/>
      <c r="E4" s="21" t="s">
        <v>53</v>
      </c>
      <c r="G4" s="22"/>
      <c r="I4" s="21" t="s">
        <v>54</v>
      </c>
      <c r="K4" s="21" t="s">
        <v>55</v>
      </c>
      <c r="M4" s="22"/>
      <c r="O4" s="21"/>
      <c r="Q4" s="22"/>
      <c r="R4" s="18"/>
      <c r="S4" s="12"/>
      <c r="T4" s="12"/>
      <c r="U4" s="18"/>
      <c r="V4" s="18"/>
      <c r="W4" s="8"/>
      <c r="X4" s="21" t="s">
        <v>56</v>
      </c>
      <c r="Z4" s="22"/>
      <c r="AB4" s="21" t="s">
        <v>57</v>
      </c>
      <c r="AD4" s="21" t="s">
        <v>58</v>
      </c>
      <c r="AF4" s="22"/>
      <c r="AH4" s="21"/>
      <c r="AJ4" s="22"/>
      <c r="AK4" s="18"/>
      <c r="AL4" s="12"/>
      <c r="AM4" s="12"/>
      <c r="AN4" s="18"/>
      <c r="AO4" s="18"/>
      <c r="AP4" s="8"/>
      <c r="AQ4" s="21" t="s">
        <v>59</v>
      </c>
      <c r="AS4" s="22"/>
      <c r="AU4" s="21" t="s">
        <v>60</v>
      </c>
      <c r="AW4" s="21"/>
      <c r="AY4" s="21" t="s">
        <v>61</v>
      </c>
      <c r="BA4" s="21"/>
      <c r="BC4" s="22"/>
      <c r="BD4" s="18"/>
      <c r="BE4" s="12"/>
      <c r="BF4" s="12"/>
      <c r="BG4" s="18"/>
      <c r="BH4" s="18"/>
      <c r="BI4" s="8"/>
      <c r="BJ4" s="21" t="s">
        <v>62</v>
      </c>
      <c r="BL4" s="22"/>
      <c r="BN4" s="21" t="s">
        <v>63</v>
      </c>
      <c r="BO4" s="21" t="s">
        <v>64</v>
      </c>
      <c r="BQ4" s="21"/>
      <c r="BS4" s="22"/>
      <c r="BU4" s="21"/>
      <c r="BW4" s="22"/>
      <c r="BX4" s="18"/>
      <c r="BY4" s="12"/>
      <c r="BZ4" s="12"/>
      <c r="CA4" s="18"/>
      <c r="CB4" s="18"/>
      <c r="CC4" s="8"/>
      <c r="CD4" s="21"/>
      <c r="CF4" s="22"/>
      <c r="CH4" s="21" t="s">
        <v>65</v>
      </c>
      <c r="CJ4" s="21"/>
      <c r="CL4" s="21" t="s">
        <v>66</v>
      </c>
      <c r="CN4" s="21"/>
      <c r="CP4" s="22"/>
      <c r="CQ4" s="18"/>
      <c r="CR4" s="12"/>
      <c r="CS4" s="12"/>
      <c r="CT4" s="18"/>
      <c r="CU4" s="18"/>
      <c r="CV4" s="8"/>
      <c r="CW4" s="21" t="s">
        <v>67</v>
      </c>
      <c r="CY4" s="22"/>
      <c r="DA4" s="21" t="s">
        <v>68</v>
      </c>
      <c r="DC4" s="21"/>
      <c r="DE4" s="21" t="s">
        <v>69</v>
      </c>
      <c r="DG4" s="21"/>
      <c r="DI4" s="22"/>
      <c r="DJ4" s="18"/>
      <c r="DK4" s="12"/>
      <c r="DL4" s="12"/>
      <c r="DM4" s="18"/>
      <c r="DN4" s="18"/>
      <c r="DO4" s="23"/>
      <c r="DP4" s="21" t="s">
        <v>70</v>
      </c>
      <c r="DR4" s="22"/>
      <c r="DT4" s="21" t="s">
        <v>71</v>
      </c>
      <c r="DV4" s="21"/>
      <c r="DX4" s="22"/>
      <c r="DZ4" s="21"/>
      <c r="EB4" s="22"/>
      <c r="EC4" s="18"/>
      <c r="ED4" s="12"/>
      <c r="EE4" s="12"/>
      <c r="EF4" s="18"/>
      <c r="EG4" s="18"/>
      <c r="EH4" s="23"/>
      <c r="EI4" s="21" t="s">
        <v>72</v>
      </c>
      <c r="EK4" s="22"/>
      <c r="EM4" s="21" t="s">
        <v>73</v>
      </c>
      <c r="EO4" s="21"/>
      <c r="EQ4" s="22"/>
      <c r="ES4" s="21"/>
      <c r="EU4" s="22"/>
      <c r="EV4" s="18"/>
      <c r="EW4" s="12"/>
      <c r="EX4" s="12"/>
      <c r="EY4" s="18"/>
      <c r="EZ4" s="18"/>
      <c r="FA4" s="23"/>
      <c r="FB4" s="21"/>
      <c r="FD4" s="21" t="s">
        <v>74</v>
      </c>
      <c r="FF4" s="21"/>
      <c r="FH4" s="21"/>
      <c r="FJ4" s="22"/>
      <c r="FL4" s="21"/>
      <c r="FN4" s="22"/>
      <c r="FO4" s="18"/>
      <c r="FP4" s="12"/>
      <c r="FQ4" s="12"/>
      <c r="FR4" s="18"/>
      <c r="FS4" s="18"/>
      <c r="FT4" s="23"/>
      <c r="FU4" s="21"/>
      <c r="FW4" s="22"/>
      <c r="FY4" s="21"/>
      <c r="GA4" s="21"/>
      <c r="GC4" s="22"/>
      <c r="GE4" s="21"/>
      <c r="GG4" s="22"/>
      <c r="GH4" s="18"/>
      <c r="GI4" s="12"/>
      <c r="GJ4" s="12"/>
      <c r="GK4" s="18"/>
      <c r="GL4" s="18"/>
      <c r="GM4" s="23"/>
      <c r="GN4" s="21"/>
      <c r="GP4" s="22"/>
      <c r="GR4" s="21"/>
      <c r="GT4" s="21"/>
      <c r="GV4" s="22"/>
      <c r="GX4" s="21"/>
      <c r="GZ4" s="22"/>
      <c r="HA4" s="18"/>
      <c r="HB4" s="12"/>
      <c r="HC4" s="12"/>
      <c r="HD4" s="18"/>
      <c r="HE4" s="18"/>
      <c r="HF4" s="23"/>
      <c r="HG4" s="21"/>
      <c r="HI4" s="22"/>
      <c r="HK4" s="21"/>
      <c r="HM4" s="21"/>
      <c r="HO4" s="22"/>
      <c r="HQ4" s="21"/>
      <c r="HS4" s="22"/>
      <c r="HT4" s="18"/>
      <c r="HU4" s="12"/>
      <c r="HV4" s="12"/>
      <c r="HW4" s="18"/>
      <c r="HX4" s="18"/>
      <c r="HY4" s="23"/>
      <c r="HZ4" s="21" t="s">
        <v>75</v>
      </c>
      <c r="IB4" s="22"/>
      <c r="ID4" s="21"/>
      <c r="IF4" s="21"/>
      <c r="IH4" s="21" t="s">
        <v>76</v>
      </c>
      <c r="IJ4" s="21"/>
      <c r="IL4" s="22"/>
      <c r="IM4" s="18"/>
      <c r="IN4" s="12"/>
      <c r="IO4" s="12"/>
      <c r="IP4" s="18"/>
      <c r="IQ4" s="18"/>
      <c r="IR4" s="23"/>
      <c r="IS4" s="21" t="s">
        <v>77</v>
      </c>
      <c r="IU4" s="22"/>
      <c r="IW4" s="21"/>
      <c r="IY4" s="21"/>
      <c r="JA4" s="22"/>
      <c r="JC4" s="21"/>
      <c r="JE4" s="22"/>
      <c r="JF4" s="18"/>
      <c r="JG4" s="12"/>
      <c r="JH4" s="12"/>
      <c r="JI4" s="18"/>
      <c r="JJ4" s="18"/>
      <c r="JK4" s="23"/>
      <c r="JL4" s="21"/>
      <c r="JN4" s="22"/>
      <c r="JP4" s="21"/>
      <c r="JR4" s="21"/>
      <c r="JT4" s="21" t="s">
        <v>78</v>
      </c>
      <c r="JV4" s="21"/>
      <c r="JX4" s="22"/>
      <c r="JY4" s="18"/>
      <c r="JZ4" s="12"/>
      <c r="KA4" s="12"/>
      <c r="KB4" s="18"/>
      <c r="KC4" s="18"/>
      <c r="KD4" s="23"/>
      <c r="KE4" s="21" t="s">
        <v>79</v>
      </c>
      <c r="KG4" s="22"/>
      <c r="KI4" s="21"/>
      <c r="KK4" s="21"/>
      <c r="KM4" s="21" t="s">
        <v>80</v>
      </c>
      <c r="KO4" s="21"/>
      <c r="KQ4" s="22"/>
      <c r="KR4" s="18"/>
      <c r="KS4" s="12"/>
      <c r="KT4" s="12"/>
      <c r="KU4" s="18"/>
      <c r="KV4" s="18"/>
      <c r="KW4" s="23"/>
      <c r="KX4" s="21"/>
      <c r="KZ4" s="22"/>
      <c r="LB4" s="21"/>
      <c r="LD4" s="21"/>
      <c r="LF4" s="22"/>
      <c r="LH4" s="21"/>
      <c r="LJ4" s="22"/>
      <c r="LK4" s="18"/>
      <c r="LL4" s="12"/>
      <c r="LM4" s="12"/>
      <c r="LN4" s="18"/>
      <c r="LO4" s="18"/>
      <c r="LP4" s="23"/>
      <c r="LQ4" s="21" t="s">
        <v>81</v>
      </c>
      <c r="LS4" s="22"/>
      <c r="LU4" s="21"/>
      <c r="LW4" s="21"/>
      <c r="LY4" s="21" t="s">
        <v>82</v>
      </c>
      <c r="MA4" s="21"/>
      <c r="MC4" s="22"/>
      <c r="MD4" s="18"/>
      <c r="ME4" s="12"/>
      <c r="MF4" s="12"/>
      <c r="MG4" s="18"/>
      <c r="MH4" s="18"/>
      <c r="MI4" s="23"/>
      <c r="MJ4" s="21" t="s">
        <v>83</v>
      </c>
      <c r="ML4" s="22"/>
      <c r="MN4" s="21"/>
      <c r="MP4" s="21"/>
      <c r="MR4" s="21" t="s">
        <v>84</v>
      </c>
      <c r="MT4" s="21"/>
      <c r="MV4" s="22"/>
      <c r="MW4" s="18"/>
      <c r="MX4" s="12"/>
      <c r="MY4" s="12"/>
      <c r="MZ4" s="18"/>
      <c r="NA4" s="18"/>
      <c r="NB4" s="23"/>
      <c r="NC4" s="21" t="s">
        <v>85</v>
      </c>
      <c r="NE4" s="22"/>
      <c r="NG4" s="21" t="s">
        <v>86</v>
      </c>
      <c r="NI4" s="21" t="s">
        <v>55</v>
      </c>
      <c r="NK4" s="22"/>
      <c r="NM4" s="21"/>
      <c r="NO4" s="22"/>
      <c r="NP4" s="18"/>
      <c r="NQ4" s="12"/>
      <c r="NR4" s="12"/>
      <c r="NS4" s="18"/>
      <c r="NT4" s="18"/>
      <c r="NU4" s="23"/>
      <c r="NV4" s="21" t="s">
        <v>85</v>
      </c>
      <c r="NX4" s="22"/>
      <c r="NZ4" s="21" t="s">
        <v>86</v>
      </c>
      <c r="OB4" s="21" t="s">
        <v>55</v>
      </c>
      <c r="OD4" s="22"/>
      <c r="OF4" s="21"/>
      <c r="OH4" s="22"/>
      <c r="OI4" s="18"/>
      <c r="OJ4" s="12"/>
      <c r="OK4" s="12"/>
      <c r="OL4" s="18"/>
      <c r="OM4" s="18"/>
      <c r="ON4" s="23"/>
    </row>
    <row r="5">
      <c r="B5" s="24" t="s">
        <v>87</v>
      </c>
      <c r="D5" s="18"/>
      <c r="E5" s="24">
        <v>1.0</v>
      </c>
      <c r="G5" s="25"/>
      <c r="I5" s="24">
        <v>3.0</v>
      </c>
      <c r="K5" s="24">
        <v>2.0</v>
      </c>
      <c r="M5" s="25"/>
      <c r="O5" s="24"/>
      <c r="Q5" s="25"/>
      <c r="R5" s="18"/>
      <c r="S5" s="26" t="str">
        <f>sum(E5:R5)</f>
        <v>6</v>
      </c>
      <c r="T5" s="27" t="s">
        <v>88</v>
      </c>
      <c r="U5" s="12"/>
      <c r="V5" s="12"/>
      <c r="W5" s="8"/>
      <c r="X5" s="24">
        <v>0.75</v>
      </c>
      <c r="Z5" s="25"/>
      <c r="AB5" s="24">
        <v>3.0</v>
      </c>
      <c r="AD5" s="24">
        <v>2.0</v>
      </c>
      <c r="AF5" s="25"/>
      <c r="AH5" s="24"/>
      <c r="AJ5" s="25"/>
      <c r="AK5" s="18"/>
      <c r="AL5" s="26" t="str">
        <f>sum(X5:AK5)</f>
        <v>5.75</v>
      </c>
      <c r="AM5" s="27" t="s">
        <v>88</v>
      </c>
      <c r="AN5" s="12"/>
      <c r="AO5" s="12"/>
      <c r="AP5" s="8"/>
      <c r="AQ5" s="24">
        <v>1.0</v>
      </c>
      <c r="AS5" s="25"/>
      <c r="AU5" s="24">
        <v>3.0</v>
      </c>
      <c r="AW5" s="24"/>
      <c r="AY5" s="24">
        <v>1.0</v>
      </c>
      <c r="BA5" s="24"/>
      <c r="BC5" s="25"/>
      <c r="BD5" s="18"/>
      <c r="BE5" s="26" t="str">
        <f>sum(AQ5:BD5)</f>
        <v>5</v>
      </c>
      <c r="BF5" s="27" t="s">
        <v>88</v>
      </c>
      <c r="BG5" s="12"/>
      <c r="BH5" s="12"/>
      <c r="BI5" s="8"/>
      <c r="BJ5" s="24">
        <v>0.75</v>
      </c>
      <c r="BL5" s="25"/>
      <c r="BN5" s="24">
        <v>3.0</v>
      </c>
      <c r="BO5" s="24">
        <v>1.75</v>
      </c>
      <c r="BQ5" s="24"/>
      <c r="BS5" s="25"/>
      <c r="BU5" s="24"/>
      <c r="BW5" s="25"/>
      <c r="BX5" s="18"/>
      <c r="BY5" s="26" t="str">
        <f>sum(BJ5:BX5)</f>
        <v>5.5</v>
      </c>
      <c r="BZ5" s="27" t="s">
        <v>88</v>
      </c>
      <c r="CA5" s="12"/>
      <c r="CB5" s="12"/>
      <c r="CC5" s="8"/>
      <c r="CD5" s="24"/>
      <c r="CF5" s="25"/>
      <c r="CH5" s="24">
        <v>3.0</v>
      </c>
      <c r="CJ5" s="24"/>
      <c r="CL5" s="24">
        <v>1.0</v>
      </c>
      <c r="CN5" s="24"/>
      <c r="CP5" s="25"/>
      <c r="CQ5" s="18"/>
      <c r="CR5" s="26" t="str">
        <f>sum(CD5:CQ5)</f>
        <v>4</v>
      </c>
      <c r="CS5" s="27" t="s">
        <v>88</v>
      </c>
      <c r="CT5" s="12"/>
      <c r="CU5" s="12"/>
      <c r="CV5" s="8"/>
      <c r="CW5" s="24">
        <v>1.0</v>
      </c>
      <c r="CY5" s="25"/>
      <c r="DA5" s="24">
        <v>1.75</v>
      </c>
      <c r="DC5" s="24"/>
      <c r="DE5" s="24">
        <v>0.5</v>
      </c>
      <c r="DG5" s="24"/>
      <c r="DI5" s="25"/>
      <c r="DJ5" s="18"/>
      <c r="DK5" s="26" t="str">
        <f>sum(CW5:DJ5)</f>
        <v>3.25</v>
      </c>
      <c r="DL5" s="27" t="s">
        <v>88</v>
      </c>
      <c r="DM5" s="12"/>
      <c r="DN5" s="12"/>
      <c r="DO5" s="23"/>
      <c r="DP5" s="24">
        <v>1.0</v>
      </c>
      <c r="DR5" s="25"/>
      <c r="DT5" s="24">
        <v>2.0</v>
      </c>
      <c r="DV5" s="24"/>
      <c r="DX5" s="25"/>
      <c r="DZ5" s="24"/>
      <c r="EB5" s="25"/>
      <c r="EC5" s="18"/>
      <c r="ED5" s="26" t="str">
        <f>sum(DP5:EC5)</f>
        <v>3</v>
      </c>
      <c r="EE5" s="27" t="s">
        <v>88</v>
      </c>
      <c r="EF5" s="12"/>
      <c r="EG5" s="12"/>
      <c r="EH5" s="23"/>
      <c r="EI5" s="24">
        <v>0.5</v>
      </c>
      <c r="EK5" s="25"/>
      <c r="EM5" s="24">
        <v>1.75</v>
      </c>
      <c r="EO5" s="24"/>
      <c r="EQ5" s="25"/>
      <c r="ES5" s="24"/>
      <c r="EU5" s="25"/>
      <c r="EV5" s="18"/>
      <c r="EW5" s="26" t="str">
        <f>sum(EI5:EV5)</f>
        <v>2.25</v>
      </c>
      <c r="EX5" s="27" t="s">
        <v>88</v>
      </c>
      <c r="EY5" s="12"/>
      <c r="EZ5" s="12"/>
      <c r="FA5" s="23"/>
      <c r="FB5" s="24"/>
      <c r="FD5" s="24">
        <v>1.0</v>
      </c>
      <c r="FF5" s="24"/>
      <c r="FH5" s="24"/>
      <c r="FJ5" s="25"/>
      <c r="FL5" s="24"/>
      <c r="FN5" s="25"/>
      <c r="FO5" s="18"/>
      <c r="FP5" s="26" t="str">
        <f>sum(FB5:FO5)</f>
        <v>1</v>
      </c>
      <c r="FQ5" s="27" t="s">
        <v>88</v>
      </c>
      <c r="FR5" s="12"/>
      <c r="FS5" s="12"/>
      <c r="FT5" s="23"/>
      <c r="FU5" s="24"/>
      <c r="FW5" s="25"/>
      <c r="FY5" s="24"/>
      <c r="GA5" s="24"/>
      <c r="GC5" s="25"/>
      <c r="GE5" s="24"/>
      <c r="GG5" s="25"/>
      <c r="GH5" s="18"/>
      <c r="GI5" s="26" t="str">
        <f>sum(FU5:GH5)</f>
        <v>0</v>
      </c>
      <c r="GJ5" s="27" t="s">
        <v>88</v>
      </c>
      <c r="GK5" s="12"/>
      <c r="GL5" s="12"/>
      <c r="GM5" s="23"/>
      <c r="GN5" s="24"/>
      <c r="GP5" s="25"/>
      <c r="GR5" s="24"/>
      <c r="GT5" s="24"/>
      <c r="GV5" s="25"/>
      <c r="GX5" s="24"/>
      <c r="GZ5" s="25"/>
      <c r="HA5" s="18"/>
      <c r="HB5" s="26" t="str">
        <f>sum(GN5:HA5)</f>
        <v>0</v>
      </c>
      <c r="HC5" s="27" t="s">
        <v>88</v>
      </c>
      <c r="HD5" s="12"/>
      <c r="HE5" s="12"/>
      <c r="HF5" s="23"/>
      <c r="HG5" s="24"/>
      <c r="HI5" s="25"/>
      <c r="HK5" s="24"/>
      <c r="HM5" s="24"/>
      <c r="HO5" s="25"/>
      <c r="HQ5" s="24"/>
      <c r="HS5" s="25"/>
      <c r="HT5" s="18"/>
      <c r="HU5" s="26" t="str">
        <f>sum(HG5:HT5)</f>
        <v>0</v>
      </c>
      <c r="HV5" s="27" t="s">
        <v>88</v>
      </c>
      <c r="HW5" s="12"/>
      <c r="HX5" s="12"/>
      <c r="HY5" s="23"/>
      <c r="HZ5" s="24">
        <v>0.5</v>
      </c>
      <c r="IB5" s="25"/>
      <c r="ID5" s="24"/>
      <c r="IF5" s="24"/>
      <c r="IH5" s="24">
        <v>1.0</v>
      </c>
      <c r="IJ5" s="24"/>
      <c r="IL5" s="25"/>
      <c r="IM5" s="18"/>
      <c r="IN5" s="26" t="str">
        <f>sum(HZ5:IM5)</f>
        <v>1.5</v>
      </c>
      <c r="IO5" s="27" t="s">
        <v>88</v>
      </c>
      <c r="IP5" s="12"/>
      <c r="IQ5" s="12"/>
      <c r="IR5" s="23"/>
      <c r="IS5" s="24">
        <v>0.5</v>
      </c>
      <c r="IU5" s="25"/>
      <c r="IW5" s="24"/>
      <c r="IY5" s="24"/>
      <c r="JA5" s="25"/>
      <c r="JC5" s="24"/>
      <c r="JE5" s="25"/>
      <c r="JF5" s="18"/>
      <c r="JG5" s="26" t="str">
        <f>sum(IS5:JF5)</f>
        <v>0.5</v>
      </c>
      <c r="JH5" s="27" t="s">
        <v>88</v>
      </c>
      <c r="JI5" s="12"/>
      <c r="JJ5" s="12"/>
      <c r="JK5" s="23"/>
      <c r="JL5" s="24"/>
      <c r="JN5" s="25"/>
      <c r="JP5" s="24"/>
      <c r="JR5" s="24"/>
      <c r="JT5" s="24">
        <v>0.75</v>
      </c>
      <c r="JV5" s="24"/>
      <c r="JX5" s="25"/>
      <c r="JY5" s="18"/>
      <c r="JZ5" s="26" t="str">
        <f>sum(JL5:JY5)</f>
        <v>0.75</v>
      </c>
      <c r="KA5" s="27" t="s">
        <v>88</v>
      </c>
      <c r="KB5" s="12"/>
      <c r="KC5" s="12"/>
      <c r="KD5" s="23"/>
      <c r="KE5" s="24">
        <v>0.5</v>
      </c>
      <c r="KG5" s="25"/>
      <c r="KI5" s="24"/>
      <c r="KK5" s="24"/>
      <c r="KM5" s="24">
        <v>1.0</v>
      </c>
      <c r="KO5" s="24"/>
      <c r="KQ5" s="25"/>
      <c r="KR5" s="18"/>
      <c r="KS5" s="26" t="str">
        <f>sum(KE5:KR5)</f>
        <v>1.5</v>
      </c>
      <c r="KT5" s="27" t="s">
        <v>88</v>
      </c>
      <c r="KU5" s="12"/>
      <c r="KV5" s="12"/>
      <c r="KW5" s="23"/>
      <c r="KX5" s="24"/>
      <c r="KZ5" s="25"/>
      <c r="LB5" s="24"/>
      <c r="LD5" s="24"/>
      <c r="LF5" s="25"/>
      <c r="LH5" s="24"/>
      <c r="LJ5" s="25"/>
      <c r="LK5" s="18"/>
      <c r="LL5" s="26" t="str">
        <f>sum(KX5:LK5)</f>
        <v>0</v>
      </c>
      <c r="LM5" s="27" t="s">
        <v>88</v>
      </c>
      <c r="LN5" s="12"/>
      <c r="LO5" s="12"/>
      <c r="LP5" s="23"/>
      <c r="LQ5" s="24">
        <v>1.0</v>
      </c>
      <c r="LS5" s="25"/>
      <c r="LU5" s="24"/>
      <c r="LW5" s="24"/>
      <c r="LY5" s="24">
        <v>1.5</v>
      </c>
      <c r="MA5" s="24"/>
      <c r="MC5" s="25"/>
      <c r="MD5" s="18"/>
      <c r="ME5" s="26" t="str">
        <f>sum(LQ5:MD5)</f>
        <v>2.5</v>
      </c>
      <c r="MF5" s="27" t="s">
        <v>88</v>
      </c>
      <c r="MG5" s="12"/>
      <c r="MH5" s="12"/>
      <c r="MI5" s="23"/>
      <c r="MJ5" s="24">
        <v>0.5</v>
      </c>
      <c r="ML5" s="25"/>
      <c r="MN5" s="24"/>
      <c r="MP5" s="24"/>
      <c r="MR5" s="24">
        <v>1.5</v>
      </c>
      <c r="MT5" s="24"/>
      <c r="MV5" s="25"/>
      <c r="MW5" s="18"/>
      <c r="MX5" s="26" t="str">
        <f>sum(MJ5:MW5)</f>
        <v>2</v>
      </c>
      <c r="MY5" s="27" t="s">
        <v>88</v>
      </c>
      <c r="MZ5" s="12"/>
      <c r="NA5" s="12"/>
      <c r="NB5" s="23"/>
      <c r="NC5" s="24">
        <v>1.0</v>
      </c>
      <c r="NE5" s="25"/>
      <c r="NG5" s="24">
        <v>3.0</v>
      </c>
      <c r="NI5" s="24">
        <v>2.0</v>
      </c>
      <c r="NK5" s="25"/>
      <c r="NM5" s="24"/>
      <c r="NO5" s="25"/>
      <c r="NP5" s="18"/>
      <c r="NQ5" s="26" t="str">
        <f>sum(NC5:NP5)</f>
        <v>6</v>
      </c>
      <c r="NR5" s="27" t="s">
        <v>88</v>
      </c>
      <c r="NS5" s="12"/>
      <c r="NT5" s="12"/>
      <c r="NU5" s="23"/>
      <c r="NV5" s="24">
        <v>1.0</v>
      </c>
      <c r="NX5" s="25"/>
      <c r="NZ5" s="24">
        <v>3.0</v>
      </c>
      <c r="OB5" s="24">
        <v>2.0</v>
      </c>
      <c r="OD5" s="25"/>
      <c r="OF5" s="24"/>
      <c r="OH5" s="25"/>
      <c r="OI5" s="18"/>
      <c r="OJ5" s="26" t="str">
        <f>sum(NV5:OI5)</f>
        <v>6</v>
      </c>
      <c r="OK5" s="27" t="s">
        <v>88</v>
      </c>
      <c r="OL5" s="12"/>
      <c r="OM5" s="12"/>
      <c r="ON5" s="23"/>
    </row>
    <row r="6">
      <c r="A6" s="28"/>
      <c r="B6" s="8"/>
      <c r="C6" s="8"/>
      <c r="D6" s="29"/>
      <c r="E6" s="8"/>
      <c r="F6" s="8"/>
      <c r="G6" s="8"/>
      <c r="H6" s="8"/>
      <c r="I6" s="8"/>
      <c r="J6" s="8"/>
      <c r="K6" s="8"/>
      <c r="L6" s="8"/>
      <c r="M6" s="8"/>
      <c r="N6" s="8"/>
      <c r="O6" s="8"/>
      <c r="P6" s="8"/>
      <c r="Q6" s="29"/>
      <c r="R6" s="29"/>
      <c r="S6" s="29"/>
      <c r="T6" s="29"/>
      <c r="U6" s="29"/>
      <c r="V6" s="8"/>
      <c r="W6" s="8"/>
      <c r="X6" s="8"/>
      <c r="Y6" s="8"/>
      <c r="Z6" s="8"/>
      <c r="AA6" s="8"/>
      <c r="AB6" s="8"/>
      <c r="AC6" s="8"/>
      <c r="AD6" s="8"/>
      <c r="AE6" s="8"/>
      <c r="AF6" s="8"/>
      <c r="AG6" s="8"/>
      <c r="AH6" s="8"/>
      <c r="AI6" s="8"/>
      <c r="AJ6" s="29"/>
      <c r="AK6" s="29"/>
      <c r="AL6" s="29"/>
      <c r="AM6" s="29"/>
      <c r="AN6" s="29"/>
      <c r="AO6" s="8"/>
      <c r="AP6" s="8"/>
      <c r="AQ6" s="8"/>
      <c r="AR6" s="8"/>
      <c r="AS6" s="8"/>
      <c r="AT6" s="8"/>
      <c r="AU6" s="8"/>
      <c r="AV6" s="8"/>
      <c r="AW6" s="8"/>
      <c r="AX6" s="8"/>
      <c r="AY6" s="8"/>
      <c r="AZ6" s="8"/>
      <c r="BA6" s="8"/>
      <c r="BB6" s="8"/>
      <c r="BC6" s="29"/>
      <c r="BD6" s="29"/>
      <c r="BE6" s="29"/>
      <c r="BF6" s="29"/>
      <c r="BG6" s="29"/>
      <c r="BH6" s="8"/>
      <c r="BI6" s="8"/>
      <c r="BJ6" s="8"/>
      <c r="BK6" s="8"/>
      <c r="BL6" s="8"/>
      <c r="BM6" s="8"/>
      <c r="BN6" s="8"/>
      <c r="BO6" s="8"/>
      <c r="BP6" s="8"/>
      <c r="BQ6" s="8"/>
      <c r="BR6" s="8"/>
      <c r="BS6" s="8"/>
      <c r="BT6" s="8"/>
      <c r="BU6" s="8"/>
      <c r="BV6" s="8"/>
      <c r="BW6" s="29"/>
      <c r="BX6" s="29"/>
      <c r="BY6" s="29"/>
      <c r="BZ6" s="29"/>
      <c r="CA6" s="29"/>
      <c r="CB6" s="8"/>
      <c r="CC6" s="8"/>
      <c r="CD6" s="8"/>
      <c r="CE6" s="8"/>
      <c r="CF6" s="8"/>
      <c r="CG6" s="8"/>
      <c r="CH6" s="8"/>
      <c r="CI6" s="8"/>
      <c r="CJ6" s="8"/>
      <c r="CK6" s="8"/>
      <c r="CL6" s="8"/>
      <c r="CM6" s="8"/>
      <c r="CN6" s="8"/>
      <c r="CO6" s="8"/>
      <c r="CP6" s="29"/>
      <c r="CQ6" s="29"/>
      <c r="CR6" s="29"/>
      <c r="CS6" s="29"/>
      <c r="CT6" s="29"/>
      <c r="CU6" s="8"/>
      <c r="CV6" s="8"/>
      <c r="CW6" s="8"/>
      <c r="CX6" s="8"/>
      <c r="CY6" s="8"/>
      <c r="CZ6" s="8"/>
      <c r="DA6" s="8"/>
      <c r="DB6" s="8"/>
      <c r="DC6" s="8"/>
      <c r="DD6" s="8"/>
      <c r="DE6" s="8"/>
      <c r="DF6" s="8"/>
      <c r="DG6" s="8"/>
      <c r="DH6" s="8"/>
      <c r="DI6" s="29"/>
      <c r="DJ6" s="29"/>
      <c r="DK6" s="29"/>
      <c r="DL6" s="29"/>
      <c r="DM6" s="29"/>
      <c r="DN6" s="8"/>
      <c r="DO6" s="30"/>
      <c r="DP6" s="8"/>
      <c r="DQ6" s="8"/>
      <c r="DR6" s="8"/>
      <c r="DS6" s="8"/>
      <c r="DT6" s="8"/>
      <c r="DU6" s="8"/>
      <c r="DV6" s="8"/>
      <c r="DW6" s="8"/>
      <c r="DX6" s="8"/>
      <c r="DY6" s="8"/>
      <c r="DZ6" s="8"/>
      <c r="EA6" s="8"/>
      <c r="EB6" s="29"/>
      <c r="EC6" s="29"/>
      <c r="ED6" s="29"/>
      <c r="EE6" s="29"/>
      <c r="EF6" s="29"/>
      <c r="EG6" s="8"/>
      <c r="EH6" s="30"/>
      <c r="EI6" s="8"/>
      <c r="EJ6" s="8"/>
      <c r="EK6" s="8"/>
      <c r="EL6" s="8"/>
      <c r="EM6" s="8"/>
      <c r="EN6" s="8"/>
      <c r="EO6" s="8"/>
      <c r="EP6" s="8"/>
      <c r="EQ6" s="8"/>
      <c r="ER6" s="8"/>
      <c r="ES6" s="8"/>
      <c r="ET6" s="8"/>
      <c r="EU6" s="29"/>
      <c r="EV6" s="29"/>
      <c r="EW6" s="29"/>
      <c r="EX6" s="29"/>
      <c r="EY6" s="29"/>
      <c r="EZ6" s="8"/>
      <c r="FA6" s="30"/>
      <c r="FB6" s="8"/>
      <c r="FC6" s="8"/>
      <c r="FD6" s="8"/>
      <c r="FE6" s="8"/>
      <c r="FF6" s="8"/>
      <c r="FG6" s="8"/>
      <c r="FH6" s="8"/>
      <c r="FI6" s="8"/>
      <c r="FJ6" s="8"/>
      <c r="FK6" s="8"/>
      <c r="FL6" s="8"/>
      <c r="FM6" s="8"/>
      <c r="FN6" s="29"/>
      <c r="FO6" s="29"/>
      <c r="FP6" s="29"/>
      <c r="FQ6" s="29"/>
      <c r="FR6" s="29"/>
      <c r="FS6" s="8"/>
      <c r="FT6" s="30"/>
      <c r="FU6" s="8"/>
      <c r="FV6" s="8"/>
      <c r="FW6" s="8"/>
      <c r="FX6" s="8"/>
      <c r="FY6" s="8"/>
      <c r="FZ6" s="8"/>
      <c r="GA6" s="8"/>
      <c r="GB6" s="8"/>
      <c r="GC6" s="8"/>
      <c r="GD6" s="8"/>
      <c r="GE6" s="8"/>
      <c r="GF6" s="8"/>
      <c r="GG6" s="29"/>
      <c r="GH6" s="29"/>
      <c r="GI6" s="29"/>
      <c r="GJ6" s="29"/>
      <c r="GK6" s="29"/>
      <c r="GL6" s="8"/>
      <c r="GM6" s="30"/>
      <c r="GN6" s="8"/>
      <c r="GO6" s="8"/>
      <c r="GP6" s="8"/>
      <c r="GQ6" s="8"/>
      <c r="GR6" s="8"/>
      <c r="GS6" s="8"/>
      <c r="GT6" s="8"/>
      <c r="GU6" s="8"/>
      <c r="GV6" s="8"/>
      <c r="GW6" s="8"/>
      <c r="GX6" s="8"/>
      <c r="GY6" s="8"/>
      <c r="GZ6" s="29"/>
      <c r="HA6" s="29"/>
      <c r="HB6" s="29"/>
      <c r="HC6" s="29"/>
      <c r="HD6" s="29"/>
      <c r="HE6" s="8"/>
      <c r="HF6" s="30"/>
      <c r="HG6" s="8"/>
      <c r="HH6" s="8"/>
      <c r="HI6" s="8"/>
      <c r="HJ6" s="8"/>
      <c r="HK6" s="8"/>
      <c r="HL6" s="8"/>
      <c r="HM6" s="8"/>
      <c r="HN6" s="8"/>
      <c r="HO6" s="8"/>
      <c r="HP6" s="8"/>
      <c r="HQ6" s="8"/>
      <c r="HR6" s="8"/>
      <c r="HS6" s="29"/>
      <c r="HT6" s="29"/>
      <c r="HU6" s="29"/>
      <c r="HV6" s="29"/>
      <c r="HW6" s="29"/>
      <c r="HX6" s="8"/>
      <c r="HY6" s="30"/>
      <c r="HZ6" s="8"/>
      <c r="IA6" s="8"/>
      <c r="IB6" s="8"/>
      <c r="IC6" s="8"/>
      <c r="ID6" s="8"/>
      <c r="IE6" s="8"/>
      <c r="IF6" s="8"/>
      <c r="IG6" s="8"/>
      <c r="IH6" s="8"/>
      <c r="II6" s="8"/>
      <c r="IJ6" s="8"/>
      <c r="IK6" s="8"/>
      <c r="IL6" s="29"/>
      <c r="IM6" s="29"/>
      <c r="IN6" s="29"/>
      <c r="IO6" s="29"/>
      <c r="IP6" s="29"/>
      <c r="IQ6" s="8"/>
      <c r="IR6" s="30"/>
      <c r="IS6" s="8"/>
      <c r="IT6" s="8"/>
      <c r="IU6" s="8"/>
      <c r="IV6" s="8"/>
      <c r="IW6" s="8"/>
      <c r="IX6" s="8"/>
      <c r="IY6" s="8"/>
      <c r="IZ6" s="8"/>
      <c r="JA6" s="8"/>
      <c r="JB6" s="8"/>
      <c r="JC6" s="8"/>
      <c r="JD6" s="8"/>
      <c r="JE6" s="29"/>
      <c r="JF6" s="29"/>
      <c r="JG6" s="29"/>
      <c r="JH6" s="29"/>
      <c r="JI6" s="29"/>
      <c r="JJ6" s="8"/>
      <c r="JK6" s="30"/>
      <c r="JL6" s="8"/>
      <c r="JM6" s="8"/>
      <c r="JN6" s="8"/>
      <c r="JO6" s="8"/>
      <c r="JP6" s="8"/>
      <c r="JQ6" s="8"/>
      <c r="JR6" s="8"/>
      <c r="JS6" s="8"/>
      <c r="JT6" s="8"/>
      <c r="JU6" s="8"/>
      <c r="JV6" s="8"/>
      <c r="JW6" s="8"/>
      <c r="JX6" s="29"/>
      <c r="JY6" s="29"/>
      <c r="JZ6" s="29"/>
      <c r="KA6" s="29"/>
      <c r="KB6" s="29"/>
      <c r="KC6" s="8"/>
      <c r="KD6" s="30"/>
      <c r="KE6" s="8"/>
      <c r="KF6" s="8"/>
      <c r="KG6" s="8"/>
      <c r="KH6" s="8"/>
      <c r="KI6" s="8"/>
      <c r="KJ6" s="8"/>
      <c r="KK6" s="8"/>
      <c r="KL6" s="8"/>
      <c r="KM6" s="8"/>
      <c r="KN6" s="8"/>
      <c r="KO6" s="8"/>
      <c r="KP6" s="8"/>
      <c r="KQ6" s="29"/>
      <c r="KR6" s="29"/>
      <c r="KS6" s="29"/>
      <c r="KT6" s="29"/>
      <c r="KU6" s="29"/>
      <c r="KV6" s="8"/>
      <c r="KW6" s="30"/>
      <c r="KX6" s="8"/>
      <c r="KY6" s="8"/>
      <c r="KZ6" s="8"/>
      <c r="LA6" s="8"/>
      <c r="LB6" s="8"/>
      <c r="LC6" s="8"/>
      <c r="LD6" s="8"/>
      <c r="LE6" s="8"/>
      <c r="LF6" s="8"/>
      <c r="LG6" s="8"/>
      <c r="LH6" s="8"/>
      <c r="LI6" s="8"/>
      <c r="LJ6" s="29"/>
      <c r="LK6" s="29"/>
      <c r="LL6" s="29"/>
      <c r="LM6" s="29"/>
      <c r="LN6" s="29"/>
      <c r="LO6" s="8"/>
      <c r="LP6" s="30"/>
      <c r="LQ6" s="8"/>
      <c r="LR6" s="8"/>
      <c r="LS6" s="8"/>
      <c r="LT6" s="8"/>
      <c r="LU6" s="8"/>
      <c r="LV6" s="8"/>
      <c r="LW6" s="8"/>
      <c r="LX6" s="8"/>
      <c r="LY6" s="8"/>
      <c r="LZ6" s="8"/>
      <c r="MA6" s="8"/>
      <c r="MB6" s="8"/>
      <c r="MC6" s="29"/>
      <c r="MD6" s="29"/>
      <c r="ME6" s="29"/>
      <c r="MF6" s="29"/>
      <c r="MG6" s="29"/>
      <c r="MH6" s="8"/>
      <c r="MI6" s="30"/>
      <c r="MJ6" s="8"/>
      <c r="MK6" s="8"/>
      <c r="ML6" s="8"/>
      <c r="MM6" s="8"/>
      <c r="MN6" s="8"/>
      <c r="MO6" s="8"/>
      <c r="MP6" s="8"/>
      <c r="MQ6" s="8"/>
      <c r="MR6" s="8"/>
      <c r="MS6" s="8"/>
      <c r="MT6" s="8"/>
      <c r="MU6" s="8"/>
      <c r="MV6" s="29"/>
      <c r="MW6" s="29"/>
      <c r="MX6" s="29"/>
      <c r="MY6" s="29"/>
      <c r="MZ6" s="29"/>
      <c r="NA6" s="8"/>
      <c r="NB6" s="30"/>
      <c r="NC6" s="8"/>
      <c r="ND6" s="8"/>
      <c r="NE6" s="8"/>
      <c r="NF6" s="8"/>
      <c r="NG6" s="8"/>
      <c r="NH6" s="8"/>
      <c r="NI6" s="8"/>
      <c r="NJ6" s="8"/>
      <c r="NK6" s="8"/>
      <c r="NL6" s="8"/>
      <c r="NM6" s="8"/>
      <c r="NN6" s="8"/>
      <c r="NO6" s="29"/>
      <c r="NP6" s="29"/>
      <c r="NQ6" s="29"/>
      <c r="NR6" s="29"/>
      <c r="NS6" s="29"/>
      <c r="NT6" s="8"/>
      <c r="NU6" s="30"/>
      <c r="NV6" s="8"/>
      <c r="NW6" s="8"/>
      <c r="NX6" s="8"/>
      <c r="NY6" s="8"/>
      <c r="NZ6" s="8"/>
      <c r="OA6" s="8"/>
      <c r="OB6" s="8"/>
      <c r="OC6" s="8"/>
      <c r="OD6" s="8"/>
      <c r="OE6" s="8"/>
      <c r="OF6" s="8"/>
      <c r="OG6" s="8"/>
      <c r="OH6" s="29"/>
      <c r="OI6" s="29"/>
      <c r="OJ6" s="29"/>
      <c r="OK6" s="29"/>
      <c r="OL6" s="29"/>
      <c r="OM6" s="8"/>
      <c r="ON6" s="30"/>
    </row>
    <row r="7">
      <c r="A7" s="28"/>
      <c r="B7" s="31" t="s">
        <v>89</v>
      </c>
      <c r="C7" s="31" t="s">
        <v>87</v>
      </c>
      <c r="D7" s="29"/>
      <c r="E7" s="8"/>
      <c r="F7" s="8"/>
      <c r="G7" s="8"/>
      <c r="H7" s="8"/>
      <c r="I7" s="8"/>
      <c r="J7" s="8"/>
      <c r="K7" s="8"/>
      <c r="L7" s="8"/>
      <c r="M7" s="8"/>
      <c r="N7" s="8"/>
      <c r="O7" s="8"/>
      <c r="P7" s="8"/>
      <c r="Q7" s="8"/>
      <c r="R7" s="29"/>
      <c r="S7" s="29"/>
      <c r="T7" s="29"/>
      <c r="U7" s="29"/>
      <c r="V7" s="8"/>
      <c r="W7" s="8"/>
      <c r="X7" s="8"/>
      <c r="Y7" s="8"/>
      <c r="Z7" s="8"/>
      <c r="AA7" s="8"/>
      <c r="AB7" s="8"/>
      <c r="AC7" s="8"/>
      <c r="AD7" s="8"/>
      <c r="AE7" s="8"/>
      <c r="AF7" s="8"/>
      <c r="AG7" s="8"/>
      <c r="AH7" s="8"/>
      <c r="AI7" s="8"/>
      <c r="AJ7" s="8"/>
      <c r="AK7" s="29"/>
      <c r="AL7" s="29"/>
      <c r="AM7" s="29"/>
      <c r="AN7" s="29"/>
      <c r="AO7" s="8"/>
      <c r="AP7" s="8"/>
      <c r="AQ7" s="8"/>
      <c r="AR7" s="8"/>
      <c r="AS7" s="8"/>
      <c r="AT7" s="8"/>
      <c r="AU7" s="8"/>
      <c r="AV7" s="8"/>
      <c r="AW7" s="8"/>
      <c r="AX7" s="8"/>
      <c r="AY7" s="8"/>
      <c r="AZ7" s="8"/>
      <c r="BA7" s="8"/>
      <c r="BB7" s="8"/>
      <c r="BC7" s="8"/>
      <c r="BD7" s="29"/>
      <c r="BE7" s="29"/>
      <c r="BF7" s="29"/>
      <c r="BG7" s="29"/>
      <c r="BH7" s="8"/>
      <c r="BI7" s="8"/>
      <c r="BJ7" s="8"/>
      <c r="BK7" s="8"/>
      <c r="BL7" s="8"/>
      <c r="BM7" s="8"/>
      <c r="BN7" s="8"/>
      <c r="BO7" s="8"/>
      <c r="BP7" s="8"/>
      <c r="BQ7" s="8"/>
      <c r="BR7" s="8"/>
      <c r="BS7" s="8"/>
      <c r="BT7" s="8"/>
      <c r="BU7" s="8"/>
      <c r="BV7" s="8"/>
      <c r="BW7" s="8"/>
      <c r="BX7" s="29"/>
      <c r="BY7" s="29"/>
      <c r="BZ7" s="29"/>
      <c r="CA7" s="29"/>
      <c r="CB7" s="8"/>
      <c r="CC7" s="8"/>
      <c r="CD7" s="8"/>
      <c r="CE7" s="8"/>
      <c r="CF7" s="8"/>
      <c r="CG7" s="8"/>
      <c r="CH7" s="8"/>
      <c r="CI7" s="8"/>
      <c r="CJ7" s="8"/>
      <c r="CK7" s="8"/>
      <c r="CL7" s="8"/>
      <c r="CM7" s="8"/>
      <c r="CN7" s="8"/>
      <c r="CO7" s="8"/>
      <c r="CP7" s="8"/>
      <c r="CQ7" s="29"/>
      <c r="CR7" s="29"/>
      <c r="CS7" s="29"/>
      <c r="CT7" s="29"/>
      <c r="CU7" s="8"/>
      <c r="CV7" s="8"/>
      <c r="CW7" s="8"/>
      <c r="CX7" s="8"/>
      <c r="CY7" s="8"/>
      <c r="CZ7" s="8"/>
      <c r="DA7" s="8"/>
      <c r="DB7" s="8"/>
      <c r="DC7" s="8"/>
      <c r="DD7" s="8"/>
      <c r="DE7" s="8"/>
      <c r="DF7" s="8"/>
      <c r="DG7" s="8"/>
      <c r="DH7" s="8"/>
      <c r="DI7" s="8"/>
      <c r="DJ7" s="29"/>
      <c r="DK7" s="29"/>
      <c r="DL7" s="29"/>
      <c r="DM7" s="29"/>
      <c r="DN7" s="8"/>
      <c r="DO7" s="30"/>
      <c r="DP7" s="8"/>
      <c r="DQ7" s="8"/>
      <c r="DR7" s="8"/>
      <c r="DS7" s="8"/>
      <c r="DT7" s="8"/>
      <c r="DU7" s="8"/>
      <c r="DV7" s="8"/>
      <c r="DW7" s="8"/>
      <c r="DX7" s="8"/>
      <c r="DY7" s="8"/>
      <c r="DZ7" s="8"/>
      <c r="EA7" s="8"/>
      <c r="EB7" s="8"/>
      <c r="EC7" s="29"/>
      <c r="ED7" s="27">
        <v>50.0</v>
      </c>
      <c r="EE7" s="29"/>
      <c r="EF7" s="29"/>
      <c r="EG7" s="8"/>
      <c r="EH7" s="30"/>
      <c r="EI7" s="8"/>
      <c r="EJ7" s="8"/>
      <c r="EK7" s="8"/>
      <c r="EL7" s="8"/>
      <c r="EM7" s="8"/>
      <c r="EN7" s="8"/>
      <c r="EO7" s="8"/>
      <c r="EP7" s="8"/>
      <c r="EQ7" s="8"/>
      <c r="ER7" s="8"/>
      <c r="ES7" s="8"/>
      <c r="ET7" s="8"/>
      <c r="EU7" s="8"/>
      <c r="EV7" s="29"/>
      <c r="EW7" s="29"/>
      <c r="EX7" s="29"/>
      <c r="EY7" s="29"/>
      <c r="EZ7" s="8"/>
      <c r="FA7" s="30"/>
      <c r="FB7" s="8"/>
      <c r="FC7" s="8"/>
      <c r="FD7" s="8"/>
      <c r="FE7" s="8"/>
      <c r="FF7" s="8"/>
      <c r="FG7" s="8"/>
      <c r="FH7" s="8"/>
      <c r="FI7" s="8"/>
      <c r="FJ7" s="8"/>
      <c r="FK7" s="8"/>
      <c r="FL7" s="8"/>
      <c r="FM7" s="8"/>
      <c r="FN7" s="8"/>
      <c r="FO7" s="29"/>
      <c r="FP7" s="29"/>
      <c r="FQ7" s="29"/>
      <c r="FR7" s="29"/>
      <c r="FS7" s="8"/>
      <c r="FT7" s="30"/>
      <c r="FU7" s="8"/>
      <c r="FV7" s="8"/>
      <c r="FW7" s="8"/>
      <c r="FX7" s="8"/>
      <c r="FY7" s="8"/>
      <c r="FZ7" s="8"/>
      <c r="GA7" s="8"/>
      <c r="GB7" s="8"/>
      <c r="GC7" s="8"/>
      <c r="GD7" s="8"/>
      <c r="GE7" s="8"/>
      <c r="GF7" s="8"/>
      <c r="GG7" s="8"/>
      <c r="GH7" s="29"/>
      <c r="GI7" s="29"/>
      <c r="GJ7" s="29"/>
      <c r="GK7" s="29"/>
      <c r="GL7" s="8"/>
      <c r="GM7" s="30"/>
      <c r="GN7" s="8"/>
      <c r="GO7" s="8"/>
      <c r="GP7" s="8"/>
      <c r="GQ7" s="8"/>
      <c r="GR7" s="8"/>
      <c r="GS7" s="8"/>
      <c r="GT7" s="8"/>
      <c r="GU7" s="8"/>
      <c r="GV7" s="8"/>
      <c r="GW7" s="8"/>
      <c r="GX7" s="8"/>
      <c r="GY7" s="8"/>
      <c r="GZ7" s="8"/>
      <c r="HA7" s="29"/>
      <c r="HB7" s="29"/>
      <c r="HC7" s="29"/>
      <c r="HD7" s="29"/>
      <c r="HE7" s="8"/>
      <c r="HF7" s="30"/>
      <c r="HG7" s="8"/>
      <c r="HH7" s="8"/>
      <c r="HI7" s="8"/>
      <c r="HJ7" s="8"/>
      <c r="HK7" s="8"/>
      <c r="HL7" s="8"/>
      <c r="HM7" s="8"/>
      <c r="HN7" s="8"/>
      <c r="HO7" s="8"/>
      <c r="HP7" s="8"/>
      <c r="HQ7" s="8"/>
      <c r="HR7" s="8"/>
      <c r="HS7" s="8"/>
      <c r="HT7" s="29"/>
      <c r="HU7" s="29"/>
      <c r="HV7" s="29"/>
      <c r="HW7" s="29"/>
      <c r="HX7" s="8"/>
      <c r="HY7" s="30"/>
      <c r="HZ7" s="8"/>
      <c r="IA7" s="8"/>
      <c r="IB7" s="8"/>
      <c r="IC7" s="8"/>
      <c r="ID7" s="8"/>
      <c r="IE7" s="8"/>
      <c r="IF7" s="8"/>
      <c r="IG7" s="8"/>
      <c r="IH7" s="8"/>
      <c r="II7" s="8"/>
      <c r="IJ7" s="8"/>
      <c r="IK7" s="8"/>
      <c r="IL7" s="8"/>
      <c r="IM7" s="29"/>
      <c r="IN7" s="29"/>
      <c r="IO7" s="29"/>
      <c r="IP7" s="29"/>
      <c r="IQ7" s="8"/>
      <c r="IR7" s="30"/>
      <c r="IS7" s="8"/>
      <c r="IT7" s="8"/>
      <c r="IU7" s="8"/>
      <c r="IV7" s="8"/>
      <c r="IW7" s="8"/>
      <c r="IX7" s="8"/>
      <c r="IY7" s="8"/>
      <c r="IZ7" s="8"/>
      <c r="JA7" s="8"/>
      <c r="JB7" s="8"/>
      <c r="JC7" s="8"/>
      <c r="JD7" s="8"/>
      <c r="JE7" s="8"/>
      <c r="JF7" s="29"/>
      <c r="JG7" s="29"/>
      <c r="JH7" s="29"/>
      <c r="JI7" s="29"/>
      <c r="JJ7" s="8"/>
      <c r="JK7" s="30"/>
      <c r="JL7" s="8"/>
      <c r="JM7" s="8"/>
      <c r="JN7" s="8"/>
      <c r="JO7" s="8"/>
      <c r="JP7" s="8"/>
      <c r="JQ7" s="8"/>
      <c r="JR7" s="8"/>
      <c r="JS7" s="8"/>
      <c r="JT7" s="8"/>
      <c r="JU7" s="8"/>
      <c r="JV7" s="8"/>
      <c r="JW7" s="8"/>
      <c r="JX7" s="8"/>
      <c r="JY7" s="29"/>
      <c r="JZ7" s="29"/>
      <c r="KA7" s="29"/>
      <c r="KB7" s="29"/>
      <c r="KC7" s="8"/>
      <c r="KD7" s="30"/>
      <c r="KE7" s="8"/>
      <c r="KF7" s="8"/>
      <c r="KG7" s="8"/>
      <c r="KH7" s="8"/>
      <c r="KI7" s="8"/>
      <c r="KJ7" s="8"/>
      <c r="KK7" s="8"/>
      <c r="KL7" s="8"/>
      <c r="KM7" s="8"/>
      <c r="KN7" s="8"/>
      <c r="KO7" s="8"/>
      <c r="KP7" s="8"/>
      <c r="KQ7" s="8"/>
      <c r="KR7" s="29"/>
      <c r="KS7" s="29"/>
      <c r="KT7" s="29"/>
      <c r="KU7" s="29"/>
      <c r="KV7" s="8"/>
      <c r="KW7" s="30"/>
      <c r="KX7" s="8"/>
      <c r="KY7" s="8"/>
      <c r="KZ7" s="8"/>
      <c r="LA7" s="8"/>
      <c r="LB7" s="8"/>
      <c r="LC7" s="8"/>
      <c r="LD7" s="8"/>
      <c r="LE7" s="8"/>
      <c r="LF7" s="8"/>
      <c r="LG7" s="8"/>
      <c r="LH7" s="8"/>
      <c r="LI7" s="8"/>
      <c r="LJ7" s="8"/>
      <c r="LK7" s="29"/>
      <c r="LL7" s="29"/>
      <c r="LM7" s="29"/>
      <c r="LN7" s="29"/>
      <c r="LO7" s="8"/>
      <c r="LP7" s="30"/>
      <c r="LQ7" s="8"/>
      <c r="LR7" s="8"/>
      <c r="LS7" s="8"/>
      <c r="LT7" s="8"/>
      <c r="LU7" s="8"/>
      <c r="LV7" s="8"/>
      <c r="LW7" s="8"/>
      <c r="LX7" s="8"/>
      <c r="LY7" s="8"/>
      <c r="LZ7" s="8"/>
      <c r="MA7" s="8"/>
      <c r="MB7" s="8"/>
      <c r="MC7" s="8"/>
      <c r="MD7" s="29"/>
      <c r="ME7" s="29"/>
      <c r="MF7" s="29"/>
      <c r="MG7" s="29"/>
      <c r="MH7" s="8"/>
      <c r="MI7" s="30"/>
      <c r="MJ7" s="8"/>
      <c r="MK7" s="8"/>
      <c r="ML7" s="8"/>
      <c r="MM7" s="8"/>
      <c r="MN7" s="8"/>
      <c r="MO7" s="8"/>
      <c r="MP7" s="8"/>
      <c r="MQ7" s="8"/>
      <c r="MR7" s="8"/>
      <c r="MS7" s="8"/>
      <c r="MT7" s="8"/>
      <c r="MU7" s="8"/>
      <c r="MV7" s="8"/>
      <c r="MW7" s="29"/>
      <c r="MX7" s="29"/>
      <c r="MY7" s="29"/>
      <c r="MZ7" s="29"/>
      <c r="NA7" s="8"/>
      <c r="NB7" s="30"/>
      <c r="NC7" s="8"/>
      <c r="ND7" s="8"/>
      <c r="NE7" s="8"/>
      <c r="NF7" s="8"/>
      <c r="NG7" s="8"/>
      <c r="NH7" s="8"/>
      <c r="NI7" s="8"/>
      <c r="NJ7" s="8"/>
      <c r="NK7" s="8"/>
      <c r="NL7" s="8"/>
      <c r="NM7" s="8"/>
      <c r="NN7" s="8"/>
      <c r="NO7" s="8"/>
      <c r="NP7" s="29"/>
      <c r="NQ7" s="29"/>
      <c r="NR7" s="29"/>
      <c r="NS7" s="29"/>
      <c r="NT7" s="8"/>
      <c r="NU7" s="30"/>
      <c r="NV7" s="8"/>
      <c r="NW7" s="8"/>
      <c r="NX7" s="8"/>
      <c r="NY7" s="8"/>
      <c r="NZ7" s="8"/>
      <c r="OA7" s="8"/>
      <c r="OB7" s="8"/>
      <c r="OC7" s="8"/>
      <c r="OD7" s="8"/>
      <c r="OE7" s="8"/>
      <c r="OF7" s="8"/>
      <c r="OG7" s="8"/>
      <c r="OH7" s="8"/>
      <c r="OI7" s="29"/>
      <c r="OJ7" s="29"/>
      <c r="OK7" s="29"/>
      <c r="OL7" s="29"/>
      <c r="OM7" s="8"/>
      <c r="ON7" s="30"/>
    </row>
    <row r="8">
      <c r="A8" s="9" t="s">
        <v>90</v>
      </c>
      <c r="B8" s="32" t="str">
        <f t="shared" ref="B8:B17" si="1">0-COUNTIF(E8:ON8, "n")</f>
        <v>0</v>
      </c>
      <c r="C8" s="32" t="str">
        <f t="shared" ref="C8:C17" si="2">T8+AM8+BF8+BZ8+CS8+DL8+EE8+EX8+FQ8+GJ8+HC8+HV8+JH8+IO8+KA8+KT8+LM8+MF8+MY8+NR8+OK8</f>
        <v>155</v>
      </c>
      <c r="D8" s="33" t="s">
        <v>91</v>
      </c>
      <c r="E8" s="34" t="s">
        <v>92</v>
      </c>
      <c r="F8" s="34"/>
      <c r="G8" s="34"/>
      <c r="H8" s="34"/>
      <c r="I8" s="34" t="s">
        <v>92</v>
      </c>
      <c r="J8" s="35"/>
      <c r="K8" s="34" t="s">
        <v>92</v>
      </c>
      <c r="L8" s="34"/>
      <c r="M8" s="35"/>
      <c r="N8" s="34">
        <v>2.0</v>
      </c>
      <c r="O8" s="35"/>
      <c r="P8" s="35"/>
      <c r="Q8" s="36"/>
      <c r="R8" s="37">
        <v>1.0</v>
      </c>
      <c r="S8" s="38"/>
      <c r="T8" s="39" t="str">
        <f t="shared" ref="T8:T17" si="3">F8+H8+J8+L8+N8+P8+R8</f>
        <v>3</v>
      </c>
      <c r="U8" s="40" t="str">
        <f t="shared" ref="U8:U17" si="4">T8+IF(E8="y",E$5 , 0)+IF(G8="y",G$5 , 0)+IF(I8="y",I$5 , 0)+IF(K8="y",K$5 , 0)+IF(M8="y",M$5 , 0)+IF(O8="y",O$5 , 0)+IF(Q8="y",Q$5 , 0)
</f>
        <v>9</v>
      </c>
      <c r="V8" s="41" t="str">
        <f t="shared" ref="V8:V17" si="5">U8*12.5</f>
        <v>£112.50</v>
      </c>
      <c r="W8" s="42"/>
      <c r="X8" s="34" t="s">
        <v>92</v>
      </c>
      <c r="Y8" s="34"/>
      <c r="Z8" s="34"/>
      <c r="AA8" s="34">
        <v>1.0</v>
      </c>
      <c r="AB8" s="34" t="s">
        <v>92</v>
      </c>
      <c r="AC8" s="35"/>
      <c r="AD8" s="34" t="s">
        <v>92</v>
      </c>
      <c r="AE8" s="34">
        <v>2.0</v>
      </c>
      <c r="AF8" s="35"/>
      <c r="AG8" s="34">
        <v>1.0</v>
      </c>
      <c r="AH8" s="35"/>
      <c r="AI8" s="35"/>
      <c r="AJ8" s="36"/>
      <c r="AK8" s="37">
        <v>0.5</v>
      </c>
      <c r="AL8" s="38"/>
      <c r="AM8" s="39" t="str">
        <f t="shared" ref="AM8:AM17" si="6">Y8+AA8+AC8+AE8+AG8+AI8+AK8</f>
        <v>4.5</v>
      </c>
      <c r="AN8" s="40" t="str">
        <f t="shared" ref="AN8:AN17" si="7">AM8+IF(X8="y",X$5 , 0)+IF(Z8="y",Z$5 , 0)+IF(AB8="y",AB$5 , 0)+IF(AD8="y",AD$5 , 0)+IF(AF8="y",AF$5 , 0)+IF(AH8="y",AH$5 , 0)+IF(AJ8="y",AJ$5 , 0)
</f>
        <v>10.25</v>
      </c>
      <c r="AO8" s="41" t="str">
        <f t="shared" ref="AO8:AO17" si="8">AN8*12.5</f>
        <v>£128.13</v>
      </c>
      <c r="AP8" s="42"/>
      <c r="AQ8" s="34" t="s">
        <v>92</v>
      </c>
      <c r="AR8" s="34">
        <v>2.0</v>
      </c>
      <c r="AS8" s="34"/>
      <c r="AT8" s="34">
        <v>2.0</v>
      </c>
      <c r="AU8" s="34" t="s">
        <v>92</v>
      </c>
      <c r="AV8" s="34">
        <v>1.0</v>
      </c>
      <c r="AW8" s="34"/>
      <c r="AX8" s="34">
        <v>4.0</v>
      </c>
      <c r="AY8" s="35"/>
      <c r="AZ8" s="34">
        <v>2.0</v>
      </c>
      <c r="BA8" s="35"/>
      <c r="BB8" s="35"/>
      <c r="BC8" s="36"/>
      <c r="BD8" s="43"/>
      <c r="BE8" s="38"/>
      <c r="BF8" s="39" t="str">
        <f t="shared" ref="BF8:BF17" si="9">AR8+AT8+AV8+AX8+AZ8+BB8+BD8</f>
        <v>11</v>
      </c>
      <c r="BG8" s="40" t="str">
        <f t="shared" ref="BG8:BG17" si="10">BF8+IF(AQ8="y",AQ$5 , 0)+IF(AS8="y",AS$5 , 0)+IF(AU8="y",AU$5 , 0)+IF(AW8="y",AW$5 , 0)+IF(AY8="y",AY$5 , 0)+IF(BA8="y",BA$5 , 0)+IF(BC8="y",BC$5 , 0)
</f>
        <v>15</v>
      </c>
      <c r="BH8" s="41" t="str">
        <f t="shared" ref="BH8:BH17" si="11">BG8*12.5</f>
        <v>£187.50</v>
      </c>
      <c r="BI8" s="42"/>
      <c r="BJ8" s="34" t="s">
        <v>92</v>
      </c>
      <c r="BK8" s="34">
        <v>1.0</v>
      </c>
      <c r="BL8" s="34"/>
      <c r="BM8" s="34">
        <v>1.0</v>
      </c>
      <c r="BN8" s="34" t="s">
        <v>92</v>
      </c>
      <c r="BO8" s="34" t="s">
        <v>92</v>
      </c>
      <c r="BP8" s="35"/>
      <c r="BQ8" s="34"/>
      <c r="BR8" s="34">
        <v>1.0</v>
      </c>
      <c r="BS8" s="35"/>
      <c r="BT8" s="34">
        <v>2.0</v>
      </c>
      <c r="BU8" s="35"/>
      <c r="BV8" s="35"/>
      <c r="BW8" s="36"/>
      <c r="BX8" s="37">
        <v>2.0</v>
      </c>
      <c r="BY8" s="38"/>
      <c r="BZ8" s="39" t="str">
        <f t="shared" ref="BZ8:BZ17" si="12">BK8+BM8+BP8+BR8+BT8+BV8+BX8</f>
        <v>7</v>
      </c>
      <c r="CA8" s="40" t="str">
        <f t="shared" ref="CA8:CA17" si="13">BZ8+IF(BJ8="y",BJ$5 , 0)+IF(BL8="y",BL$5 , 0)+IF(BO8="y",BO$5 , 0)+IF(BQ8="y",BQ$5 , 0)+IF(BS8="y",BS$5 , 0)+IF(BU8="y",BU$5 , 0)+IF(BW8="y",BW$5 , 0)+IF(BN8="y",BN$5 , 0)
</f>
        <v>12.5</v>
      </c>
      <c r="CB8" s="41" t="str">
        <f t="shared" ref="CB8:CB17" si="14">CA8*12.5</f>
        <v>£156.25</v>
      </c>
      <c r="CC8" s="42"/>
      <c r="CD8" s="34"/>
      <c r="CE8" s="34">
        <v>6.0</v>
      </c>
      <c r="CF8" s="34"/>
      <c r="CG8" s="34"/>
      <c r="CH8" s="34" t="s">
        <v>92</v>
      </c>
      <c r="CI8" s="35"/>
      <c r="CJ8" s="34"/>
      <c r="CK8" s="34">
        <v>2.0</v>
      </c>
      <c r="CL8" s="34" t="s">
        <v>92</v>
      </c>
      <c r="CM8" s="34">
        <v>3.0</v>
      </c>
      <c r="CN8" s="35"/>
      <c r="CO8" s="34">
        <v>4.0</v>
      </c>
      <c r="CP8" s="36"/>
      <c r="CQ8" s="37">
        <v>2.0</v>
      </c>
      <c r="CR8" s="38"/>
      <c r="CS8" s="39" t="str">
        <f t="shared" ref="CS8:CS17" si="15">CE8+CG8+CI8+CK8+CM8+CO8+CQ8</f>
        <v>17</v>
      </c>
      <c r="CT8" s="40" t="str">
        <f t="shared" ref="CT8:CT17" si="16">CS8+IF(CD8="y",CD$5 , 0)+IF(CF8="y",CF$5 , 0)+IF(CH8="y",CH$5 , 0)+IF(CJ8="y",CJ$5 , 0)+IF(CL8="y",CL$5 , 0)+IF(CN8="y",CN$5 , 0)+IF(CP8="y",CP$5 , 0)
</f>
        <v>21</v>
      </c>
      <c r="CU8" s="41" t="str">
        <f t="shared" ref="CU8:CU17" si="17">CT8*12.5</f>
        <v>£262.50</v>
      </c>
      <c r="CV8" s="42"/>
      <c r="CW8" s="34" t="s">
        <v>92</v>
      </c>
      <c r="CX8" s="34">
        <v>2.0</v>
      </c>
      <c r="CY8" s="34"/>
      <c r="CZ8" s="34">
        <v>6.0</v>
      </c>
      <c r="DA8" s="34" t="s">
        <v>92</v>
      </c>
      <c r="DB8" s="34">
        <v>2.0</v>
      </c>
      <c r="DC8" s="34"/>
      <c r="DD8" s="34">
        <v>5.0</v>
      </c>
      <c r="DE8" s="34" t="s">
        <v>92</v>
      </c>
      <c r="DF8" s="35"/>
      <c r="DG8" s="35"/>
      <c r="DH8" s="34">
        <v>4.0</v>
      </c>
      <c r="DI8" s="36"/>
      <c r="DJ8" s="37">
        <v>2.0</v>
      </c>
      <c r="DK8" s="38"/>
      <c r="DL8" s="39" t="str">
        <f t="shared" ref="DL8:DL17" si="18">CX8+CZ8+DB8+DD8+DF8+DH8+DJ8</f>
        <v>21</v>
      </c>
      <c r="DM8" s="40" t="str">
        <f t="shared" ref="DM8:DM17" si="19">DL8+IF(CW8="y",CW$5 , 0)+IF(CY8="y",CY$5 , 0)+IF(DA8="y",DA$5 , 0)+IF(DC8="y",DC$5 , 0)+IF(DE8="y",DE$5 , 0)+IF(DG8="y",DG$5 , 0)+IF(DI8="y",DI$5 , 0)
</f>
        <v>24.25</v>
      </c>
      <c r="DN8" s="41" t="str">
        <f t="shared" ref="DN8:DN17" si="20">DM8*12.5</f>
        <v>£303.13</v>
      </c>
      <c r="DO8" s="30"/>
      <c r="DP8" s="34" t="s">
        <v>92</v>
      </c>
      <c r="DQ8" s="34">
        <v>2.0</v>
      </c>
      <c r="DR8" s="34"/>
      <c r="DS8" s="34"/>
      <c r="DT8" s="34" t="s">
        <v>92</v>
      </c>
      <c r="DU8" s="34">
        <v>3.0</v>
      </c>
      <c r="DV8" s="34"/>
      <c r="DW8" s="34">
        <v>2.0</v>
      </c>
      <c r="DX8" s="35"/>
      <c r="DY8" s="34">
        <v>2.0</v>
      </c>
      <c r="DZ8" s="35"/>
      <c r="EA8" s="34">
        <v>3.0</v>
      </c>
      <c r="EB8" s="36"/>
      <c r="EC8" s="43"/>
      <c r="ED8" s="38"/>
      <c r="EE8" s="39" t="str">
        <f t="shared" ref="EE8:EE17" si="21">DQ8+DS8+DU8+DW8+DY8+EA8+EC8</f>
        <v>12</v>
      </c>
      <c r="EF8" s="40" t="str">
        <f t="shared" ref="EF8:EF17" si="22">EE8+IF(DP8="y",DP$5 , 0)+IF(DR8="y",DR$5 , 0)+IF(DT8="y",DT$5 , 0)+IF(DV8="y",DV$5 , 0)+IF(DX8="y",DX$5 , 0)+IF(DZ8="y",DZ$5 , 0)+IF(EB8="y",EB$5 , 0)
</f>
        <v>15</v>
      </c>
      <c r="EG8" s="41" t="str">
        <f t="shared" ref="EG8:EG17" si="23">EF8*12.5</f>
        <v>£187.50</v>
      </c>
      <c r="EH8" s="30"/>
      <c r="EI8" s="34" t="s">
        <v>92</v>
      </c>
      <c r="EJ8" s="34">
        <v>1.0</v>
      </c>
      <c r="EK8" s="34"/>
      <c r="EL8" s="34">
        <v>2.0</v>
      </c>
      <c r="EM8" s="34" t="s">
        <v>92</v>
      </c>
      <c r="EN8" s="35"/>
      <c r="EO8" s="34"/>
      <c r="EP8" s="34">
        <v>3.0</v>
      </c>
      <c r="EQ8" s="35"/>
      <c r="ER8" s="35"/>
      <c r="ES8" s="35"/>
      <c r="ET8" s="34">
        <v>1.5</v>
      </c>
      <c r="EU8" s="36"/>
      <c r="EV8" s="43"/>
      <c r="EW8" s="38"/>
      <c r="EX8" s="39" t="str">
        <f t="shared" ref="EX8:EX17" si="24">EJ8+EL8+EN8+EP8+ER8+ET8+EV8</f>
        <v>7.5</v>
      </c>
      <c r="EY8" s="40" t="str">
        <f t="shared" ref="EY8:EY17" si="25">EX8+IF(EI8="y",EI$5 , 0)+IF(EK8="y",EK$5 , 0)+IF(EM8="y",EM$5 , 0)+IF(EO8="y",EO$5 , 0)+IF(EQ8="y",EQ$5 , 0)+IF(ES8="y",ES$5 , 0)+IF(EU8="y",EU$5 , 0)
</f>
        <v>9.75</v>
      </c>
      <c r="EZ8" s="41" t="str">
        <f t="shared" ref="EZ8:EZ17" si="26">EY8*12.5</f>
        <v>£121.88</v>
      </c>
      <c r="FA8" s="30"/>
      <c r="FB8" s="34"/>
      <c r="FC8" s="34">
        <v>0.0</v>
      </c>
      <c r="FD8" s="34"/>
      <c r="FE8" s="34"/>
      <c r="FF8" s="34"/>
      <c r="FG8" s="34"/>
      <c r="FH8" s="34"/>
      <c r="FI8" s="34">
        <v>1.0</v>
      </c>
      <c r="FJ8" s="35"/>
      <c r="FK8" s="35"/>
      <c r="FL8" s="35"/>
      <c r="FM8" s="35"/>
      <c r="FN8" s="36"/>
      <c r="FO8" s="43"/>
      <c r="FP8" s="38"/>
      <c r="FQ8" s="39" t="str">
        <f t="shared" ref="FQ8:FQ17" si="27">FC8+FE8+FG8+FI8+FK8+FM8+FO8</f>
        <v>1</v>
      </c>
      <c r="FR8" s="40" t="str">
        <f t="shared" ref="FR8:FR17" si="28">FQ8+IF(FB8="y",FB$5 , 0)+IF(FD8="y",FD$5 , 0)+IF(FF8="y",FF$5 , 0)+IF(FH8="y",FH$5 , 0)+IF(FJ8="y",FJ$5 , 0)+IF(FL8="y",FL$5 , 0)+IF(FN8="y",FN$5 , 0)
</f>
        <v>1</v>
      </c>
      <c r="FS8" s="41" t="str">
        <f t="shared" ref="FS8:FS17" si="29">FR8*12.5</f>
        <v>£12.50</v>
      </c>
      <c r="FT8" s="30"/>
      <c r="FU8" s="34"/>
      <c r="FV8" s="34">
        <v>0.0</v>
      </c>
      <c r="FW8" s="34"/>
      <c r="FX8" s="34"/>
      <c r="FY8" s="34"/>
      <c r="FZ8" s="35"/>
      <c r="GA8" s="34"/>
      <c r="GB8" s="34"/>
      <c r="GC8" s="35"/>
      <c r="GD8" s="35"/>
      <c r="GE8" s="35"/>
      <c r="GF8" s="35"/>
      <c r="GG8" s="36"/>
      <c r="GH8" s="43"/>
      <c r="GI8" s="38"/>
      <c r="GJ8" s="44" t="str">
        <f t="shared" ref="GJ8:GJ17" si="30">FV8+FX8+FZ8+GB8+GD8+GF8+GH8</f>
        <v>0</v>
      </c>
      <c r="GK8" s="45" t="str">
        <f t="shared" ref="GK8:GK17" si="31">GJ8+IF(FU8="y",FU$5 , 0)+IF(FW8="y",FW$5 , 0)+IF(FY8="y",FY$5 , 0)+IF(GA8="y",GA$5 , 0)+IF(GC8="y",GC$5 , 0)+IF(GE8="y",GE$5 , 0)+IF(GG8="y",GG$5 , 0)
</f>
        <v>0</v>
      </c>
      <c r="GL8" s="41" t="str">
        <f t="shared" ref="GL8:GL17" si="32">GK8*12.5</f>
        <v>£0.00</v>
      </c>
      <c r="GM8" s="30"/>
      <c r="GN8" s="34"/>
      <c r="GO8" s="34">
        <v>0.0</v>
      </c>
      <c r="GP8" s="34"/>
      <c r="GQ8" s="34"/>
      <c r="GR8" s="34"/>
      <c r="GS8" s="35"/>
      <c r="GT8" s="34"/>
      <c r="GU8" s="34"/>
      <c r="GV8" s="35"/>
      <c r="GW8" s="35"/>
      <c r="GX8" s="35"/>
      <c r="GY8" s="35"/>
      <c r="GZ8" s="36"/>
      <c r="HA8" s="43"/>
      <c r="HB8" s="38"/>
      <c r="HC8" s="44" t="str">
        <f t="shared" ref="HC8:HC17" si="33">GO8+GQ8+GS8+GU8+GW8+GY8+HA8</f>
        <v>0</v>
      </c>
      <c r="HD8" s="45" t="str">
        <f t="shared" ref="HD8:HD17" si="34">HC8+IF(GN8="y",GN$5 , 0)+IF(GP8="y",GP$5 , 0)+IF(GR8="y",GR$5 , 0)+IF(GT8="y",GT$5 , 0)+IF(GV8="y",GV$5 , 0)+IF(GX8="y",GX$5 , 0)+IF(GZ8="y",GZ$5 , 0)
</f>
        <v>0</v>
      </c>
      <c r="HE8" s="41" t="str">
        <f t="shared" ref="HE8:HE17" si="35">HD8*12.5</f>
        <v>£0.00</v>
      </c>
      <c r="HF8" s="30"/>
      <c r="HG8" s="34"/>
      <c r="HH8" s="34">
        <v>0.0</v>
      </c>
      <c r="HI8" s="34"/>
      <c r="HJ8" s="34"/>
      <c r="HK8" s="34"/>
      <c r="HL8" s="35"/>
      <c r="HM8" s="34"/>
      <c r="HN8" s="34"/>
      <c r="HO8" s="35"/>
      <c r="HP8" s="34">
        <v>1.0</v>
      </c>
      <c r="HQ8" s="35"/>
      <c r="HR8" s="34">
        <v>4.0</v>
      </c>
      <c r="HS8" s="36"/>
      <c r="HT8" s="37">
        <v>5.0</v>
      </c>
      <c r="HU8" s="38"/>
      <c r="HV8" s="39" t="str">
        <f t="shared" ref="HV8:HV17" si="36">HH8+HJ8+HL8+HN8+HP8+HR8+HT8</f>
        <v>10</v>
      </c>
      <c r="HW8" s="40" t="str">
        <f t="shared" ref="HW8:HW17" si="37">HV8+IF(HG8="y",HG$5 , 0)+IF(HI8="y",HI$5 , 0)+IF(HK8="y",HK$5 , 0)+IF(HM8="y",HM$5 , 0)+IF(HO8="y",HO$5 , 0)+IF(HQ8="y",HQ$5 , 0)+IF(HS8="y",HS$5 , 0)
</f>
        <v>10</v>
      </c>
      <c r="HX8" s="41" t="str">
        <f t="shared" ref="HX8:HX17" si="38">HW8*12.5</f>
        <v>£125.00</v>
      </c>
      <c r="HY8" s="30"/>
      <c r="HZ8" s="34" t="s">
        <v>92</v>
      </c>
      <c r="IA8" s="34">
        <v>0.0</v>
      </c>
      <c r="IB8" s="34"/>
      <c r="IC8" s="34"/>
      <c r="ID8" s="34"/>
      <c r="IE8" s="35"/>
      <c r="IF8" s="34"/>
      <c r="IG8" s="34"/>
      <c r="IH8" s="34" t="s">
        <v>92</v>
      </c>
      <c r="II8" s="35"/>
      <c r="IJ8" s="35"/>
      <c r="IK8" s="35"/>
      <c r="IL8" s="36"/>
      <c r="IM8" s="37">
        <v>2.0</v>
      </c>
      <c r="IN8" s="38"/>
      <c r="IO8" s="39" t="str">
        <f t="shared" ref="IO8:IO17" si="39">IA8+IC8+IE8+IG8+II8+IK8+IM8</f>
        <v>2</v>
      </c>
      <c r="IP8" s="40" t="str">
        <f t="shared" ref="IP8:IP17" si="40">IO8+IF(HZ8="y",HZ$5 , 0)+IF(IB8="y",IB$5 , 0)+IF(ID8="y",ID$5 , 0)+IF(IF8="y",IF$5 , 0)+IF(IH8="y",IH$5 , 0)+IF(IJ8="y",IJ$5 , 0)+IF(IL8="y",IL$5 , 0)
</f>
        <v>3.5</v>
      </c>
      <c r="IQ8" s="41" t="str">
        <f t="shared" ref="IQ8:IQ17" si="41">IP8*12.5</f>
        <v>£43.75</v>
      </c>
      <c r="IR8" s="30"/>
      <c r="IS8" s="34" t="s">
        <v>92</v>
      </c>
      <c r="IT8" s="34">
        <v>0.0</v>
      </c>
      <c r="IU8" s="34"/>
      <c r="IV8" s="34"/>
      <c r="IW8" s="34"/>
      <c r="IX8" s="35"/>
      <c r="IY8" s="34"/>
      <c r="IZ8" s="34">
        <v>1.0</v>
      </c>
      <c r="JA8" s="35"/>
      <c r="JB8" s="35"/>
      <c r="JC8" s="35"/>
      <c r="JD8" s="35"/>
      <c r="JE8" s="36"/>
      <c r="JF8" s="43"/>
      <c r="JG8" s="38"/>
      <c r="JH8" s="39" t="str">
        <f t="shared" ref="JH8:JH17" si="42">IT8+IV8+IX8+IZ8+JB8+JD8+JF8</f>
        <v>1</v>
      </c>
      <c r="JI8" s="40" t="str">
        <f t="shared" ref="JI8:JI17" si="43">JH8+IF(IS8="y",IS$5 , 0)+IF(IU8="y",IU$5 , 0)+IF(IW8="y",IW$5 , 0)+IF(IY8="y",IY$5 , 0)+IF(JA8="y",JA$5 , 0)+IF(JC8="y",JC$5 , 0)+IF(JE8="y",JE$5 , 0)
</f>
        <v>1.5</v>
      </c>
      <c r="JJ8" s="41" t="str">
        <f t="shared" ref="JJ8:JJ17" si="44">JI8*12.5</f>
        <v>£18.75</v>
      </c>
      <c r="JK8" s="30"/>
      <c r="JL8" s="34"/>
      <c r="JM8" s="34">
        <v>2.0</v>
      </c>
      <c r="JN8" s="34"/>
      <c r="JO8" s="34"/>
      <c r="JP8" s="34"/>
      <c r="JQ8" s="35"/>
      <c r="JR8" s="34"/>
      <c r="JS8" s="34">
        <v>0.25</v>
      </c>
      <c r="JT8" s="34" t="s">
        <v>92</v>
      </c>
      <c r="JU8" s="34">
        <v>2.0</v>
      </c>
      <c r="JV8" s="35"/>
      <c r="JW8" s="35"/>
      <c r="JX8" s="36"/>
      <c r="JY8" s="37">
        <v>0.25</v>
      </c>
      <c r="JZ8" s="38"/>
      <c r="KA8" s="39" t="str">
        <f t="shared" ref="KA8:KA17" si="45">JM8+JO8+JQ8+JS8+JU8+JW8+JY8</f>
        <v>4.5</v>
      </c>
      <c r="KB8" s="40" t="str">
        <f t="shared" ref="KB8:KB17" si="46">KA8+IF(JL8="y",JL$5 , 0)+IF(JN8="y",JN$5 , 0)+IF(JP8="y",JP$5 , 0)+IF(JR8="y",JR$5 , 0)+IF(JT8="y",JT$5 , 0)+IF(JV8="y",JV$5 , 0)+IF(JX8="y",JX$5 , 0)
</f>
        <v>5.25</v>
      </c>
      <c r="KC8" s="41" t="str">
        <f t="shared" ref="KC8:KC17" si="47">KB8*12.5</f>
        <v>£65.63</v>
      </c>
      <c r="KD8" s="30"/>
      <c r="KE8" s="34" t="s">
        <v>92</v>
      </c>
      <c r="KF8" s="34">
        <v>0.0</v>
      </c>
      <c r="KG8" s="34"/>
      <c r="KH8" s="34"/>
      <c r="KI8" s="34"/>
      <c r="KJ8" s="35"/>
      <c r="KK8" s="34"/>
      <c r="KL8" s="34">
        <v>0.25</v>
      </c>
      <c r="KM8" s="34" t="s">
        <v>92</v>
      </c>
      <c r="KN8" s="35"/>
      <c r="KO8" s="35"/>
      <c r="KP8" s="35"/>
      <c r="KQ8" s="36"/>
      <c r="KR8" s="37">
        <v>0.25</v>
      </c>
      <c r="KS8" s="38"/>
      <c r="KT8" s="39" t="str">
        <f t="shared" ref="KT8:KT17" si="48">KF8+KH8+KJ8+KL8+KN8+KP8+KR8</f>
        <v>0.5</v>
      </c>
      <c r="KU8" s="40" t="str">
        <f t="shared" ref="KU8:KU17" si="49">KT8+IF(KE8="y",KE$5 , 0)+IF(KG8="y",KG$5 , 0)+IF(KI8="y",KI$5 , 0)+IF(KK8="y",KK$5 , 0)+IF(KM8="y",KM$5 , 0)+IF(KO8="y",KO$5 , 0)+IF(KQ8="y",KQ$5 , 0)
</f>
        <v>2</v>
      </c>
      <c r="KV8" s="41" t="str">
        <f t="shared" ref="KV8:KV17" si="50">KU8*12.5</f>
        <v>£25.00</v>
      </c>
      <c r="KW8" s="30"/>
      <c r="KX8" s="34"/>
      <c r="KY8" s="34">
        <v>0.0</v>
      </c>
      <c r="KZ8" s="34"/>
      <c r="LA8" s="34"/>
      <c r="LB8" s="34"/>
      <c r="LC8" s="35"/>
      <c r="LD8" s="34"/>
      <c r="LE8" s="34">
        <v>0.25</v>
      </c>
      <c r="LF8" s="35"/>
      <c r="LG8" s="35"/>
      <c r="LH8" s="35"/>
      <c r="LI8" s="35"/>
      <c r="LJ8" s="36"/>
      <c r="LK8" s="37">
        <v>0.75</v>
      </c>
      <c r="LL8" s="38"/>
      <c r="LM8" s="39" t="str">
        <f t="shared" ref="LM8:LM17" si="51">KY8+LA8+LC8+LE8+LG8+LI8+LK8</f>
        <v>1</v>
      </c>
      <c r="LN8" s="40" t="str">
        <f t="shared" ref="LN8:LN17" si="52">LM8+IF(KX8="y",KX$5 , 0)+IF(KZ8="y",KZ$5 , 0)+IF(LB8="y",LB$5 , 0)+IF(LD8="y",LD$5 , 0)+IF(LF8="y",LF$5 , 0)+IF(LH8="y",LH$5 , 0)+IF(LJ8="y",LJ$5 , 0)
</f>
        <v>1</v>
      </c>
      <c r="LO8" s="41" t="str">
        <f t="shared" ref="LO8:LO17" si="53">LN8*12.5</f>
        <v>£12.50</v>
      </c>
      <c r="LP8" s="30"/>
      <c r="LQ8" s="34" t="s">
        <v>92</v>
      </c>
      <c r="LR8" s="34">
        <v>0.0</v>
      </c>
      <c r="LS8" s="34"/>
      <c r="LT8" s="34"/>
      <c r="LU8" s="34"/>
      <c r="LV8" s="35"/>
      <c r="LW8" s="34"/>
      <c r="LX8" s="34"/>
      <c r="LY8" s="34" t="s">
        <v>92</v>
      </c>
      <c r="LZ8" s="35"/>
      <c r="MA8" s="35"/>
      <c r="MB8" s="35"/>
      <c r="MC8" s="36"/>
      <c r="MD8" s="37">
        <v>3.0</v>
      </c>
      <c r="ME8" s="38"/>
      <c r="MF8" s="39" t="str">
        <f t="shared" ref="MF8:MF17" si="54">LR8+LT8+LV8+LX8+LZ8+MB8+MD8</f>
        <v>3</v>
      </c>
      <c r="MG8" s="40" t="str">
        <f t="shared" ref="MG8:MG17" si="55">MF8+IF(LQ8="y",LQ$5 , 0)+IF(LS8="y",LS$5 , 0)+IF(LU8="y",LU$5 , 0)+IF(LW8="y",LW$5 , 0)+IF(LY8="y",LY$5 , 0)+IF(MA8="y",MA$5 , 0)+IF(MC8="y",MC$5 , 0)
</f>
        <v>5.5</v>
      </c>
      <c r="MH8" s="41" t="str">
        <f t="shared" ref="MH8:MH17" si="56">MG8*12.5</f>
        <v>£68.75</v>
      </c>
      <c r="MI8" s="30"/>
      <c r="MJ8" s="34" t="s">
        <v>92</v>
      </c>
      <c r="MK8" s="34">
        <v>0.0</v>
      </c>
      <c r="ML8" s="34"/>
      <c r="MM8" s="34"/>
      <c r="MN8" s="34"/>
      <c r="MO8" s="35"/>
      <c r="MP8" s="34"/>
      <c r="MQ8" s="34">
        <v>10.0</v>
      </c>
      <c r="MR8" s="34" t="s">
        <v>92</v>
      </c>
      <c r="MS8" s="34">
        <v>12.0</v>
      </c>
      <c r="MT8" s="35"/>
      <c r="MU8" s="34">
        <v>14.0</v>
      </c>
      <c r="MV8" s="36"/>
      <c r="MW8" s="37">
        <v>13.0</v>
      </c>
      <c r="MX8" s="38"/>
      <c r="MY8" s="39" t="str">
        <f t="shared" ref="MY8:MY17" si="57">MK8+MM8+MO8+MQ8+MS8+MU8+MW8</f>
        <v>49</v>
      </c>
      <c r="MZ8" s="40" t="str">
        <f t="shared" ref="MZ8:MZ17" si="58">MY8+IF(MJ8="y",MJ$5 , 0)+IF(ML8="y",ML$5 , 0)+IF(MN8="y",MN$5 , 0)+IF(MP8="y",MP$5 , 0)+IF(MR8="y",MR$5 , 0)+IF(MT8="y",MT$5 , 0)+IF(MV8="y",MV$5 , 0)
</f>
        <v>51</v>
      </c>
      <c r="NA8" s="41" t="str">
        <f t="shared" ref="NA8:NA17" si="59">MZ8*12.5</f>
        <v>£637.50</v>
      </c>
      <c r="NB8" s="30"/>
      <c r="NC8" s="34"/>
      <c r="ND8" s="34"/>
      <c r="NE8" s="34"/>
      <c r="NF8" s="34"/>
      <c r="NG8" s="34"/>
      <c r="NH8" s="35"/>
      <c r="NI8" s="34"/>
      <c r="NJ8" s="34"/>
      <c r="NK8" s="35"/>
      <c r="NL8" s="35"/>
      <c r="NM8" s="35"/>
      <c r="NN8" s="35"/>
      <c r="NO8" s="36"/>
      <c r="NP8" s="43"/>
      <c r="NQ8" s="38"/>
      <c r="NR8" s="44" t="str">
        <f t="shared" ref="NR8:NR17" si="60">ND8+NF8+NH8+NJ8+NL8+NN8+NP8</f>
        <v>0</v>
      </c>
      <c r="NS8" s="45" t="str">
        <f t="shared" ref="NS8:NS17" si="61">NR8+IF(NC8="y",NC$5 , 0)+IF(NE8="y",NE$5 , 0)+IF(NG8="y",NG$5 , 0)+IF(NI8="y",NI$5 , 0)+IF(NK8="y",NK$5 , 0)+IF(NM8="y",NM$5 , 0)+IF(NO8="y",NO$5 , 0)
</f>
        <v>0</v>
      </c>
      <c r="NT8" s="41" t="str">
        <f t="shared" ref="NT8:NT17" si="62">NS8*12.5</f>
        <v>£0.00</v>
      </c>
      <c r="NU8" s="30"/>
      <c r="NV8" s="34"/>
      <c r="NW8" s="34"/>
      <c r="NX8" s="34"/>
      <c r="NY8" s="34"/>
      <c r="NZ8" s="34"/>
      <c r="OA8" s="35"/>
      <c r="OB8" s="34"/>
      <c r="OC8" s="34"/>
      <c r="OD8" s="35"/>
      <c r="OE8" s="35"/>
      <c r="OF8" s="35"/>
      <c r="OG8" s="35"/>
      <c r="OH8" s="36"/>
      <c r="OI8" s="43"/>
      <c r="OJ8" s="38"/>
      <c r="OK8" s="44" t="str">
        <f t="shared" ref="OK8:OK17" si="63">NW8+NY8+OA8+OC8+OE8+OG8+OI8</f>
        <v>0</v>
      </c>
      <c r="OL8" s="45" t="str">
        <f t="shared" ref="OL8:OL17" si="64">OK8+IF(NV8="y",NV$5 , 0)+IF(NX8="y",NX$5 , 0)+IF(NZ8="y",NZ$5 , 0)+IF(OB8="y",OB$5 , 0)+IF(OD8="y",OD$5 , 0)+IF(OF8="y",OF$5 , 0)+IF(OH8="y",OH$5 , 0)
</f>
        <v>0</v>
      </c>
      <c r="OM8" s="41" t="str">
        <f t="shared" ref="OM8:OM17" si="65">OL8*12.5</f>
        <v>£0.00</v>
      </c>
      <c r="ON8" s="30"/>
    </row>
    <row r="9">
      <c r="B9" s="32" t="str">
        <f t="shared" si="1"/>
        <v>-3</v>
      </c>
      <c r="C9" s="32" t="str">
        <f t="shared" si="2"/>
        <v>206.25</v>
      </c>
      <c r="D9" s="46" t="s">
        <v>93</v>
      </c>
      <c r="E9" s="47" t="s">
        <v>92</v>
      </c>
      <c r="F9" s="47"/>
      <c r="G9" s="48"/>
      <c r="H9" s="48"/>
      <c r="I9" s="47" t="s">
        <v>92</v>
      </c>
      <c r="J9" s="48"/>
      <c r="K9" s="47" t="s">
        <v>92</v>
      </c>
      <c r="L9" s="47">
        <v>1.0</v>
      </c>
      <c r="M9" s="48"/>
      <c r="N9" s="48"/>
      <c r="O9" s="47"/>
      <c r="P9" s="48"/>
      <c r="Q9" s="36"/>
      <c r="R9" s="49"/>
      <c r="S9" s="50"/>
      <c r="T9" s="39" t="str">
        <f t="shared" si="3"/>
        <v>1</v>
      </c>
      <c r="U9" s="40" t="str">
        <f t="shared" si="4"/>
        <v>7</v>
      </c>
      <c r="V9" s="41" t="str">
        <f t="shared" si="5"/>
        <v>£87.50</v>
      </c>
      <c r="W9" s="7"/>
      <c r="X9" s="47" t="s">
        <v>92</v>
      </c>
      <c r="Y9" s="47"/>
      <c r="Z9" s="48"/>
      <c r="AA9" s="48"/>
      <c r="AB9" s="47" t="s">
        <v>92</v>
      </c>
      <c r="AC9" s="48"/>
      <c r="AD9" s="47" t="s">
        <v>92</v>
      </c>
      <c r="AE9" s="47">
        <v>5.0</v>
      </c>
      <c r="AF9" s="48"/>
      <c r="AG9" s="48"/>
      <c r="AH9" s="47"/>
      <c r="AI9" s="48"/>
      <c r="AJ9" s="36"/>
      <c r="AK9" s="49"/>
      <c r="AL9" s="50"/>
      <c r="AM9" s="39" t="str">
        <f t="shared" si="6"/>
        <v>5</v>
      </c>
      <c r="AN9" s="40" t="str">
        <f t="shared" si="7"/>
        <v>10.75</v>
      </c>
      <c r="AO9" s="41" t="str">
        <f t="shared" si="8"/>
        <v>£134.38</v>
      </c>
      <c r="AP9" s="7"/>
      <c r="AQ9" s="47" t="s">
        <v>92</v>
      </c>
      <c r="AR9" s="47">
        <v>2.0</v>
      </c>
      <c r="AS9" s="48"/>
      <c r="AT9" s="48"/>
      <c r="AU9" s="47" t="s">
        <v>92</v>
      </c>
      <c r="AV9" s="47">
        <v>4.0</v>
      </c>
      <c r="AW9" s="47"/>
      <c r="AX9" s="47">
        <v>6.0</v>
      </c>
      <c r="AY9" s="47" t="s">
        <v>92</v>
      </c>
      <c r="AZ9" s="48"/>
      <c r="BA9" s="47"/>
      <c r="BB9" s="48"/>
      <c r="BC9" s="36"/>
      <c r="BD9" s="49"/>
      <c r="BE9" s="50"/>
      <c r="BF9" s="39" t="str">
        <f t="shared" si="9"/>
        <v>12</v>
      </c>
      <c r="BG9" s="40" t="str">
        <f t="shared" si="10"/>
        <v>17</v>
      </c>
      <c r="BH9" s="41" t="str">
        <f t="shared" si="11"/>
        <v>£212.50</v>
      </c>
      <c r="BI9" s="7"/>
      <c r="BJ9" s="47" t="s">
        <v>92</v>
      </c>
      <c r="BK9" s="47"/>
      <c r="BL9" s="48"/>
      <c r="BM9" s="48"/>
      <c r="BN9" s="47" t="s">
        <v>92</v>
      </c>
      <c r="BO9" s="47" t="s">
        <v>92</v>
      </c>
      <c r="BP9" s="48"/>
      <c r="BQ9" s="47"/>
      <c r="BR9" s="48"/>
      <c r="BS9" s="48"/>
      <c r="BT9" s="48"/>
      <c r="BU9" s="47"/>
      <c r="BV9" s="47">
        <v>4.0</v>
      </c>
      <c r="BW9" s="36"/>
      <c r="BX9" s="51">
        <v>12.0</v>
      </c>
      <c r="BY9" s="50"/>
      <c r="BZ9" s="39" t="str">
        <f t="shared" si="12"/>
        <v>16</v>
      </c>
      <c r="CA9" s="40" t="str">
        <f t="shared" si="13"/>
        <v>21.5</v>
      </c>
      <c r="CB9" s="41" t="str">
        <f t="shared" si="14"/>
        <v>£268.75</v>
      </c>
      <c r="CC9" s="7"/>
      <c r="CD9" s="47"/>
      <c r="CE9" s="47">
        <v>3.75</v>
      </c>
      <c r="CF9" s="48"/>
      <c r="CG9" s="48"/>
      <c r="CH9" s="47" t="s">
        <v>92</v>
      </c>
      <c r="CI9" s="47">
        <v>4.25</v>
      </c>
      <c r="CJ9" s="47"/>
      <c r="CK9" s="47">
        <v>2.0</v>
      </c>
      <c r="CL9" s="48"/>
      <c r="CM9" s="48"/>
      <c r="CN9" s="47"/>
      <c r="CO9" s="48"/>
      <c r="CP9" s="36"/>
      <c r="CQ9" s="51">
        <v>6.0</v>
      </c>
      <c r="CR9" s="50"/>
      <c r="CS9" s="39" t="str">
        <f t="shared" si="15"/>
        <v>16</v>
      </c>
      <c r="CT9" s="40" t="str">
        <f t="shared" si="16"/>
        <v>19</v>
      </c>
      <c r="CU9" s="41" t="str">
        <f t="shared" si="17"/>
        <v>£237.50</v>
      </c>
      <c r="CV9" s="7"/>
      <c r="CW9" s="47" t="s">
        <v>94</v>
      </c>
      <c r="CX9" s="47">
        <v>4.0</v>
      </c>
      <c r="CY9" s="48"/>
      <c r="CZ9" s="47">
        <v>3.5</v>
      </c>
      <c r="DA9" s="47" t="s">
        <v>92</v>
      </c>
      <c r="DB9" s="48"/>
      <c r="DC9" s="47"/>
      <c r="DD9" s="47">
        <v>3.0</v>
      </c>
      <c r="DE9" s="47" t="s">
        <v>92</v>
      </c>
      <c r="DF9" s="48"/>
      <c r="DG9" s="47"/>
      <c r="DH9" s="48"/>
      <c r="DI9" s="36"/>
      <c r="DJ9" s="49"/>
      <c r="DK9" s="50"/>
      <c r="DL9" s="39" t="str">
        <f t="shared" si="18"/>
        <v>10.5</v>
      </c>
      <c r="DM9" s="40" t="str">
        <f t="shared" si="19"/>
        <v>12.75</v>
      </c>
      <c r="DN9" s="41" t="str">
        <f t="shared" si="20"/>
        <v>£159.38</v>
      </c>
      <c r="DO9" s="30"/>
      <c r="DP9" s="47" t="s">
        <v>92</v>
      </c>
      <c r="DQ9" s="47">
        <v>4.0</v>
      </c>
      <c r="DR9" s="48"/>
      <c r="DS9" s="47">
        <v>2.0</v>
      </c>
      <c r="DT9" s="47" t="s">
        <v>92</v>
      </c>
      <c r="DU9" s="47">
        <v>3.0</v>
      </c>
      <c r="DV9" s="47"/>
      <c r="DW9" s="48"/>
      <c r="DX9" s="48"/>
      <c r="DY9" s="48"/>
      <c r="DZ9" s="47"/>
      <c r="EA9" s="47">
        <v>2.0</v>
      </c>
      <c r="EB9" s="36"/>
      <c r="EC9" s="49"/>
      <c r="ED9" s="50"/>
      <c r="EE9" s="39" t="str">
        <f t="shared" si="21"/>
        <v>11</v>
      </c>
      <c r="EF9" s="40" t="str">
        <f t="shared" si="22"/>
        <v>14</v>
      </c>
      <c r="EG9" s="41" t="str">
        <f t="shared" si="23"/>
        <v>£175.00</v>
      </c>
      <c r="EH9" s="30"/>
      <c r="EI9" s="47" t="s">
        <v>92</v>
      </c>
      <c r="EJ9" s="47">
        <v>5.0</v>
      </c>
      <c r="EK9" s="48"/>
      <c r="EL9" s="47">
        <v>2.0</v>
      </c>
      <c r="EM9" s="47" t="s">
        <v>92</v>
      </c>
      <c r="EN9" s="48"/>
      <c r="EO9" s="47"/>
      <c r="EP9" s="48"/>
      <c r="EQ9" s="48"/>
      <c r="ER9" s="48"/>
      <c r="ES9" s="47"/>
      <c r="ET9" s="48"/>
      <c r="EU9" s="36"/>
      <c r="EV9" s="49"/>
      <c r="EW9" s="50"/>
      <c r="EX9" s="39" t="str">
        <f t="shared" si="24"/>
        <v>7</v>
      </c>
      <c r="EY9" s="40" t="str">
        <f t="shared" si="25"/>
        <v>9.25</v>
      </c>
      <c r="EZ9" s="41" t="str">
        <f t="shared" si="26"/>
        <v>£115.63</v>
      </c>
      <c r="FA9" s="30"/>
      <c r="FB9" s="47"/>
      <c r="FC9" s="47">
        <v>0.0</v>
      </c>
      <c r="FD9" s="48"/>
      <c r="FE9" s="47"/>
      <c r="FF9" s="47"/>
      <c r="FG9" s="47"/>
      <c r="FH9" s="47"/>
      <c r="FI9" s="47"/>
      <c r="FJ9" s="47"/>
      <c r="FK9" s="47"/>
      <c r="FL9" s="47"/>
      <c r="FM9" s="47"/>
      <c r="FN9" s="36"/>
      <c r="FO9" s="51"/>
      <c r="FP9" s="50"/>
      <c r="FQ9" s="44" t="str">
        <f t="shared" si="27"/>
        <v>0</v>
      </c>
      <c r="FR9" s="45" t="str">
        <f t="shared" si="28"/>
        <v>0</v>
      </c>
      <c r="FS9" s="41" t="str">
        <f t="shared" si="29"/>
        <v>£0.00</v>
      </c>
      <c r="FT9" s="30"/>
      <c r="FU9" s="47"/>
      <c r="FV9" s="47">
        <v>0.0</v>
      </c>
      <c r="FW9" s="48"/>
      <c r="FX9" s="48"/>
      <c r="FY9" s="47"/>
      <c r="FZ9" s="48"/>
      <c r="GA9" s="47"/>
      <c r="GB9" s="48"/>
      <c r="GC9" s="48"/>
      <c r="GD9" s="48"/>
      <c r="GE9" s="47"/>
      <c r="GF9" s="48"/>
      <c r="GG9" s="36"/>
      <c r="GH9" s="49"/>
      <c r="GI9" s="50"/>
      <c r="GJ9" s="44" t="str">
        <f t="shared" si="30"/>
        <v>0</v>
      </c>
      <c r="GK9" s="45" t="str">
        <f t="shared" si="31"/>
        <v>0</v>
      </c>
      <c r="GL9" s="41" t="str">
        <f t="shared" si="32"/>
        <v>£0.00</v>
      </c>
      <c r="GM9" s="30"/>
      <c r="GN9" s="47"/>
      <c r="GO9" s="47">
        <v>0.0</v>
      </c>
      <c r="GP9" s="48"/>
      <c r="GQ9" s="48"/>
      <c r="GR9" s="47"/>
      <c r="GS9" s="48"/>
      <c r="GT9" s="47"/>
      <c r="GU9" s="48"/>
      <c r="GV9" s="48"/>
      <c r="GW9" s="48"/>
      <c r="GX9" s="47"/>
      <c r="GY9" s="48"/>
      <c r="GZ9" s="36"/>
      <c r="HA9" s="49"/>
      <c r="HB9" s="50"/>
      <c r="HC9" s="44" t="str">
        <f t="shared" si="33"/>
        <v>0</v>
      </c>
      <c r="HD9" s="45" t="str">
        <f t="shared" si="34"/>
        <v>0</v>
      </c>
      <c r="HE9" s="41" t="str">
        <f t="shared" si="35"/>
        <v>£0.00</v>
      </c>
      <c r="HF9" s="30"/>
      <c r="HG9" s="47"/>
      <c r="HH9" s="47">
        <v>0.0</v>
      </c>
      <c r="HI9" s="48"/>
      <c r="HJ9" s="48"/>
      <c r="HK9" s="47"/>
      <c r="HL9" s="48"/>
      <c r="HM9" s="47"/>
      <c r="HN9" s="48"/>
      <c r="HO9" s="48"/>
      <c r="HP9" s="48"/>
      <c r="HQ9" s="47"/>
      <c r="HR9" s="48"/>
      <c r="HS9" s="36"/>
      <c r="HT9" s="49"/>
      <c r="HU9" s="50"/>
      <c r="HV9" s="44" t="str">
        <f t="shared" si="36"/>
        <v>0</v>
      </c>
      <c r="HW9" s="45" t="str">
        <f t="shared" si="37"/>
        <v>0</v>
      </c>
      <c r="HX9" s="41" t="str">
        <f t="shared" si="38"/>
        <v>£0.00</v>
      </c>
      <c r="HY9" s="30"/>
      <c r="HZ9" s="47" t="s">
        <v>92</v>
      </c>
      <c r="IA9" s="47">
        <v>0.0</v>
      </c>
      <c r="IB9" s="48"/>
      <c r="IC9" s="48"/>
      <c r="ID9" s="47"/>
      <c r="IE9" s="47">
        <v>1.0</v>
      </c>
      <c r="IF9" s="47"/>
      <c r="IG9" s="48"/>
      <c r="IH9" s="47" t="s">
        <v>92</v>
      </c>
      <c r="II9" s="48"/>
      <c r="IJ9" s="47"/>
      <c r="IK9" s="48"/>
      <c r="IL9" s="36"/>
      <c r="IM9" s="49"/>
      <c r="IN9" s="50"/>
      <c r="IO9" s="39" t="str">
        <f t="shared" si="39"/>
        <v>1</v>
      </c>
      <c r="IP9" s="40" t="str">
        <f t="shared" si="40"/>
        <v>2.5</v>
      </c>
      <c r="IQ9" s="41" t="str">
        <f t="shared" si="41"/>
        <v>£31.25</v>
      </c>
      <c r="IR9" s="30"/>
      <c r="IS9" s="47" t="s">
        <v>94</v>
      </c>
      <c r="IT9" s="47">
        <v>0.0</v>
      </c>
      <c r="IU9" s="48"/>
      <c r="IV9" s="48"/>
      <c r="IW9" s="47"/>
      <c r="IX9" s="48"/>
      <c r="IY9" s="47"/>
      <c r="IZ9" s="48"/>
      <c r="JA9" s="48"/>
      <c r="JB9" s="48"/>
      <c r="JC9" s="47"/>
      <c r="JD9" s="48"/>
      <c r="JE9" s="36"/>
      <c r="JF9" s="49"/>
      <c r="JG9" s="50"/>
      <c r="JH9" s="44" t="str">
        <f t="shared" si="42"/>
        <v>0</v>
      </c>
      <c r="JI9" s="45" t="str">
        <f t="shared" si="43"/>
        <v>0</v>
      </c>
      <c r="JJ9" s="41" t="str">
        <f t="shared" si="44"/>
        <v>£0.00</v>
      </c>
      <c r="JK9" s="30"/>
      <c r="JL9" s="47"/>
      <c r="JM9" s="47">
        <v>1.75</v>
      </c>
      <c r="JN9" s="48"/>
      <c r="JO9" s="47">
        <v>4.0</v>
      </c>
      <c r="JP9" s="47"/>
      <c r="JQ9" s="47">
        <v>4.0</v>
      </c>
      <c r="JR9" s="47"/>
      <c r="JS9" s="48"/>
      <c r="JT9" s="47" t="s">
        <v>92</v>
      </c>
      <c r="JU9" s="48"/>
      <c r="JV9" s="47"/>
      <c r="JW9" s="48"/>
      <c r="JX9" s="36"/>
      <c r="JY9" s="49"/>
      <c r="JZ9" s="50"/>
      <c r="KA9" s="39" t="str">
        <f t="shared" si="45"/>
        <v>9.75</v>
      </c>
      <c r="KB9" s="40" t="str">
        <f t="shared" si="46"/>
        <v>10.5</v>
      </c>
      <c r="KC9" s="41" t="str">
        <f t="shared" si="47"/>
        <v>£131.25</v>
      </c>
      <c r="KD9" s="30"/>
      <c r="KE9" s="47" t="s">
        <v>92</v>
      </c>
      <c r="KF9" s="47">
        <v>0.0</v>
      </c>
      <c r="KG9" s="48"/>
      <c r="KH9" s="48"/>
      <c r="KI9" s="47"/>
      <c r="KJ9" s="48"/>
      <c r="KK9" s="47"/>
      <c r="KL9" s="48"/>
      <c r="KM9" s="47" t="s">
        <v>92</v>
      </c>
      <c r="KN9" s="48"/>
      <c r="KO9" s="47"/>
      <c r="KP9" s="48"/>
      <c r="KQ9" s="36"/>
      <c r="KR9" s="49"/>
      <c r="KS9" s="50"/>
      <c r="KT9" s="44" t="str">
        <f t="shared" si="48"/>
        <v>0</v>
      </c>
      <c r="KU9" s="40" t="str">
        <f t="shared" si="49"/>
        <v>1.5</v>
      </c>
      <c r="KV9" s="41" t="str">
        <f t="shared" si="50"/>
        <v>£18.75</v>
      </c>
      <c r="KW9" s="30"/>
      <c r="KX9" s="47"/>
      <c r="KY9" s="47">
        <v>0.0</v>
      </c>
      <c r="KZ9" s="48"/>
      <c r="LA9" s="48"/>
      <c r="LB9" s="47"/>
      <c r="LC9" s="48"/>
      <c r="LD9" s="47"/>
      <c r="LE9" s="48"/>
      <c r="LF9" s="48"/>
      <c r="LG9" s="47">
        <v>3.0</v>
      </c>
      <c r="LH9" s="47"/>
      <c r="LI9" s="48"/>
      <c r="LJ9" s="36"/>
      <c r="LK9" s="51">
        <v>6.0</v>
      </c>
      <c r="LL9" s="50"/>
      <c r="LM9" s="39" t="str">
        <f t="shared" si="51"/>
        <v>9</v>
      </c>
      <c r="LN9" s="40" t="str">
        <f t="shared" si="52"/>
        <v>9</v>
      </c>
      <c r="LO9" s="41" t="str">
        <f t="shared" si="53"/>
        <v>£112.50</v>
      </c>
      <c r="LP9" s="30"/>
      <c r="LQ9" s="47" t="s">
        <v>92</v>
      </c>
      <c r="LR9" s="47">
        <v>9.0</v>
      </c>
      <c r="LS9" s="48"/>
      <c r="LT9" s="47">
        <v>6.0</v>
      </c>
      <c r="LU9" s="47"/>
      <c r="LV9" s="47">
        <v>8.0</v>
      </c>
      <c r="LW9" s="47"/>
      <c r="LX9" s="47">
        <v>6.0</v>
      </c>
      <c r="LY9" s="47" t="s">
        <v>92</v>
      </c>
      <c r="LZ9" s="47">
        <v>5.0</v>
      </c>
      <c r="MA9" s="47"/>
      <c r="MB9" s="47">
        <v>6.0</v>
      </c>
      <c r="MC9" s="36"/>
      <c r="MD9" s="51">
        <v>9.0</v>
      </c>
      <c r="ME9" s="50"/>
      <c r="MF9" s="39" t="str">
        <f t="shared" si="54"/>
        <v>49</v>
      </c>
      <c r="MG9" s="40" t="str">
        <f t="shared" si="55"/>
        <v>51.5</v>
      </c>
      <c r="MH9" s="41" t="str">
        <f t="shared" si="56"/>
        <v>£643.75</v>
      </c>
      <c r="MI9" s="30"/>
      <c r="MJ9" s="47" t="s">
        <v>94</v>
      </c>
      <c r="MK9" s="47">
        <v>0.0</v>
      </c>
      <c r="ML9" s="48"/>
      <c r="MM9" s="48"/>
      <c r="MN9" s="47"/>
      <c r="MO9" s="47">
        <v>8.0</v>
      </c>
      <c r="MP9" s="47"/>
      <c r="MQ9" s="47">
        <v>8.0</v>
      </c>
      <c r="MR9" s="47" t="s">
        <v>92</v>
      </c>
      <c r="MS9" s="47">
        <v>10.0</v>
      </c>
      <c r="MT9" s="47"/>
      <c r="MU9" s="47">
        <v>17.0</v>
      </c>
      <c r="MV9" s="36"/>
      <c r="MW9" s="51">
        <v>16.0</v>
      </c>
      <c r="MX9" s="50"/>
      <c r="MY9" s="39" t="str">
        <f t="shared" si="57"/>
        <v>59</v>
      </c>
      <c r="MZ9" s="40" t="str">
        <f t="shared" si="58"/>
        <v>60.5</v>
      </c>
      <c r="NA9" s="41" t="str">
        <f t="shared" si="59"/>
        <v>£756.25</v>
      </c>
      <c r="NB9" s="30"/>
      <c r="NC9" s="47"/>
      <c r="ND9" s="47"/>
      <c r="NE9" s="48"/>
      <c r="NF9" s="48"/>
      <c r="NG9" s="47"/>
      <c r="NH9" s="48"/>
      <c r="NI9" s="47"/>
      <c r="NJ9" s="48"/>
      <c r="NK9" s="48"/>
      <c r="NL9" s="48"/>
      <c r="NM9" s="47"/>
      <c r="NN9" s="48"/>
      <c r="NO9" s="36"/>
      <c r="NP9" s="49"/>
      <c r="NQ9" s="50"/>
      <c r="NR9" s="44" t="str">
        <f t="shared" si="60"/>
        <v>0</v>
      </c>
      <c r="NS9" s="45" t="str">
        <f t="shared" si="61"/>
        <v>0</v>
      </c>
      <c r="NT9" s="41" t="str">
        <f t="shared" si="62"/>
        <v>£0.00</v>
      </c>
      <c r="NU9" s="30"/>
      <c r="NV9" s="47"/>
      <c r="NW9" s="47"/>
      <c r="NX9" s="48"/>
      <c r="NY9" s="48"/>
      <c r="NZ9" s="47"/>
      <c r="OA9" s="48"/>
      <c r="OB9" s="47"/>
      <c r="OC9" s="48"/>
      <c r="OD9" s="48"/>
      <c r="OE9" s="48"/>
      <c r="OF9" s="47"/>
      <c r="OG9" s="48"/>
      <c r="OH9" s="36"/>
      <c r="OI9" s="49"/>
      <c r="OJ9" s="50"/>
      <c r="OK9" s="44" t="str">
        <f t="shared" si="63"/>
        <v>0</v>
      </c>
      <c r="OL9" s="45" t="str">
        <f t="shared" si="64"/>
        <v>0</v>
      </c>
      <c r="OM9" s="41" t="str">
        <f t="shared" si="65"/>
        <v>£0.00</v>
      </c>
      <c r="ON9" s="30"/>
    </row>
    <row r="10">
      <c r="B10" s="32" t="str">
        <f t="shared" si="1"/>
        <v>-2</v>
      </c>
      <c r="C10" s="32" t="str">
        <f t="shared" si="2"/>
        <v>151</v>
      </c>
      <c r="D10" s="46" t="s">
        <v>95</v>
      </c>
      <c r="E10" s="47" t="s">
        <v>92</v>
      </c>
      <c r="F10" s="47"/>
      <c r="G10" s="48"/>
      <c r="H10" s="48"/>
      <c r="I10" s="47" t="s">
        <v>92</v>
      </c>
      <c r="J10" s="48"/>
      <c r="K10" s="47" t="s">
        <v>92</v>
      </c>
      <c r="L10" s="48"/>
      <c r="M10" s="48"/>
      <c r="N10" s="48"/>
      <c r="O10" s="48"/>
      <c r="P10" s="47"/>
      <c r="Q10" s="36"/>
      <c r="R10" s="49"/>
      <c r="S10" s="50"/>
      <c r="T10" s="44" t="str">
        <f t="shared" si="3"/>
        <v>0</v>
      </c>
      <c r="U10" s="40" t="str">
        <f t="shared" si="4"/>
        <v>6</v>
      </c>
      <c r="V10" s="41" t="str">
        <f t="shared" si="5"/>
        <v>£75.00</v>
      </c>
      <c r="W10" s="7"/>
      <c r="X10" s="47" t="s">
        <v>92</v>
      </c>
      <c r="Y10" s="47"/>
      <c r="Z10" s="48"/>
      <c r="AA10" s="48"/>
      <c r="AB10" s="47" t="s">
        <v>92</v>
      </c>
      <c r="AC10" s="48"/>
      <c r="AD10" s="47" t="s">
        <v>92</v>
      </c>
      <c r="AE10" s="47">
        <v>2.0</v>
      </c>
      <c r="AF10" s="48"/>
      <c r="AG10" s="47">
        <v>2.0</v>
      </c>
      <c r="AH10" s="48"/>
      <c r="AI10" s="47"/>
      <c r="AJ10" s="36"/>
      <c r="AK10" s="49"/>
      <c r="AL10" s="50"/>
      <c r="AM10" s="39" t="str">
        <f t="shared" si="6"/>
        <v>4</v>
      </c>
      <c r="AN10" s="40" t="str">
        <f t="shared" si="7"/>
        <v>9.75</v>
      </c>
      <c r="AO10" s="41" t="str">
        <f t="shared" si="8"/>
        <v>£121.88</v>
      </c>
      <c r="AP10" s="7"/>
      <c r="AQ10" s="47" t="s">
        <v>92</v>
      </c>
      <c r="AR10" s="47">
        <v>2.0</v>
      </c>
      <c r="AS10" s="48"/>
      <c r="AT10" s="47">
        <v>1.5</v>
      </c>
      <c r="AU10" s="47" t="s">
        <v>92</v>
      </c>
      <c r="AV10" s="47">
        <v>2.0</v>
      </c>
      <c r="AW10" s="47"/>
      <c r="AX10" s="47">
        <v>2.0</v>
      </c>
      <c r="AY10" s="48"/>
      <c r="AZ10" s="47">
        <v>1.5</v>
      </c>
      <c r="BA10" s="48"/>
      <c r="BB10" s="47"/>
      <c r="BC10" s="36"/>
      <c r="BD10" s="49"/>
      <c r="BE10" s="50"/>
      <c r="BF10" s="39" t="str">
        <f t="shared" si="9"/>
        <v>9</v>
      </c>
      <c r="BG10" s="40" t="str">
        <f t="shared" si="10"/>
        <v>13</v>
      </c>
      <c r="BH10" s="41" t="str">
        <f t="shared" si="11"/>
        <v>£162.50</v>
      </c>
      <c r="BI10" s="7"/>
      <c r="BJ10" s="47" t="s">
        <v>92</v>
      </c>
      <c r="BK10" s="47"/>
      <c r="BL10" s="48"/>
      <c r="BM10" s="48"/>
      <c r="BN10" s="47"/>
      <c r="BO10" s="47" t="s">
        <v>92</v>
      </c>
      <c r="BP10" s="48"/>
      <c r="BQ10" s="47"/>
      <c r="BR10" s="47">
        <v>2.0</v>
      </c>
      <c r="BS10" s="48"/>
      <c r="BT10" s="47">
        <v>2.0</v>
      </c>
      <c r="BU10" s="48"/>
      <c r="BV10" s="47">
        <v>2.0</v>
      </c>
      <c r="BW10" s="36"/>
      <c r="BX10" s="51">
        <v>10.0</v>
      </c>
      <c r="BY10" s="50"/>
      <c r="BZ10" s="39" t="str">
        <f t="shared" si="12"/>
        <v>16</v>
      </c>
      <c r="CA10" s="40" t="str">
        <f t="shared" si="13"/>
        <v>18.5</v>
      </c>
      <c r="CB10" s="41" t="str">
        <f t="shared" si="14"/>
        <v>£231.25</v>
      </c>
      <c r="CC10" s="7"/>
      <c r="CD10" s="47"/>
      <c r="CE10" s="47"/>
      <c r="CF10" s="48"/>
      <c r="CG10" s="47">
        <v>1.0</v>
      </c>
      <c r="CH10" s="47" t="s">
        <v>92</v>
      </c>
      <c r="CI10" s="47">
        <v>2.0</v>
      </c>
      <c r="CJ10" s="47"/>
      <c r="CK10" s="47">
        <v>2.0</v>
      </c>
      <c r="CL10" s="48"/>
      <c r="CM10" s="48"/>
      <c r="CN10" s="48"/>
      <c r="CO10" s="47"/>
      <c r="CP10" s="36"/>
      <c r="CQ10" s="51">
        <v>4.0</v>
      </c>
      <c r="CR10" s="50"/>
      <c r="CS10" s="39" t="str">
        <f t="shared" si="15"/>
        <v>9</v>
      </c>
      <c r="CT10" s="40" t="str">
        <f t="shared" si="16"/>
        <v>12</v>
      </c>
      <c r="CU10" s="41" t="str">
        <f t="shared" si="17"/>
        <v>£150.00</v>
      </c>
      <c r="CV10" s="7"/>
      <c r="CW10" s="47" t="s">
        <v>92</v>
      </c>
      <c r="CX10" s="47"/>
      <c r="CY10" s="48"/>
      <c r="CZ10" s="47">
        <v>1.0</v>
      </c>
      <c r="DA10" s="47" t="s">
        <v>92</v>
      </c>
      <c r="DB10" s="47">
        <v>2.0</v>
      </c>
      <c r="DC10" s="47"/>
      <c r="DD10" s="47">
        <v>2.0</v>
      </c>
      <c r="DE10" s="47" t="s">
        <v>92</v>
      </c>
      <c r="DF10" s="47">
        <v>1.5</v>
      </c>
      <c r="DG10" s="48"/>
      <c r="DH10" s="47"/>
      <c r="DI10" s="36"/>
      <c r="DJ10" s="51">
        <v>3.0</v>
      </c>
      <c r="DK10" s="50"/>
      <c r="DL10" s="39" t="str">
        <f t="shared" si="18"/>
        <v>9.5</v>
      </c>
      <c r="DM10" s="40" t="str">
        <f t="shared" si="19"/>
        <v>12.75</v>
      </c>
      <c r="DN10" s="41" t="str">
        <f t="shared" si="20"/>
        <v>£159.38</v>
      </c>
      <c r="DO10" s="30"/>
      <c r="DP10" s="47" t="s">
        <v>94</v>
      </c>
      <c r="DQ10" s="47"/>
      <c r="DR10" s="48"/>
      <c r="DS10" s="47">
        <v>2.0</v>
      </c>
      <c r="DT10" s="47" t="s">
        <v>92</v>
      </c>
      <c r="DU10" s="47">
        <v>3.5</v>
      </c>
      <c r="DV10" s="47"/>
      <c r="DW10" s="47">
        <v>3.0</v>
      </c>
      <c r="DX10" s="48"/>
      <c r="DY10" s="48"/>
      <c r="DZ10" s="48"/>
      <c r="EA10" s="47"/>
      <c r="EB10" s="36"/>
      <c r="EC10" s="49"/>
      <c r="ED10" s="50"/>
      <c r="EE10" s="39" t="str">
        <f t="shared" si="21"/>
        <v>8.5</v>
      </c>
      <c r="EF10" s="40" t="str">
        <f t="shared" si="22"/>
        <v>10.5</v>
      </c>
      <c r="EG10" s="41" t="str">
        <f t="shared" si="23"/>
        <v>£131.25</v>
      </c>
      <c r="EH10" s="30"/>
      <c r="EI10" s="47" t="s">
        <v>92</v>
      </c>
      <c r="EJ10" s="47">
        <v>0.0</v>
      </c>
      <c r="EK10" s="48"/>
      <c r="EL10" s="48"/>
      <c r="EM10" s="47" t="s">
        <v>92</v>
      </c>
      <c r="EN10" s="48"/>
      <c r="EO10" s="47"/>
      <c r="EP10" s="47">
        <v>2.0</v>
      </c>
      <c r="EQ10" s="48"/>
      <c r="ER10" s="48"/>
      <c r="ES10" s="48"/>
      <c r="ET10" s="47"/>
      <c r="EU10" s="36"/>
      <c r="EV10" s="49"/>
      <c r="EW10" s="50"/>
      <c r="EX10" s="39" t="str">
        <f t="shared" si="24"/>
        <v>2</v>
      </c>
      <c r="EY10" s="40" t="str">
        <f t="shared" si="25"/>
        <v>4.25</v>
      </c>
      <c r="EZ10" s="41" t="str">
        <f t="shared" si="26"/>
        <v>£53.13</v>
      </c>
      <c r="FA10" s="30"/>
      <c r="FB10" s="47"/>
      <c r="FC10" s="47">
        <v>0.0</v>
      </c>
      <c r="FD10" s="47" t="s">
        <v>92</v>
      </c>
      <c r="FE10" s="47"/>
      <c r="FF10" s="47"/>
      <c r="FG10" s="48"/>
      <c r="FH10" s="47"/>
      <c r="FI10" s="48"/>
      <c r="FJ10" s="48"/>
      <c r="FK10" s="48"/>
      <c r="FL10" s="48"/>
      <c r="FM10" s="47"/>
      <c r="FN10" s="36"/>
      <c r="FO10" s="49"/>
      <c r="FP10" s="50"/>
      <c r="FQ10" s="44" t="str">
        <f t="shared" si="27"/>
        <v>0</v>
      </c>
      <c r="FR10" s="40" t="str">
        <f t="shared" si="28"/>
        <v>1</v>
      </c>
      <c r="FS10" s="41" t="str">
        <f t="shared" si="29"/>
        <v>£12.50</v>
      </c>
      <c r="FT10" s="30"/>
      <c r="FU10" s="47"/>
      <c r="FV10" s="47">
        <v>0.0</v>
      </c>
      <c r="FW10" s="48"/>
      <c r="FX10" s="48"/>
      <c r="FY10" s="47"/>
      <c r="FZ10" s="48"/>
      <c r="GA10" s="47"/>
      <c r="GB10" s="48"/>
      <c r="GC10" s="48"/>
      <c r="GD10" s="48"/>
      <c r="GE10" s="48"/>
      <c r="GF10" s="47"/>
      <c r="GG10" s="36"/>
      <c r="GH10" s="51">
        <v>1.0</v>
      </c>
      <c r="GI10" s="50"/>
      <c r="GJ10" s="39" t="str">
        <f t="shared" si="30"/>
        <v>1</v>
      </c>
      <c r="GK10" s="40" t="str">
        <f t="shared" si="31"/>
        <v>1</v>
      </c>
      <c r="GL10" s="41" t="str">
        <f t="shared" si="32"/>
        <v>£12.50</v>
      </c>
      <c r="GM10" s="30"/>
      <c r="GN10" s="47"/>
      <c r="GO10" s="47">
        <v>0.0</v>
      </c>
      <c r="GP10" s="48"/>
      <c r="GQ10" s="48"/>
      <c r="GR10" s="47"/>
      <c r="GS10" s="48"/>
      <c r="GT10" s="47"/>
      <c r="GU10" s="48"/>
      <c r="GV10" s="48"/>
      <c r="GW10" s="48"/>
      <c r="GX10" s="48"/>
      <c r="GY10" s="47"/>
      <c r="GZ10" s="36"/>
      <c r="HA10" s="49"/>
      <c r="HB10" s="50"/>
      <c r="HC10" s="44" t="str">
        <f t="shared" si="33"/>
        <v>0</v>
      </c>
      <c r="HD10" s="45" t="str">
        <f t="shared" si="34"/>
        <v>0</v>
      </c>
      <c r="HE10" s="41" t="str">
        <f t="shared" si="35"/>
        <v>£0.00</v>
      </c>
      <c r="HF10" s="30"/>
      <c r="HG10" s="47"/>
      <c r="HH10" s="47">
        <v>0.0</v>
      </c>
      <c r="HI10" s="48"/>
      <c r="HJ10" s="48"/>
      <c r="HK10" s="47"/>
      <c r="HL10" s="48"/>
      <c r="HM10" s="47"/>
      <c r="HN10" s="48"/>
      <c r="HO10" s="48"/>
      <c r="HP10" s="48"/>
      <c r="HQ10" s="48"/>
      <c r="HR10" s="47"/>
      <c r="HS10" s="36"/>
      <c r="HT10" s="49"/>
      <c r="HU10" s="50"/>
      <c r="HV10" s="44" t="str">
        <f t="shared" si="36"/>
        <v>0</v>
      </c>
      <c r="HW10" s="45" t="str">
        <f t="shared" si="37"/>
        <v>0</v>
      </c>
      <c r="HX10" s="41" t="str">
        <f t="shared" si="38"/>
        <v>£0.00</v>
      </c>
      <c r="HY10" s="30"/>
      <c r="HZ10" s="47" t="s">
        <v>92</v>
      </c>
      <c r="IA10" s="47">
        <v>0.0</v>
      </c>
      <c r="IB10" s="48"/>
      <c r="IC10" s="48"/>
      <c r="ID10" s="47"/>
      <c r="IE10" s="48"/>
      <c r="IF10" s="47"/>
      <c r="IG10" s="48"/>
      <c r="IH10" s="47" t="s">
        <v>92</v>
      </c>
      <c r="II10" s="48"/>
      <c r="IJ10" s="48"/>
      <c r="IK10" s="47"/>
      <c r="IL10" s="36"/>
      <c r="IM10" s="49"/>
      <c r="IN10" s="50"/>
      <c r="IO10" s="44" t="str">
        <f t="shared" si="39"/>
        <v>0</v>
      </c>
      <c r="IP10" s="40" t="str">
        <f t="shared" si="40"/>
        <v>1.5</v>
      </c>
      <c r="IQ10" s="41" t="str">
        <f t="shared" si="41"/>
        <v>£18.75</v>
      </c>
      <c r="IR10" s="30"/>
      <c r="IS10" s="47" t="s">
        <v>92</v>
      </c>
      <c r="IT10" s="47">
        <v>0.0</v>
      </c>
      <c r="IU10" s="48"/>
      <c r="IV10" s="48"/>
      <c r="IW10" s="47"/>
      <c r="IX10" s="48"/>
      <c r="IY10" s="47"/>
      <c r="IZ10" s="48"/>
      <c r="JA10" s="48"/>
      <c r="JB10" s="48"/>
      <c r="JC10" s="48"/>
      <c r="JD10" s="47"/>
      <c r="JE10" s="36"/>
      <c r="JF10" s="49"/>
      <c r="JG10" s="50"/>
      <c r="JH10" s="44" t="str">
        <f t="shared" si="42"/>
        <v>0</v>
      </c>
      <c r="JI10" s="40" t="str">
        <f t="shared" si="43"/>
        <v>0.5</v>
      </c>
      <c r="JJ10" s="41" t="str">
        <f t="shared" si="44"/>
        <v>£6.25</v>
      </c>
      <c r="JK10" s="30"/>
      <c r="JL10" s="47"/>
      <c r="JM10" s="47">
        <v>2.0</v>
      </c>
      <c r="JN10" s="48"/>
      <c r="JO10" s="48"/>
      <c r="JP10" s="47"/>
      <c r="JQ10" s="48"/>
      <c r="JR10" s="47"/>
      <c r="JS10" s="48"/>
      <c r="JT10" s="47" t="s">
        <v>92</v>
      </c>
      <c r="JU10" s="47">
        <v>1.0</v>
      </c>
      <c r="JV10" s="48"/>
      <c r="JW10" s="47"/>
      <c r="JX10" s="36"/>
      <c r="JY10" s="49"/>
      <c r="JZ10" s="50"/>
      <c r="KA10" s="39" t="str">
        <f t="shared" si="45"/>
        <v>3</v>
      </c>
      <c r="KB10" s="40" t="str">
        <f t="shared" si="46"/>
        <v>3.75</v>
      </c>
      <c r="KC10" s="41" t="str">
        <f t="shared" si="47"/>
        <v>£46.88</v>
      </c>
      <c r="KD10" s="30"/>
      <c r="KE10" s="47" t="s">
        <v>94</v>
      </c>
      <c r="KF10" s="47">
        <v>0.0</v>
      </c>
      <c r="KG10" s="48"/>
      <c r="KH10" s="48"/>
      <c r="KI10" s="47"/>
      <c r="KJ10" s="48"/>
      <c r="KK10" s="47"/>
      <c r="KL10" s="48"/>
      <c r="KM10" s="47" t="s">
        <v>92</v>
      </c>
      <c r="KN10" s="48"/>
      <c r="KO10" s="48"/>
      <c r="KP10" s="47"/>
      <c r="KQ10" s="36"/>
      <c r="KR10" s="49"/>
      <c r="KS10" s="50"/>
      <c r="KT10" s="44" t="str">
        <f t="shared" si="48"/>
        <v>0</v>
      </c>
      <c r="KU10" s="40" t="str">
        <f t="shared" si="49"/>
        <v>1</v>
      </c>
      <c r="KV10" s="41" t="str">
        <f t="shared" si="50"/>
        <v>£12.50</v>
      </c>
      <c r="KW10" s="30"/>
      <c r="KX10" s="47"/>
      <c r="KY10" s="47">
        <v>0.0</v>
      </c>
      <c r="KZ10" s="48"/>
      <c r="LA10" s="48"/>
      <c r="LB10" s="47"/>
      <c r="LC10" s="48"/>
      <c r="LD10" s="47"/>
      <c r="LE10" s="48"/>
      <c r="LF10" s="48"/>
      <c r="LG10" s="48"/>
      <c r="LH10" s="48"/>
      <c r="LI10" s="47"/>
      <c r="LJ10" s="36"/>
      <c r="LK10" s="49"/>
      <c r="LL10" s="50"/>
      <c r="LM10" s="44" t="str">
        <f t="shared" si="51"/>
        <v>0</v>
      </c>
      <c r="LN10" s="45" t="str">
        <f t="shared" si="52"/>
        <v>0</v>
      </c>
      <c r="LO10" s="41" t="str">
        <f t="shared" si="53"/>
        <v>£0.00</v>
      </c>
      <c r="LP10" s="30"/>
      <c r="LQ10" s="47" t="s">
        <v>92</v>
      </c>
      <c r="LR10" s="47">
        <v>10.0</v>
      </c>
      <c r="LS10" s="48"/>
      <c r="LT10" s="47">
        <v>7.0</v>
      </c>
      <c r="LU10" s="47"/>
      <c r="LV10" s="47">
        <v>10.0</v>
      </c>
      <c r="LW10" s="47"/>
      <c r="LX10" s="47">
        <v>8.0</v>
      </c>
      <c r="LY10" s="47" t="s">
        <v>92</v>
      </c>
      <c r="LZ10" s="47">
        <v>5.0</v>
      </c>
      <c r="MA10" s="48"/>
      <c r="MB10" s="47"/>
      <c r="MC10" s="36"/>
      <c r="MD10" s="49"/>
      <c r="ME10" s="50"/>
      <c r="MF10" s="39" t="str">
        <f t="shared" si="54"/>
        <v>40</v>
      </c>
      <c r="MG10" s="40" t="str">
        <f t="shared" si="55"/>
        <v>42.5</v>
      </c>
      <c r="MH10" s="41" t="str">
        <f t="shared" si="56"/>
        <v>£531.25</v>
      </c>
      <c r="MI10" s="30"/>
      <c r="MJ10" s="47" t="s">
        <v>92</v>
      </c>
      <c r="MK10" s="47"/>
      <c r="ML10" s="48"/>
      <c r="MM10" s="47"/>
      <c r="MN10" s="47"/>
      <c r="MO10" s="47">
        <v>10.0</v>
      </c>
      <c r="MP10" s="47"/>
      <c r="MQ10" s="47">
        <v>10.0</v>
      </c>
      <c r="MR10" s="47" t="s">
        <v>92</v>
      </c>
      <c r="MS10" s="47">
        <v>9.0</v>
      </c>
      <c r="MT10" s="48"/>
      <c r="MU10" s="47">
        <v>10.0</v>
      </c>
      <c r="MV10" s="36"/>
      <c r="MW10" s="51">
        <v>10.0</v>
      </c>
      <c r="MX10" s="50"/>
      <c r="MY10" s="39" t="str">
        <f t="shared" si="57"/>
        <v>49</v>
      </c>
      <c r="MZ10" s="40" t="str">
        <f t="shared" si="58"/>
        <v>51</v>
      </c>
      <c r="NA10" s="41" t="str">
        <f t="shared" si="59"/>
        <v>£637.50</v>
      </c>
      <c r="NB10" s="30"/>
      <c r="NC10" s="47"/>
      <c r="ND10" s="47"/>
      <c r="NE10" s="48"/>
      <c r="NF10" s="48"/>
      <c r="NG10" s="47"/>
      <c r="NH10" s="48"/>
      <c r="NI10" s="47"/>
      <c r="NJ10" s="48"/>
      <c r="NK10" s="48"/>
      <c r="NL10" s="48"/>
      <c r="NM10" s="48"/>
      <c r="NN10" s="47"/>
      <c r="NO10" s="36"/>
      <c r="NP10" s="49"/>
      <c r="NQ10" s="50"/>
      <c r="NR10" s="44" t="str">
        <f t="shared" si="60"/>
        <v>0</v>
      </c>
      <c r="NS10" s="45" t="str">
        <f t="shared" si="61"/>
        <v>0</v>
      </c>
      <c r="NT10" s="41" t="str">
        <f t="shared" si="62"/>
        <v>£0.00</v>
      </c>
      <c r="NU10" s="30"/>
      <c r="NV10" s="47"/>
      <c r="NW10" s="47"/>
      <c r="NX10" s="48"/>
      <c r="NY10" s="48"/>
      <c r="NZ10" s="47"/>
      <c r="OA10" s="48"/>
      <c r="OB10" s="47"/>
      <c r="OC10" s="48"/>
      <c r="OD10" s="48"/>
      <c r="OE10" s="48"/>
      <c r="OF10" s="48"/>
      <c r="OG10" s="47"/>
      <c r="OH10" s="36"/>
      <c r="OI10" s="49"/>
      <c r="OJ10" s="50"/>
      <c r="OK10" s="44" t="str">
        <f t="shared" si="63"/>
        <v>0</v>
      </c>
      <c r="OL10" s="45" t="str">
        <f t="shared" si="64"/>
        <v>0</v>
      </c>
      <c r="OM10" s="41" t="str">
        <f t="shared" si="65"/>
        <v>£0.00</v>
      </c>
      <c r="ON10" s="30"/>
    </row>
    <row r="11">
      <c r="B11" s="32" t="str">
        <f t="shared" si="1"/>
        <v>-4</v>
      </c>
      <c r="C11" s="32" t="str">
        <f t="shared" si="2"/>
        <v>180.5</v>
      </c>
      <c r="D11" s="46" t="s">
        <v>96</v>
      </c>
      <c r="E11" s="47" t="s">
        <v>92</v>
      </c>
      <c r="F11" s="48"/>
      <c r="G11" s="48"/>
      <c r="H11" s="48"/>
      <c r="I11" s="47" t="s">
        <v>92</v>
      </c>
      <c r="J11" s="48"/>
      <c r="K11" s="47" t="s">
        <v>92</v>
      </c>
      <c r="L11" s="48"/>
      <c r="M11" s="48"/>
      <c r="N11" s="48"/>
      <c r="O11" s="48"/>
      <c r="P11" s="48"/>
      <c r="Q11" s="36"/>
      <c r="R11" s="49"/>
      <c r="S11" s="50"/>
      <c r="T11" s="44" t="str">
        <f t="shared" si="3"/>
        <v>0</v>
      </c>
      <c r="U11" s="40" t="str">
        <f t="shared" si="4"/>
        <v>6</v>
      </c>
      <c r="V11" s="41" t="str">
        <f t="shared" si="5"/>
        <v>£75.00</v>
      </c>
      <c r="W11" s="7"/>
      <c r="X11" s="47" t="s">
        <v>92</v>
      </c>
      <c r="Y11" s="48"/>
      <c r="Z11" s="48"/>
      <c r="AA11" s="48"/>
      <c r="AB11" s="47" t="s">
        <v>92</v>
      </c>
      <c r="AC11" s="47">
        <v>1.5</v>
      </c>
      <c r="AD11" s="47" t="s">
        <v>92</v>
      </c>
      <c r="AE11" s="48"/>
      <c r="AF11" s="48"/>
      <c r="AG11" s="47">
        <v>1.0</v>
      </c>
      <c r="AH11" s="48"/>
      <c r="AI11" s="48"/>
      <c r="AJ11" s="36"/>
      <c r="AK11" s="51">
        <v>1.0</v>
      </c>
      <c r="AL11" s="50"/>
      <c r="AM11" s="39" t="str">
        <f t="shared" si="6"/>
        <v>3.5</v>
      </c>
      <c r="AN11" s="40" t="str">
        <f t="shared" si="7"/>
        <v>9.25</v>
      </c>
      <c r="AO11" s="41" t="str">
        <f t="shared" si="8"/>
        <v>£115.63</v>
      </c>
      <c r="AP11" s="7"/>
      <c r="AQ11" s="47" t="s">
        <v>92</v>
      </c>
      <c r="AR11" s="48"/>
      <c r="AS11" s="48"/>
      <c r="AT11" s="48"/>
      <c r="AU11" s="47" t="s">
        <v>92</v>
      </c>
      <c r="AV11" s="48"/>
      <c r="AW11" s="47"/>
      <c r="AX11" s="47">
        <v>2.0</v>
      </c>
      <c r="AY11" s="48"/>
      <c r="AZ11" s="48"/>
      <c r="BA11" s="48"/>
      <c r="BB11" s="48"/>
      <c r="BC11" s="36"/>
      <c r="BD11" s="51">
        <v>1.0</v>
      </c>
      <c r="BE11" s="50"/>
      <c r="BF11" s="39" t="str">
        <f t="shared" si="9"/>
        <v>3</v>
      </c>
      <c r="BG11" s="40" t="str">
        <f t="shared" si="10"/>
        <v>7</v>
      </c>
      <c r="BH11" s="41" t="str">
        <f t="shared" si="11"/>
        <v>£87.50</v>
      </c>
      <c r="BI11" s="7"/>
      <c r="BJ11" s="47" t="s">
        <v>92</v>
      </c>
      <c r="BK11" s="47">
        <v>1.0</v>
      </c>
      <c r="BL11" s="48"/>
      <c r="BM11" s="47">
        <v>2.0</v>
      </c>
      <c r="BN11" s="47"/>
      <c r="BO11" s="47" t="s">
        <v>92</v>
      </c>
      <c r="BP11" s="47">
        <v>2.0</v>
      </c>
      <c r="BQ11" s="47"/>
      <c r="BR11" s="47">
        <v>3.0</v>
      </c>
      <c r="BS11" s="48"/>
      <c r="BT11" s="47">
        <v>6.0</v>
      </c>
      <c r="BU11" s="48"/>
      <c r="BV11" s="47">
        <v>8.0</v>
      </c>
      <c r="BW11" s="36"/>
      <c r="BX11" s="51">
        <v>3.0</v>
      </c>
      <c r="BY11" s="50"/>
      <c r="BZ11" s="39" t="str">
        <f t="shared" si="12"/>
        <v>25</v>
      </c>
      <c r="CA11" s="40" t="str">
        <f t="shared" si="13"/>
        <v>27.5</v>
      </c>
      <c r="CB11" s="41" t="str">
        <f t="shared" si="14"/>
        <v>£343.75</v>
      </c>
      <c r="CC11" s="7"/>
      <c r="CD11" s="47"/>
      <c r="CE11" s="47">
        <v>4.0</v>
      </c>
      <c r="CF11" s="48"/>
      <c r="CG11" s="48"/>
      <c r="CH11" s="47" t="s">
        <v>92</v>
      </c>
      <c r="CI11" s="48"/>
      <c r="CJ11" s="47"/>
      <c r="CK11" s="47">
        <v>2.0</v>
      </c>
      <c r="CL11" s="48"/>
      <c r="CM11" s="48"/>
      <c r="CN11" s="48"/>
      <c r="CO11" s="48"/>
      <c r="CP11" s="36"/>
      <c r="CQ11" s="49"/>
      <c r="CR11" s="50"/>
      <c r="CS11" s="39" t="str">
        <f t="shared" si="15"/>
        <v>6</v>
      </c>
      <c r="CT11" s="40" t="str">
        <f t="shared" si="16"/>
        <v>9</v>
      </c>
      <c r="CU11" s="41" t="str">
        <f t="shared" si="17"/>
        <v>£112.50</v>
      </c>
      <c r="CV11" s="7"/>
      <c r="CW11" s="47" t="s">
        <v>92</v>
      </c>
      <c r="CX11" s="48"/>
      <c r="CY11" s="48"/>
      <c r="CZ11" s="48"/>
      <c r="DA11" s="47" t="s">
        <v>92</v>
      </c>
      <c r="DB11" s="48"/>
      <c r="DC11" s="47"/>
      <c r="DD11" s="47">
        <v>2.0</v>
      </c>
      <c r="DE11" s="47" t="s">
        <v>92</v>
      </c>
      <c r="DF11" s="48"/>
      <c r="DG11" s="48"/>
      <c r="DH11" s="48"/>
      <c r="DI11" s="36"/>
      <c r="DJ11" s="49"/>
      <c r="DK11" s="50"/>
      <c r="DL11" s="39" t="str">
        <f t="shared" si="18"/>
        <v>2</v>
      </c>
      <c r="DM11" s="40" t="str">
        <f t="shared" si="19"/>
        <v>5.25</v>
      </c>
      <c r="DN11" s="41" t="str">
        <f t="shared" si="20"/>
        <v>£65.63</v>
      </c>
      <c r="DO11" s="30"/>
      <c r="DP11" s="47" t="s">
        <v>92</v>
      </c>
      <c r="DQ11" s="48"/>
      <c r="DR11" s="48"/>
      <c r="DS11" s="48"/>
      <c r="DT11" s="47" t="s">
        <v>94</v>
      </c>
      <c r="DU11" s="48"/>
      <c r="DV11" s="47"/>
      <c r="DW11" s="47">
        <v>2.0</v>
      </c>
      <c r="DX11" s="48"/>
      <c r="DY11" s="48"/>
      <c r="DZ11" s="48"/>
      <c r="EA11" s="48"/>
      <c r="EB11" s="36"/>
      <c r="EC11" s="49"/>
      <c r="ED11" s="50"/>
      <c r="EE11" s="39" t="str">
        <f t="shared" si="21"/>
        <v>2</v>
      </c>
      <c r="EF11" s="40" t="str">
        <f t="shared" si="22"/>
        <v>3</v>
      </c>
      <c r="EG11" s="41" t="str">
        <f t="shared" si="23"/>
        <v>£37.50</v>
      </c>
      <c r="EH11" s="30"/>
      <c r="EI11" s="47" t="s">
        <v>92</v>
      </c>
      <c r="EJ11" s="47">
        <v>0.0</v>
      </c>
      <c r="EK11" s="48"/>
      <c r="EL11" s="47"/>
      <c r="EM11" s="47" t="s">
        <v>94</v>
      </c>
      <c r="EN11" s="47"/>
      <c r="EO11" s="47"/>
      <c r="EP11" s="47">
        <v>4.0</v>
      </c>
      <c r="EQ11" s="48"/>
      <c r="ER11" s="47">
        <v>4.0</v>
      </c>
      <c r="ES11" s="48"/>
      <c r="ET11" s="47"/>
      <c r="EU11" s="36"/>
      <c r="EV11" s="51"/>
      <c r="EW11" s="50"/>
      <c r="EX11" s="39" t="str">
        <f t="shared" si="24"/>
        <v>8</v>
      </c>
      <c r="EY11" s="40" t="str">
        <f t="shared" si="25"/>
        <v>8.5</v>
      </c>
      <c r="EZ11" s="41" t="str">
        <f t="shared" si="26"/>
        <v>£106.25</v>
      </c>
      <c r="FA11" s="30"/>
      <c r="FB11" s="47"/>
      <c r="FC11" s="47">
        <v>4.0</v>
      </c>
      <c r="FD11" s="48"/>
      <c r="FE11" s="47">
        <v>4.0</v>
      </c>
      <c r="FF11" s="47"/>
      <c r="FG11" s="48"/>
      <c r="FH11" s="47"/>
      <c r="FI11" s="47">
        <v>4.0</v>
      </c>
      <c r="FJ11" s="48"/>
      <c r="FK11" s="47">
        <v>4.0</v>
      </c>
      <c r="FL11" s="48"/>
      <c r="FM11" s="47">
        <v>2.0</v>
      </c>
      <c r="FN11" s="36"/>
      <c r="FO11" s="51">
        <v>2.0</v>
      </c>
      <c r="FP11" s="50"/>
      <c r="FQ11" s="39" t="str">
        <f t="shared" si="27"/>
        <v>20</v>
      </c>
      <c r="FR11" s="40" t="str">
        <f t="shared" si="28"/>
        <v>20</v>
      </c>
      <c r="FS11" s="41" t="str">
        <f t="shared" si="29"/>
        <v>£250.00</v>
      </c>
      <c r="FT11" s="30"/>
      <c r="FU11" s="47"/>
      <c r="FV11" s="47">
        <v>0.0</v>
      </c>
      <c r="FW11" s="48"/>
      <c r="FX11" s="48"/>
      <c r="FY11" s="47"/>
      <c r="FZ11" s="48"/>
      <c r="GA11" s="47"/>
      <c r="GB11" s="48"/>
      <c r="GC11" s="48"/>
      <c r="GD11" s="48"/>
      <c r="GE11" s="48"/>
      <c r="GF11" s="48"/>
      <c r="GG11" s="36"/>
      <c r="GH11" s="49"/>
      <c r="GI11" s="50"/>
      <c r="GJ11" s="44" t="str">
        <f t="shared" si="30"/>
        <v>0</v>
      </c>
      <c r="GK11" s="45" t="str">
        <f t="shared" si="31"/>
        <v>0</v>
      </c>
      <c r="GL11" s="41" t="str">
        <f t="shared" si="32"/>
        <v>£0.00</v>
      </c>
      <c r="GM11" s="30"/>
      <c r="GN11" s="47"/>
      <c r="GO11" s="47">
        <v>4.0</v>
      </c>
      <c r="GP11" s="48"/>
      <c r="GQ11" s="47">
        <v>4.0</v>
      </c>
      <c r="GR11" s="47"/>
      <c r="GS11" s="48"/>
      <c r="GT11" s="47"/>
      <c r="GU11" s="47">
        <v>4.0</v>
      </c>
      <c r="GV11" s="48"/>
      <c r="GW11" s="47">
        <v>4.0</v>
      </c>
      <c r="GX11" s="48"/>
      <c r="GY11" s="47">
        <v>2.0</v>
      </c>
      <c r="GZ11" s="36"/>
      <c r="HA11" s="51">
        <v>2.0</v>
      </c>
      <c r="HB11" s="50"/>
      <c r="HC11" s="39" t="str">
        <f t="shared" si="33"/>
        <v>20</v>
      </c>
      <c r="HD11" s="40" t="str">
        <f t="shared" si="34"/>
        <v>20</v>
      </c>
      <c r="HE11" s="41" t="str">
        <f t="shared" si="35"/>
        <v>£250.00</v>
      </c>
      <c r="HF11" s="30"/>
      <c r="HG11" s="47"/>
      <c r="HH11" s="47">
        <v>4.0</v>
      </c>
      <c r="HI11" s="48"/>
      <c r="HJ11" s="47">
        <v>4.0</v>
      </c>
      <c r="HK11" s="47"/>
      <c r="HL11" s="48"/>
      <c r="HM11" s="47"/>
      <c r="HN11" s="47">
        <v>4.0</v>
      </c>
      <c r="HO11" s="48"/>
      <c r="HP11" s="47">
        <v>4.0</v>
      </c>
      <c r="HQ11" s="48"/>
      <c r="HR11" s="47">
        <v>2.0</v>
      </c>
      <c r="HS11" s="36"/>
      <c r="HT11" s="51">
        <v>2.0</v>
      </c>
      <c r="HU11" s="50"/>
      <c r="HV11" s="39" t="str">
        <f t="shared" si="36"/>
        <v>20</v>
      </c>
      <c r="HW11" s="40" t="str">
        <f t="shared" si="37"/>
        <v>20</v>
      </c>
      <c r="HX11" s="41" t="str">
        <f t="shared" si="38"/>
        <v>£250.00</v>
      </c>
      <c r="HY11" s="30"/>
      <c r="HZ11" s="47" t="s">
        <v>94</v>
      </c>
      <c r="IA11" s="47">
        <v>0.0</v>
      </c>
      <c r="IB11" s="48"/>
      <c r="IC11" s="48"/>
      <c r="ID11" s="47"/>
      <c r="IE11" s="48"/>
      <c r="IF11" s="47"/>
      <c r="IG11" s="47">
        <v>4.0</v>
      </c>
      <c r="IH11" s="47" t="s">
        <v>92</v>
      </c>
      <c r="II11" s="47">
        <v>4.0</v>
      </c>
      <c r="IJ11" s="48"/>
      <c r="IK11" s="48"/>
      <c r="IL11" s="36"/>
      <c r="IM11" s="49"/>
      <c r="IN11" s="50"/>
      <c r="IO11" s="39" t="str">
        <f t="shared" si="39"/>
        <v>8</v>
      </c>
      <c r="IP11" s="40" t="str">
        <f t="shared" si="40"/>
        <v>9</v>
      </c>
      <c r="IQ11" s="41" t="str">
        <f t="shared" si="41"/>
        <v>£112.50</v>
      </c>
      <c r="IR11" s="30"/>
      <c r="IS11" s="47" t="s">
        <v>92</v>
      </c>
      <c r="IT11" s="47">
        <v>0.0</v>
      </c>
      <c r="IU11" s="48"/>
      <c r="IV11" s="48"/>
      <c r="IW11" s="47"/>
      <c r="IX11" s="48"/>
      <c r="IY11" s="47"/>
      <c r="IZ11" s="47">
        <v>4.0</v>
      </c>
      <c r="JA11" s="48"/>
      <c r="JB11" s="47">
        <v>4.0</v>
      </c>
      <c r="JC11" s="48"/>
      <c r="JD11" s="48"/>
      <c r="JE11" s="36"/>
      <c r="JF11" s="49"/>
      <c r="JG11" s="50"/>
      <c r="JH11" s="39" t="str">
        <f t="shared" si="42"/>
        <v>8</v>
      </c>
      <c r="JI11" s="40" t="str">
        <f t="shared" si="43"/>
        <v>8.5</v>
      </c>
      <c r="JJ11" s="41" t="str">
        <f t="shared" si="44"/>
        <v>£106.25</v>
      </c>
      <c r="JK11" s="30"/>
      <c r="JL11" s="47"/>
      <c r="JM11" s="47">
        <v>0.0</v>
      </c>
      <c r="JN11" s="48"/>
      <c r="JO11" s="48"/>
      <c r="JP11" s="47"/>
      <c r="JQ11" s="48"/>
      <c r="JR11" s="47"/>
      <c r="JS11" s="48"/>
      <c r="JT11" s="47" t="s">
        <v>92</v>
      </c>
      <c r="JU11" s="48"/>
      <c r="JV11" s="48"/>
      <c r="JW11" s="48"/>
      <c r="JX11" s="36"/>
      <c r="JY11" s="49"/>
      <c r="JZ11" s="50"/>
      <c r="KA11" s="44" t="str">
        <f t="shared" si="45"/>
        <v>0</v>
      </c>
      <c r="KB11" s="40" t="str">
        <f t="shared" si="46"/>
        <v>0.75</v>
      </c>
      <c r="KC11" s="41" t="str">
        <f t="shared" si="47"/>
        <v>£9.38</v>
      </c>
      <c r="KD11" s="30"/>
      <c r="KE11" s="47" t="s">
        <v>94</v>
      </c>
      <c r="KF11" s="47">
        <v>0.0</v>
      </c>
      <c r="KG11" s="48"/>
      <c r="KH11" s="48"/>
      <c r="KI11" s="47"/>
      <c r="KJ11" s="48"/>
      <c r="KK11" s="47"/>
      <c r="KL11" s="48"/>
      <c r="KM11" s="47" t="s">
        <v>92</v>
      </c>
      <c r="KN11" s="48"/>
      <c r="KO11" s="48"/>
      <c r="KP11" s="48"/>
      <c r="KQ11" s="36"/>
      <c r="KR11" s="49"/>
      <c r="KS11" s="50"/>
      <c r="KT11" s="44" t="str">
        <f t="shared" si="48"/>
        <v>0</v>
      </c>
      <c r="KU11" s="40" t="str">
        <f t="shared" si="49"/>
        <v>1</v>
      </c>
      <c r="KV11" s="41" t="str">
        <f t="shared" si="50"/>
        <v>£12.50</v>
      </c>
      <c r="KW11" s="30"/>
      <c r="KX11" s="47"/>
      <c r="KY11" s="47">
        <v>0.0</v>
      </c>
      <c r="KZ11" s="48"/>
      <c r="LA11" s="47">
        <v>2.0</v>
      </c>
      <c r="LB11" s="47"/>
      <c r="LC11" s="48"/>
      <c r="LD11" s="47"/>
      <c r="LE11" s="48"/>
      <c r="LF11" s="48"/>
      <c r="LG11" s="48"/>
      <c r="LH11" s="48"/>
      <c r="LI11" s="48"/>
      <c r="LJ11" s="36"/>
      <c r="LK11" s="49"/>
      <c r="LL11" s="50"/>
      <c r="LM11" s="39" t="str">
        <f t="shared" si="51"/>
        <v>2</v>
      </c>
      <c r="LN11" s="40" t="str">
        <f t="shared" si="52"/>
        <v>2</v>
      </c>
      <c r="LO11" s="41" t="str">
        <f t="shared" si="53"/>
        <v>£25.00</v>
      </c>
      <c r="LP11" s="30"/>
      <c r="LQ11" s="47" t="s">
        <v>92</v>
      </c>
      <c r="LR11" s="47">
        <v>0.0</v>
      </c>
      <c r="LS11" s="48"/>
      <c r="LT11" s="48"/>
      <c r="LU11" s="47"/>
      <c r="LV11" s="48"/>
      <c r="LW11" s="47"/>
      <c r="LX11" s="48"/>
      <c r="LY11" s="47" t="s">
        <v>92</v>
      </c>
      <c r="LZ11" s="48"/>
      <c r="MA11" s="48"/>
      <c r="MB11" s="48"/>
      <c r="MC11" s="36"/>
      <c r="MD11" s="49"/>
      <c r="ME11" s="50"/>
      <c r="MF11" s="44" t="str">
        <f t="shared" si="54"/>
        <v>0</v>
      </c>
      <c r="MG11" s="40" t="str">
        <f t="shared" si="55"/>
        <v>2.5</v>
      </c>
      <c r="MH11" s="41" t="str">
        <f t="shared" si="56"/>
        <v>£31.25</v>
      </c>
      <c r="MI11" s="30"/>
      <c r="MJ11" s="47" t="s">
        <v>92</v>
      </c>
      <c r="MK11" s="47">
        <v>0.0</v>
      </c>
      <c r="ML11" s="48"/>
      <c r="MM11" s="48"/>
      <c r="MN11" s="47"/>
      <c r="MO11" s="48"/>
      <c r="MP11" s="47"/>
      <c r="MQ11" s="47">
        <v>8.0</v>
      </c>
      <c r="MR11" s="47" t="s">
        <v>92</v>
      </c>
      <c r="MS11" s="47">
        <v>12.0</v>
      </c>
      <c r="MT11" s="48"/>
      <c r="MU11" s="47">
        <v>18.0</v>
      </c>
      <c r="MV11" s="36"/>
      <c r="MW11" s="51">
        <v>15.0</v>
      </c>
      <c r="MX11" s="50"/>
      <c r="MY11" s="39" t="str">
        <f t="shared" si="57"/>
        <v>53</v>
      </c>
      <c r="MZ11" s="40" t="str">
        <f t="shared" si="58"/>
        <v>55</v>
      </c>
      <c r="NA11" s="41" t="str">
        <f t="shared" si="59"/>
        <v>£687.50</v>
      </c>
      <c r="NB11" s="30"/>
      <c r="NC11" s="47"/>
      <c r="ND11" s="48"/>
      <c r="NE11" s="48"/>
      <c r="NF11" s="48"/>
      <c r="NG11" s="47"/>
      <c r="NH11" s="48"/>
      <c r="NI11" s="47"/>
      <c r="NJ11" s="48"/>
      <c r="NK11" s="48"/>
      <c r="NL11" s="48"/>
      <c r="NM11" s="48"/>
      <c r="NN11" s="48"/>
      <c r="NO11" s="36"/>
      <c r="NP11" s="49"/>
      <c r="NQ11" s="50"/>
      <c r="NR11" s="44" t="str">
        <f t="shared" si="60"/>
        <v>0</v>
      </c>
      <c r="NS11" s="45" t="str">
        <f t="shared" si="61"/>
        <v>0</v>
      </c>
      <c r="NT11" s="41" t="str">
        <f t="shared" si="62"/>
        <v>£0.00</v>
      </c>
      <c r="NU11" s="30"/>
      <c r="NV11" s="47"/>
      <c r="NW11" s="48"/>
      <c r="NX11" s="48"/>
      <c r="NY11" s="48"/>
      <c r="NZ11" s="47"/>
      <c r="OA11" s="48"/>
      <c r="OB11" s="47"/>
      <c r="OC11" s="48"/>
      <c r="OD11" s="48"/>
      <c r="OE11" s="48"/>
      <c r="OF11" s="48"/>
      <c r="OG11" s="48"/>
      <c r="OH11" s="36"/>
      <c r="OI11" s="49"/>
      <c r="OJ11" s="50"/>
      <c r="OK11" s="44" t="str">
        <f t="shared" si="63"/>
        <v>0</v>
      </c>
      <c r="OL11" s="45" t="str">
        <f t="shared" si="64"/>
        <v>0</v>
      </c>
      <c r="OM11" s="41" t="str">
        <f t="shared" si="65"/>
        <v>£0.00</v>
      </c>
      <c r="ON11" s="30"/>
    </row>
    <row r="12">
      <c r="B12" s="32" t="str">
        <f t="shared" si="1"/>
        <v>0</v>
      </c>
      <c r="C12" s="32" t="str">
        <f t="shared" si="2"/>
        <v>271</v>
      </c>
      <c r="D12" s="46" t="s">
        <v>97</v>
      </c>
      <c r="E12" s="47" t="s">
        <v>92</v>
      </c>
      <c r="F12" s="48"/>
      <c r="G12" s="48"/>
      <c r="H12" s="47">
        <v>1.0</v>
      </c>
      <c r="I12" s="47" t="s">
        <v>92</v>
      </c>
      <c r="J12" s="48"/>
      <c r="K12" s="47" t="s">
        <v>92</v>
      </c>
      <c r="L12" s="47">
        <v>1.0</v>
      </c>
      <c r="M12" s="48"/>
      <c r="N12" s="47">
        <v>2.0</v>
      </c>
      <c r="O12" s="48"/>
      <c r="P12" s="48"/>
      <c r="Q12" s="36"/>
      <c r="R12" s="49"/>
      <c r="S12" s="50"/>
      <c r="T12" s="39" t="str">
        <f t="shared" si="3"/>
        <v>4</v>
      </c>
      <c r="U12" s="40" t="str">
        <f t="shared" si="4"/>
        <v>10</v>
      </c>
      <c r="V12" s="41" t="str">
        <f t="shared" si="5"/>
        <v>£125.00</v>
      </c>
      <c r="W12" s="7"/>
      <c r="X12" s="47" t="s">
        <v>92</v>
      </c>
      <c r="Y12" s="48"/>
      <c r="Z12" s="48"/>
      <c r="AA12" s="47">
        <v>2.0</v>
      </c>
      <c r="AB12" s="47" t="s">
        <v>92</v>
      </c>
      <c r="AC12" s="48"/>
      <c r="AD12" s="47" t="s">
        <v>92</v>
      </c>
      <c r="AE12" s="47">
        <v>5.0</v>
      </c>
      <c r="AF12" s="48"/>
      <c r="AG12" s="47">
        <v>4.0</v>
      </c>
      <c r="AH12" s="48"/>
      <c r="AI12" s="48"/>
      <c r="AJ12" s="36"/>
      <c r="AK12" s="49"/>
      <c r="AL12" s="50"/>
      <c r="AM12" s="39" t="str">
        <f t="shared" si="6"/>
        <v>11</v>
      </c>
      <c r="AN12" s="40" t="str">
        <f t="shared" si="7"/>
        <v>16.75</v>
      </c>
      <c r="AO12" s="41" t="str">
        <f t="shared" si="8"/>
        <v>£209.38</v>
      </c>
      <c r="AP12" s="7"/>
      <c r="AQ12" s="47" t="s">
        <v>92</v>
      </c>
      <c r="AR12" s="48"/>
      <c r="AS12" s="48"/>
      <c r="AT12" s="47">
        <v>2.0</v>
      </c>
      <c r="AU12" s="47" t="s">
        <v>92</v>
      </c>
      <c r="AV12" s="47">
        <v>1.0</v>
      </c>
      <c r="AW12" s="47"/>
      <c r="AX12" s="47">
        <v>4.0</v>
      </c>
      <c r="AY12" s="47" t="s">
        <v>92</v>
      </c>
      <c r="AZ12" s="47">
        <v>3.0</v>
      </c>
      <c r="BA12" s="48"/>
      <c r="BB12" s="48"/>
      <c r="BC12" s="36"/>
      <c r="BD12" s="51">
        <v>3.0</v>
      </c>
      <c r="BE12" s="50"/>
      <c r="BF12" s="39" t="str">
        <f t="shared" si="9"/>
        <v>13</v>
      </c>
      <c r="BG12" s="40" t="str">
        <f t="shared" si="10"/>
        <v>18</v>
      </c>
      <c r="BH12" s="41" t="str">
        <f t="shared" si="11"/>
        <v>£225.00</v>
      </c>
      <c r="BI12" s="7"/>
      <c r="BJ12" s="47" t="s">
        <v>92</v>
      </c>
      <c r="BK12" s="48"/>
      <c r="BL12" s="48"/>
      <c r="BM12" s="48"/>
      <c r="BN12" s="47" t="s">
        <v>92</v>
      </c>
      <c r="BO12" s="47" t="s">
        <v>92</v>
      </c>
      <c r="BP12" s="48"/>
      <c r="BQ12" s="47"/>
      <c r="BR12" s="47">
        <v>6.0</v>
      </c>
      <c r="BS12" s="48"/>
      <c r="BT12" s="47">
        <v>4.0</v>
      </c>
      <c r="BU12" s="48"/>
      <c r="BV12" s="47">
        <v>8.0</v>
      </c>
      <c r="BW12" s="36"/>
      <c r="BX12" s="51">
        <v>8.0</v>
      </c>
      <c r="BY12" s="50"/>
      <c r="BZ12" s="39" t="str">
        <f t="shared" si="12"/>
        <v>26</v>
      </c>
      <c r="CA12" s="40" t="str">
        <f t="shared" si="13"/>
        <v>31.5</v>
      </c>
      <c r="CB12" s="41" t="str">
        <f t="shared" si="14"/>
        <v>£393.75</v>
      </c>
      <c r="CC12" s="7"/>
      <c r="CD12" s="47"/>
      <c r="CE12" s="47">
        <v>4.0</v>
      </c>
      <c r="CF12" s="48"/>
      <c r="CG12" s="47">
        <v>2.0</v>
      </c>
      <c r="CH12" s="47" t="s">
        <v>92</v>
      </c>
      <c r="CI12" s="47">
        <v>2.0</v>
      </c>
      <c r="CJ12" s="47"/>
      <c r="CK12" s="47">
        <v>4.0</v>
      </c>
      <c r="CL12" s="47" t="s">
        <v>92</v>
      </c>
      <c r="CM12" s="47">
        <v>2.0</v>
      </c>
      <c r="CN12" s="48"/>
      <c r="CO12" s="47">
        <v>2.0</v>
      </c>
      <c r="CP12" s="36"/>
      <c r="CQ12" s="51">
        <v>2.0</v>
      </c>
      <c r="CR12" s="50"/>
      <c r="CS12" s="39" t="str">
        <f t="shared" si="15"/>
        <v>18</v>
      </c>
      <c r="CT12" s="40" t="str">
        <f t="shared" si="16"/>
        <v>22</v>
      </c>
      <c r="CU12" s="41" t="str">
        <f t="shared" si="17"/>
        <v>£275.00</v>
      </c>
      <c r="CV12" s="7"/>
      <c r="CW12" s="47" t="s">
        <v>92</v>
      </c>
      <c r="CX12" s="47">
        <v>3.0</v>
      </c>
      <c r="CY12" s="48"/>
      <c r="CZ12" s="47">
        <v>3.0</v>
      </c>
      <c r="DA12" s="47" t="s">
        <v>92</v>
      </c>
      <c r="DB12" s="47">
        <v>1.0</v>
      </c>
      <c r="DC12" s="47"/>
      <c r="DD12" s="47">
        <v>3.0</v>
      </c>
      <c r="DE12" s="47" t="s">
        <v>92</v>
      </c>
      <c r="DF12" s="47">
        <v>1.0</v>
      </c>
      <c r="DG12" s="48"/>
      <c r="DH12" s="47">
        <v>5.0</v>
      </c>
      <c r="DI12" s="36"/>
      <c r="DJ12" s="51">
        <v>1.0</v>
      </c>
      <c r="DK12" s="50"/>
      <c r="DL12" s="39" t="str">
        <f t="shared" si="18"/>
        <v>17</v>
      </c>
      <c r="DM12" s="40" t="str">
        <f t="shared" si="19"/>
        <v>20.25</v>
      </c>
      <c r="DN12" s="41" t="str">
        <f t="shared" si="20"/>
        <v>£253.13</v>
      </c>
      <c r="DO12" s="30"/>
      <c r="DP12" s="47" t="s">
        <v>92</v>
      </c>
      <c r="DQ12" s="47">
        <v>4.0</v>
      </c>
      <c r="DR12" s="48"/>
      <c r="DS12" s="48"/>
      <c r="DT12" s="47" t="s">
        <v>92</v>
      </c>
      <c r="DU12" s="47">
        <v>4.0</v>
      </c>
      <c r="DV12" s="47"/>
      <c r="DW12" s="47">
        <v>5.0</v>
      </c>
      <c r="DX12" s="48"/>
      <c r="DY12" s="47">
        <v>3.0</v>
      </c>
      <c r="DZ12" s="48"/>
      <c r="EA12" s="47">
        <v>3.0</v>
      </c>
      <c r="EB12" s="36"/>
      <c r="EC12" s="49"/>
      <c r="ED12" s="50"/>
      <c r="EE12" s="39" t="str">
        <f t="shared" si="21"/>
        <v>19</v>
      </c>
      <c r="EF12" s="40" t="str">
        <f t="shared" si="22"/>
        <v>22</v>
      </c>
      <c r="EG12" s="41" t="str">
        <f t="shared" si="23"/>
        <v>£275.00</v>
      </c>
      <c r="EH12" s="30"/>
      <c r="EI12" s="47" t="s">
        <v>92</v>
      </c>
      <c r="EJ12" s="47">
        <v>0.0</v>
      </c>
      <c r="EK12" s="48"/>
      <c r="EL12" s="47">
        <v>4.0</v>
      </c>
      <c r="EM12" s="47" t="s">
        <v>92</v>
      </c>
      <c r="EN12" s="47">
        <v>4.0</v>
      </c>
      <c r="EO12" s="47"/>
      <c r="EP12" s="47">
        <v>4.0</v>
      </c>
      <c r="EQ12" s="48"/>
      <c r="ER12" s="47">
        <v>4.0</v>
      </c>
      <c r="ES12" s="48"/>
      <c r="ET12" s="48"/>
      <c r="EU12" s="36"/>
      <c r="EV12" s="49"/>
      <c r="EW12" s="50"/>
      <c r="EX12" s="39" t="str">
        <f t="shared" si="24"/>
        <v>16</v>
      </c>
      <c r="EY12" s="40" t="str">
        <f t="shared" si="25"/>
        <v>18.25</v>
      </c>
      <c r="EZ12" s="41" t="str">
        <f t="shared" si="26"/>
        <v>£228.13</v>
      </c>
      <c r="FA12" s="30"/>
      <c r="FB12" s="47"/>
      <c r="FC12" s="47">
        <v>0.0</v>
      </c>
      <c r="FD12" s="47" t="s">
        <v>92</v>
      </c>
      <c r="FE12" s="47"/>
      <c r="FF12" s="47"/>
      <c r="FG12" s="48"/>
      <c r="FH12" s="47"/>
      <c r="FI12" s="48"/>
      <c r="FJ12" s="48"/>
      <c r="FK12" s="48"/>
      <c r="FL12" s="48"/>
      <c r="FM12" s="48"/>
      <c r="FN12" s="36"/>
      <c r="FO12" s="49"/>
      <c r="FP12" s="50"/>
      <c r="FQ12" s="44" t="str">
        <f t="shared" si="27"/>
        <v>0</v>
      </c>
      <c r="FR12" s="40" t="str">
        <f t="shared" si="28"/>
        <v>1</v>
      </c>
      <c r="FS12" s="41" t="str">
        <f t="shared" si="29"/>
        <v>£12.50</v>
      </c>
      <c r="FT12" s="30"/>
      <c r="FU12" s="47"/>
      <c r="FV12" s="47">
        <v>0.0</v>
      </c>
      <c r="FW12" s="48"/>
      <c r="FX12" s="48"/>
      <c r="FY12" s="47"/>
      <c r="FZ12" s="48"/>
      <c r="GA12" s="47"/>
      <c r="GB12" s="48"/>
      <c r="GC12" s="48"/>
      <c r="GD12" s="48"/>
      <c r="GE12" s="48"/>
      <c r="GF12" s="48"/>
      <c r="GG12" s="36"/>
      <c r="GH12" s="49"/>
      <c r="GI12" s="50"/>
      <c r="GJ12" s="44" t="str">
        <f t="shared" si="30"/>
        <v>0</v>
      </c>
      <c r="GK12" s="45" t="str">
        <f t="shared" si="31"/>
        <v>0</v>
      </c>
      <c r="GL12" s="41" t="str">
        <f t="shared" si="32"/>
        <v>£0.00</v>
      </c>
      <c r="GM12" s="30"/>
      <c r="GN12" s="47"/>
      <c r="GO12" s="47">
        <v>0.0</v>
      </c>
      <c r="GP12" s="48"/>
      <c r="GQ12" s="48"/>
      <c r="GR12" s="47"/>
      <c r="GS12" s="48"/>
      <c r="GT12" s="47"/>
      <c r="GU12" s="48"/>
      <c r="GV12" s="48"/>
      <c r="GW12" s="48"/>
      <c r="GX12" s="48"/>
      <c r="GY12" s="48"/>
      <c r="GZ12" s="36"/>
      <c r="HA12" s="49"/>
      <c r="HB12" s="50"/>
      <c r="HC12" s="44" t="str">
        <f t="shared" si="33"/>
        <v>0</v>
      </c>
      <c r="HD12" s="45" t="str">
        <f t="shared" si="34"/>
        <v>0</v>
      </c>
      <c r="HE12" s="41" t="str">
        <f t="shared" si="35"/>
        <v>£0.00</v>
      </c>
      <c r="HF12" s="30"/>
      <c r="HG12" s="47"/>
      <c r="HH12" s="47">
        <v>0.0</v>
      </c>
      <c r="HI12" s="48"/>
      <c r="HJ12" s="48"/>
      <c r="HK12" s="47"/>
      <c r="HL12" s="48"/>
      <c r="HM12" s="47"/>
      <c r="HN12" s="47">
        <v>6.0</v>
      </c>
      <c r="HO12" s="48"/>
      <c r="HP12" s="47">
        <v>6.0</v>
      </c>
      <c r="HQ12" s="48"/>
      <c r="HR12" s="48"/>
      <c r="HS12" s="36"/>
      <c r="HT12" s="49"/>
      <c r="HU12" s="50"/>
      <c r="HV12" s="39" t="str">
        <f t="shared" si="36"/>
        <v>12</v>
      </c>
      <c r="HW12" s="40" t="str">
        <f t="shared" si="37"/>
        <v>12</v>
      </c>
      <c r="HX12" s="41" t="str">
        <f t="shared" si="38"/>
        <v>£150.00</v>
      </c>
      <c r="HY12" s="30"/>
      <c r="HZ12" s="47" t="s">
        <v>92</v>
      </c>
      <c r="IA12" s="47">
        <v>0.0</v>
      </c>
      <c r="IB12" s="48"/>
      <c r="IC12" s="48"/>
      <c r="ID12" s="47"/>
      <c r="IE12" s="48"/>
      <c r="IF12" s="47"/>
      <c r="IG12" s="48"/>
      <c r="IH12" s="47" t="s">
        <v>92</v>
      </c>
      <c r="II12" s="48"/>
      <c r="IJ12" s="48"/>
      <c r="IK12" s="48"/>
      <c r="IL12" s="36"/>
      <c r="IM12" s="49"/>
      <c r="IN12" s="50"/>
      <c r="IO12" s="44" t="str">
        <f t="shared" si="39"/>
        <v>0</v>
      </c>
      <c r="IP12" s="40" t="str">
        <f t="shared" si="40"/>
        <v>1.5</v>
      </c>
      <c r="IQ12" s="41" t="str">
        <f t="shared" si="41"/>
        <v>£18.75</v>
      </c>
      <c r="IR12" s="30"/>
      <c r="IS12" s="47" t="s">
        <v>92</v>
      </c>
      <c r="IT12" s="47">
        <v>3.0</v>
      </c>
      <c r="IU12" s="48"/>
      <c r="IV12" s="47">
        <v>3.0</v>
      </c>
      <c r="IW12" s="47"/>
      <c r="IX12" s="47">
        <v>4.0</v>
      </c>
      <c r="IY12" s="47"/>
      <c r="IZ12" s="47">
        <v>4.0</v>
      </c>
      <c r="JA12" s="48"/>
      <c r="JB12" s="48"/>
      <c r="JC12" s="48"/>
      <c r="JD12" s="48"/>
      <c r="JE12" s="36"/>
      <c r="JF12" s="51">
        <v>6.0</v>
      </c>
      <c r="JG12" s="50"/>
      <c r="JH12" s="39" t="str">
        <f t="shared" si="42"/>
        <v>20</v>
      </c>
      <c r="JI12" s="40" t="str">
        <f t="shared" si="43"/>
        <v>20.5</v>
      </c>
      <c r="JJ12" s="41" t="str">
        <f t="shared" si="44"/>
        <v>£256.25</v>
      </c>
      <c r="JK12" s="30"/>
      <c r="JL12" s="47"/>
      <c r="JM12" s="47">
        <v>0.0</v>
      </c>
      <c r="JN12" s="48"/>
      <c r="JO12" s="48"/>
      <c r="JP12" s="47"/>
      <c r="JQ12" s="48"/>
      <c r="JR12" s="47"/>
      <c r="JS12" s="48"/>
      <c r="JT12" s="47" t="s">
        <v>92</v>
      </c>
      <c r="JU12" s="48"/>
      <c r="JV12" s="48"/>
      <c r="JW12" s="48"/>
      <c r="JX12" s="36"/>
      <c r="JY12" s="51">
        <v>4.0</v>
      </c>
      <c r="JZ12" s="50"/>
      <c r="KA12" s="39" t="str">
        <f t="shared" si="45"/>
        <v>4</v>
      </c>
      <c r="KB12" s="40" t="str">
        <f t="shared" si="46"/>
        <v>4.75</v>
      </c>
      <c r="KC12" s="41" t="str">
        <f t="shared" si="47"/>
        <v>£59.38</v>
      </c>
      <c r="KD12" s="30"/>
      <c r="KE12" s="47" t="s">
        <v>92</v>
      </c>
      <c r="KF12" s="47">
        <v>2.0</v>
      </c>
      <c r="KG12" s="48"/>
      <c r="KH12" s="47">
        <v>2.0</v>
      </c>
      <c r="KI12" s="47"/>
      <c r="KJ12" s="47">
        <v>2.0</v>
      </c>
      <c r="KK12" s="47"/>
      <c r="KL12" s="48"/>
      <c r="KM12" s="47" t="s">
        <v>92</v>
      </c>
      <c r="KN12" s="48"/>
      <c r="KO12" s="48"/>
      <c r="KP12" s="48"/>
      <c r="KQ12" s="36"/>
      <c r="KR12" s="49"/>
      <c r="KS12" s="50"/>
      <c r="KT12" s="39" t="str">
        <f t="shared" si="48"/>
        <v>6</v>
      </c>
      <c r="KU12" s="40" t="str">
        <f t="shared" si="49"/>
        <v>7.5</v>
      </c>
      <c r="KV12" s="41" t="str">
        <f t="shared" si="50"/>
        <v>£93.75</v>
      </c>
      <c r="KW12" s="30"/>
      <c r="KX12" s="47"/>
      <c r="KY12" s="47">
        <v>0.0</v>
      </c>
      <c r="KZ12" s="48"/>
      <c r="LA12" s="47">
        <v>3.0</v>
      </c>
      <c r="LB12" s="47"/>
      <c r="LC12" s="48"/>
      <c r="LD12" s="47"/>
      <c r="LE12" s="48"/>
      <c r="LF12" s="48"/>
      <c r="LG12" s="48"/>
      <c r="LH12" s="48"/>
      <c r="LI12" s="48"/>
      <c r="LJ12" s="36"/>
      <c r="LK12" s="49"/>
      <c r="LL12" s="50"/>
      <c r="LM12" s="39" t="str">
        <f t="shared" si="51"/>
        <v>3</v>
      </c>
      <c r="LN12" s="40" t="str">
        <f t="shared" si="52"/>
        <v>3</v>
      </c>
      <c r="LO12" s="41" t="str">
        <f t="shared" si="53"/>
        <v>£37.50</v>
      </c>
      <c r="LP12" s="30"/>
      <c r="LQ12" s="47" t="s">
        <v>92</v>
      </c>
      <c r="LR12" s="47">
        <v>0.0</v>
      </c>
      <c r="LS12" s="48"/>
      <c r="LT12" s="48"/>
      <c r="LU12" s="47"/>
      <c r="LV12" s="48"/>
      <c r="LW12" s="47"/>
      <c r="LX12" s="48"/>
      <c r="LY12" s="47" t="s">
        <v>92</v>
      </c>
      <c r="LZ12" s="47">
        <v>8.0</v>
      </c>
      <c r="MA12" s="48"/>
      <c r="MB12" s="48"/>
      <c r="MC12" s="36"/>
      <c r="MD12" s="51">
        <v>14.0</v>
      </c>
      <c r="ME12" s="50"/>
      <c r="MF12" s="39" t="str">
        <f t="shared" si="54"/>
        <v>22</v>
      </c>
      <c r="MG12" s="40" t="str">
        <f t="shared" si="55"/>
        <v>24.5</v>
      </c>
      <c r="MH12" s="41" t="str">
        <f t="shared" si="56"/>
        <v>£306.25</v>
      </c>
      <c r="MI12" s="30"/>
      <c r="MJ12" s="47" t="s">
        <v>92</v>
      </c>
      <c r="MK12" s="47">
        <v>12.0</v>
      </c>
      <c r="ML12" s="48"/>
      <c r="MM12" s="47">
        <v>8.0</v>
      </c>
      <c r="MN12" s="47"/>
      <c r="MO12" s="47">
        <v>8.0</v>
      </c>
      <c r="MP12" s="47"/>
      <c r="MQ12" s="47">
        <v>8.0</v>
      </c>
      <c r="MR12" s="47" t="s">
        <v>92</v>
      </c>
      <c r="MS12" s="47">
        <v>12.0</v>
      </c>
      <c r="MT12" s="48"/>
      <c r="MU12" s="47">
        <v>17.0</v>
      </c>
      <c r="MV12" s="36"/>
      <c r="MW12" s="51">
        <v>15.0</v>
      </c>
      <c r="MX12" s="50"/>
      <c r="MY12" s="39" t="str">
        <f t="shared" si="57"/>
        <v>80</v>
      </c>
      <c r="MZ12" s="40" t="str">
        <f t="shared" si="58"/>
        <v>82</v>
      </c>
      <c r="NA12" s="41" t="str">
        <f t="shared" si="59"/>
        <v>£1,025.00</v>
      </c>
      <c r="NB12" s="30"/>
      <c r="NC12" s="47"/>
      <c r="ND12" s="48"/>
      <c r="NE12" s="48"/>
      <c r="NF12" s="48"/>
      <c r="NG12" s="47"/>
      <c r="NH12" s="48"/>
      <c r="NI12" s="47"/>
      <c r="NJ12" s="48"/>
      <c r="NK12" s="48"/>
      <c r="NL12" s="48"/>
      <c r="NM12" s="48"/>
      <c r="NN12" s="48"/>
      <c r="NO12" s="36"/>
      <c r="NP12" s="49"/>
      <c r="NQ12" s="50"/>
      <c r="NR12" s="44" t="str">
        <f t="shared" si="60"/>
        <v>0</v>
      </c>
      <c r="NS12" s="45" t="str">
        <f t="shared" si="61"/>
        <v>0</v>
      </c>
      <c r="NT12" s="41" t="str">
        <f t="shared" si="62"/>
        <v>£0.00</v>
      </c>
      <c r="NU12" s="30"/>
      <c r="NV12" s="47"/>
      <c r="NW12" s="48"/>
      <c r="NX12" s="48"/>
      <c r="NY12" s="48"/>
      <c r="NZ12" s="47"/>
      <c r="OA12" s="48"/>
      <c r="OB12" s="47"/>
      <c r="OC12" s="48"/>
      <c r="OD12" s="48"/>
      <c r="OE12" s="48"/>
      <c r="OF12" s="48"/>
      <c r="OG12" s="48"/>
      <c r="OH12" s="36"/>
      <c r="OI12" s="49"/>
      <c r="OJ12" s="50"/>
      <c r="OK12" s="44" t="str">
        <f t="shared" si="63"/>
        <v>0</v>
      </c>
      <c r="OL12" s="45" t="str">
        <f t="shared" si="64"/>
        <v>0</v>
      </c>
      <c r="OM12" s="41" t="str">
        <f t="shared" si="65"/>
        <v>£0.00</v>
      </c>
      <c r="ON12" s="30"/>
    </row>
    <row r="13">
      <c r="B13" s="32" t="str">
        <f t="shared" si="1"/>
        <v>-1</v>
      </c>
      <c r="C13" s="32" t="str">
        <f t="shared" si="2"/>
        <v>83</v>
      </c>
      <c r="D13" s="46" t="s">
        <v>98</v>
      </c>
      <c r="E13" s="47" t="s">
        <v>92</v>
      </c>
      <c r="F13" s="48"/>
      <c r="G13" s="48"/>
      <c r="H13" s="47"/>
      <c r="I13" s="47" t="s">
        <v>92</v>
      </c>
      <c r="J13" s="48"/>
      <c r="K13" s="47" t="s">
        <v>92</v>
      </c>
      <c r="L13" s="48"/>
      <c r="M13" s="48"/>
      <c r="N13" s="48"/>
      <c r="O13" s="48"/>
      <c r="P13" s="48"/>
      <c r="Q13" s="36"/>
      <c r="R13" s="49"/>
      <c r="S13" s="50"/>
      <c r="T13" s="44" t="str">
        <f t="shared" si="3"/>
        <v>0</v>
      </c>
      <c r="U13" s="40" t="str">
        <f t="shared" si="4"/>
        <v>6</v>
      </c>
      <c r="V13" s="41" t="str">
        <f t="shared" si="5"/>
        <v>£75.00</v>
      </c>
      <c r="W13" s="7"/>
      <c r="X13" s="47" t="s">
        <v>92</v>
      </c>
      <c r="Y13" s="48"/>
      <c r="Z13" s="48"/>
      <c r="AA13" s="47"/>
      <c r="AB13" s="47" t="s">
        <v>92</v>
      </c>
      <c r="AC13" s="48"/>
      <c r="AD13" s="47" t="s">
        <v>92</v>
      </c>
      <c r="AE13" s="47">
        <v>2.0</v>
      </c>
      <c r="AF13" s="48"/>
      <c r="AG13" s="47">
        <v>2.0</v>
      </c>
      <c r="AH13" s="48"/>
      <c r="AI13" s="48"/>
      <c r="AJ13" s="36"/>
      <c r="AK13" s="49"/>
      <c r="AL13" s="50"/>
      <c r="AM13" s="39" t="str">
        <f t="shared" si="6"/>
        <v>4</v>
      </c>
      <c r="AN13" s="40" t="str">
        <f t="shared" si="7"/>
        <v>9.75</v>
      </c>
      <c r="AO13" s="41" t="str">
        <f t="shared" si="8"/>
        <v>£121.88</v>
      </c>
      <c r="AP13" s="7"/>
      <c r="AQ13" s="47" t="s">
        <v>92</v>
      </c>
      <c r="AR13" s="48"/>
      <c r="AS13" s="48"/>
      <c r="AT13" s="47"/>
      <c r="AU13" s="47" t="s">
        <v>92</v>
      </c>
      <c r="AV13" s="47">
        <v>1.5</v>
      </c>
      <c r="AW13" s="47"/>
      <c r="AX13" s="47">
        <v>6.0</v>
      </c>
      <c r="AY13" s="48"/>
      <c r="AZ13" s="47">
        <v>4.0</v>
      </c>
      <c r="BA13" s="48"/>
      <c r="BB13" s="48"/>
      <c r="BC13" s="36"/>
      <c r="BD13" s="49"/>
      <c r="BE13" s="50"/>
      <c r="BF13" s="39" t="str">
        <f t="shared" si="9"/>
        <v>11.5</v>
      </c>
      <c r="BG13" s="40" t="str">
        <f t="shared" si="10"/>
        <v>15.5</v>
      </c>
      <c r="BH13" s="41" t="str">
        <f t="shared" si="11"/>
        <v>£193.75</v>
      </c>
      <c r="BI13" s="7"/>
      <c r="BJ13" s="47" t="s">
        <v>92</v>
      </c>
      <c r="BK13" s="48"/>
      <c r="BL13" s="48"/>
      <c r="BM13" s="47"/>
      <c r="BN13" s="47"/>
      <c r="BO13" s="47" t="s">
        <v>92</v>
      </c>
      <c r="BP13" s="47">
        <v>0.5</v>
      </c>
      <c r="BQ13" s="47"/>
      <c r="BR13" s="47">
        <v>1.0</v>
      </c>
      <c r="BS13" s="48"/>
      <c r="BT13" s="48"/>
      <c r="BU13" s="48"/>
      <c r="BV13" s="47">
        <v>1.0</v>
      </c>
      <c r="BW13" s="36"/>
      <c r="BX13" s="51">
        <v>1.0</v>
      </c>
      <c r="BY13" s="50"/>
      <c r="BZ13" s="39" t="str">
        <f t="shared" si="12"/>
        <v>3.5</v>
      </c>
      <c r="CA13" s="40" t="str">
        <f t="shared" si="13"/>
        <v>6</v>
      </c>
      <c r="CB13" s="41" t="str">
        <f t="shared" si="14"/>
        <v>£75.00</v>
      </c>
      <c r="CC13" s="7"/>
      <c r="CD13" s="47"/>
      <c r="CE13" s="47">
        <v>0.5</v>
      </c>
      <c r="CF13" s="48"/>
      <c r="CG13" s="47"/>
      <c r="CH13" s="47" t="s">
        <v>92</v>
      </c>
      <c r="CI13" s="47">
        <v>1.0</v>
      </c>
      <c r="CJ13" s="47"/>
      <c r="CK13" s="47">
        <v>4.0</v>
      </c>
      <c r="CL13" s="48"/>
      <c r="CM13" s="47">
        <v>2.0</v>
      </c>
      <c r="CN13" s="48"/>
      <c r="CO13" s="48"/>
      <c r="CP13" s="36"/>
      <c r="CQ13" s="49"/>
      <c r="CR13" s="50"/>
      <c r="CS13" s="39" t="str">
        <f t="shared" si="15"/>
        <v>7.5</v>
      </c>
      <c r="CT13" s="40" t="str">
        <f t="shared" si="16"/>
        <v>10.5</v>
      </c>
      <c r="CU13" s="41" t="str">
        <f t="shared" si="17"/>
        <v>£131.25</v>
      </c>
      <c r="CV13" s="7"/>
      <c r="CW13" s="47" t="s">
        <v>92</v>
      </c>
      <c r="CX13" s="48"/>
      <c r="CY13" s="48"/>
      <c r="CZ13" s="47"/>
      <c r="DA13" s="47" t="s">
        <v>92</v>
      </c>
      <c r="DB13" s="47">
        <v>1.0</v>
      </c>
      <c r="DC13" s="47"/>
      <c r="DD13" s="47">
        <v>4.0</v>
      </c>
      <c r="DE13" s="47" t="s">
        <v>92</v>
      </c>
      <c r="DF13" s="48"/>
      <c r="DG13" s="48"/>
      <c r="DH13" s="48"/>
      <c r="DI13" s="36"/>
      <c r="DJ13" s="49"/>
      <c r="DK13" s="50"/>
      <c r="DL13" s="39" t="str">
        <f t="shared" si="18"/>
        <v>5</v>
      </c>
      <c r="DM13" s="40" t="str">
        <f t="shared" si="19"/>
        <v>8.25</v>
      </c>
      <c r="DN13" s="41" t="str">
        <f t="shared" si="20"/>
        <v>£103.13</v>
      </c>
      <c r="DO13" s="30"/>
      <c r="DP13" s="47" t="s">
        <v>92</v>
      </c>
      <c r="DQ13" s="48"/>
      <c r="DR13" s="48"/>
      <c r="DS13" s="47"/>
      <c r="DT13" s="47" t="s">
        <v>92</v>
      </c>
      <c r="DU13" s="48"/>
      <c r="DV13" s="47"/>
      <c r="DW13" s="47">
        <v>5.0</v>
      </c>
      <c r="DX13" s="48"/>
      <c r="DY13" s="48"/>
      <c r="DZ13" s="48"/>
      <c r="EA13" s="48"/>
      <c r="EB13" s="36"/>
      <c r="EC13" s="49"/>
      <c r="ED13" s="50"/>
      <c r="EE13" s="39" t="str">
        <f t="shared" si="21"/>
        <v>5</v>
      </c>
      <c r="EF13" s="40" t="str">
        <f t="shared" si="22"/>
        <v>8</v>
      </c>
      <c r="EG13" s="41" t="str">
        <f t="shared" si="23"/>
        <v>£100.00</v>
      </c>
      <c r="EH13" s="30"/>
      <c r="EI13" s="47" t="s">
        <v>92</v>
      </c>
      <c r="EJ13" s="47">
        <v>1.0</v>
      </c>
      <c r="EK13" s="48"/>
      <c r="EL13" s="47"/>
      <c r="EM13" s="47" t="s">
        <v>92</v>
      </c>
      <c r="EN13" s="47">
        <v>0.75</v>
      </c>
      <c r="EO13" s="47"/>
      <c r="EP13" s="47">
        <v>2.0</v>
      </c>
      <c r="EQ13" s="48"/>
      <c r="ER13" s="48"/>
      <c r="ES13" s="48"/>
      <c r="ET13" s="48"/>
      <c r="EU13" s="36"/>
      <c r="EV13" s="49"/>
      <c r="EW13" s="50"/>
      <c r="EX13" s="39" t="str">
        <f t="shared" si="24"/>
        <v>3.75</v>
      </c>
      <c r="EY13" s="40" t="str">
        <f t="shared" si="25"/>
        <v>6</v>
      </c>
      <c r="EZ13" s="41" t="str">
        <f t="shared" si="26"/>
        <v>£75.00</v>
      </c>
      <c r="FA13" s="30"/>
      <c r="FB13" s="47"/>
      <c r="FC13" s="47">
        <v>0.0</v>
      </c>
      <c r="FD13" s="48"/>
      <c r="FE13" s="47"/>
      <c r="FF13" s="47"/>
      <c r="FG13" s="47"/>
      <c r="FH13" s="47"/>
      <c r="FI13" s="47"/>
      <c r="FJ13" s="47"/>
      <c r="FK13" s="47"/>
      <c r="FL13" s="48"/>
      <c r="FM13" s="47"/>
      <c r="FN13" s="36"/>
      <c r="FO13" s="51"/>
      <c r="FP13" s="50"/>
      <c r="FQ13" s="44" t="str">
        <f t="shared" si="27"/>
        <v>0</v>
      </c>
      <c r="FR13" s="45" t="str">
        <f t="shared" si="28"/>
        <v>0</v>
      </c>
      <c r="FS13" s="41" t="str">
        <f t="shared" si="29"/>
        <v>£0.00</v>
      </c>
      <c r="FT13" s="30"/>
      <c r="FU13" s="47"/>
      <c r="FV13" s="47">
        <v>0.0</v>
      </c>
      <c r="FW13" s="48"/>
      <c r="FX13" s="47"/>
      <c r="FY13" s="47"/>
      <c r="FZ13" s="48"/>
      <c r="GA13" s="47"/>
      <c r="GB13" s="48"/>
      <c r="GC13" s="48"/>
      <c r="GD13" s="48"/>
      <c r="GE13" s="48"/>
      <c r="GF13" s="48"/>
      <c r="GG13" s="36"/>
      <c r="GH13" s="49"/>
      <c r="GI13" s="50"/>
      <c r="GJ13" s="44" t="str">
        <f t="shared" si="30"/>
        <v>0</v>
      </c>
      <c r="GK13" s="45" t="str">
        <f t="shared" si="31"/>
        <v>0</v>
      </c>
      <c r="GL13" s="41" t="str">
        <f t="shared" si="32"/>
        <v>£0.00</v>
      </c>
      <c r="GM13" s="30"/>
      <c r="GN13" s="47"/>
      <c r="GO13" s="47">
        <v>0.0</v>
      </c>
      <c r="GP13" s="48"/>
      <c r="GQ13" s="47"/>
      <c r="GR13" s="47"/>
      <c r="GS13" s="48"/>
      <c r="GT13" s="47"/>
      <c r="GU13" s="48"/>
      <c r="GV13" s="48"/>
      <c r="GW13" s="48"/>
      <c r="GX13" s="48"/>
      <c r="GY13" s="48"/>
      <c r="GZ13" s="36"/>
      <c r="HA13" s="49"/>
      <c r="HB13" s="50"/>
      <c r="HC13" s="44" t="str">
        <f t="shared" si="33"/>
        <v>0</v>
      </c>
      <c r="HD13" s="45" t="str">
        <f t="shared" si="34"/>
        <v>0</v>
      </c>
      <c r="HE13" s="41" t="str">
        <f t="shared" si="35"/>
        <v>£0.00</v>
      </c>
      <c r="HF13" s="30"/>
      <c r="HG13" s="47"/>
      <c r="HH13" s="47">
        <v>0.0</v>
      </c>
      <c r="HI13" s="48"/>
      <c r="HJ13" s="47"/>
      <c r="HK13" s="47"/>
      <c r="HL13" s="48"/>
      <c r="HM13" s="47"/>
      <c r="HN13" s="48"/>
      <c r="HO13" s="48"/>
      <c r="HP13" s="48"/>
      <c r="HQ13" s="48"/>
      <c r="HR13" s="48"/>
      <c r="HS13" s="36"/>
      <c r="HT13" s="49"/>
      <c r="HU13" s="50"/>
      <c r="HV13" s="44" t="str">
        <f t="shared" si="36"/>
        <v>0</v>
      </c>
      <c r="HW13" s="45" t="str">
        <f t="shared" si="37"/>
        <v>0</v>
      </c>
      <c r="HX13" s="41" t="str">
        <f t="shared" si="38"/>
        <v>£0.00</v>
      </c>
      <c r="HY13" s="30"/>
      <c r="HZ13" s="47" t="s">
        <v>92</v>
      </c>
      <c r="IA13" s="47">
        <v>0.0</v>
      </c>
      <c r="IB13" s="48"/>
      <c r="IC13" s="47"/>
      <c r="ID13" s="47"/>
      <c r="IE13" s="48"/>
      <c r="IF13" s="47"/>
      <c r="IG13" s="48"/>
      <c r="IH13" s="47" t="s">
        <v>92</v>
      </c>
      <c r="II13" s="48"/>
      <c r="IJ13" s="48"/>
      <c r="IK13" s="48"/>
      <c r="IL13" s="36"/>
      <c r="IM13" s="49"/>
      <c r="IN13" s="50"/>
      <c r="IO13" s="44" t="str">
        <f t="shared" si="39"/>
        <v>0</v>
      </c>
      <c r="IP13" s="40" t="str">
        <f t="shared" si="40"/>
        <v>1.5</v>
      </c>
      <c r="IQ13" s="41" t="str">
        <f t="shared" si="41"/>
        <v>£18.75</v>
      </c>
      <c r="IR13" s="30"/>
      <c r="IS13" s="47" t="s">
        <v>92</v>
      </c>
      <c r="IT13" s="47">
        <v>0.0</v>
      </c>
      <c r="IU13" s="48"/>
      <c r="IV13" s="47"/>
      <c r="IW13" s="47"/>
      <c r="IX13" s="48"/>
      <c r="IY13" s="47"/>
      <c r="IZ13" s="48"/>
      <c r="JA13" s="48"/>
      <c r="JB13" s="48"/>
      <c r="JC13" s="48"/>
      <c r="JD13" s="48"/>
      <c r="JE13" s="36"/>
      <c r="JF13" s="49"/>
      <c r="JG13" s="50"/>
      <c r="JH13" s="44" t="str">
        <f t="shared" si="42"/>
        <v>0</v>
      </c>
      <c r="JI13" s="40" t="str">
        <f t="shared" si="43"/>
        <v>0.5</v>
      </c>
      <c r="JJ13" s="41" t="str">
        <f t="shared" si="44"/>
        <v>£6.25</v>
      </c>
      <c r="JK13" s="30"/>
      <c r="JL13" s="47"/>
      <c r="JM13" s="47">
        <v>1.75</v>
      </c>
      <c r="JN13" s="48"/>
      <c r="JO13" s="47"/>
      <c r="JP13" s="47"/>
      <c r="JQ13" s="48"/>
      <c r="JR13" s="47"/>
      <c r="JS13" s="48"/>
      <c r="JT13" s="47" t="s">
        <v>92</v>
      </c>
      <c r="JU13" s="48"/>
      <c r="JV13" s="48"/>
      <c r="JW13" s="48"/>
      <c r="JX13" s="36"/>
      <c r="JY13" s="51">
        <v>4.0</v>
      </c>
      <c r="JZ13" s="50"/>
      <c r="KA13" s="39" t="str">
        <f t="shared" si="45"/>
        <v>5.75</v>
      </c>
      <c r="KB13" s="40" t="str">
        <f t="shared" si="46"/>
        <v>6.5</v>
      </c>
      <c r="KC13" s="41" t="str">
        <f t="shared" si="47"/>
        <v>£81.25</v>
      </c>
      <c r="KD13" s="30"/>
      <c r="KE13" s="47" t="s">
        <v>92</v>
      </c>
      <c r="KF13" s="47">
        <v>1.0</v>
      </c>
      <c r="KG13" s="48"/>
      <c r="KH13" s="47"/>
      <c r="KI13" s="47"/>
      <c r="KJ13" s="48"/>
      <c r="KK13" s="47"/>
      <c r="KL13" s="48"/>
      <c r="KM13" s="47" t="s">
        <v>92</v>
      </c>
      <c r="KN13" s="48"/>
      <c r="KO13" s="48"/>
      <c r="KP13" s="48"/>
      <c r="KQ13" s="36"/>
      <c r="KR13" s="49"/>
      <c r="KS13" s="50"/>
      <c r="KT13" s="39" t="str">
        <f t="shared" si="48"/>
        <v>1</v>
      </c>
      <c r="KU13" s="40" t="str">
        <f t="shared" si="49"/>
        <v>2.5</v>
      </c>
      <c r="KV13" s="41" t="str">
        <f t="shared" si="50"/>
        <v>£31.25</v>
      </c>
      <c r="KW13" s="30"/>
      <c r="KX13" s="47"/>
      <c r="KY13" s="47">
        <v>0.0</v>
      </c>
      <c r="KZ13" s="48"/>
      <c r="LA13" s="47"/>
      <c r="LB13" s="47"/>
      <c r="LC13" s="48"/>
      <c r="LD13" s="47"/>
      <c r="LE13" s="48"/>
      <c r="LF13" s="48"/>
      <c r="LG13" s="48"/>
      <c r="LH13" s="48"/>
      <c r="LI13" s="48"/>
      <c r="LJ13" s="36"/>
      <c r="LK13" s="49"/>
      <c r="LL13" s="50"/>
      <c r="LM13" s="44" t="str">
        <f t="shared" si="51"/>
        <v>0</v>
      </c>
      <c r="LN13" s="45" t="str">
        <f t="shared" si="52"/>
        <v>0</v>
      </c>
      <c r="LO13" s="41" t="str">
        <f t="shared" si="53"/>
        <v>£0.00</v>
      </c>
      <c r="LP13" s="30"/>
      <c r="LQ13" s="47" t="s">
        <v>92</v>
      </c>
      <c r="LR13" s="47">
        <v>0.0</v>
      </c>
      <c r="LS13" s="48"/>
      <c r="LT13" s="47"/>
      <c r="LU13" s="47"/>
      <c r="LV13" s="48"/>
      <c r="LW13" s="47"/>
      <c r="LX13" s="48"/>
      <c r="LY13" s="47" t="s">
        <v>94</v>
      </c>
      <c r="LZ13" s="48"/>
      <c r="MA13" s="48"/>
      <c r="MB13" s="47">
        <v>7.0</v>
      </c>
      <c r="MC13" s="36"/>
      <c r="MD13" s="51">
        <v>11.0</v>
      </c>
      <c r="ME13" s="50"/>
      <c r="MF13" s="39" t="str">
        <f t="shared" si="54"/>
        <v>18</v>
      </c>
      <c r="MG13" s="40" t="str">
        <f t="shared" si="55"/>
        <v>19</v>
      </c>
      <c r="MH13" s="41" t="str">
        <f t="shared" si="56"/>
        <v>£237.50</v>
      </c>
      <c r="MI13" s="30"/>
      <c r="MJ13" s="47" t="s">
        <v>92</v>
      </c>
      <c r="MK13" s="47">
        <v>4.0</v>
      </c>
      <c r="ML13" s="48"/>
      <c r="MM13" s="47"/>
      <c r="MN13" s="47"/>
      <c r="MO13" s="48"/>
      <c r="MP13" s="47"/>
      <c r="MQ13" s="47">
        <v>4.5</v>
      </c>
      <c r="MR13" s="47" t="s">
        <v>92</v>
      </c>
      <c r="MS13" s="47">
        <v>3.0</v>
      </c>
      <c r="MT13" s="48"/>
      <c r="MU13" s="47">
        <v>4.0</v>
      </c>
      <c r="MV13" s="36"/>
      <c r="MW13" s="51">
        <v>2.5</v>
      </c>
      <c r="MX13" s="50"/>
      <c r="MY13" s="39" t="str">
        <f t="shared" si="57"/>
        <v>18</v>
      </c>
      <c r="MZ13" s="40" t="str">
        <f t="shared" si="58"/>
        <v>20</v>
      </c>
      <c r="NA13" s="41" t="str">
        <f t="shared" si="59"/>
        <v>£250.00</v>
      </c>
      <c r="NB13" s="30"/>
      <c r="NC13" s="47"/>
      <c r="ND13" s="48"/>
      <c r="NE13" s="48"/>
      <c r="NF13" s="47"/>
      <c r="NG13" s="47"/>
      <c r="NH13" s="48"/>
      <c r="NI13" s="47"/>
      <c r="NJ13" s="48"/>
      <c r="NK13" s="48"/>
      <c r="NL13" s="48"/>
      <c r="NM13" s="48"/>
      <c r="NN13" s="48"/>
      <c r="NO13" s="36"/>
      <c r="NP13" s="49"/>
      <c r="NQ13" s="50"/>
      <c r="NR13" s="44" t="str">
        <f t="shared" si="60"/>
        <v>0</v>
      </c>
      <c r="NS13" s="45" t="str">
        <f t="shared" si="61"/>
        <v>0</v>
      </c>
      <c r="NT13" s="41" t="str">
        <f t="shared" si="62"/>
        <v>£0.00</v>
      </c>
      <c r="NU13" s="30"/>
      <c r="NV13" s="47"/>
      <c r="NW13" s="48"/>
      <c r="NX13" s="48"/>
      <c r="NY13" s="47"/>
      <c r="NZ13" s="47"/>
      <c r="OA13" s="48"/>
      <c r="OB13" s="47"/>
      <c r="OC13" s="48"/>
      <c r="OD13" s="48"/>
      <c r="OE13" s="48"/>
      <c r="OF13" s="48"/>
      <c r="OG13" s="48"/>
      <c r="OH13" s="36"/>
      <c r="OI13" s="49"/>
      <c r="OJ13" s="50"/>
      <c r="OK13" s="44" t="str">
        <f t="shared" si="63"/>
        <v>0</v>
      </c>
      <c r="OL13" s="45" t="str">
        <f t="shared" si="64"/>
        <v>0</v>
      </c>
      <c r="OM13" s="41" t="str">
        <f t="shared" si="65"/>
        <v>£0.00</v>
      </c>
      <c r="ON13" s="30"/>
    </row>
    <row r="14">
      <c r="B14" s="32" t="str">
        <f t="shared" si="1"/>
        <v>-3</v>
      </c>
      <c r="C14" s="32" t="str">
        <f t="shared" si="2"/>
        <v>104</v>
      </c>
      <c r="D14" s="46" t="s">
        <v>99</v>
      </c>
      <c r="E14" s="47" t="s">
        <v>92</v>
      </c>
      <c r="F14" s="48"/>
      <c r="G14" s="48"/>
      <c r="H14" s="48"/>
      <c r="I14" s="47" t="s">
        <v>92</v>
      </c>
      <c r="J14" s="48"/>
      <c r="K14" s="47" t="s">
        <v>92</v>
      </c>
      <c r="L14" s="48"/>
      <c r="M14" s="48"/>
      <c r="N14" s="48"/>
      <c r="O14" s="48"/>
      <c r="P14" s="47"/>
      <c r="Q14" s="36"/>
      <c r="R14" s="49"/>
      <c r="S14" s="50"/>
      <c r="T14" s="44" t="str">
        <f t="shared" si="3"/>
        <v>0</v>
      </c>
      <c r="U14" s="40" t="str">
        <f t="shared" si="4"/>
        <v>6</v>
      </c>
      <c r="V14" s="41" t="str">
        <f t="shared" si="5"/>
        <v>£75.00</v>
      </c>
      <c r="W14" s="7"/>
      <c r="X14" s="47" t="s">
        <v>92</v>
      </c>
      <c r="Y14" s="47">
        <v>0.75</v>
      </c>
      <c r="Z14" s="48"/>
      <c r="AA14" s="48"/>
      <c r="AB14" s="47" t="s">
        <v>92</v>
      </c>
      <c r="AC14" s="48"/>
      <c r="AD14" s="47" t="s">
        <v>92</v>
      </c>
      <c r="AE14" s="47">
        <v>2.0</v>
      </c>
      <c r="AF14" s="48"/>
      <c r="AG14" s="47">
        <v>1.0</v>
      </c>
      <c r="AH14" s="48"/>
      <c r="AI14" s="48"/>
      <c r="AJ14" s="36"/>
      <c r="AK14" s="49"/>
      <c r="AL14" s="50"/>
      <c r="AM14" s="39" t="str">
        <f t="shared" si="6"/>
        <v>3.75</v>
      </c>
      <c r="AN14" s="40" t="str">
        <f t="shared" si="7"/>
        <v>9.5</v>
      </c>
      <c r="AO14" s="41" t="str">
        <f t="shared" si="8"/>
        <v>£118.75</v>
      </c>
      <c r="AP14" s="7"/>
      <c r="AQ14" s="47" t="s">
        <v>92</v>
      </c>
      <c r="AR14" s="48"/>
      <c r="AS14" s="48"/>
      <c r="AT14" s="47">
        <v>2.0</v>
      </c>
      <c r="AU14" s="47" t="s">
        <v>92</v>
      </c>
      <c r="AV14" s="47">
        <v>1.0</v>
      </c>
      <c r="AW14" s="47"/>
      <c r="AX14" s="47">
        <v>4.0</v>
      </c>
      <c r="AY14" s="48"/>
      <c r="AZ14" s="47">
        <v>3.0</v>
      </c>
      <c r="BA14" s="48"/>
      <c r="BB14" s="48"/>
      <c r="BC14" s="36"/>
      <c r="BD14" s="49"/>
      <c r="BE14" s="50"/>
      <c r="BF14" s="39" t="str">
        <f t="shared" si="9"/>
        <v>10</v>
      </c>
      <c r="BG14" s="40" t="str">
        <f t="shared" si="10"/>
        <v>14</v>
      </c>
      <c r="BH14" s="41" t="str">
        <f t="shared" si="11"/>
        <v>£175.00</v>
      </c>
      <c r="BI14" s="7"/>
      <c r="BJ14" s="47" t="s">
        <v>92</v>
      </c>
      <c r="BK14" s="48"/>
      <c r="BL14" s="48"/>
      <c r="BM14" s="48"/>
      <c r="BN14" s="47"/>
      <c r="BO14" s="47" t="s">
        <v>92</v>
      </c>
      <c r="BP14" s="48"/>
      <c r="BQ14" s="47"/>
      <c r="BR14" s="47">
        <v>2.0</v>
      </c>
      <c r="BS14" s="48"/>
      <c r="BT14" s="48"/>
      <c r="BU14" s="48"/>
      <c r="BV14" s="47">
        <v>2.0</v>
      </c>
      <c r="BW14" s="36"/>
      <c r="BX14" s="51">
        <v>5.0</v>
      </c>
      <c r="BY14" s="50"/>
      <c r="BZ14" s="39" t="str">
        <f t="shared" si="12"/>
        <v>9</v>
      </c>
      <c r="CA14" s="40" t="str">
        <f t="shared" si="13"/>
        <v>11.5</v>
      </c>
      <c r="CB14" s="41" t="str">
        <f t="shared" si="14"/>
        <v>£143.75</v>
      </c>
      <c r="CC14" s="7"/>
      <c r="CD14" s="47"/>
      <c r="CE14" s="47">
        <v>4.0</v>
      </c>
      <c r="CF14" s="48"/>
      <c r="CG14" s="47">
        <v>2.0</v>
      </c>
      <c r="CH14" s="47" t="s">
        <v>92</v>
      </c>
      <c r="CI14" s="48"/>
      <c r="CJ14" s="47"/>
      <c r="CK14" s="47">
        <v>6.0</v>
      </c>
      <c r="CL14" s="48"/>
      <c r="CM14" s="47">
        <v>3.0</v>
      </c>
      <c r="CN14" s="48"/>
      <c r="CO14" s="48"/>
      <c r="CP14" s="36"/>
      <c r="CQ14" s="49"/>
      <c r="CR14" s="50"/>
      <c r="CS14" s="39" t="str">
        <f t="shared" si="15"/>
        <v>15</v>
      </c>
      <c r="CT14" s="40" t="str">
        <f t="shared" si="16"/>
        <v>18</v>
      </c>
      <c r="CU14" s="41" t="str">
        <f t="shared" si="17"/>
        <v>£225.00</v>
      </c>
      <c r="CV14" s="7"/>
      <c r="CW14" s="47" t="s">
        <v>94</v>
      </c>
      <c r="CX14" s="47">
        <v>1.0</v>
      </c>
      <c r="CY14" s="48"/>
      <c r="CZ14" s="48"/>
      <c r="DA14" s="47" t="s">
        <v>92</v>
      </c>
      <c r="DB14" s="48"/>
      <c r="DC14" s="47"/>
      <c r="DD14" s="47">
        <v>2.0</v>
      </c>
      <c r="DE14" s="47" t="s">
        <v>92</v>
      </c>
      <c r="DF14" s="48"/>
      <c r="DG14" s="48"/>
      <c r="DH14" s="48"/>
      <c r="DI14" s="36"/>
      <c r="DJ14" s="51">
        <v>3.0</v>
      </c>
      <c r="DK14" s="50"/>
      <c r="DL14" s="39" t="str">
        <f t="shared" si="18"/>
        <v>6</v>
      </c>
      <c r="DM14" s="40" t="str">
        <f t="shared" si="19"/>
        <v>8.25</v>
      </c>
      <c r="DN14" s="41" t="str">
        <f t="shared" si="20"/>
        <v>£103.13</v>
      </c>
      <c r="DO14" s="30"/>
      <c r="DP14" s="47" t="s">
        <v>92</v>
      </c>
      <c r="DQ14" s="47">
        <v>4.0</v>
      </c>
      <c r="DR14" s="48"/>
      <c r="DS14" s="48"/>
      <c r="DT14" s="47" t="s">
        <v>92</v>
      </c>
      <c r="DU14" s="47">
        <v>2.0</v>
      </c>
      <c r="DV14" s="47"/>
      <c r="DW14" s="47">
        <v>5.0</v>
      </c>
      <c r="DX14" s="48"/>
      <c r="DY14" s="47">
        <v>2.75</v>
      </c>
      <c r="DZ14" s="48"/>
      <c r="EA14" s="47">
        <v>0.5</v>
      </c>
      <c r="EB14" s="36"/>
      <c r="EC14" s="49"/>
      <c r="ED14" s="50"/>
      <c r="EE14" s="39" t="str">
        <f t="shared" si="21"/>
        <v>14.25</v>
      </c>
      <c r="EF14" s="40" t="str">
        <f t="shared" si="22"/>
        <v>17.25</v>
      </c>
      <c r="EG14" s="41" t="str">
        <f t="shared" si="23"/>
        <v>£215.63</v>
      </c>
      <c r="EH14" s="30"/>
      <c r="EI14" s="47" t="s">
        <v>92</v>
      </c>
      <c r="EJ14" s="47">
        <v>2.0</v>
      </c>
      <c r="EK14" s="48"/>
      <c r="EL14" s="47">
        <v>2.0</v>
      </c>
      <c r="EM14" s="47" t="s">
        <v>92</v>
      </c>
      <c r="EN14" s="48"/>
      <c r="EO14" s="47"/>
      <c r="EP14" s="47">
        <v>2.0</v>
      </c>
      <c r="EQ14" s="48"/>
      <c r="ER14" s="48"/>
      <c r="ES14" s="48"/>
      <c r="ET14" s="48"/>
      <c r="EU14" s="36"/>
      <c r="EV14" s="49"/>
      <c r="EW14" s="50"/>
      <c r="EX14" s="39" t="str">
        <f t="shared" si="24"/>
        <v>6</v>
      </c>
      <c r="EY14" s="40" t="str">
        <f t="shared" si="25"/>
        <v>8.25</v>
      </c>
      <c r="EZ14" s="41" t="str">
        <f t="shared" si="26"/>
        <v>£103.13</v>
      </c>
      <c r="FA14" s="30"/>
      <c r="FB14" s="47"/>
      <c r="FC14" s="47">
        <v>0.0</v>
      </c>
      <c r="FD14" s="48"/>
      <c r="FE14" s="48"/>
      <c r="FF14" s="47"/>
      <c r="FG14" s="48"/>
      <c r="FH14" s="47"/>
      <c r="FI14" s="48"/>
      <c r="FJ14" s="48"/>
      <c r="FK14" s="48"/>
      <c r="FL14" s="48"/>
      <c r="FM14" s="48"/>
      <c r="FN14" s="36"/>
      <c r="FO14" s="49"/>
      <c r="FP14" s="50"/>
      <c r="FQ14" s="44" t="str">
        <f t="shared" si="27"/>
        <v>0</v>
      </c>
      <c r="FR14" s="45" t="str">
        <f t="shared" si="28"/>
        <v>0</v>
      </c>
      <c r="FS14" s="41" t="str">
        <f t="shared" si="29"/>
        <v>£0.00</v>
      </c>
      <c r="FT14" s="30"/>
      <c r="FU14" s="47"/>
      <c r="FV14" s="47">
        <v>0.0</v>
      </c>
      <c r="FW14" s="48"/>
      <c r="FX14" s="48"/>
      <c r="FY14" s="47"/>
      <c r="FZ14" s="48"/>
      <c r="GA14" s="47"/>
      <c r="GB14" s="48"/>
      <c r="GC14" s="48"/>
      <c r="GD14" s="48"/>
      <c r="GE14" s="48"/>
      <c r="GF14" s="48"/>
      <c r="GG14" s="36"/>
      <c r="GH14" s="49"/>
      <c r="GI14" s="50"/>
      <c r="GJ14" s="44" t="str">
        <f t="shared" si="30"/>
        <v>0</v>
      </c>
      <c r="GK14" s="45" t="str">
        <f t="shared" si="31"/>
        <v>0</v>
      </c>
      <c r="GL14" s="41" t="str">
        <f t="shared" si="32"/>
        <v>£0.00</v>
      </c>
      <c r="GM14" s="30"/>
      <c r="GN14" s="47"/>
      <c r="GO14" s="47">
        <v>0.0</v>
      </c>
      <c r="GP14" s="48"/>
      <c r="GQ14" s="48"/>
      <c r="GR14" s="47"/>
      <c r="GS14" s="48"/>
      <c r="GT14" s="47"/>
      <c r="GU14" s="48"/>
      <c r="GV14" s="48"/>
      <c r="GW14" s="48"/>
      <c r="GX14" s="48"/>
      <c r="GY14" s="48"/>
      <c r="GZ14" s="36"/>
      <c r="HA14" s="49"/>
      <c r="HB14" s="50"/>
      <c r="HC14" s="44" t="str">
        <f t="shared" si="33"/>
        <v>0</v>
      </c>
      <c r="HD14" s="45" t="str">
        <f t="shared" si="34"/>
        <v>0</v>
      </c>
      <c r="HE14" s="41" t="str">
        <f t="shared" si="35"/>
        <v>£0.00</v>
      </c>
      <c r="HF14" s="30"/>
      <c r="HG14" s="47"/>
      <c r="HH14" s="47">
        <v>0.0</v>
      </c>
      <c r="HI14" s="48"/>
      <c r="HJ14" s="48"/>
      <c r="HK14" s="47"/>
      <c r="HL14" s="48"/>
      <c r="HM14" s="47"/>
      <c r="HN14" s="48"/>
      <c r="HO14" s="48"/>
      <c r="HP14" s="48"/>
      <c r="HQ14" s="48"/>
      <c r="HR14" s="48"/>
      <c r="HS14" s="36"/>
      <c r="HT14" s="49"/>
      <c r="HU14" s="50"/>
      <c r="HV14" s="44" t="str">
        <f t="shared" si="36"/>
        <v>0</v>
      </c>
      <c r="HW14" s="45" t="str">
        <f t="shared" si="37"/>
        <v>0</v>
      </c>
      <c r="HX14" s="41" t="str">
        <f t="shared" si="38"/>
        <v>£0.00</v>
      </c>
      <c r="HY14" s="30"/>
      <c r="HZ14" s="47" t="s">
        <v>92</v>
      </c>
      <c r="IA14" s="47">
        <v>0.0</v>
      </c>
      <c r="IB14" s="48"/>
      <c r="IC14" s="48"/>
      <c r="ID14" s="47"/>
      <c r="IE14" s="48"/>
      <c r="IF14" s="47"/>
      <c r="IG14" s="48"/>
      <c r="IH14" s="47" t="s">
        <v>92</v>
      </c>
      <c r="II14" s="48"/>
      <c r="IJ14" s="48"/>
      <c r="IK14" s="48"/>
      <c r="IL14" s="36"/>
      <c r="IM14" s="49"/>
      <c r="IN14" s="50"/>
      <c r="IO14" s="44" t="str">
        <f t="shared" si="39"/>
        <v>0</v>
      </c>
      <c r="IP14" s="40" t="str">
        <f t="shared" si="40"/>
        <v>1.5</v>
      </c>
      <c r="IQ14" s="41" t="str">
        <f t="shared" si="41"/>
        <v>£18.75</v>
      </c>
      <c r="IR14" s="30"/>
      <c r="IS14" s="47" t="s">
        <v>92</v>
      </c>
      <c r="IT14" s="47">
        <v>0.0</v>
      </c>
      <c r="IU14" s="48"/>
      <c r="IV14" s="48"/>
      <c r="IW14" s="47"/>
      <c r="IX14" s="48"/>
      <c r="IY14" s="47"/>
      <c r="IZ14" s="48"/>
      <c r="JA14" s="48"/>
      <c r="JB14" s="48"/>
      <c r="JC14" s="48"/>
      <c r="JD14" s="48"/>
      <c r="JE14" s="36"/>
      <c r="JF14" s="49"/>
      <c r="JG14" s="50"/>
      <c r="JH14" s="44" t="str">
        <f t="shared" si="42"/>
        <v>0</v>
      </c>
      <c r="JI14" s="40" t="str">
        <f t="shared" si="43"/>
        <v>0.5</v>
      </c>
      <c r="JJ14" s="41" t="str">
        <f t="shared" si="44"/>
        <v>£6.25</v>
      </c>
      <c r="JK14" s="30"/>
      <c r="JL14" s="47"/>
      <c r="JM14" s="47">
        <v>2.0</v>
      </c>
      <c r="JN14" s="48"/>
      <c r="JO14" s="48"/>
      <c r="JP14" s="47"/>
      <c r="JQ14" s="48"/>
      <c r="JR14" s="47"/>
      <c r="JS14" s="48"/>
      <c r="JT14" s="47" t="s">
        <v>92</v>
      </c>
      <c r="JU14" s="47">
        <v>1.0</v>
      </c>
      <c r="JV14" s="48"/>
      <c r="JW14" s="48"/>
      <c r="JX14" s="36"/>
      <c r="JY14" s="51">
        <v>4.0</v>
      </c>
      <c r="JZ14" s="50"/>
      <c r="KA14" s="39" t="str">
        <f t="shared" si="45"/>
        <v>7</v>
      </c>
      <c r="KB14" s="40" t="str">
        <f t="shared" si="46"/>
        <v>7.75</v>
      </c>
      <c r="KC14" s="41" t="str">
        <f t="shared" si="47"/>
        <v>£96.88</v>
      </c>
      <c r="KD14" s="30"/>
      <c r="KE14" s="47" t="s">
        <v>92</v>
      </c>
      <c r="KF14" s="47">
        <v>0.0</v>
      </c>
      <c r="KG14" s="48"/>
      <c r="KH14" s="48"/>
      <c r="KI14" s="47"/>
      <c r="KJ14" s="48"/>
      <c r="KK14" s="47"/>
      <c r="KL14" s="48"/>
      <c r="KM14" s="47" t="s">
        <v>92</v>
      </c>
      <c r="KN14" s="48"/>
      <c r="KO14" s="48"/>
      <c r="KP14" s="48"/>
      <c r="KQ14" s="36"/>
      <c r="KR14" s="49"/>
      <c r="KS14" s="50"/>
      <c r="KT14" s="44" t="str">
        <f t="shared" si="48"/>
        <v>0</v>
      </c>
      <c r="KU14" s="40" t="str">
        <f t="shared" si="49"/>
        <v>1.5</v>
      </c>
      <c r="KV14" s="41" t="str">
        <f t="shared" si="50"/>
        <v>£18.75</v>
      </c>
      <c r="KW14" s="30"/>
      <c r="KX14" s="47"/>
      <c r="KY14" s="47">
        <v>0.0</v>
      </c>
      <c r="KZ14" s="48"/>
      <c r="LA14" s="48"/>
      <c r="LB14" s="47"/>
      <c r="LC14" s="48"/>
      <c r="LD14" s="47"/>
      <c r="LE14" s="48"/>
      <c r="LF14" s="48"/>
      <c r="LG14" s="48"/>
      <c r="LH14" s="48"/>
      <c r="LI14" s="48"/>
      <c r="LJ14" s="36"/>
      <c r="LK14" s="49"/>
      <c r="LL14" s="50"/>
      <c r="LM14" s="44" t="str">
        <f t="shared" si="51"/>
        <v>0</v>
      </c>
      <c r="LN14" s="45" t="str">
        <f t="shared" si="52"/>
        <v>0</v>
      </c>
      <c r="LO14" s="41" t="str">
        <f t="shared" si="53"/>
        <v>£0.00</v>
      </c>
      <c r="LP14" s="30"/>
      <c r="LQ14" s="47" t="s">
        <v>92</v>
      </c>
      <c r="LR14" s="47">
        <v>0.0</v>
      </c>
      <c r="LS14" s="48"/>
      <c r="LT14" s="48"/>
      <c r="LU14" s="47"/>
      <c r="LV14" s="48"/>
      <c r="LW14" s="47"/>
      <c r="LX14" s="48"/>
      <c r="LY14" s="47" t="s">
        <v>94</v>
      </c>
      <c r="LZ14" s="48"/>
      <c r="MA14" s="48"/>
      <c r="MB14" s="47">
        <v>3.0</v>
      </c>
      <c r="MC14" s="36"/>
      <c r="MD14" s="51">
        <v>11.0</v>
      </c>
      <c r="ME14" s="50"/>
      <c r="MF14" s="39" t="str">
        <f t="shared" si="54"/>
        <v>14</v>
      </c>
      <c r="MG14" s="40" t="str">
        <f t="shared" si="55"/>
        <v>15</v>
      </c>
      <c r="MH14" s="41" t="str">
        <f t="shared" si="56"/>
        <v>£187.50</v>
      </c>
      <c r="MI14" s="30"/>
      <c r="MJ14" s="47" t="s">
        <v>92</v>
      </c>
      <c r="MK14" s="47">
        <v>4.0</v>
      </c>
      <c r="ML14" s="48"/>
      <c r="MM14" s="48"/>
      <c r="MN14" s="47"/>
      <c r="MO14" s="48"/>
      <c r="MP14" s="47"/>
      <c r="MQ14" s="48"/>
      <c r="MR14" s="47" t="s">
        <v>94</v>
      </c>
      <c r="MS14" s="47">
        <v>2.0</v>
      </c>
      <c r="MT14" s="48"/>
      <c r="MU14" s="47">
        <v>5.0</v>
      </c>
      <c r="MV14" s="36"/>
      <c r="MW14" s="51">
        <v>8.0</v>
      </c>
      <c r="MX14" s="50"/>
      <c r="MY14" s="39" t="str">
        <f t="shared" si="57"/>
        <v>19</v>
      </c>
      <c r="MZ14" s="40" t="str">
        <f t="shared" si="58"/>
        <v>19.5</v>
      </c>
      <c r="NA14" s="41" t="str">
        <f t="shared" si="59"/>
        <v>£243.75</v>
      </c>
      <c r="NB14" s="30"/>
      <c r="NC14" s="47"/>
      <c r="ND14" s="48"/>
      <c r="NE14" s="48"/>
      <c r="NF14" s="48"/>
      <c r="NG14" s="47"/>
      <c r="NH14" s="48"/>
      <c r="NI14" s="47"/>
      <c r="NJ14" s="48"/>
      <c r="NK14" s="48"/>
      <c r="NL14" s="48"/>
      <c r="NM14" s="48"/>
      <c r="NN14" s="48"/>
      <c r="NO14" s="36"/>
      <c r="NP14" s="49"/>
      <c r="NQ14" s="50"/>
      <c r="NR14" s="44" t="str">
        <f t="shared" si="60"/>
        <v>0</v>
      </c>
      <c r="NS14" s="45" t="str">
        <f t="shared" si="61"/>
        <v>0</v>
      </c>
      <c r="NT14" s="41" t="str">
        <f t="shared" si="62"/>
        <v>£0.00</v>
      </c>
      <c r="NU14" s="30"/>
      <c r="NV14" s="47"/>
      <c r="NW14" s="48"/>
      <c r="NX14" s="48"/>
      <c r="NY14" s="48"/>
      <c r="NZ14" s="47"/>
      <c r="OA14" s="48"/>
      <c r="OB14" s="47"/>
      <c r="OC14" s="48"/>
      <c r="OD14" s="48"/>
      <c r="OE14" s="48"/>
      <c r="OF14" s="48"/>
      <c r="OG14" s="48"/>
      <c r="OH14" s="36"/>
      <c r="OI14" s="49"/>
      <c r="OJ14" s="50"/>
      <c r="OK14" s="44" t="str">
        <f t="shared" si="63"/>
        <v>0</v>
      </c>
      <c r="OL14" s="45" t="str">
        <f t="shared" si="64"/>
        <v>0</v>
      </c>
      <c r="OM14" s="41" t="str">
        <f t="shared" si="65"/>
        <v>£0.00</v>
      </c>
      <c r="ON14" s="30"/>
    </row>
    <row r="15">
      <c r="B15" s="32" t="str">
        <f t="shared" si="1"/>
        <v>-1</v>
      </c>
      <c r="C15" s="32" t="str">
        <f t="shared" si="2"/>
        <v>167.5</v>
      </c>
      <c r="D15" s="46" t="s">
        <v>100</v>
      </c>
      <c r="E15" s="47" t="s">
        <v>92</v>
      </c>
      <c r="F15" s="48"/>
      <c r="G15" s="48"/>
      <c r="H15" s="48"/>
      <c r="I15" s="47" t="s">
        <v>92</v>
      </c>
      <c r="J15" s="48"/>
      <c r="K15" s="47" t="s">
        <v>92</v>
      </c>
      <c r="L15" s="47"/>
      <c r="M15" s="48"/>
      <c r="N15" s="48"/>
      <c r="O15" s="48"/>
      <c r="P15" s="48"/>
      <c r="Q15" s="36"/>
      <c r="R15" s="49"/>
      <c r="S15" s="50"/>
      <c r="T15" s="44" t="str">
        <f t="shared" si="3"/>
        <v>0</v>
      </c>
      <c r="U15" s="40" t="str">
        <f t="shared" si="4"/>
        <v>6</v>
      </c>
      <c r="V15" s="41" t="str">
        <f t="shared" si="5"/>
        <v>£75.00</v>
      </c>
      <c r="W15" s="7"/>
      <c r="X15" s="47" t="s">
        <v>92</v>
      </c>
      <c r="Y15" s="48"/>
      <c r="Z15" s="48"/>
      <c r="AA15" s="47">
        <v>2.0</v>
      </c>
      <c r="AB15" s="47" t="s">
        <v>92</v>
      </c>
      <c r="AC15" s="48"/>
      <c r="AD15" s="47" t="s">
        <v>92</v>
      </c>
      <c r="AE15" s="47">
        <v>4.0</v>
      </c>
      <c r="AF15" s="48"/>
      <c r="AG15" s="47">
        <v>1.0</v>
      </c>
      <c r="AH15" s="48"/>
      <c r="AI15" s="48"/>
      <c r="AJ15" s="36"/>
      <c r="AK15" s="49"/>
      <c r="AL15" s="50"/>
      <c r="AM15" s="39" t="str">
        <f t="shared" si="6"/>
        <v>7</v>
      </c>
      <c r="AN15" s="40" t="str">
        <f t="shared" si="7"/>
        <v>12.75</v>
      </c>
      <c r="AO15" s="41" t="str">
        <f t="shared" si="8"/>
        <v>£159.38</v>
      </c>
      <c r="AP15" s="7"/>
      <c r="AQ15" s="47" t="s">
        <v>92</v>
      </c>
      <c r="AR15" s="48"/>
      <c r="AS15" s="48"/>
      <c r="AT15" s="48"/>
      <c r="AU15" s="47" t="s">
        <v>92</v>
      </c>
      <c r="AV15" s="48"/>
      <c r="AW15" s="47"/>
      <c r="AX15" s="47">
        <v>5.0</v>
      </c>
      <c r="AY15" s="48"/>
      <c r="AZ15" s="48"/>
      <c r="BA15" s="48"/>
      <c r="BB15" s="48"/>
      <c r="BC15" s="36"/>
      <c r="BD15" s="49"/>
      <c r="BE15" s="50"/>
      <c r="BF15" s="39" t="str">
        <f t="shared" si="9"/>
        <v>5</v>
      </c>
      <c r="BG15" s="40" t="str">
        <f t="shared" si="10"/>
        <v>9</v>
      </c>
      <c r="BH15" s="41" t="str">
        <f t="shared" si="11"/>
        <v>£112.50</v>
      </c>
      <c r="BI15" s="7"/>
      <c r="BJ15" s="47" t="s">
        <v>92</v>
      </c>
      <c r="BK15" s="48"/>
      <c r="BL15" s="48"/>
      <c r="BM15" s="48"/>
      <c r="BN15" s="47"/>
      <c r="BO15" s="47" t="s">
        <v>92</v>
      </c>
      <c r="BP15" s="48"/>
      <c r="BQ15" s="47"/>
      <c r="BR15" s="47">
        <v>3.0</v>
      </c>
      <c r="BS15" s="48"/>
      <c r="BT15" s="47">
        <v>1.0</v>
      </c>
      <c r="BU15" s="48"/>
      <c r="BV15" s="47">
        <v>3.0</v>
      </c>
      <c r="BW15" s="36"/>
      <c r="BX15" s="51">
        <v>10.0</v>
      </c>
      <c r="BY15" s="50"/>
      <c r="BZ15" s="39" t="str">
        <f t="shared" si="12"/>
        <v>17</v>
      </c>
      <c r="CA15" s="40" t="str">
        <f t="shared" si="13"/>
        <v>19.5</v>
      </c>
      <c r="CB15" s="41" t="str">
        <f t="shared" si="14"/>
        <v>£243.75</v>
      </c>
      <c r="CC15" s="7"/>
      <c r="CD15" s="47"/>
      <c r="CE15" s="47">
        <v>5.0</v>
      </c>
      <c r="CF15" s="48"/>
      <c r="CG15" s="48"/>
      <c r="CH15" s="47" t="s">
        <v>92</v>
      </c>
      <c r="CI15" s="48"/>
      <c r="CJ15" s="47"/>
      <c r="CK15" s="47">
        <v>3.0</v>
      </c>
      <c r="CL15" s="48"/>
      <c r="CM15" s="47">
        <v>1.0</v>
      </c>
      <c r="CN15" s="48"/>
      <c r="CO15" s="48"/>
      <c r="CP15" s="36"/>
      <c r="CQ15" s="49"/>
      <c r="CR15" s="50"/>
      <c r="CS15" s="39" t="str">
        <f t="shared" si="15"/>
        <v>9</v>
      </c>
      <c r="CT15" s="40" t="str">
        <f t="shared" si="16"/>
        <v>12</v>
      </c>
      <c r="CU15" s="41" t="str">
        <f t="shared" si="17"/>
        <v>£150.00</v>
      </c>
      <c r="CV15" s="7"/>
      <c r="CW15" s="47" t="s">
        <v>94</v>
      </c>
      <c r="CX15" s="48"/>
      <c r="CY15" s="48"/>
      <c r="CZ15" s="48"/>
      <c r="DA15" s="47" t="s">
        <v>92</v>
      </c>
      <c r="DB15" s="47">
        <v>4.0</v>
      </c>
      <c r="DC15" s="47"/>
      <c r="DD15" s="47">
        <v>5.0</v>
      </c>
      <c r="DE15" s="47" t="s">
        <v>92</v>
      </c>
      <c r="DF15" s="47">
        <v>1.0</v>
      </c>
      <c r="DG15" s="48"/>
      <c r="DH15" s="48"/>
      <c r="DI15" s="36"/>
      <c r="DJ15" s="49"/>
      <c r="DK15" s="50"/>
      <c r="DL15" s="39" t="str">
        <f t="shared" si="18"/>
        <v>10</v>
      </c>
      <c r="DM15" s="40" t="str">
        <f t="shared" si="19"/>
        <v>12.25</v>
      </c>
      <c r="DN15" s="41" t="str">
        <f t="shared" si="20"/>
        <v>£153.13</v>
      </c>
      <c r="DO15" s="30"/>
      <c r="DP15" s="47" t="s">
        <v>92</v>
      </c>
      <c r="DQ15" s="47">
        <v>1.0</v>
      </c>
      <c r="DR15" s="48"/>
      <c r="DS15" s="48"/>
      <c r="DT15" s="47" t="s">
        <v>92</v>
      </c>
      <c r="DU15" s="48"/>
      <c r="DV15" s="47"/>
      <c r="DW15" s="47">
        <v>2.0</v>
      </c>
      <c r="DX15" s="48"/>
      <c r="DY15" s="48"/>
      <c r="DZ15" s="48"/>
      <c r="EA15" s="47">
        <v>4.0</v>
      </c>
      <c r="EB15" s="36"/>
      <c r="EC15" s="51">
        <v>2.0</v>
      </c>
      <c r="ED15" s="50"/>
      <c r="EE15" s="39" t="str">
        <f t="shared" si="21"/>
        <v>9</v>
      </c>
      <c r="EF15" s="40" t="str">
        <f t="shared" si="22"/>
        <v>12</v>
      </c>
      <c r="EG15" s="41" t="str">
        <f t="shared" si="23"/>
        <v>£150.00</v>
      </c>
      <c r="EH15" s="30"/>
      <c r="EI15" s="47" t="s">
        <v>92</v>
      </c>
      <c r="EJ15" s="48"/>
      <c r="EK15" s="48"/>
      <c r="EL15" s="48"/>
      <c r="EM15" s="47" t="s">
        <v>92</v>
      </c>
      <c r="EN15" s="47">
        <v>2.0</v>
      </c>
      <c r="EO15" s="47"/>
      <c r="EP15" s="47">
        <v>3.0</v>
      </c>
      <c r="EQ15" s="48"/>
      <c r="ER15" s="47">
        <v>2.0</v>
      </c>
      <c r="ES15" s="48"/>
      <c r="ET15" s="48"/>
      <c r="EU15" s="36"/>
      <c r="EV15" s="49"/>
      <c r="EW15" s="50"/>
      <c r="EX15" s="39" t="str">
        <f t="shared" si="24"/>
        <v>7</v>
      </c>
      <c r="EY15" s="40" t="str">
        <f t="shared" si="25"/>
        <v>9.25</v>
      </c>
      <c r="EZ15" s="41" t="str">
        <f t="shared" si="26"/>
        <v>£115.63</v>
      </c>
      <c r="FA15" s="30"/>
      <c r="FB15" s="47"/>
      <c r="FC15" s="47">
        <v>0.0</v>
      </c>
      <c r="FD15" s="48"/>
      <c r="FE15" s="47"/>
      <c r="FF15" s="47"/>
      <c r="FG15" s="47"/>
      <c r="FH15" s="47"/>
      <c r="FI15" s="47"/>
      <c r="FJ15" s="48"/>
      <c r="FK15" s="47"/>
      <c r="FL15" s="48"/>
      <c r="FM15" s="47"/>
      <c r="FN15" s="36"/>
      <c r="FO15" s="51"/>
      <c r="FP15" s="50"/>
      <c r="FQ15" s="44" t="str">
        <f t="shared" si="27"/>
        <v>0</v>
      </c>
      <c r="FR15" s="45" t="str">
        <f t="shared" si="28"/>
        <v>0</v>
      </c>
      <c r="FS15" s="41" t="str">
        <f t="shared" si="29"/>
        <v>£0.00</v>
      </c>
      <c r="FT15" s="30"/>
      <c r="FU15" s="47"/>
      <c r="FV15" s="47">
        <v>0.0</v>
      </c>
      <c r="FW15" s="48"/>
      <c r="FX15" s="48"/>
      <c r="FY15" s="47"/>
      <c r="FZ15" s="48"/>
      <c r="GA15" s="47"/>
      <c r="GB15" s="48"/>
      <c r="GC15" s="48"/>
      <c r="GD15" s="48"/>
      <c r="GE15" s="48"/>
      <c r="GF15" s="48"/>
      <c r="GG15" s="36"/>
      <c r="GH15" s="49"/>
      <c r="GI15" s="50"/>
      <c r="GJ15" s="44" t="str">
        <f t="shared" si="30"/>
        <v>0</v>
      </c>
      <c r="GK15" s="45" t="str">
        <f t="shared" si="31"/>
        <v>0</v>
      </c>
      <c r="GL15" s="41" t="str">
        <f t="shared" si="32"/>
        <v>£0.00</v>
      </c>
      <c r="GM15" s="30"/>
      <c r="GN15" s="47"/>
      <c r="GO15" s="47">
        <v>0.0</v>
      </c>
      <c r="GP15" s="48"/>
      <c r="GQ15" s="48"/>
      <c r="GR15" s="47"/>
      <c r="GS15" s="48"/>
      <c r="GT15" s="47"/>
      <c r="GU15" s="48"/>
      <c r="GV15" s="48"/>
      <c r="GW15" s="48"/>
      <c r="GX15" s="48"/>
      <c r="GY15" s="48"/>
      <c r="GZ15" s="36"/>
      <c r="HA15" s="49"/>
      <c r="HB15" s="50"/>
      <c r="HC15" s="44" t="str">
        <f t="shared" si="33"/>
        <v>0</v>
      </c>
      <c r="HD15" s="45" t="str">
        <f t="shared" si="34"/>
        <v>0</v>
      </c>
      <c r="HE15" s="41" t="str">
        <f t="shared" si="35"/>
        <v>£0.00</v>
      </c>
      <c r="HF15" s="30"/>
      <c r="HG15" s="47"/>
      <c r="HH15" s="47">
        <v>0.0</v>
      </c>
      <c r="HI15" s="48"/>
      <c r="HJ15" s="48"/>
      <c r="HK15" s="47"/>
      <c r="HL15" s="48"/>
      <c r="HM15" s="47"/>
      <c r="HN15" s="48"/>
      <c r="HO15" s="48"/>
      <c r="HP15" s="48"/>
      <c r="HQ15" s="48"/>
      <c r="HR15" s="48"/>
      <c r="HS15" s="36"/>
      <c r="HT15" s="49"/>
      <c r="HU15" s="50"/>
      <c r="HV15" s="44" t="str">
        <f t="shared" si="36"/>
        <v>0</v>
      </c>
      <c r="HW15" s="45" t="str">
        <f t="shared" si="37"/>
        <v>0</v>
      </c>
      <c r="HX15" s="41" t="str">
        <f t="shared" si="38"/>
        <v>£0.00</v>
      </c>
      <c r="HY15" s="30"/>
      <c r="HZ15" s="47" t="s">
        <v>92</v>
      </c>
      <c r="IA15" s="47">
        <v>0.0</v>
      </c>
      <c r="IB15" s="48"/>
      <c r="IC15" s="48"/>
      <c r="ID15" s="47"/>
      <c r="IE15" s="48"/>
      <c r="IF15" s="47"/>
      <c r="IG15" s="48"/>
      <c r="IH15" s="47" t="s">
        <v>92</v>
      </c>
      <c r="II15" s="48"/>
      <c r="IJ15" s="48"/>
      <c r="IK15" s="48"/>
      <c r="IL15" s="36"/>
      <c r="IM15" s="49"/>
      <c r="IN15" s="50"/>
      <c r="IO15" s="44" t="str">
        <f t="shared" si="39"/>
        <v>0</v>
      </c>
      <c r="IP15" s="40" t="str">
        <f t="shared" si="40"/>
        <v>1.5</v>
      </c>
      <c r="IQ15" s="41" t="str">
        <f t="shared" si="41"/>
        <v>£18.75</v>
      </c>
      <c r="IR15" s="30"/>
      <c r="IS15" s="47" t="s">
        <v>92</v>
      </c>
      <c r="IT15" s="47">
        <v>2.0</v>
      </c>
      <c r="IU15" s="48"/>
      <c r="IV15" s="48"/>
      <c r="IW15" s="47"/>
      <c r="IX15" s="48"/>
      <c r="IY15" s="47"/>
      <c r="IZ15" s="48"/>
      <c r="JA15" s="48"/>
      <c r="JB15" s="48"/>
      <c r="JC15" s="48"/>
      <c r="JD15" s="48"/>
      <c r="JE15" s="36"/>
      <c r="JF15" s="49"/>
      <c r="JG15" s="50"/>
      <c r="JH15" s="39" t="str">
        <f t="shared" si="42"/>
        <v>2</v>
      </c>
      <c r="JI15" s="40" t="str">
        <f t="shared" si="43"/>
        <v>2.5</v>
      </c>
      <c r="JJ15" s="41" t="str">
        <f t="shared" si="44"/>
        <v>£31.25</v>
      </c>
      <c r="JK15" s="30"/>
      <c r="JL15" s="47"/>
      <c r="JM15" s="47">
        <v>2.0</v>
      </c>
      <c r="JN15" s="48"/>
      <c r="JO15" s="47">
        <v>2.5</v>
      </c>
      <c r="JP15" s="47"/>
      <c r="JQ15" s="47">
        <v>1.0</v>
      </c>
      <c r="JR15" s="47"/>
      <c r="JS15" s="47">
        <v>1.0</v>
      </c>
      <c r="JT15" s="47" t="s">
        <v>92</v>
      </c>
      <c r="JU15" s="48"/>
      <c r="JV15" s="48"/>
      <c r="JW15" s="48"/>
      <c r="JX15" s="36"/>
      <c r="JY15" s="49"/>
      <c r="JZ15" s="50"/>
      <c r="KA15" s="39" t="str">
        <f t="shared" si="45"/>
        <v>6.5</v>
      </c>
      <c r="KB15" s="40" t="str">
        <f t="shared" si="46"/>
        <v>7.25</v>
      </c>
      <c r="KC15" s="41" t="str">
        <f t="shared" si="47"/>
        <v>£90.63</v>
      </c>
      <c r="KD15" s="30"/>
      <c r="KE15" s="47" t="s">
        <v>92</v>
      </c>
      <c r="KF15" s="47">
        <v>0.0</v>
      </c>
      <c r="KG15" s="48"/>
      <c r="KH15" s="48"/>
      <c r="KI15" s="47"/>
      <c r="KJ15" s="48"/>
      <c r="KK15" s="47"/>
      <c r="KL15" s="48"/>
      <c r="KM15" s="47" t="s">
        <v>92</v>
      </c>
      <c r="KN15" s="48"/>
      <c r="KO15" s="48"/>
      <c r="KP15" s="48"/>
      <c r="KQ15" s="36"/>
      <c r="KR15" s="49"/>
      <c r="KS15" s="50"/>
      <c r="KT15" s="44" t="str">
        <f t="shared" si="48"/>
        <v>0</v>
      </c>
      <c r="KU15" s="40" t="str">
        <f t="shared" si="49"/>
        <v>1.5</v>
      </c>
      <c r="KV15" s="41" t="str">
        <f t="shared" si="50"/>
        <v>£18.75</v>
      </c>
      <c r="KW15" s="30"/>
      <c r="KX15" s="47"/>
      <c r="KY15" s="47">
        <v>0.0</v>
      </c>
      <c r="KZ15" s="48"/>
      <c r="LA15" s="48"/>
      <c r="LB15" s="47"/>
      <c r="LC15" s="48"/>
      <c r="LD15" s="47"/>
      <c r="LE15" s="48"/>
      <c r="LF15" s="48"/>
      <c r="LG15" s="48"/>
      <c r="LH15" s="48"/>
      <c r="LI15" s="48"/>
      <c r="LJ15" s="36"/>
      <c r="LK15" s="49"/>
      <c r="LL15" s="50"/>
      <c r="LM15" s="44" t="str">
        <f t="shared" si="51"/>
        <v>0</v>
      </c>
      <c r="LN15" s="45" t="str">
        <f t="shared" si="52"/>
        <v>0</v>
      </c>
      <c r="LO15" s="41" t="str">
        <f t="shared" si="53"/>
        <v>£0.00</v>
      </c>
      <c r="LP15" s="30"/>
      <c r="LQ15" s="47" t="s">
        <v>92</v>
      </c>
      <c r="LR15" s="47">
        <v>0.0</v>
      </c>
      <c r="LS15" s="48"/>
      <c r="LT15" s="48"/>
      <c r="LU15" s="47"/>
      <c r="LV15" s="48"/>
      <c r="LW15" s="47"/>
      <c r="LX15" s="47">
        <v>3.25</v>
      </c>
      <c r="LY15" s="47" t="s">
        <v>92</v>
      </c>
      <c r="LZ15" s="47">
        <v>5.25</v>
      </c>
      <c r="MA15" s="48"/>
      <c r="MB15" s="48"/>
      <c r="MC15" s="36"/>
      <c r="MD15" s="51">
        <v>8.5</v>
      </c>
      <c r="ME15" s="50"/>
      <c r="MF15" s="39" t="str">
        <f t="shared" si="54"/>
        <v>17</v>
      </c>
      <c r="MG15" s="40" t="str">
        <f t="shared" si="55"/>
        <v>19.5</v>
      </c>
      <c r="MH15" s="41" t="str">
        <f t="shared" si="56"/>
        <v>£243.75</v>
      </c>
      <c r="MI15" s="30"/>
      <c r="MJ15" s="47" t="s">
        <v>92</v>
      </c>
      <c r="MK15" s="47">
        <v>8.0</v>
      </c>
      <c r="ML15" s="48"/>
      <c r="MM15" s="47">
        <v>11.0</v>
      </c>
      <c r="MN15" s="47"/>
      <c r="MO15" s="47">
        <v>7.0</v>
      </c>
      <c r="MP15" s="47"/>
      <c r="MQ15" s="47">
        <v>12.0</v>
      </c>
      <c r="MR15" s="47" t="s">
        <v>92</v>
      </c>
      <c r="MS15" s="47">
        <v>12.0</v>
      </c>
      <c r="MT15" s="48"/>
      <c r="MU15" s="47">
        <v>14.0</v>
      </c>
      <c r="MV15" s="36"/>
      <c r="MW15" s="51">
        <v>14.0</v>
      </c>
      <c r="MX15" s="50"/>
      <c r="MY15" s="39" t="str">
        <f t="shared" si="57"/>
        <v>78</v>
      </c>
      <c r="MZ15" s="40" t="str">
        <f t="shared" si="58"/>
        <v>80</v>
      </c>
      <c r="NA15" s="41" t="str">
        <f t="shared" si="59"/>
        <v>£1,000.00</v>
      </c>
      <c r="NB15" s="30"/>
      <c r="NC15" s="47"/>
      <c r="ND15" s="48"/>
      <c r="NE15" s="48"/>
      <c r="NF15" s="48"/>
      <c r="NG15" s="47"/>
      <c r="NH15" s="48"/>
      <c r="NI15" s="47"/>
      <c r="NJ15" s="48"/>
      <c r="NK15" s="48"/>
      <c r="NL15" s="48"/>
      <c r="NM15" s="48"/>
      <c r="NN15" s="48"/>
      <c r="NO15" s="36"/>
      <c r="NP15" s="49"/>
      <c r="NQ15" s="50"/>
      <c r="NR15" s="44" t="str">
        <f t="shared" si="60"/>
        <v>0</v>
      </c>
      <c r="NS15" s="45" t="str">
        <f t="shared" si="61"/>
        <v>0</v>
      </c>
      <c r="NT15" s="41" t="str">
        <f t="shared" si="62"/>
        <v>£0.00</v>
      </c>
      <c r="NU15" s="30"/>
      <c r="NV15" s="47"/>
      <c r="NW15" s="48"/>
      <c r="NX15" s="48"/>
      <c r="NY15" s="48"/>
      <c r="NZ15" s="47"/>
      <c r="OA15" s="48"/>
      <c r="OB15" s="47"/>
      <c r="OC15" s="48"/>
      <c r="OD15" s="48"/>
      <c r="OE15" s="48"/>
      <c r="OF15" s="48"/>
      <c r="OG15" s="48"/>
      <c r="OH15" s="36"/>
      <c r="OI15" s="49"/>
      <c r="OJ15" s="50"/>
      <c r="OK15" s="44" t="str">
        <f t="shared" si="63"/>
        <v>0</v>
      </c>
      <c r="OL15" s="45" t="str">
        <f t="shared" si="64"/>
        <v>0</v>
      </c>
      <c r="OM15" s="41" t="str">
        <f t="shared" si="65"/>
        <v>£0.00</v>
      </c>
      <c r="ON15" s="30"/>
    </row>
    <row r="16">
      <c r="B16" s="32" t="str">
        <f t="shared" si="1"/>
        <v>-11</v>
      </c>
      <c r="C16" s="32" t="str">
        <f t="shared" si="2"/>
        <v>155.5</v>
      </c>
      <c r="D16" s="46" t="s">
        <v>101</v>
      </c>
      <c r="E16" s="47" t="s">
        <v>94</v>
      </c>
      <c r="F16" s="48"/>
      <c r="G16" s="48"/>
      <c r="H16" s="48"/>
      <c r="I16" s="47" t="s">
        <v>92</v>
      </c>
      <c r="J16" s="48"/>
      <c r="K16" s="47" t="s">
        <v>92</v>
      </c>
      <c r="L16" s="48"/>
      <c r="M16" s="48"/>
      <c r="N16" s="47">
        <v>1.0</v>
      </c>
      <c r="O16" s="48"/>
      <c r="P16" s="48"/>
      <c r="Q16" s="36"/>
      <c r="R16" s="51">
        <v>0.75</v>
      </c>
      <c r="S16" s="50"/>
      <c r="T16" s="39" t="str">
        <f t="shared" si="3"/>
        <v>1.75</v>
      </c>
      <c r="U16" s="40" t="str">
        <f t="shared" si="4"/>
        <v>6.75</v>
      </c>
      <c r="V16" s="41" t="str">
        <f t="shared" si="5"/>
        <v>£84.38</v>
      </c>
      <c r="W16" s="7"/>
      <c r="X16" s="47" t="s">
        <v>94</v>
      </c>
      <c r="Y16" s="48"/>
      <c r="Z16" s="48"/>
      <c r="AA16" s="48"/>
      <c r="AB16" s="47" t="s">
        <v>92</v>
      </c>
      <c r="AC16" s="48"/>
      <c r="AD16" s="47" t="s">
        <v>92</v>
      </c>
      <c r="AE16" s="48"/>
      <c r="AF16" s="48"/>
      <c r="AG16" s="47">
        <v>2.0</v>
      </c>
      <c r="AH16" s="48"/>
      <c r="AI16" s="47">
        <v>2.0</v>
      </c>
      <c r="AJ16" s="36"/>
      <c r="AK16" s="51">
        <v>5.0</v>
      </c>
      <c r="AL16" s="50"/>
      <c r="AM16" s="39" t="str">
        <f t="shared" si="6"/>
        <v>9</v>
      </c>
      <c r="AN16" s="40" t="str">
        <f t="shared" si="7"/>
        <v>14</v>
      </c>
      <c r="AO16" s="41" t="str">
        <f t="shared" si="8"/>
        <v>£175.00</v>
      </c>
      <c r="AP16" s="7"/>
      <c r="AQ16" s="47" t="s">
        <v>94</v>
      </c>
      <c r="AR16" s="48"/>
      <c r="AS16" s="48"/>
      <c r="AT16" s="48"/>
      <c r="AU16" s="47" t="s">
        <v>92</v>
      </c>
      <c r="AV16" s="48"/>
      <c r="AW16" s="47"/>
      <c r="AX16" s="47">
        <v>2.0</v>
      </c>
      <c r="AY16" s="48"/>
      <c r="AZ16" s="47">
        <v>1.0</v>
      </c>
      <c r="BA16" s="48"/>
      <c r="BB16" s="48"/>
      <c r="BC16" s="36"/>
      <c r="BD16" s="51">
        <v>2.0</v>
      </c>
      <c r="BE16" s="50"/>
      <c r="BF16" s="39" t="str">
        <f t="shared" si="9"/>
        <v>5</v>
      </c>
      <c r="BG16" s="40" t="str">
        <f t="shared" si="10"/>
        <v>8</v>
      </c>
      <c r="BH16" s="41" t="str">
        <f t="shared" si="11"/>
        <v>£100.00</v>
      </c>
      <c r="BI16" s="7"/>
      <c r="BJ16" s="47" t="s">
        <v>94</v>
      </c>
      <c r="BK16" s="48"/>
      <c r="BL16" s="48"/>
      <c r="BM16" s="48"/>
      <c r="BN16" s="47"/>
      <c r="BO16" s="47" t="s">
        <v>92</v>
      </c>
      <c r="BP16" s="47">
        <v>2.0</v>
      </c>
      <c r="BQ16" s="47"/>
      <c r="BR16" s="47">
        <v>3.0</v>
      </c>
      <c r="BS16" s="48"/>
      <c r="BT16" s="47">
        <v>2.0</v>
      </c>
      <c r="BU16" s="48"/>
      <c r="BV16" s="47">
        <v>4.0</v>
      </c>
      <c r="BW16" s="36"/>
      <c r="BX16" s="51">
        <v>12.0</v>
      </c>
      <c r="BY16" s="50"/>
      <c r="BZ16" s="39" t="str">
        <f t="shared" si="12"/>
        <v>23</v>
      </c>
      <c r="CA16" s="40" t="str">
        <f t="shared" si="13"/>
        <v>24.75</v>
      </c>
      <c r="CB16" s="41" t="str">
        <f t="shared" si="14"/>
        <v>£309.38</v>
      </c>
      <c r="CC16" s="7"/>
      <c r="CD16" s="47"/>
      <c r="CE16" s="47">
        <v>5.0</v>
      </c>
      <c r="CF16" s="48"/>
      <c r="CG16" s="48"/>
      <c r="CH16" s="47" t="s">
        <v>92</v>
      </c>
      <c r="CI16" s="48"/>
      <c r="CJ16" s="47"/>
      <c r="CK16" s="47">
        <v>2.0</v>
      </c>
      <c r="CL16" s="48"/>
      <c r="CM16" s="48"/>
      <c r="CN16" s="48"/>
      <c r="CO16" s="47">
        <v>2.0</v>
      </c>
      <c r="CP16" s="36"/>
      <c r="CQ16" s="51">
        <v>1.0</v>
      </c>
      <c r="CR16" s="50"/>
      <c r="CS16" s="39" t="str">
        <f t="shared" si="15"/>
        <v>10</v>
      </c>
      <c r="CT16" s="40" t="str">
        <f t="shared" si="16"/>
        <v>13</v>
      </c>
      <c r="CU16" s="41" t="str">
        <f t="shared" si="17"/>
        <v>£162.50</v>
      </c>
      <c r="CV16" s="7"/>
      <c r="CW16" s="47" t="s">
        <v>94</v>
      </c>
      <c r="CX16" s="48"/>
      <c r="CY16" s="48"/>
      <c r="CZ16" s="48"/>
      <c r="DA16" s="47" t="s">
        <v>92</v>
      </c>
      <c r="DB16" s="47">
        <v>2.0</v>
      </c>
      <c r="DC16" s="47"/>
      <c r="DD16" s="47">
        <v>2.0</v>
      </c>
      <c r="DE16" s="47" t="s">
        <v>92</v>
      </c>
      <c r="DF16" s="48"/>
      <c r="DG16" s="48"/>
      <c r="DH16" s="47">
        <v>4.0</v>
      </c>
      <c r="DI16" s="36"/>
      <c r="DJ16" s="49"/>
      <c r="DK16" s="50"/>
      <c r="DL16" s="39" t="str">
        <f t="shared" si="18"/>
        <v>8</v>
      </c>
      <c r="DM16" s="40" t="str">
        <f t="shared" si="19"/>
        <v>10.25</v>
      </c>
      <c r="DN16" s="41" t="str">
        <f t="shared" si="20"/>
        <v>£128.13</v>
      </c>
      <c r="DO16" s="30"/>
      <c r="DP16" s="47" t="s">
        <v>94</v>
      </c>
      <c r="DQ16" s="48"/>
      <c r="DR16" s="48"/>
      <c r="DS16" s="48"/>
      <c r="DT16" s="47" t="s">
        <v>92</v>
      </c>
      <c r="DU16" s="47">
        <v>1.5</v>
      </c>
      <c r="DV16" s="47"/>
      <c r="DW16" s="47">
        <v>4.0</v>
      </c>
      <c r="DX16" s="48"/>
      <c r="DY16" s="48"/>
      <c r="DZ16" s="48"/>
      <c r="EA16" s="47">
        <v>3.0</v>
      </c>
      <c r="EB16" s="36"/>
      <c r="EC16" s="49"/>
      <c r="ED16" s="50"/>
      <c r="EE16" s="39" t="str">
        <f t="shared" si="21"/>
        <v>8.5</v>
      </c>
      <c r="EF16" s="40" t="str">
        <f t="shared" si="22"/>
        <v>10.5</v>
      </c>
      <c r="EG16" s="41" t="str">
        <f t="shared" si="23"/>
        <v>£131.25</v>
      </c>
      <c r="EH16" s="30"/>
      <c r="EI16" s="47" t="s">
        <v>92</v>
      </c>
      <c r="EJ16" s="47">
        <v>0.0</v>
      </c>
      <c r="EK16" s="48"/>
      <c r="EL16" s="48"/>
      <c r="EM16" s="47" t="s">
        <v>92</v>
      </c>
      <c r="EN16" s="48"/>
      <c r="EO16" s="47"/>
      <c r="EP16" s="47">
        <v>2.0</v>
      </c>
      <c r="EQ16" s="48"/>
      <c r="ER16" s="48"/>
      <c r="ES16" s="48"/>
      <c r="ET16" s="47">
        <v>1.0</v>
      </c>
      <c r="EU16" s="36"/>
      <c r="EV16" s="49"/>
      <c r="EW16" s="50"/>
      <c r="EX16" s="39" t="str">
        <f t="shared" si="24"/>
        <v>3</v>
      </c>
      <c r="EY16" s="40" t="str">
        <f t="shared" si="25"/>
        <v>5.25</v>
      </c>
      <c r="EZ16" s="41" t="str">
        <f t="shared" si="26"/>
        <v>£65.63</v>
      </c>
      <c r="FA16" s="30"/>
      <c r="FB16" s="47"/>
      <c r="FC16" s="47">
        <v>0.0</v>
      </c>
      <c r="FD16" s="48"/>
      <c r="FE16" s="47">
        <v>2.5</v>
      </c>
      <c r="FF16" s="47"/>
      <c r="FG16" s="47">
        <v>1.0</v>
      </c>
      <c r="FH16" s="47"/>
      <c r="FI16" s="47">
        <v>2.0</v>
      </c>
      <c r="FJ16" s="48"/>
      <c r="FK16" s="47">
        <v>1.0</v>
      </c>
      <c r="FL16" s="48"/>
      <c r="FM16" s="48"/>
      <c r="FN16" s="36"/>
      <c r="FO16" s="51">
        <v>0.5</v>
      </c>
      <c r="FP16" s="50"/>
      <c r="FQ16" s="39" t="str">
        <f t="shared" si="27"/>
        <v>7</v>
      </c>
      <c r="FR16" s="40" t="str">
        <f t="shared" si="28"/>
        <v>7</v>
      </c>
      <c r="FS16" s="41" t="str">
        <f t="shared" si="29"/>
        <v>£87.50</v>
      </c>
      <c r="FT16" s="30"/>
      <c r="FU16" s="47"/>
      <c r="FV16" s="47">
        <v>2.0</v>
      </c>
      <c r="FW16" s="48"/>
      <c r="FX16" s="47">
        <v>1.0</v>
      </c>
      <c r="FY16" s="47"/>
      <c r="FZ16" s="48"/>
      <c r="GA16" s="47"/>
      <c r="GB16" s="47">
        <v>2.5</v>
      </c>
      <c r="GC16" s="48"/>
      <c r="GD16" s="48"/>
      <c r="GE16" s="48"/>
      <c r="GF16" s="48"/>
      <c r="GG16" s="36"/>
      <c r="GH16" s="49"/>
      <c r="GI16" s="50"/>
      <c r="GJ16" s="39" t="str">
        <f t="shared" si="30"/>
        <v>5.5</v>
      </c>
      <c r="GK16" s="40" t="str">
        <f t="shared" si="31"/>
        <v>5.5</v>
      </c>
      <c r="GL16" s="41" t="str">
        <f t="shared" si="32"/>
        <v>£68.75</v>
      </c>
      <c r="GM16" s="30"/>
      <c r="GN16" s="47"/>
      <c r="GO16" s="47">
        <v>0.0</v>
      </c>
      <c r="GP16" s="48"/>
      <c r="GQ16" s="48"/>
      <c r="GR16" s="47"/>
      <c r="GS16" s="48"/>
      <c r="GT16" s="47"/>
      <c r="GU16" s="48"/>
      <c r="GV16" s="48"/>
      <c r="GW16" s="48"/>
      <c r="GX16" s="48"/>
      <c r="GY16" s="48"/>
      <c r="GZ16" s="36"/>
      <c r="HA16" s="49"/>
      <c r="HB16" s="50"/>
      <c r="HC16" s="44" t="str">
        <f t="shared" si="33"/>
        <v>0</v>
      </c>
      <c r="HD16" s="45" t="str">
        <f t="shared" si="34"/>
        <v>0</v>
      </c>
      <c r="HE16" s="41" t="str">
        <f t="shared" si="35"/>
        <v>£0.00</v>
      </c>
      <c r="HF16" s="30"/>
      <c r="HG16" s="47"/>
      <c r="HH16" s="47">
        <v>0.0</v>
      </c>
      <c r="HI16" s="48"/>
      <c r="HJ16" s="47">
        <v>1.0</v>
      </c>
      <c r="HK16" s="47"/>
      <c r="HL16" s="48"/>
      <c r="HM16" s="47"/>
      <c r="HN16" s="48"/>
      <c r="HO16" s="48"/>
      <c r="HP16" s="48"/>
      <c r="HQ16" s="48"/>
      <c r="HR16" s="48"/>
      <c r="HS16" s="36"/>
      <c r="HT16" s="49"/>
      <c r="HU16" s="50"/>
      <c r="HV16" s="39" t="str">
        <f t="shared" si="36"/>
        <v>1</v>
      </c>
      <c r="HW16" s="40" t="str">
        <f t="shared" si="37"/>
        <v>1</v>
      </c>
      <c r="HX16" s="41" t="str">
        <f t="shared" si="38"/>
        <v>£12.50</v>
      </c>
      <c r="HY16" s="30"/>
      <c r="HZ16" s="47" t="s">
        <v>94</v>
      </c>
      <c r="IA16" s="47">
        <v>0.0</v>
      </c>
      <c r="IB16" s="48"/>
      <c r="IC16" s="48"/>
      <c r="ID16" s="47"/>
      <c r="IE16" s="48"/>
      <c r="IF16" s="47"/>
      <c r="IG16" s="48"/>
      <c r="IH16" s="47" t="s">
        <v>92</v>
      </c>
      <c r="II16" s="48"/>
      <c r="IJ16" s="48"/>
      <c r="IK16" s="48"/>
      <c r="IL16" s="36"/>
      <c r="IM16" s="49"/>
      <c r="IN16" s="50"/>
      <c r="IO16" s="44" t="str">
        <f t="shared" si="39"/>
        <v>0</v>
      </c>
      <c r="IP16" s="40" t="str">
        <f t="shared" si="40"/>
        <v>1</v>
      </c>
      <c r="IQ16" s="41" t="str">
        <f t="shared" si="41"/>
        <v>£12.50</v>
      </c>
      <c r="IR16" s="30"/>
      <c r="IS16" s="47" t="s">
        <v>94</v>
      </c>
      <c r="IT16" s="47">
        <v>0.0</v>
      </c>
      <c r="IU16" s="48"/>
      <c r="IV16" s="48"/>
      <c r="IW16" s="47"/>
      <c r="IX16" s="48"/>
      <c r="IY16" s="47"/>
      <c r="IZ16" s="48"/>
      <c r="JA16" s="48"/>
      <c r="JB16" s="47">
        <v>1.0</v>
      </c>
      <c r="JC16" s="48"/>
      <c r="JD16" s="48"/>
      <c r="JE16" s="36"/>
      <c r="JF16" s="49"/>
      <c r="JG16" s="50"/>
      <c r="JH16" s="39" t="str">
        <f t="shared" si="42"/>
        <v>1</v>
      </c>
      <c r="JI16" s="40" t="str">
        <f t="shared" si="43"/>
        <v>1</v>
      </c>
      <c r="JJ16" s="41" t="str">
        <f t="shared" si="44"/>
        <v>£12.50</v>
      </c>
      <c r="JK16" s="30"/>
      <c r="JL16" s="47"/>
      <c r="JM16" s="47">
        <v>1.5</v>
      </c>
      <c r="JN16" s="48"/>
      <c r="JO16" s="48"/>
      <c r="JP16" s="47"/>
      <c r="JQ16" s="48"/>
      <c r="JR16" s="47"/>
      <c r="JS16" s="48"/>
      <c r="JT16" s="47" t="s">
        <v>94</v>
      </c>
      <c r="JU16" s="48"/>
      <c r="JV16" s="48"/>
      <c r="JW16" s="47">
        <v>1.5</v>
      </c>
      <c r="JX16" s="36"/>
      <c r="JY16" s="49"/>
      <c r="JZ16" s="50"/>
      <c r="KA16" s="39" t="str">
        <f t="shared" si="45"/>
        <v>3</v>
      </c>
      <c r="KB16" s="40" t="str">
        <f t="shared" si="46"/>
        <v>3</v>
      </c>
      <c r="KC16" s="41" t="str">
        <f t="shared" si="47"/>
        <v>£37.50</v>
      </c>
      <c r="KD16" s="30"/>
      <c r="KE16" s="47" t="s">
        <v>94</v>
      </c>
      <c r="KF16" s="47">
        <v>0.0</v>
      </c>
      <c r="KG16" s="48"/>
      <c r="KH16" s="48"/>
      <c r="KI16" s="47"/>
      <c r="KJ16" s="48"/>
      <c r="KK16" s="47"/>
      <c r="KL16" s="48"/>
      <c r="KM16" s="47" t="s">
        <v>92</v>
      </c>
      <c r="KN16" s="48"/>
      <c r="KO16" s="48"/>
      <c r="KP16" s="48"/>
      <c r="KQ16" s="36"/>
      <c r="KR16" s="49"/>
      <c r="KS16" s="50"/>
      <c r="KT16" s="44" t="str">
        <f t="shared" si="48"/>
        <v>0</v>
      </c>
      <c r="KU16" s="40" t="str">
        <f t="shared" si="49"/>
        <v>1</v>
      </c>
      <c r="KV16" s="41" t="str">
        <f t="shared" si="50"/>
        <v>£12.50</v>
      </c>
      <c r="KW16" s="30"/>
      <c r="KX16" s="47"/>
      <c r="KY16" s="47">
        <v>0.0</v>
      </c>
      <c r="KZ16" s="48"/>
      <c r="LA16" s="48"/>
      <c r="LB16" s="47"/>
      <c r="LC16" s="48"/>
      <c r="LD16" s="47"/>
      <c r="LE16" s="47">
        <v>2.0</v>
      </c>
      <c r="LF16" s="48"/>
      <c r="LG16" s="48"/>
      <c r="LH16" s="48"/>
      <c r="LI16" s="48"/>
      <c r="LJ16" s="36"/>
      <c r="LK16" s="49"/>
      <c r="LL16" s="50"/>
      <c r="LM16" s="39" t="str">
        <f t="shared" si="51"/>
        <v>2</v>
      </c>
      <c r="LN16" s="40" t="str">
        <f t="shared" si="52"/>
        <v>2</v>
      </c>
      <c r="LO16" s="41" t="str">
        <f t="shared" si="53"/>
        <v>£25.00</v>
      </c>
      <c r="LP16" s="30"/>
      <c r="LQ16" s="47" t="s">
        <v>92</v>
      </c>
      <c r="LR16" s="47">
        <v>4.0</v>
      </c>
      <c r="LS16" s="48"/>
      <c r="LT16" s="47">
        <v>2.0</v>
      </c>
      <c r="LU16" s="47"/>
      <c r="LV16" s="48"/>
      <c r="LW16" s="47"/>
      <c r="LX16" s="47">
        <v>2.0</v>
      </c>
      <c r="LY16" s="47" t="s">
        <v>92</v>
      </c>
      <c r="LZ16" s="47">
        <v>3.0</v>
      </c>
      <c r="MA16" s="48"/>
      <c r="MB16" s="47">
        <v>3.75</v>
      </c>
      <c r="MC16" s="36"/>
      <c r="MD16" s="51">
        <v>2.5</v>
      </c>
      <c r="ME16" s="50"/>
      <c r="MF16" s="39" t="str">
        <f t="shared" si="54"/>
        <v>17.25</v>
      </c>
      <c r="MG16" s="40" t="str">
        <f t="shared" si="55"/>
        <v>19.75</v>
      </c>
      <c r="MH16" s="41" t="str">
        <f t="shared" si="56"/>
        <v>£246.88</v>
      </c>
      <c r="MI16" s="30"/>
      <c r="MJ16" s="47" t="s">
        <v>94</v>
      </c>
      <c r="MK16" s="47">
        <v>5.5</v>
      </c>
      <c r="ML16" s="48"/>
      <c r="MM16" s="48"/>
      <c r="MN16" s="47"/>
      <c r="MO16" s="47">
        <v>3.0</v>
      </c>
      <c r="MP16" s="47"/>
      <c r="MQ16" s="47">
        <v>9.0</v>
      </c>
      <c r="MR16" s="47" t="s">
        <v>92</v>
      </c>
      <c r="MS16" s="47">
        <v>10.0</v>
      </c>
      <c r="MT16" s="48"/>
      <c r="MU16" s="47">
        <v>12.0</v>
      </c>
      <c r="MV16" s="36"/>
      <c r="MW16" s="51">
        <v>11.0</v>
      </c>
      <c r="MX16" s="50"/>
      <c r="MY16" s="39" t="str">
        <f t="shared" si="57"/>
        <v>50.5</v>
      </c>
      <c r="MZ16" s="40" t="str">
        <f t="shared" si="58"/>
        <v>52</v>
      </c>
      <c r="NA16" s="41" t="str">
        <f t="shared" si="59"/>
        <v>£650.00</v>
      </c>
      <c r="NB16" s="30"/>
      <c r="NC16" s="47"/>
      <c r="ND16" s="48"/>
      <c r="NE16" s="48"/>
      <c r="NF16" s="48"/>
      <c r="NG16" s="47"/>
      <c r="NH16" s="48"/>
      <c r="NI16" s="47"/>
      <c r="NJ16" s="48"/>
      <c r="NK16" s="48"/>
      <c r="NL16" s="48"/>
      <c r="NM16" s="48"/>
      <c r="NN16" s="48"/>
      <c r="NO16" s="36"/>
      <c r="NP16" s="49"/>
      <c r="NQ16" s="50"/>
      <c r="NR16" s="44" t="str">
        <f t="shared" si="60"/>
        <v>0</v>
      </c>
      <c r="NS16" s="45" t="str">
        <f t="shared" si="61"/>
        <v>0</v>
      </c>
      <c r="NT16" s="41" t="str">
        <f t="shared" si="62"/>
        <v>£0.00</v>
      </c>
      <c r="NU16" s="30"/>
      <c r="NV16" s="47"/>
      <c r="NW16" s="48"/>
      <c r="NX16" s="48"/>
      <c r="NY16" s="48"/>
      <c r="NZ16" s="47"/>
      <c r="OA16" s="48"/>
      <c r="OB16" s="47"/>
      <c r="OC16" s="48"/>
      <c r="OD16" s="48"/>
      <c r="OE16" s="48"/>
      <c r="OF16" s="48"/>
      <c r="OG16" s="48"/>
      <c r="OH16" s="36"/>
      <c r="OI16" s="49"/>
      <c r="OJ16" s="50"/>
      <c r="OK16" s="44" t="str">
        <f t="shared" si="63"/>
        <v>0</v>
      </c>
      <c r="OL16" s="45" t="str">
        <f t="shared" si="64"/>
        <v>0</v>
      </c>
      <c r="OM16" s="41" t="str">
        <f t="shared" si="65"/>
        <v>£0.00</v>
      </c>
      <c r="ON16" s="30"/>
    </row>
    <row r="17">
      <c r="A17" s="11"/>
      <c r="B17" s="32" t="str">
        <f t="shared" si="1"/>
        <v>-1</v>
      </c>
      <c r="C17" s="32" t="str">
        <f t="shared" si="2"/>
        <v>199.75</v>
      </c>
      <c r="D17" s="46" t="s">
        <v>102</v>
      </c>
      <c r="E17" s="47" t="s">
        <v>92</v>
      </c>
      <c r="F17" s="48"/>
      <c r="G17" s="48"/>
      <c r="H17" s="47"/>
      <c r="I17" s="47" t="s">
        <v>92</v>
      </c>
      <c r="J17" s="48"/>
      <c r="K17" s="47" t="s">
        <v>92</v>
      </c>
      <c r="L17" s="48"/>
      <c r="M17" s="48"/>
      <c r="N17" s="48"/>
      <c r="O17" s="48"/>
      <c r="P17" s="48"/>
      <c r="Q17" s="36"/>
      <c r="R17" s="49"/>
      <c r="S17" s="50"/>
      <c r="T17" s="44" t="str">
        <f t="shared" si="3"/>
        <v>0</v>
      </c>
      <c r="U17" s="40" t="str">
        <f t="shared" si="4"/>
        <v>6</v>
      </c>
      <c r="V17" s="41" t="str">
        <f t="shared" si="5"/>
        <v>£75.00</v>
      </c>
      <c r="W17" s="7"/>
      <c r="X17" s="47" t="s">
        <v>92</v>
      </c>
      <c r="Y17" s="48"/>
      <c r="Z17" s="48"/>
      <c r="AA17" s="48"/>
      <c r="AB17" s="47" t="s">
        <v>92</v>
      </c>
      <c r="AC17" s="47">
        <v>1.0</v>
      </c>
      <c r="AD17" s="47" t="s">
        <v>92</v>
      </c>
      <c r="AE17" s="47">
        <v>1.0</v>
      </c>
      <c r="AF17" s="48"/>
      <c r="AG17" s="48"/>
      <c r="AH17" s="48"/>
      <c r="AI17" s="47">
        <v>2.0</v>
      </c>
      <c r="AJ17" s="36"/>
      <c r="AK17" s="51">
        <v>4.0</v>
      </c>
      <c r="AL17" s="50"/>
      <c r="AM17" s="39" t="str">
        <f t="shared" si="6"/>
        <v>8</v>
      </c>
      <c r="AN17" s="40" t="str">
        <f t="shared" si="7"/>
        <v>13.75</v>
      </c>
      <c r="AO17" s="41" t="str">
        <f t="shared" si="8"/>
        <v>£171.88</v>
      </c>
      <c r="AP17" s="7"/>
      <c r="AQ17" s="47" t="s">
        <v>92</v>
      </c>
      <c r="AR17" s="48"/>
      <c r="AS17" s="48"/>
      <c r="AT17" s="48"/>
      <c r="AU17" s="47" t="s">
        <v>94</v>
      </c>
      <c r="AV17" s="48"/>
      <c r="AW17" s="47"/>
      <c r="AX17" s="47">
        <v>2.5</v>
      </c>
      <c r="AY17" s="48"/>
      <c r="AZ17" s="47">
        <v>1.0</v>
      </c>
      <c r="BA17" s="48"/>
      <c r="BB17" s="47">
        <v>1.0</v>
      </c>
      <c r="BC17" s="36"/>
      <c r="BD17" s="51">
        <v>1.0</v>
      </c>
      <c r="BE17" s="50"/>
      <c r="BF17" s="39" t="str">
        <f t="shared" si="9"/>
        <v>5.5</v>
      </c>
      <c r="BG17" s="40" t="str">
        <f t="shared" si="10"/>
        <v>6.5</v>
      </c>
      <c r="BH17" s="41" t="str">
        <f t="shared" si="11"/>
        <v>£81.25</v>
      </c>
      <c r="BI17" s="7"/>
      <c r="BJ17" s="47" t="s">
        <v>92</v>
      </c>
      <c r="BK17" s="48"/>
      <c r="BL17" s="48"/>
      <c r="BM17" s="47">
        <v>2.0</v>
      </c>
      <c r="BN17" s="47"/>
      <c r="BO17" s="47" t="s">
        <v>92</v>
      </c>
      <c r="BP17" s="48"/>
      <c r="BQ17" s="47"/>
      <c r="BR17" s="48"/>
      <c r="BS17" s="48"/>
      <c r="BT17" s="48"/>
      <c r="BU17" s="48"/>
      <c r="BV17" s="47">
        <v>4.0</v>
      </c>
      <c r="BW17" s="36"/>
      <c r="BX17" s="51">
        <v>12.0</v>
      </c>
      <c r="BY17" s="50"/>
      <c r="BZ17" s="39" t="str">
        <f t="shared" si="12"/>
        <v>18</v>
      </c>
      <c r="CA17" s="40" t="str">
        <f t="shared" si="13"/>
        <v>20.5</v>
      </c>
      <c r="CB17" s="41" t="str">
        <f t="shared" si="14"/>
        <v>£256.25</v>
      </c>
      <c r="CC17" s="7"/>
      <c r="CD17" s="47"/>
      <c r="CE17" s="47">
        <v>5.0</v>
      </c>
      <c r="CF17" s="48"/>
      <c r="CG17" s="48"/>
      <c r="CH17" s="47" t="s">
        <v>92</v>
      </c>
      <c r="CI17" s="48"/>
      <c r="CJ17" s="47"/>
      <c r="CK17" s="47">
        <v>2.0</v>
      </c>
      <c r="CL17" s="48"/>
      <c r="CM17" s="48"/>
      <c r="CN17" s="48"/>
      <c r="CO17" s="48"/>
      <c r="CP17" s="36"/>
      <c r="CQ17" s="49"/>
      <c r="CR17" s="50"/>
      <c r="CS17" s="39" t="str">
        <f t="shared" si="15"/>
        <v>7</v>
      </c>
      <c r="CT17" s="40" t="str">
        <f t="shared" si="16"/>
        <v>10</v>
      </c>
      <c r="CU17" s="41" t="str">
        <f t="shared" si="17"/>
        <v>£125.00</v>
      </c>
      <c r="CV17" s="7"/>
      <c r="CW17" s="47" t="s">
        <v>92</v>
      </c>
      <c r="CX17" s="48"/>
      <c r="CY17" s="48"/>
      <c r="CZ17" s="48"/>
      <c r="DA17" s="47" t="s">
        <v>92</v>
      </c>
      <c r="DB17" s="47">
        <v>2.0</v>
      </c>
      <c r="DC17" s="47"/>
      <c r="DD17" s="47">
        <v>6.5</v>
      </c>
      <c r="DE17" s="47" t="s">
        <v>92</v>
      </c>
      <c r="DF17" s="48"/>
      <c r="DG17" s="48"/>
      <c r="DH17" s="48"/>
      <c r="DI17" s="36"/>
      <c r="DJ17" s="49"/>
      <c r="DK17" s="50"/>
      <c r="DL17" s="39" t="str">
        <f t="shared" si="18"/>
        <v>8.5</v>
      </c>
      <c r="DM17" s="40" t="str">
        <f t="shared" si="19"/>
        <v>11.75</v>
      </c>
      <c r="DN17" s="41" t="str">
        <f t="shared" si="20"/>
        <v>£146.88</v>
      </c>
      <c r="DO17" s="30"/>
      <c r="DP17" s="47" t="s">
        <v>92</v>
      </c>
      <c r="DQ17" s="48"/>
      <c r="DR17" s="48"/>
      <c r="DS17" s="48"/>
      <c r="DT17" s="47" t="s">
        <v>92</v>
      </c>
      <c r="DU17" s="47">
        <v>2.0</v>
      </c>
      <c r="DV17" s="47"/>
      <c r="DW17" s="47">
        <v>3.0</v>
      </c>
      <c r="DX17" s="48"/>
      <c r="DY17" s="48"/>
      <c r="DZ17" s="48"/>
      <c r="EA17" s="48"/>
      <c r="EB17" s="36"/>
      <c r="EC17" s="49"/>
      <c r="ED17" s="50"/>
      <c r="EE17" s="39" t="str">
        <f t="shared" si="21"/>
        <v>5</v>
      </c>
      <c r="EF17" s="40" t="str">
        <f t="shared" si="22"/>
        <v>8</v>
      </c>
      <c r="EG17" s="41" t="str">
        <f t="shared" si="23"/>
        <v>£100.00</v>
      </c>
      <c r="EH17" s="30"/>
      <c r="EI17" s="47" t="s">
        <v>92</v>
      </c>
      <c r="EJ17" s="47">
        <v>0.0</v>
      </c>
      <c r="EK17" s="48"/>
      <c r="EL17" s="48"/>
      <c r="EM17" s="47" t="s">
        <v>92</v>
      </c>
      <c r="EN17" s="47">
        <v>2.5</v>
      </c>
      <c r="EO17" s="47"/>
      <c r="EP17" s="48"/>
      <c r="EQ17" s="48"/>
      <c r="ER17" s="48"/>
      <c r="ES17" s="48"/>
      <c r="ET17" s="48"/>
      <c r="EU17" s="36"/>
      <c r="EV17" s="49"/>
      <c r="EW17" s="50"/>
      <c r="EX17" s="39" t="str">
        <f t="shared" si="24"/>
        <v>2.5</v>
      </c>
      <c r="EY17" s="40" t="str">
        <f t="shared" si="25"/>
        <v>4.75</v>
      </c>
      <c r="EZ17" s="41" t="str">
        <f t="shared" si="26"/>
        <v>£59.38</v>
      </c>
      <c r="FA17" s="30"/>
      <c r="FB17" s="47"/>
      <c r="FC17" s="47">
        <v>0.0</v>
      </c>
      <c r="FD17" s="47" t="s">
        <v>92</v>
      </c>
      <c r="FE17" s="47"/>
      <c r="FF17" s="47"/>
      <c r="FG17" s="48"/>
      <c r="FH17" s="47"/>
      <c r="FI17" s="47">
        <v>9.0</v>
      </c>
      <c r="FJ17" s="48"/>
      <c r="FK17" s="48"/>
      <c r="FL17" s="48"/>
      <c r="FM17" s="47">
        <v>2.0</v>
      </c>
      <c r="FN17" s="36"/>
      <c r="FO17" s="49"/>
      <c r="FP17" s="50"/>
      <c r="FQ17" s="39" t="str">
        <f t="shared" si="27"/>
        <v>11</v>
      </c>
      <c r="FR17" s="40" t="str">
        <f t="shared" si="28"/>
        <v>12</v>
      </c>
      <c r="FS17" s="41" t="str">
        <f t="shared" si="29"/>
        <v>£150.00</v>
      </c>
      <c r="FT17" s="30"/>
      <c r="FU17" s="47"/>
      <c r="FV17" s="47">
        <v>0.0</v>
      </c>
      <c r="FW17" s="48"/>
      <c r="FX17" s="48"/>
      <c r="FY17" s="47"/>
      <c r="FZ17" s="48"/>
      <c r="GA17" s="47"/>
      <c r="GB17" s="48"/>
      <c r="GC17" s="48"/>
      <c r="GD17" s="48"/>
      <c r="GE17" s="48"/>
      <c r="GF17" s="48"/>
      <c r="GG17" s="36"/>
      <c r="GH17" s="49"/>
      <c r="GI17" s="50"/>
      <c r="GJ17" s="44" t="str">
        <f t="shared" si="30"/>
        <v>0</v>
      </c>
      <c r="GK17" s="45" t="str">
        <f t="shared" si="31"/>
        <v>0</v>
      </c>
      <c r="GL17" s="41" t="str">
        <f t="shared" si="32"/>
        <v>£0.00</v>
      </c>
      <c r="GM17" s="30"/>
      <c r="GN17" s="47"/>
      <c r="GO17" s="47">
        <v>0.0</v>
      </c>
      <c r="GP17" s="48"/>
      <c r="GQ17" s="48"/>
      <c r="GR17" s="47"/>
      <c r="GS17" s="48"/>
      <c r="GT17" s="47"/>
      <c r="GU17" s="48"/>
      <c r="GV17" s="48"/>
      <c r="GW17" s="48"/>
      <c r="GX17" s="48"/>
      <c r="GY17" s="48"/>
      <c r="GZ17" s="36"/>
      <c r="HA17" s="49"/>
      <c r="HB17" s="50"/>
      <c r="HC17" s="44" t="str">
        <f t="shared" si="33"/>
        <v>0</v>
      </c>
      <c r="HD17" s="45" t="str">
        <f t="shared" si="34"/>
        <v>0</v>
      </c>
      <c r="HE17" s="41" t="str">
        <f t="shared" si="35"/>
        <v>£0.00</v>
      </c>
      <c r="HF17" s="30"/>
      <c r="HG17" s="47"/>
      <c r="HH17" s="47">
        <v>0.0</v>
      </c>
      <c r="HI17" s="48"/>
      <c r="HJ17" s="48"/>
      <c r="HK17" s="47"/>
      <c r="HL17" s="48"/>
      <c r="HM17" s="47"/>
      <c r="HN17" s="48"/>
      <c r="HO17" s="48"/>
      <c r="HP17" s="48"/>
      <c r="HQ17" s="48"/>
      <c r="HR17" s="48"/>
      <c r="HS17" s="36"/>
      <c r="HT17" s="49"/>
      <c r="HU17" s="50"/>
      <c r="HV17" s="44" t="str">
        <f t="shared" si="36"/>
        <v>0</v>
      </c>
      <c r="HW17" s="45" t="str">
        <f t="shared" si="37"/>
        <v>0</v>
      </c>
      <c r="HX17" s="41" t="str">
        <f t="shared" si="38"/>
        <v>£0.00</v>
      </c>
      <c r="HY17" s="30"/>
      <c r="HZ17" s="47" t="s">
        <v>92</v>
      </c>
      <c r="IA17" s="47">
        <v>0.0</v>
      </c>
      <c r="IB17" s="48"/>
      <c r="IC17" s="48"/>
      <c r="ID17" s="47"/>
      <c r="IE17" s="48"/>
      <c r="IF17" s="47"/>
      <c r="IG17" s="48"/>
      <c r="IH17" s="47" t="s">
        <v>92</v>
      </c>
      <c r="II17" s="48"/>
      <c r="IJ17" s="48"/>
      <c r="IK17" s="47">
        <v>5.0</v>
      </c>
      <c r="IL17" s="36"/>
      <c r="IM17" s="51">
        <v>6.75</v>
      </c>
      <c r="IN17" s="50"/>
      <c r="IO17" s="39" t="str">
        <f t="shared" si="39"/>
        <v>11.75</v>
      </c>
      <c r="IP17" s="40" t="str">
        <f t="shared" si="40"/>
        <v>13.25</v>
      </c>
      <c r="IQ17" s="41" t="str">
        <f t="shared" si="41"/>
        <v>£165.63</v>
      </c>
      <c r="IR17" s="30"/>
      <c r="IS17" s="47" t="s">
        <v>92</v>
      </c>
      <c r="IT17" s="47">
        <v>0.0</v>
      </c>
      <c r="IU17" s="48"/>
      <c r="IV17" s="48"/>
      <c r="IW17" s="47"/>
      <c r="IX17" s="48"/>
      <c r="IY17" s="47"/>
      <c r="IZ17" s="48"/>
      <c r="JA17" s="48"/>
      <c r="JB17" s="48"/>
      <c r="JC17" s="48"/>
      <c r="JD17" s="48"/>
      <c r="JE17" s="36"/>
      <c r="JF17" s="49"/>
      <c r="JG17" s="50"/>
      <c r="JH17" s="44" t="str">
        <f t="shared" si="42"/>
        <v>0</v>
      </c>
      <c r="JI17" s="40" t="str">
        <f t="shared" si="43"/>
        <v>0.5</v>
      </c>
      <c r="JJ17" s="41" t="str">
        <f t="shared" si="44"/>
        <v>£6.25</v>
      </c>
      <c r="JK17" s="30"/>
      <c r="JL17" s="47"/>
      <c r="JM17" s="47">
        <v>0.0</v>
      </c>
      <c r="JN17" s="48"/>
      <c r="JO17" s="48"/>
      <c r="JP17" s="47"/>
      <c r="JQ17" s="48"/>
      <c r="JR17" s="47"/>
      <c r="JS17" s="48"/>
      <c r="JT17" s="47" t="s">
        <v>92</v>
      </c>
      <c r="JU17" s="48"/>
      <c r="JV17" s="48"/>
      <c r="JW17" s="48"/>
      <c r="JX17" s="36"/>
      <c r="JY17" s="51">
        <v>5.5</v>
      </c>
      <c r="JZ17" s="50"/>
      <c r="KA17" s="39" t="str">
        <f t="shared" si="45"/>
        <v>5.5</v>
      </c>
      <c r="KB17" s="40" t="str">
        <f t="shared" si="46"/>
        <v>6.25</v>
      </c>
      <c r="KC17" s="41" t="str">
        <f t="shared" si="47"/>
        <v>£78.13</v>
      </c>
      <c r="KD17" s="30"/>
      <c r="KE17" s="47" t="s">
        <v>92</v>
      </c>
      <c r="KF17" s="47">
        <v>0.0</v>
      </c>
      <c r="KG17" s="48"/>
      <c r="KH17" s="48"/>
      <c r="KI17" s="47"/>
      <c r="KJ17" s="48"/>
      <c r="KK17" s="47"/>
      <c r="KL17" s="48"/>
      <c r="KM17" s="47" t="s">
        <v>92</v>
      </c>
      <c r="KN17" s="48"/>
      <c r="KO17" s="48"/>
      <c r="KP17" s="48"/>
      <c r="KQ17" s="36"/>
      <c r="KR17" s="49"/>
      <c r="KS17" s="50"/>
      <c r="KT17" s="44" t="str">
        <f t="shared" si="48"/>
        <v>0</v>
      </c>
      <c r="KU17" s="40" t="str">
        <f t="shared" si="49"/>
        <v>1.5</v>
      </c>
      <c r="KV17" s="41" t="str">
        <f t="shared" si="50"/>
        <v>£18.75</v>
      </c>
      <c r="KW17" s="30"/>
      <c r="KX17" s="47"/>
      <c r="KY17" s="47">
        <v>0.0</v>
      </c>
      <c r="KZ17" s="48"/>
      <c r="LA17" s="48"/>
      <c r="LB17" s="47"/>
      <c r="LC17" s="48"/>
      <c r="LD17" s="47"/>
      <c r="LE17" s="48"/>
      <c r="LF17" s="48"/>
      <c r="LG17" s="47">
        <v>3.0</v>
      </c>
      <c r="LH17" s="48"/>
      <c r="LI17" s="48"/>
      <c r="LJ17" s="36"/>
      <c r="LK17" s="51">
        <v>6.0</v>
      </c>
      <c r="LL17" s="50"/>
      <c r="LM17" s="39" t="str">
        <f t="shared" si="51"/>
        <v>9</v>
      </c>
      <c r="LN17" s="40" t="str">
        <f t="shared" si="52"/>
        <v>9</v>
      </c>
      <c r="LO17" s="41" t="str">
        <f t="shared" si="53"/>
        <v>£112.50</v>
      </c>
      <c r="LP17" s="30"/>
      <c r="LQ17" s="47" t="s">
        <v>92</v>
      </c>
      <c r="LR17" s="47">
        <v>6.5</v>
      </c>
      <c r="LS17" s="48"/>
      <c r="LT17" s="47">
        <v>4.5</v>
      </c>
      <c r="LU17" s="47"/>
      <c r="LV17" s="47">
        <v>11.5</v>
      </c>
      <c r="LW17" s="47"/>
      <c r="LX17" s="47">
        <v>2.0</v>
      </c>
      <c r="LY17" s="47" t="s">
        <v>92</v>
      </c>
      <c r="LZ17" s="47">
        <v>8.5</v>
      </c>
      <c r="MA17" s="48"/>
      <c r="MB17" s="47">
        <v>6.0</v>
      </c>
      <c r="MC17" s="36"/>
      <c r="MD17" s="51">
        <v>12.5</v>
      </c>
      <c r="ME17" s="50"/>
      <c r="MF17" s="39" t="str">
        <f t="shared" si="54"/>
        <v>51.5</v>
      </c>
      <c r="MG17" s="40" t="str">
        <f t="shared" si="55"/>
        <v>54</v>
      </c>
      <c r="MH17" s="41" t="str">
        <f t="shared" si="56"/>
        <v>£675.00</v>
      </c>
      <c r="MI17" s="30"/>
      <c r="MJ17" s="47" t="s">
        <v>92</v>
      </c>
      <c r="MK17" s="47">
        <v>7.5</v>
      </c>
      <c r="ML17" s="48"/>
      <c r="MM17" s="47">
        <v>5.0</v>
      </c>
      <c r="MN17" s="47"/>
      <c r="MO17" s="48"/>
      <c r="MP17" s="47"/>
      <c r="MQ17" s="47">
        <v>7.0</v>
      </c>
      <c r="MR17" s="47" t="s">
        <v>92</v>
      </c>
      <c r="MS17" s="47">
        <v>10.0</v>
      </c>
      <c r="MT17" s="48"/>
      <c r="MU17" s="47">
        <v>14.0</v>
      </c>
      <c r="MV17" s="36"/>
      <c r="MW17" s="51">
        <v>13.0</v>
      </c>
      <c r="MX17" s="50"/>
      <c r="MY17" s="39" t="str">
        <f t="shared" si="57"/>
        <v>56.5</v>
      </c>
      <c r="MZ17" s="40" t="str">
        <f t="shared" si="58"/>
        <v>58.5</v>
      </c>
      <c r="NA17" s="41" t="str">
        <f t="shared" si="59"/>
        <v>£731.25</v>
      </c>
      <c r="NB17" s="30"/>
      <c r="NC17" s="47"/>
      <c r="ND17" s="48"/>
      <c r="NE17" s="48"/>
      <c r="NF17" s="48"/>
      <c r="NG17" s="47"/>
      <c r="NH17" s="48"/>
      <c r="NI17" s="47"/>
      <c r="NJ17" s="48"/>
      <c r="NK17" s="48"/>
      <c r="NL17" s="48"/>
      <c r="NM17" s="48"/>
      <c r="NN17" s="48"/>
      <c r="NO17" s="36"/>
      <c r="NP17" s="49"/>
      <c r="NQ17" s="50"/>
      <c r="NR17" s="44" t="str">
        <f t="shared" si="60"/>
        <v>0</v>
      </c>
      <c r="NS17" s="45" t="str">
        <f t="shared" si="61"/>
        <v>0</v>
      </c>
      <c r="NT17" s="41" t="str">
        <f t="shared" si="62"/>
        <v>£0.00</v>
      </c>
      <c r="NU17" s="30"/>
      <c r="NV17" s="47"/>
      <c r="NW17" s="48"/>
      <c r="NX17" s="48"/>
      <c r="NY17" s="48"/>
      <c r="NZ17" s="47"/>
      <c r="OA17" s="48"/>
      <c r="OB17" s="47"/>
      <c r="OC17" s="48"/>
      <c r="OD17" s="48"/>
      <c r="OE17" s="48"/>
      <c r="OF17" s="48"/>
      <c r="OG17" s="48"/>
      <c r="OH17" s="36"/>
      <c r="OI17" s="49"/>
      <c r="OJ17" s="50"/>
      <c r="OK17" s="44" t="str">
        <f t="shared" si="63"/>
        <v>0</v>
      </c>
      <c r="OL17" s="45" t="str">
        <f t="shared" si="64"/>
        <v>0</v>
      </c>
      <c r="OM17" s="41" t="str">
        <f t="shared" si="65"/>
        <v>£0.00</v>
      </c>
      <c r="ON17" s="30"/>
    </row>
    <row r="18" ht="9.0" customHeight="1">
      <c r="A18" s="8"/>
      <c r="B18" s="8"/>
      <c r="C18" s="8"/>
      <c r="D18" s="8"/>
      <c r="E18" s="8"/>
      <c r="F18" s="8"/>
      <c r="G18" s="8"/>
      <c r="H18" s="8"/>
      <c r="I18" s="8"/>
      <c r="J18" s="8"/>
      <c r="K18" s="8"/>
      <c r="L18" s="8"/>
      <c r="M18" s="8"/>
      <c r="N18" s="8"/>
      <c r="O18" s="8"/>
      <c r="P18" s="8"/>
      <c r="Q18" s="52"/>
      <c r="R18" s="29"/>
      <c r="S18" s="29"/>
      <c r="T18" s="29"/>
      <c r="U18" s="29"/>
      <c r="V18" s="8"/>
      <c r="W18" s="8"/>
      <c r="X18" s="8"/>
      <c r="Y18" s="8"/>
      <c r="Z18" s="8"/>
      <c r="AA18" s="8"/>
      <c r="AB18" s="8"/>
      <c r="AC18" s="8"/>
      <c r="AD18" s="8"/>
      <c r="AE18" s="8"/>
      <c r="AF18" s="8"/>
      <c r="AG18" s="8"/>
      <c r="AH18" s="8"/>
      <c r="AI18" s="8"/>
      <c r="AJ18" s="52"/>
      <c r="AK18" s="29"/>
      <c r="AL18" s="29"/>
      <c r="AM18" s="29"/>
      <c r="AN18" s="29"/>
      <c r="AO18" s="8"/>
      <c r="AP18" s="8"/>
      <c r="AQ18" s="8"/>
      <c r="AR18" s="8"/>
      <c r="AS18" s="8"/>
      <c r="AT18" s="8"/>
      <c r="AU18" s="8"/>
      <c r="AV18" s="8"/>
      <c r="AW18" s="8"/>
      <c r="AX18" s="8"/>
      <c r="AY18" s="8"/>
      <c r="AZ18" s="8"/>
      <c r="BA18" s="8"/>
      <c r="BB18" s="8"/>
      <c r="BC18" s="52"/>
      <c r="BD18" s="29"/>
      <c r="BE18" s="29"/>
      <c r="BF18" s="29"/>
      <c r="BG18" s="29"/>
      <c r="BH18" s="8"/>
      <c r="BI18" s="8"/>
      <c r="BJ18" s="8"/>
      <c r="BK18" s="8"/>
      <c r="BL18" s="8"/>
      <c r="BM18" s="8"/>
      <c r="BN18" s="8"/>
      <c r="BO18" s="8"/>
      <c r="BP18" s="8"/>
      <c r="BQ18" s="8"/>
      <c r="BR18" s="8"/>
      <c r="BS18" s="8"/>
      <c r="BT18" s="8"/>
      <c r="BU18" s="8"/>
      <c r="BV18" s="8"/>
      <c r="BW18" s="52"/>
      <c r="BX18" s="29"/>
      <c r="BY18" s="29"/>
      <c r="BZ18" s="29"/>
      <c r="CA18" s="29"/>
      <c r="CB18" s="8"/>
      <c r="CC18" s="8"/>
      <c r="CD18" s="8"/>
      <c r="CE18" s="8"/>
      <c r="CF18" s="8"/>
      <c r="CG18" s="8"/>
      <c r="CH18" s="8"/>
      <c r="CI18" s="8"/>
      <c r="CJ18" s="8"/>
      <c r="CK18" s="8"/>
      <c r="CL18" s="8"/>
      <c r="CM18" s="8"/>
      <c r="CN18" s="8"/>
      <c r="CO18" s="8"/>
      <c r="CP18" s="52"/>
      <c r="CQ18" s="29"/>
      <c r="CR18" s="29"/>
      <c r="CS18" s="29"/>
      <c r="CT18" s="29"/>
      <c r="CU18" s="8"/>
      <c r="CV18" s="8"/>
      <c r="CW18" s="8"/>
      <c r="CX18" s="8"/>
      <c r="CY18" s="8"/>
      <c r="CZ18" s="8"/>
      <c r="DA18" s="8"/>
      <c r="DB18" s="8"/>
      <c r="DC18" s="8"/>
      <c r="DD18" s="8"/>
      <c r="DE18" s="8"/>
      <c r="DF18" s="8"/>
      <c r="DG18" s="8"/>
      <c r="DH18" s="8"/>
      <c r="DI18" s="52"/>
      <c r="DJ18" s="29"/>
      <c r="DK18" s="29"/>
      <c r="DL18" s="29"/>
      <c r="DM18" s="29"/>
      <c r="DN18" s="8"/>
      <c r="DO18" s="23"/>
      <c r="DP18" s="8"/>
      <c r="DQ18" s="8"/>
      <c r="DR18" s="8"/>
      <c r="DS18" s="8"/>
      <c r="DT18" s="8"/>
      <c r="DU18" s="8"/>
      <c r="DV18" s="8"/>
      <c r="DW18" s="8"/>
      <c r="DX18" s="8"/>
      <c r="DY18" s="8"/>
      <c r="DZ18" s="8"/>
      <c r="EA18" s="8"/>
      <c r="EB18" s="52"/>
      <c r="EC18" s="29"/>
      <c r="ED18" s="29"/>
      <c r="EE18" s="29"/>
      <c r="EF18" s="29"/>
      <c r="EG18" s="8"/>
      <c r="EH18" s="23"/>
      <c r="EI18" s="8"/>
      <c r="EJ18" s="8"/>
      <c r="EK18" s="8"/>
      <c r="EL18" s="8"/>
      <c r="EM18" s="8"/>
      <c r="EN18" s="8"/>
      <c r="EO18" s="8"/>
      <c r="EP18" s="8"/>
      <c r="EQ18" s="8"/>
      <c r="ER18" s="8"/>
      <c r="ES18" s="8"/>
      <c r="ET18" s="8"/>
      <c r="EU18" s="52"/>
      <c r="EV18" s="29"/>
      <c r="EW18" s="29"/>
      <c r="EX18" s="29"/>
      <c r="EY18" s="29"/>
      <c r="EZ18" s="8"/>
      <c r="FA18" s="23"/>
      <c r="FB18" s="8"/>
      <c r="FC18" s="8"/>
      <c r="FD18" s="8"/>
      <c r="FE18" s="8"/>
      <c r="FF18" s="8"/>
      <c r="FG18" s="8"/>
      <c r="FH18" s="8"/>
      <c r="FI18" s="8"/>
      <c r="FJ18" s="8"/>
      <c r="FK18" s="8"/>
      <c r="FL18" s="8"/>
      <c r="FM18" s="8"/>
      <c r="FN18" s="52"/>
      <c r="FO18" s="29"/>
      <c r="FP18" s="29"/>
      <c r="FQ18" s="29"/>
      <c r="FR18" s="29"/>
      <c r="FS18" s="8"/>
      <c r="FT18" s="23"/>
      <c r="FU18" s="8"/>
      <c r="FV18" s="8"/>
      <c r="FW18" s="8"/>
      <c r="FX18" s="8"/>
      <c r="FY18" s="8"/>
      <c r="FZ18" s="8"/>
      <c r="GA18" s="8"/>
      <c r="GB18" s="8"/>
      <c r="GC18" s="8"/>
      <c r="GD18" s="8"/>
      <c r="GE18" s="8"/>
      <c r="GF18" s="8"/>
      <c r="GG18" s="52"/>
      <c r="GH18" s="29"/>
      <c r="GI18" s="29"/>
      <c r="GJ18" s="29"/>
      <c r="GK18" s="29"/>
      <c r="GL18" s="8"/>
      <c r="GM18" s="23"/>
      <c r="GN18" s="8"/>
      <c r="GO18" s="8"/>
      <c r="GP18" s="8"/>
      <c r="GQ18" s="8"/>
      <c r="GR18" s="8"/>
      <c r="GS18" s="8"/>
      <c r="GT18" s="8"/>
      <c r="GU18" s="8"/>
      <c r="GV18" s="8"/>
      <c r="GW18" s="8"/>
      <c r="GX18" s="8"/>
      <c r="GY18" s="8"/>
      <c r="GZ18" s="52"/>
      <c r="HA18" s="29"/>
      <c r="HB18" s="29"/>
      <c r="HC18" s="29"/>
      <c r="HD18" s="29"/>
      <c r="HE18" s="8"/>
      <c r="HF18" s="23"/>
      <c r="HG18" s="8"/>
      <c r="HH18" s="8"/>
      <c r="HI18" s="8"/>
      <c r="HJ18" s="8"/>
      <c r="HK18" s="8"/>
      <c r="HL18" s="8"/>
      <c r="HM18" s="8"/>
      <c r="HN18" s="8"/>
      <c r="HO18" s="8"/>
      <c r="HP18" s="8"/>
      <c r="HQ18" s="8"/>
      <c r="HR18" s="8"/>
      <c r="HS18" s="52"/>
      <c r="HT18" s="29"/>
      <c r="HU18" s="29"/>
      <c r="HV18" s="29"/>
      <c r="HW18" s="29"/>
      <c r="HX18" s="8"/>
      <c r="HY18" s="23"/>
      <c r="HZ18" s="8"/>
      <c r="IA18" s="8"/>
      <c r="IB18" s="8"/>
      <c r="IC18" s="8"/>
      <c r="ID18" s="8"/>
      <c r="IE18" s="8"/>
      <c r="IF18" s="8"/>
      <c r="IG18" s="8"/>
      <c r="IH18" s="8"/>
      <c r="II18" s="8"/>
      <c r="IJ18" s="8"/>
      <c r="IK18" s="8"/>
      <c r="IL18" s="52"/>
      <c r="IM18" s="29"/>
      <c r="IN18" s="29"/>
      <c r="IO18" s="29"/>
      <c r="IP18" s="29"/>
      <c r="IQ18" s="8"/>
      <c r="IR18" s="23"/>
      <c r="IS18" s="8"/>
      <c r="IT18" s="8"/>
      <c r="IU18" s="8"/>
      <c r="IV18" s="8"/>
      <c r="IW18" s="8"/>
      <c r="IX18" s="8"/>
      <c r="IY18" s="8"/>
      <c r="IZ18" s="8"/>
      <c r="JA18" s="8"/>
      <c r="JB18" s="8"/>
      <c r="JC18" s="8"/>
      <c r="JD18" s="8"/>
      <c r="JE18" s="52"/>
      <c r="JF18" s="29"/>
      <c r="JG18" s="29"/>
      <c r="JH18" s="29"/>
      <c r="JI18" s="29"/>
      <c r="JJ18" s="8"/>
      <c r="JK18" s="23"/>
      <c r="JL18" s="8"/>
      <c r="JM18" s="8"/>
      <c r="JN18" s="8"/>
      <c r="JO18" s="8"/>
      <c r="JP18" s="8"/>
      <c r="JQ18" s="8"/>
      <c r="JR18" s="8"/>
      <c r="JS18" s="8"/>
      <c r="JT18" s="8"/>
      <c r="JU18" s="8"/>
      <c r="JV18" s="8"/>
      <c r="JW18" s="8"/>
      <c r="JX18" s="52"/>
      <c r="JY18" s="29"/>
      <c r="JZ18" s="29"/>
      <c r="KA18" s="29"/>
      <c r="KB18" s="29"/>
      <c r="KC18" s="8"/>
      <c r="KD18" s="23"/>
      <c r="KE18" s="8"/>
      <c r="KF18" s="8"/>
      <c r="KG18" s="8"/>
      <c r="KH18" s="8"/>
      <c r="KI18" s="8"/>
      <c r="KJ18" s="8"/>
      <c r="KK18" s="8"/>
      <c r="KL18" s="8"/>
      <c r="KM18" s="8"/>
      <c r="KN18" s="8"/>
      <c r="KO18" s="8"/>
      <c r="KP18" s="8"/>
      <c r="KQ18" s="52"/>
      <c r="KR18" s="29"/>
      <c r="KS18" s="29"/>
      <c r="KT18" s="29"/>
      <c r="KU18" s="29"/>
      <c r="KV18" s="8"/>
      <c r="KW18" s="23"/>
      <c r="KX18" s="8"/>
      <c r="KY18" s="8"/>
      <c r="KZ18" s="8"/>
      <c r="LA18" s="8"/>
      <c r="LB18" s="8"/>
      <c r="LC18" s="8"/>
      <c r="LD18" s="8"/>
      <c r="LE18" s="8"/>
      <c r="LF18" s="8"/>
      <c r="LG18" s="8"/>
      <c r="LH18" s="8"/>
      <c r="LI18" s="8"/>
      <c r="LJ18" s="52"/>
      <c r="LK18" s="29"/>
      <c r="LL18" s="29"/>
      <c r="LM18" s="29"/>
      <c r="LN18" s="29"/>
      <c r="LO18" s="8"/>
      <c r="LP18" s="23"/>
      <c r="LQ18" s="8"/>
      <c r="LR18" s="8"/>
      <c r="LS18" s="8"/>
      <c r="LT18" s="8"/>
      <c r="LU18" s="8"/>
      <c r="LV18" s="8"/>
      <c r="LW18" s="8"/>
      <c r="LX18" s="8"/>
      <c r="LY18" s="8"/>
      <c r="LZ18" s="8"/>
      <c r="MA18" s="8"/>
      <c r="MB18" s="8"/>
      <c r="MC18" s="52"/>
      <c r="MD18" s="29"/>
      <c r="ME18" s="29"/>
      <c r="MF18" s="29"/>
      <c r="MG18" s="29"/>
      <c r="MH18" s="8"/>
      <c r="MI18" s="23"/>
      <c r="MJ18" s="8"/>
      <c r="MK18" s="8"/>
      <c r="ML18" s="8"/>
      <c r="MM18" s="8"/>
      <c r="MN18" s="8"/>
      <c r="MO18" s="8"/>
      <c r="MP18" s="8"/>
      <c r="MQ18" s="8"/>
      <c r="MR18" s="8"/>
      <c r="MS18" s="8"/>
      <c r="MT18" s="8"/>
      <c r="MU18" s="8"/>
      <c r="MV18" s="52"/>
      <c r="MW18" s="29"/>
      <c r="MX18" s="29"/>
      <c r="MY18" s="29"/>
      <c r="MZ18" s="29"/>
      <c r="NA18" s="8"/>
      <c r="NB18" s="23"/>
      <c r="NC18" s="8"/>
      <c r="ND18" s="8"/>
      <c r="NE18" s="8"/>
      <c r="NF18" s="8"/>
      <c r="NG18" s="8"/>
      <c r="NH18" s="8"/>
      <c r="NI18" s="8"/>
      <c r="NJ18" s="8"/>
      <c r="NK18" s="8"/>
      <c r="NL18" s="8"/>
      <c r="NM18" s="8"/>
      <c r="NN18" s="8"/>
      <c r="NO18" s="52"/>
      <c r="NP18" s="29"/>
      <c r="NQ18" s="29"/>
      <c r="NR18" s="29"/>
      <c r="NS18" s="29"/>
      <c r="NT18" s="8"/>
      <c r="NU18" s="23"/>
      <c r="NV18" s="8"/>
      <c r="NW18" s="8"/>
      <c r="NX18" s="8"/>
      <c r="NY18" s="8"/>
      <c r="NZ18" s="8"/>
      <c r="OA18" s="8"/>
      <c r="OB18" s="8"/>
      <c r="OC18" s="8"/>
      <c r="OD18" s="8"/>
      <c r="OE18" s="8"/>
      <c r="OF18" s="8"/>
      <c r="OG18" s="8"/>
      <c r="OH18" s="52"/>
      <c r="OI18" s="29"/>
      <c r="OJ18" s="29"/>
      <c r="OK18" s="29"/>
      <c r="OL18" s="29"/>
      <c r="OM18" s="8"/>
      <c r="ON18" s="23"/>
    </row>
    <row r="19">
      <c r="A19" s="8"/>
      <c r="B19" s="31"/>
      <c r="C19" s="31"/>
      <c r="D19" s="31" t="s">
        <v>103</v>
      </c>
      <c r="E19" t="str">
        <f>COUNTIF(E8:E17, "y")</f>
        <v>9</v>
      </c>
      <c r="F19" s="8"/>
      <c r="G19" t="str">
        <f>COUNTIF(G8:G17, "y")</f>
        <v>0</v>
      </c>
      <c r="H19" s="8"/>
      <c r="I19" t="str">
        <f>COUNTIF(I8:I17, "y")</f>
        <v>10</v>
      </c>
      <c r="J19" s="8"/>
      <c r="K19" t="str">
        <f>COUNTIF(K8:K17, "y")</f>
        <v>10</v>
      </c>
      <c r="L19" s="8"/>
      <c r="M19" t="str">
        <f>COUNTIF(M8:M17, "y")</f>
        <v>0</v>
      </c>
      <c r="N19" s="8"/>
      <c r="O19" t="str">
        <f>COUNTIF(O8:O17, "y")</f>
        <v>0</v>
      </c>
      <c r="P19" s="8"/>
      <c r="Q19" t="str">
        <f>COUNTIF(Q8:Q17, "y")</f>
        <v>0</v>
      </c>
      <c r="R19" s="29"/>
      <c r="S19" s="29"/>
      <c r="T19" s="29"/>
      <c r="U19" s="29"/>
      <c r="V19" s="8"/>
      <c r="W19" s="8"/>
      <c r="X19" t="str">
        <f>COUNTIF(X8:X17, "y")</f>
        <v>9</v>
      </c>
      <c r="Y19" s="8"/>
      <c r="Z19" t="str">
        <f>COUNTIF(Z8:Z17, "y")</f>
        <v>0</v>
      </c>
      <c r="AA19" s="8"/>
      <c r="AB19" t="str">
        <f>COUNTIF(AB8:AB17, "y")</f>
        <v>10</v>
      </c>
      <c r="AC19" s="8"/>
      <c r="AD19" t="str">
        <f>COUNTIF(AD8:AD17, "y")</f>
        <v>10</v>
      </c>
      <c r="AE19" s="8"/>
      <c r="AF19" t="str">
        <f>COUNTIF(AF8:AF17, "y")</f>
        <v>0</v>
      </c>
      <c r="AG19" s="8"/>
      <c r="AH19" t="str">
        <f>COUNTIF(AH8:AH17, "y")</f>
        <v>0</v>
      </c>
      <c r="AI19" s="8"/>
      <c r="AJ19" t="str">
        <f>COUNTIF(AJ8:AJ17, "y")</f>
        <v>0</v>
      </c>
      <c r="AK19" s="29"/>
      <c r="AL19" s="29"/>
      <c r="AM19" s="29"/>
      <c r="AN19" s="29"/>
      <c r="AO19" s="8"/>
      <c r="AP19" s="8"/>
      <c r="AQ19" t="str">
        <f>COUNTIF(AQ8:AQ17, "y")</f>
        <v>9</v>
      </c>
      <c r="AR19" s="8"/>
      <c r="AS19" t="str">
        <f>COUNTIF(AS8:AS17, "y")</f>
        <v>0</v>
      </c>
      <c r="AT19" s="8"/>
      <c r="AU19" t="str">
        <f>COUNTIF(AU8:AU17, "y")</f>
        <v>9</v>
      </c>
      <c r="AV19" s="8"/>
      <c r="AW19" t="str">
        <f>COUNTIF(AW8:AW17, "y")</f>
        <v>0</v>
      </c>
      <c r="AX19" s="8"/>
      <c r="AY19" t="str">
        <f>COUNTIF(AY8:AY17, "y")</f>
        <v>2</v>
      </c>
      <c r="AZ19" s="8"/>
      <c r="BA19" t="str">
        <f>COUNTIF(BA8:BA17, "y")</f>
        <v>0</v>
      </c>
      <c r="BB19" s="8"/>
      <c r="BC19" t="str">
        <f>COUNTIF(BC8:BC17, "y")</f>
        <v>0</v>
      </c>
      <c r="BD19" s="29"/>
      <c r="BE19" s="29"/>
      <c r="BF19" s="29"/>
      <c r="BG19" s="29"/>
      <c r="BH19" s="8"/>
      <c r="BI19" s="8"/>
      <c r="BJ19" t="str">
        <f>COUNTIF(BJ8:BJ17, "y")</f>
        <v>9</v>
      </c>
      <c r="BK19" s="8"/>
      <c r="BL19" t="str">
        <f>COUNTIF(BL8:BL17, "y")</f>
        <v>0</v>
      </c>
      <c r="BM19" s="8"/>
      <c r="BN19" t="str">
        <f t="shared" ref="BN19:BO19" si="66">COUNTIF(BN8:BN17, "y")</f>
        <v>3</v>
      </c>
      <c r="BO19" t="str">
        <f t="shared" si="66"/>
        <v>10</v>
      </c>
      <c r="BP19" s="8"/>
      <c r="BQ19" t="str">
        <f>COUNTIF(BQ8:BQ17, "y")</f>
        <v>0</v>
      </c>
      <c r="BR19" s="8"/>
      <c r="BS19" t="str">
        <f>COUNTIF(BS8:BS17, "y")</f>
        <v>0</v>
      </c>
      <c r="BT19" s="8"/>
      <c r="BU19" t="str">
        <f>COUNTIF(BU8:BU17, "y")</f>
        <v>0</v>
      </c>
      <c r="BV19" s="8"/>
      <c r="BW19" t="str">
        <f>COUNTIF(BW8:BW17, "y")</f>
        <v>0</v>
      </c>
      <c r="BX19" s="29"/>
      <c r="BY19" s="29"/>
      <c r="BZ19" s="29"/>
      <c r="CA19" s="29"/>
      <c r="CB19" s="8"/>
      <c r="CC19" s="8"/>
      <c r="CD19" t="str">
        <f>COUNTIF(CD8:CD17, "y")</f>
        <v>0</v>
      </c>
      <c r="CE19" s="8"/>
      <c r="CF19" t="str">
        <f>COUNTIF(CF8:CF17, "y")</f>
        <v>0</v>
      </c>
      <c r="CG19" s="8"/>
      <c r="CH19" t="str">
        <f>COUNTIF(CH8:CH17, "y")</f>
        <v>10</v>
      </c>
      <c r="CI19" s="8"/>
      <c r="CJ19" t="str">
        <f>COUNTIF(CJ8:CJ17, "y")</f>
        <v>0</v>
      </c>
      <c r="CK19" s="8"/>
      <c r="CL19" t="str">
        <f>COUNTIF(CL8:CL17, "y")</f>
        <v>2</v>
      </c>
      <c r="CM19" s="8"/>
      <c r="CN19" t="str">
        <f>COUNTIF(CN8:CN17, "y")</f>
        <v>0</v>
      </c>
      <c r="CO19" s="8"/>
      <c r="CP19" t="str">
        <f>COUNTIF(CP8:CP17, "y")</f>
        <v>0</v>
      </c>
      <c r="CQ19" s="29"/>
      <c r="CR19" s="29"/>
      <c r="CS19" s="29"/>
      <c r="CT19" s="29"/>
      <c r="CU19" s="8"/>
      <c r="CV19" s="8"/>
      <c r="CW19" t="str">
        <f>COUNTIF(CW8:CW17, "y")</f>
        <v>6</v>
      </c>
      <c r="CX19" s="8"/>
      <c r="CY19" t="str">
        <f>COUNTIF(CY8:CY17, "y")</f>
        <v>0</v>
      </c>
      <c r="CZ19" s="8"/>
      <c r="DA19" t="str">
        <f>COUNTIF(DA8:DA17, "y")</f>
        <v>10</v>
      </c>
      <c r="DB19" s="8"/>
      <c r="DC19" t="str">
        <f>COUNTIF(DC8:DC17, "y")</f>
        <v>0</v>
      </c>
      <c r="DD19" s="8"/>
      <c r="DE19" t="str">
        <f>COUNTIF(DE8:DE17, "y")</f>
        <v>10</v>
      </c>
      <c r="DF19" s="8"/>
      <c r="DG19" t="str">
        <f>COUNTIF(DG8:DG17, "y")</f>
        <v>0</v>
      </c>
      <c r="DH19" s="8"/>
      <c r="DI19" t="str">
        <f>COUNTIF(DI8:DI17, "y")</f>
        <v>0</v>
      </c>
      <c r="DJ19" s="29"/>
      <c r="DK19" s="29"/>
      <c r="DL19" s="29"/>
      <c r="DM19" s="29"/>
      <c r="DN19" s="8"/>
      <c r="DO19" s="23"/>
      <c r="DP19" t="str">
        <f>COUNTIF(DP8:DP17, "y")</f>
        <v>8</v>
      </c>
      <c r="DQ19" s="8"/>
      <c r="DR19" t="str">
        <f>COUNTIF(DR8:DR17, "y")</f>
        <v>0</v>
      </c>
      <c r="DS19" s="8"/>
      <c r="DT19" t="str">
        <f>COUNTIF(DT8:DT17, "y")</f>
        <v>9</v>
      </c>
      <c r="DU19" s="8"/>
      <c r="DV19" t="str">
        <f>COUNTIF(DV8:DV17, "y")</f>
        <v>0</v>
      </c>
      <c r="DW19" s="8"/>
      <c r="DX19" t="str">
        <f>COUNTIF(DX8:DX17, "y")</f>
        <v>0</v>
      </c>
      <c r="DY19" s="8"/>
      <c r="DZ19" t="str">
        <f>COUNTIF(DZ8:DZ17, "y")</f>
        <v>0</v>
      </c>
      <c r="EA19" s="8"/>
      <c r="EB19" t="str">
        <f>COUNTIF(EB8:EB17, "y")</f>
        <v>0</v>
      </c>
      <c r="EC19" s="29"/>
      <c r="ED19" s="29"/>
      <c r="EE19" s="29"/>
      <c r="EF19" s="29"/>
      <c r="EG19" s="8"/>
      <c r="EH19" s="23"/>
      <c r="EI19" t="str">
        <f>COUNTIF(EI8:EI17, "y")</f>
        <v>10</v>
      </c>
      <c r="EJ19" s="8"/>
      <c r="EK19" t="str">
        <f>COUNTIF(EK8:EK17, "y")</f>
        <v>0</v>
      </c>
      <c r="EL19" s="8"/>
      <c r="EM19" t="str">
        <f>COUNTIF(EM8:EM17, "y")</f>
        <v>9</v>
      </c>
      <c r="EN19" s="8"/>
      <c r="EO19" t="str">
        <f>COUNTIF(EO8:EO17, "y")</f>
        <v>0</v>
      </c>
      <c r="EP19" s="8"/>
      <c r="EQ19" t="str">
        <f>COUNTIF(EQ8:EQ17, "y")</f>
        <v>0</v>
      </c>
      <c r="ER19" s="8"/>
      <c r="ES19" t="str">
        <f>COUNTIF(ES8:ES17, "y")</f>
        <v>0</v>
      </c>
      <c r="ET19" s="8"/>
      <c r="EU19" t="str">
        <f>COUNTIF(EU8:EU17, "y")</f>
        <v>0</v>
      </c>
      <c r="EV19" s="29"/>
      <c r="EW19" s="29"/>
      <c r="EX19" s="29"/>
      <c r="EY19" s="29"/>
      <c r="EZ19" s="8"/>
      <c r="FA19" s="23"/>
      <c r="FB19" t="str">
        <f>COUNTIF(FB8:FB17, "y")</f>
        <v>0</v>
      </c>
      <c r="FC19" s="8"/>
      <c r="FD19" t="str">
        <f>COUNTIF(FD8:FD17, "y")</f>
        <v>3</v>
      </c>
      <c r="FE19" s="8"/>
      <c r="FF19" t="str">
        <f>COUNTIF(FF8:FF17, "y")</f>
        <v>0</v>
      </c>
      <c r="FG19" s="8"/>
      <c r="FH19" t="str">
        <f>COUNTIF(FH8:FH17, "y")</f>
        <v>0</v>
      </c>
      <c r="FI19" s="8"/>
      <c r="FJ19" t="str">
        <f>COUNTIF(FJ8:FJ17, "y")</f>
        <v>0</v>
      </c>
      <c r="FK19" s="8"/>
      <c r="FL19" t="str">
        <f>COUNTIF(FL8:FL17, "y")</f>
        <v>0</v>
      </c>
      <c r="FM19" s="8"/>
      <c r="FN19" t="str">
        <f>COUNTIF(FN8:FN17, "y")</f>
        <v>0</v>
      </c>
      <c r="FO19" s="29"/>
      <c r="FP19" s="29"/>
      <c r="FQ19" s="29"/>
      <c r="FR19" s="29"/>
      <c r="FS19" s="8"/>
      <c r="FT19" s="23"/>
      <c r="FU19" t="str">
        <f>COUNTIF(FU8:FU17, "y")</f>
        <v>0</v>
      </c>
      <c r="FV19" s="8"/>
      <c r="FW19" t="str">
        <f>COUNTIF(FW8:FW17, "y")</f>
        <v>0</v>
      </c>
      <c r="FX19" s="8"/>
      <c r="FY19" t="str">
        <f>COUNTIF(FY8:FY17, "y")</f>
        <v>0</v>
      </c>
      <c r="FZ19" s="8"/>
      <c r="GA19" t="str">
        <f>COUNTIF(GA8:GA17, "y")</f>
        <v>0</v>
      </c>
      <c r="GB19" s="8"/>
      <c r="GC19" t="str">
        <f>COUNTIF(GC8:GC17, "y")</f>
        <v>0</v>
      </c>
      <c r="GD19" s="8"/>
      <c r="GE19" t="str">
        <f>COUNTIF(GE8:GE17, "y")</f>
        <v>0</v>
      </c>
      <c r="GF19" s="8"/>
      <c r="GG19" t="str">
        <f>COUNTIF(GG8:GG17, "y")</f>
        <v>0</v>
      </c>
      <c r="GH19" s="29"/>
      <c r="GI19" s="29"/>
      <c r="GJ19" s="29"/>
      <c r="GK19" s="29"/>
      <c r="GL19" s="8"/>
      <c r="GM19" s="23"/>
      <c r="GN19" t="str">
        <f>COUNTIF(GN8:GN17, "y")</f>
        <v>0</v>
      </c>
      <c r="GO19" s="8"/>
      <c r="GP19" t="str">
        <f>COUNTIF(GP8:GP17, "y")</f>
        <v>0</v>
      </c>
      <c r="GQ19" s="8"/>
      <c r="GR19" t="str">
        <f>COUNTIF(GR8:GR17, "y")</f>
        <v>0</v>
      </c>
      <c r="GS19" s="8"/>
      <c r="GT19" t="str">
        <f>COUNTIF(GT8:GT17, "y")</f>
        <v>0</v>
      </c>
      <c r="GU19" s="8"/>
      <c r="GV19" t="str">
        <f>COUNTIF(GV8:GV17, "y")</f>
        <v>0</v>
      </c>
      <c r="GW19" s="8"/>
      <c r="GX19" t="str">
        <f>COUNTIF(GX8:GX17, "y")</f>
        <v>0</v>
      </c>
      <c r="GY19" s="8"/>
      <c r="GZ19" t="str">
        <f>COUNTIF(GZ8:GZ17, "y")</f>
        <v>0</v>
      </c>
      <c r="HA19" s="29"/>
      <c r="HB19" s="29"/>
      <c r="HC19" s="29"/>
      <c r="HD19" s="29"/>
      <c r="HE19" s="8"/>
      <c r="HF19" s="23"/>
      <c r="HG19" t="str">
        <f>COUNTIF(HG8:HG17, "y")</f>
        <v>0</v>
      </c>
      <c r="HH19" s="8"/>
      <c r="HI19" t="str">
        <f>COUNTIF(HI8:HI17, "y")</f>
        <v>0</v>
      </c>
      <c r="HJ19" s="8"/>
      <c r="HK19" t="str">
        <f>COUNTIF(HK8:HK17, "y")</f>
        <v>0</v>
      </c>
      <c r="HL19" s="8"/>
      <c r="HM19" t="str">
        <f>COUNTIF(HM8:HM17, "y")</f>
        <v>0</v>
      </c>
      <c r="HN19" s="8"/>
      <c r="HO19" t="str">
        <f>COUNTIF(HO8:HO17, "y")</f>
        <v>0</v>
      </c>
      <c r="HP19" s="8"/>
      <c r="HQ19" t="str">
        <f>COUNTIF(HQ8:HQ17, "y")</f>
        <v>0</v>
      </c>
      <c r="HR19" s="8"/>
      <c r="HS19" t="str">
        <f>COUNTIF(HS8:HS17, "y")</f>
        <v>0</v>
      </c>
      <c r="HT19" s="29"/>
      <c r="HU19" s="29"/>
      <c r="HV19" s="29"/>
      <c r="HW19" s="29"/>
      <c r="HX19" s="8"/>
      <c r="HY19" s="23"/>
      <c r="HZ19" t="str">
        <f>COUNTIF(HZ8:HZ17, "y")</f>
        <v>8</v>
      </c>
      <c r="IA19" s="8"/>
      <c r="IB19" t="str">
        <f>COUNTIF(IB8:IB17, "y")</f>
        <v>0</v>
      </c>
      <c r="IC19" s="8"/>
      <c r="ID19" t="str">
        <f>COUNTIF(ID8:ID17, "y")</f>
        <v>0</v>
      </c>
      <c r="IE19" s="8"/>
      <c r="IF19" t="str">
        <f>COUNTIF(IF8:IF17, "y")</f>
        <v>0</v>
      </c>
      <c r="IG19" s="8"/>
      <c r="IH19" t="str">
        <f>COUNTIF(IH8:IH17, "y")</f>
        <v>10</v>
      </c>
      <c r="II19" s="8"/>
      <c r="IJ19" t="str">
        <f>COUNTIF(IJ8:IJ17, "y")</f>
        <v>0</v>
      </c>
      <c r="IK19" s="8"/>
      <c r="IL19" t="str">
        <f>COUNTIF(IL8:IL17, "y")</f>
        <v>0</v>
      </c>
      <c r="IM19" s="29"/>
      <c r="IN19" s="29"/>
      <c r="IO19" s="29"/>
      <c r="IP19" s="29"/>
      <c r="IQ19" s="8"/>
      <c r="IR19" s="23"/>
      <c r="IS19" t="str">
        <f>COUNTIF(IS8:IS17, "y")</f>
        <v>8</v>
      </c>
      <c r="IT19" s="8"/>
      <c r="IU19" t="str">
        <f>COUNTIF(IU8:IU17, "y")</f>
        <v>0</v>
      </c>
      <c r="IV19" s="8"/>
      <c r="IW19" t="str">
        <f>COUNTIF(IW8:IW17, "y")</f>
        <v>0</v>
      </c>
      <c r="IX19" s="8"/>
      <c r="IY19" t="str">
        <f>COUNTIF(IY8:IY17, "y")</f>
        <v>0</v>
      </c>
      <c r="IZ19" s="8"/>
      <c r="JA19" t="str">
        <f>COUNTIF(JA8:JA17, "y")</f>
        <v>0</v>
      </c>
      <c r="JB19" s="8"/>
      <c r="JC19" t="str">
        <f>COUNTIF(JC8:JC17, "y")</f>
        <v>0</v>
      </c>
      <c r="JD19" s="8"/>
      <c r="JE19" t="str">
        <f>COUNTIF(JE8:JE17, "y")</f>
        <v>0</v>
      </c>
      <c r="JF19" s="29"/>
      <c r="JG19" s="29"/>
      <c r="JH19" s="29"/>
      <c r="JI19" s="29"/>
      <c r="JJ19" s="8"/>
      <c r="JK19" s="23"/>
      <c r="JL19" t="str">
        <f>COUNTIF(JL8:JL17, "y")</f>
        <v>0</v>
      </c>
      <c r="JM19" s="8"/>
      <c r="JN19" t="str">
        <f>COUNTIF(JN8:JN17, "y")</f>
        <v>0</v>
      </c>
      <c r="JO19" s="8"/>
      <c r="JP19" t="str">
        <f>COUNTIF(JP8:JP17, "y")</f>
        <v>0</v>
      </c>
      <c r="JQ19" s="8"/>
      <c r="JR19" t="str">
        <f>COUNTIF(JR8:JR17, "y")</f>
        <v>0</v>
      </c>
      <c r="JS19" s="8"/>
      <c r="JT19" t="str">
        <f>COUNTIF(JT8:JT17, "y")</f>
        <v>9</v>
      </c>
      <c r="JU19" s="8"/>
      <c r="JV19" t="str">
        <f>COUNTIF(JV8:JV17, "y")</f>
        <v>0</v>
      </c>
      <c r="JW19" s="8"/>
      <c r="JX19" t="str">
        <f>COUNTIF(JX8:JX17, "y")</f>
        <v>0</v>
      </c>
      <c r="JY19" s="29"/>
      <c r="JZ19" s="29"/>
      <c r="KA19" s="29"/>
      <c r="KB19" s="29"/>
      <c r="KC19" s="8"/>
      <c r="KD19" s="23"/>
      <c r="KE19" t="str">
        <f>COUNTIF(KE8:KE17, "y")</f>
        <v>7</v>
      </c>
      <c r="KF19" s="8"/>
      <c r="KG19" t="str">
        <f>COUNTIF(KG8:KG17, "y")</f>
        <v>0</v>
      </c>
      <c r="KH19" s="8"/>
      <c r="KI19" t="str">
        <f>COUNTIF(KI8:KI17, "y")</f>
        <v>0</v>
      </c>
      <c r="KJ19" s="8"/>
      <c r="KK19" t="str">
        <f>COUNTIF(KK8:KK17, "y")</f>
        <v>0</v>
      </c>
      <c r="KL19" s="8"/>
      <c r="KM19" t="str">
        <f>COUNTIF(KM8:KM17, "y")</f>
        <v>10</v>
      </c>
      <c r="KN19" s="8"/>
      <c r="KO19" t="str">
        <f>COUNTIF(KO8:KO17, "y")</f>
        <v>0</v>
      </c>
      <c r="KP19" s="8"/>
      <c r="KQ19" t="str">
        <f>COUNTIF(KQ8:KQ17, "y")</f>
        <v>0</v>
      </c>
      <c r="KR19" s="29"/>
      <c r="KS19" s="29"/>
      <c r="KT19" s="29"/>
      <c r="KU19" s="29"/>
      <c r="KV19" s="8"/>
      <c r="KW19" s="23"/>
      <c r="KX19" t="str">
        <f>COUNTIF(KX8:KX17, "y")</f>
        <v>0</v>
      </c>
      <c r="KY19" s="8"/>
      <c r="KZ19" t="str">
        <f>COUNTIF(KZ8:KZ17, "y")</f>
        <v>0</v>
      </c>
      <c r="LA19" s="8"/>
      <c r="LB19" t="str">
        <f>COUNTIF(LB8:LB17, "y")</f>
        <v>0</v>
      </c>
      <c r="LC19" s="8"/>
      <c r="LD19" t="str">
        <f>COUNTIF(LD8:LD17, "y")</f>
        <v>0</v>
      </c>
      <c r="LE19" s="8"/>
      <c r="LF19" t="str">
        <f>COUNTIF(LF8:LF17, "y")</f>
        <v>0</v>
      </c>
      <c r="LG19" s="8"/>
      <c r="LH19" t="str">
        <f>COUNTIF(LH8:LH17, "y")</f>
        <v>0</v>
      </c>
      <c r="LI19" s="8"/>
      <c r="LJ19" t="str">
        <f>COUNTIF(LJ8:LJ17, "y")</f>
        <v>0</v>
      </c>
      <c r="LK19" s="29"/>
      <c r="LL19" s="29"/>
      <c r="LM19" s="29"/>
      <c r="LN19" s="29"/>
      <c r="LO19" s="8"/>
      <c r="LP19" s="23"/>
      <c r="LQ19" t="str">
        <f>COUNTIF(LQ8:LQ17, "y")</f>
        <v>10</v>
      </c>
      <c r="LR19" s="8"/>
      <c r="LS19" t="str">
        <f>COUNTIF(LS8:LS17, "y")</f>
        <v>0</v>
      </c>
      <c r="LT19" s="8"/>
      <c r="LU19" t="str">
        <f>COUNTIF(LU8:LU17, "y")</f>
        <v>0</v>
      </c>
      <c r="LV19" s="8"/>
      <c r="LW19" t="str">
        <f>COUNTIF(LW8:LW17, "y")</f>
        <v>0</v>
      </c>
      <c r="LX19" s="8"/>
      <c r="LY19" t="str">
        <f>COUNTIF(LY8:LY17, "y")</f>
        <v>8</v>
      </c>
      <c r="LZ19" s="8"/>
      <c r="MA19" t="str">
        <f>COUNTIF(MA8:MA17, "y")</f>
        <v>0</v>
      </c>
      <c r="MB19" s="8"/>
      <c r="MC19" t="str">
        <f>COUNTIF(MC8:MC17, "y")</f>
        <v>0</v>
      </c>
      <c r="MD19" s="29"/>
      <c r="ME19" s="29"/>
      <c r="MF19" s="29"/>
      <c r="MG19" s="29"/>
      <c r="MH19" s="8"/>
      <c r="MI19" s="23"/>
      <c r="MJ19" t="str">
        <f>COUNTIF(MJ8:MJ17, "y")</f>
        <v>8</v>
      </c>
      <c r="MK19" s="8"/>
      <c r="ML19" t="str">
        <f>COUNTIF(ML8:ML17, "y")</f>
        <v>0</v>
      </c>
      <c r="MM19" s="8"/>
      <c r="MN19" t="str">
        <f>COUNTIF(MN8:MN17, "y")</f>
        <v>0</v>
      </c>
      <c r="MO19" s="8"/>
      <c r="MP19" t="str">
        <f>COUNTIF(MP8:MP17, "y")</f>
        <v>0</v>
      </c>
      <c r="MQ19" s="8"/>
      <c r="MR19" t="str">
        <f>COUNTIF(MR8:MR17, "y")</f>
        <v>9</v>
      </c>
      <c r="MS19" s="8"/>
      <c r="MT19" t="str">
        <f>COUNTIF(MT8:MT17, "y")</f>
        <v>0</v>
      </c>
      <c r="MU19" s="8"/>
      <c r="MV19" t="str">
        <f>COUNTIF(MV8:MV17, "y")</f>
        <v>0</v>
      </c>
      <c r="MW19" s="29"/>
      <c r="MX19" s="29"/>
      <c r="MY19" s="29"/>
      <c r="MZ19" s="29"/>
      <c r="NA19" s="8"/>
      <c r="NB19" s="23"/>
      <c r="NC19" t="str">
        <f>COUNTIF(NC8:NC17, "y")</f>
        <v>0</v>
      </c>
      <c r="ND19" s="8"/>
      <c r="NE19" t="str">
        <f>COUNTIF(NE8:NE17, "y")</f>
        <v>0</v>
      </c>
      <c r="NF19" s="8"/>
      <c r="NG19" t="str">
        <f>COUNTIF(NG8:NG17, "y")</f>
        <v>0</v>
      </c>
      <c r="NH19" s="8"/>
      <c r="NI19" t="str">
        <f>COUNTIF(NI8:NI17, "y")</f>
        <v>0</v>
      </c>
      <c r="NJ19" s="8"/>
      <c r="NK19" t="str">
        <f>COUNTIF(NK8:NK17, "y")</f>
        <v>0</v>
      </c>
      <c r="NL19" s="8"/>
      <c r="NM19" t="str">
        <f>COUNTIF(NM8:NM17, "y")</f>
        <v>0</v>
      </c>
      <c r="NN19" s="8"/>
      <c r="NO19" t="str">
        <f>COUNTIF(NO8:NO17, "y")</f>
        <v>0</v>
      </c>
      <c r="NP19" s="29"/>
      <c r="NQ19" s="29"/>
      <c r="NR19" s="29"/>
      <c r="NS19" s="29"/>
      <c r="NT19" s="8"/>
      <c r="NU19" s="23"/>
      <c r="NV19" t="str">
        <f>COUNTIF(NV8:NV17, "y")</f>
        <v>0</v>
      </c>
      <c r="NW19" s="8"/>
      <c r="NX19" t="str">
        <f>COUNTIF(NX8:NX17, "y")</f>
        <v>0</v>
      </c>
      <c r="NY19" s="8"/>
      <c r="NZ19" t="str">
        <f>COUNTIF(NZ8:NZ17, "y")</f>
        <v>0</v>
      </c>
      <c r="OA19" s="8"/>
      <c r="OB19" t="str">
        <f>COUNTIF(OB8:OB17, "y")</f>
        <v>0</v>
      </c>
      <c r="OC19" s="8"/>
      <c r="OD19" t="str">
        <f>COUNTIF(OD8:OD17, "y")</f>
        <v>0</v>
      </c>
      <c r="OE19" s="8"/>
      <c r="OF19" t="str">
        <f>COUNTIF(OF8:OF17, "y")</f>
        <v>0</v>
      </c>
      <c r="OG19" s="8"/>
      <c r="OH19" t="str">
        <f>COUNTIF(OH8:OH17, "y")</f>
        <v>0</v>
      </c>
      <c r="OI19" s="29"/>
      <c r="OJ19" s="29"/>
      <c r="OK19" s="29"/>
      <c r="OL19" s="29"/>
      <c r="OM19" s="8"/>
      <c r="ON19" s="23"/>
    </row>
    <row r="20">
      <c r="A20" s="8"/>
      <c r="B20" s="31"/>
      <c r="C20" s="31"/>
      <c r="D20" s="31" t="s">
        <v>104</v>
      </c>
      <c r="E20" s="8"/>
      <c r="F20" t="str">
        <f>sum(F8:F17)</f>
        <v>0</v>
      </c>
      <c r="G20" s="8"/>
      <c r="H20" t="str">
        <f>sum(H8:H17)</f>
        <v>1</v>
      </c>
      <c r="I20" s="8"/>
      <c r="J20" t="str">
        <f>sum(J8:J17)</f>
        <v>0</v>
      </c>
      <c r="K20" s="19"/>
      <c r="L20" t="str">
        <f>sum(L8:L17)</f>
        <v>2</v>
      </c>
      <c r="M20" s="8"/>
      <c r="N20" t="str">
        <f>sum(N8:N17)</f>
        <v>5</v>
      </c>
      <c r="O20" s="8"/>
      <c r="P20" t="str">
        <f>sum(P8:P17)</f>
        <v>0</v>
      </c>
      <c r="Q20" s="8"/>
      <c r="R20" s="53" t="str">
        <f>sum(R8:R17)</f>
        <v>1.75</v>
      </c>
      <c r="S20" s="29"/>
      <c r="T20" s="53" t="str">
        <f>sum(T8:T17)</f>
        <v>9.75</v>
      </c>
      <c r="U20" s="29"/>
      <c r="V20" s="8"/>
      <c r="W20" s="8"/>
      <c r="X20" s="8"/>
      <c r="Y20" t="str">
        <f>sum(Y8:Y17)</f>
        <v>0.75</v>
      </c>
      <c r="Z20" s="8"/>
      <c r="AA20" t="str">
        <f>sum(AA8:AA17)</f>
        <v>5</v>
      </c>
      <c r="AB20" s="8"/>
      <c r="AC20" t="str">
        <f>sum(AC8:AC17)</f>
        <v>2.5</v>
      </c>
      <c r="AD20" s="19"/>
      <c r="AE20" t="str">
        <f>sum(AE8:AE17)</f>
        <v>23</v>
      </c>
      <c r="AF20" s="8"/>
      <c r="AG20" t="str">
        <f>sum(AG8:AG17)</f>
        <v>14</v>
      </c>
      <c r="AH20" s="8"/>
      <c r="AI20" t="str">
        <f>sum(AI8:AI17)</f>
        <v>4</v>
      </c>
      <c r="AJ20" s="8"/>
      <c r="AK20" s="53" t="str">
        <f>sum(AK8:AK17)</f>
        <v>10.5</v>
      </c>
      <c r="AL20" s="29"/>
      <c r="AM20" s="53" t="str">
        <f>sum(AM8:AM17)</f>
        <v>59.75</v>
      </c>
      <c r="AN20" s="29"/>
      <c r="AO20" s="8"/>
      <c r="AP20" s="8"/>
      <c r="AQ20" s="8"/>
      <c r="AR20" t="str">
        <f>sum(AR8:AR17)</f>
        <v>6</v>
      </c>
      <c r="AS20" s="8"/>
      <c r="AT20" t="str">
        <f>sum(AT8:AT17)</f>
        <v>7.5</v>
      </c>
      <c r="AU20" s="8"/>
      <c r="AV20" t="str">
        <f>sum(AV8:AV17)</f>
        <v>10.5</v>
      </c>
      <c r="AW20" s="19"/>
      <c r="AX20" t="str">
        <f>sum(AX8:AX17)</f>
        <v>37.5</v>
      </c>
      <c r="AY20" s="8"/>
      <c r="AZ20" t="str">
        <f>sum(AZ8:AZ17)</f>
        <v>15.5</v>
      </c>
      <c r="BA20" s="8"/>
      <c r="BB20" t="str">
        <f>sum(BB8:BB17)</f>
        <v>1</v>
      </c>
      <c r="BC20" s="8"/>
      <c r="BD20" s="53" t="str">
        <f>sum(BD8:BD17)</f>
        <v>7</v>
      </c>
      <c r="BE20" s="29"/>
      <c r="BF20" s="53" t="str">
        <f>sum(BF8:BF17)</f>
        <v>85</v>
      </c>
      <c r="BG20" s="29"/>
      <c r="BH20" s="8"/>
      <c r="BI20" s="8"/>
      <c r="BJ20" s="8"/>
      <c r="BK20" t="str">
        <f>sum(BK8:BK17)</f>
        <v>2</v>
      </c>
      <c r="BL20" s="8"/>
      <c r="BM20" t="str">
        <f>sum(BM8:BM17)</f>
        <v>5</v>
      </c>
      <c r="BN20" s="8"/>
      <c r="BO20" s="8"/>
      <c r="BP20" t="str">
        <f>sum(BP8:BP17)</f>
        <v>4.5</v>
      </c>
      <c r="BQ20" s="19"/>
      <c r="BR20" t="str">
        <f>sum(BR8:BR17)</f>
        <v>21</v>
      </c>
      <c r="BS20" s="8"/>
      <c r="BT20" t="str">
        <f>sum(BT8:BT17)</f>
        <v>17</v>
      </c>
      <c r="BU20" s="8"/>
      <c r="BV20" t="str">
        <f>sum(BV8:BV17)</f>
        <v>36</v>
      </c>
      <c r="BW20" s="8"/>
      <c r="BX20" s="53" t="str">
        <f>sum(BX8:BX17)</f>
        <v>75</v>
      </c>
      <c r="BY20" s="29"/>
      <c r="BZ20" s="53" t="str">
        <f>sum(BZ8:BZ17)</f>
        <v>160.5</v>
      </c>
      <c r="CA20" s="29"/>
      <c r="CB20" s="8"/>
      <c r="CC20" s="8"/>
      <c r="CD20" s="8"/>
      <c r="CE20" t="str">
        <f>sum(CE8:CE17)</f>
        <v>37.25</v>
      </c>
      <c r="CF20" s="8"/>
      <c r="CG20" t="str">
        <f>sum(CG8:CG17)</f>
        <v>5</v>
      </c>
      <c r="CH20" s="8"/>
      <c r="CI20" t="str">
        <f>sum(CI8:CI17)</f>
        <v>9.25</v>
      </c>
      <c r="CJ20" s="19"/>
      <c r="CK20" t="str">
        <f>sum(CK8:CK17)</f>
        <v>29</v>
      </c>
      <c r="CL20" s="8"/>
      <c r="CM20" t="str">
        <f>sum(CM8:CM17)</f>
        <v>11</v>
      </c>
      <c r="CN20" s="8"/>
      <c r="CO20" t="str">
        <f>sum(CO8:CO17)</f>
        <v>8</v>
      </c>
      <c r="CP20" s="8"/>
      <c r="CQ20" s="53" t="str">
        <f>sum(CQ8:CQ17)</f>
        <v>15</v>
      </c>
      <c r="CR20" s="29"/>
      <c r="CS20" s="53" t="str">
        <f>sum(CS8:CS17)</f>
        <v>114.5</v>
      </c>
      <c r="CT20" s="29"/>
      <c r="CU20" s="8"/>
      <c r="CV20" s="8"/>
      <c r="CW20" s="8"/>
      <c r="CX20" t="str">
        <f>sum(CX8:CX17)</f>
        <v>10</v>
      </c>
      <c r="CY20" s="8"/>
      <c r="CZ20" t="str">
        <f>sum(CZ8:CZ17)</f>
        <v>13.5</v>
      </c>
      <c r="DA20" s="8"/>
      <c r="DB20" t="str">
        <f>sum(DB8:DB17)</f>
        <v>14</v>
      </c>
      <c r="DC20" s="19"/>
      <c r="DD20" t="str">
        <f>sum(DD8:DD17)</f>
        <v>34.5</v>
      </c>
      <c r="DE20" s="8"/>
      <c r="DF20" t="str">
        <f>sum(DF8:DF17)</f>
        <v>3.5</v>
      </c>
      <c r="DG20" s="8"/>
      <c r="DH20" t="str">
        <f>sum(DH8:DH17)</f>
        <v>13</v>
      </c>
      <c r="DI20" s="8"/>
      <c r="DJ20" s="53" t="str">
        <f>sum(DJ8:DJ17)</f>
        <v>9</v>
      </c>
      <c r="DK20" s="29"/>
      <c r="DL20" s="53" t="str">
        <f>sum(DL8:DL17)</f>
        <v>97.5</v>
      </c>
      <c r="DM20" s="29"/>
      <c r="DN20" s="8"/>
      <c r="DO20" s="23"/>
      <c r="DP20" s="8"/>
      <c r="DQ20" t="str">
        <f>sum(DQ8:DQ17)</f>
        <v>15</v>
      </c>
      <c r="DR20" s="8"/>
      <c r="DS20" t="str">
        <f>sum(DS8:DS17)</f>
        <v>4</v>
      </c>
      <c r="DT20" s="8"/>
      <c r="DU20" t="str">
        <f>sum(DU8:DU17)</f>
        <v>19</v>
      </c>
      <c r="DV20" s="19"/>
      <c r="DW20" t="str">
        <f>sum(DW8:DW17)</f>
        <v>31</v>
      </c>
      <c r="DX20" s="8"/>
      <c r="DY20" t="str">
        <f>sum(DY8:DY17)</f>
        <v>7.75</v>
      </c>
      <c r="DZ20" s="8"/>
      <c r="EA20" t="str">
        <f>sum(EA8:EA17)</f>
        <v>15.5</v>
      </c>
      <c r="EB20" s="8"/>
      <c r="EC20" s="53" t="str">
        <f>sum(EC8:EC17)</f>
        <v>2</v>
      </c>
      <c r="ED20" s="29"/>
      <c r="EE20" s="53" t="str">
        <f>sum(EE8:EE17)</f>
        <v>94.25</v>
      </c>
      <c r="EF20" s="29"/>
      <c r="EG20" s="8"/>
      <c r="EH20" s="23"/>
      <c r="EI20" s="8"/>
      <c r="EJ20" t="str">
        <f>sum(EJ8:EJ17)</f>
        <v>9</v>
      </c>
      <c r="EK20" s="8"/>
      <c r="EL20" t="str">
        <f>sum(EL8:EL17)</f>
        <v>10</v>
      </c>
      <c r="EM20" s="8"/>
      <c r="EN20" t="str">
        <f>sum(EN8:EN17)</f>
        <v>9.25</v>
      </c>
      <c r="EO20" s="19"/>
      <c r="EP20" t="str">
        <f>sum(EP8:EP17)</f>
        <v>22</v>
      </c>
      <c r="EQ20" s="8"/>
      <c r="ER20" t="str">
        <f>sum(ER8:ER17)</f>
        <v>10</v>
      </c>
      <c r="ES20" s="8"/>
      <c r="ET20" t="str">
        <f>sum(ET8:ET17)</f>
        <v>2.5</v>
      </c>
      <c r="EU20" s="8"/>
      <c r="EV20" s="18" t="str">
        <f>sum(EV8:EV17)</f>
        <v>0</v>
      </c>
      <c r="EW20" s="29"/>
      <c r="EX20" s="53" t="str">
        <f>sum(EX8:EX17)</f>
        <v>62.75</v>
      </c>
      <c r="EY20" s="29"/>
      <c r="EZ20" s="8"/>
      <c r="FA20" s="23"/>
      <c r="FB20" s="8"/>
      <c r="FC20" t="str">
        <f>sum(FC8:FC17)</f>
        <v>4</v>
      </c>
      <c r="FD20" s="8"/>
      <c r="FE20" t="str">
        <f>sum(FE8:FE17)</f>
        <v>6.5</v>
      </c>
      <c r="FF20" s="8"/>
      <c r="FG20" t="str">
        <f>sum(FG8:FG17)</f>
        <v>1</v>
      </c>
      <c r="FH20" s="19"/>
      <c r="FI20" t="str">
        <f>sum(FI8:FI17)</f>
        <v>16</v>
      </c>
      <c r="FJ20" s="8"/>
      <c r="FK20" t="str">
        <f>sum(FK8:FK17)</f>
        <v>5</v>
      </c>
      <c r="FL20" s="8"/>
      <c r="FM20" t="str">
        <f>sum(FM8:FM17)</f>
        <v>4</v>
      </c>
      <c r="FN20" s="8"/>
      <c r="FO20" s="53" t="str">
        <f>sum(FO8:FO17)</f>
        <v>2.5</v>
      </c>
      <c r="FP20" s="29"/>
      <c r="FQ20" s="53" t="str">
        <f>sum(FQ8:FQ17)</f>
        <v>39</v>
      </c>
      <c r="FR20" s="29"/>
      <c r="FS20" s="8"/>
      <c r="FT20" s="23"/>
      <c r="FU20" s="8"/>
      <c r="FV20" t="str">
        <f>sum(FV8:FV17)</f>
        <v>2</v>
      </c>
      <c r="FW20" s="8"/>
      <c r="FX20" t="str">
        <f>sum(FX8:FX17)</f>
        <v>1</v>
      </c>
      <c r="FY20" s="8"/>
      <c r="FZ20" t="str">
        <f>sum(FZ8:FZ17)</f>
        <v>0</v>
      </c>
      <c r="GA20" s="19"/>
      <c r="GB20" t="str">
        <f>sum(GB8:GB17)</f>
        <v>2.5</v>
      </c>
      <c r="GC20" s="8"/>
      <c r="GD20" t="str">
        <f>sum(GD8:GD17)</f>
        <v>0</v>
      </c>
      <c r="GE20" s="8"/>
      <c r="GF20" t="str">
        <f>sum(GF8:GF17)</f>
        <v>0</v>
      </c>
      <c r="GG20" s="8"/>
      <c r="GH20" s="53" t="str">
        <f>sum(GH8:GH17)</f>
        <v>1</v>
      </c>
      <c r="GI20" s="29"/>
      <c r="GJ20" s="53" t="str">
        <f>sum(GJ8:GJ17)</f>
        <v>6.5</v>
      </c>
      <c r="GK20" s="29"/>
      <c r="GL20" s="8"/>
      <c r="GM20" s="23"/>
      <c r="GN20" s="8"/>
      <c r="GO20" t="str">
        <f>sum(GO8:GO17)</f>
        <v>4</v>
      </c>
      <c r="GP20" s="8"/>
      <c r="GQ20" t="str">
        <f>sum(GQ8:GQ17)</f>
        <v>4</v>
      </c>
      <c r="GR20" s="8"/>
      <c r="GS20" t="str">
        <f>sum(GS8:GS17)</f>
        <v>0</v>
      </c>
      <c r="GT20" s="19"/>
      <c r="GU20" t="str">
        <f>sum(GU8:GU17)</f>
        <v>4</v>
      </c>
      <c r="GV20" s="8"/>
      <c r="GW20" t="str">
        <f>sum(GW8:GW17)</f>
        <v>4</v>
      </c>
      <c r="GX20" s="8"/>
      <c r="GY20" t="str">
        <f>sum(GY8:GY17)</f>
        <v>2</v>
      </c>
      <c r="GZ20" s="8"/>
      <c r="HA20" s="53" t="str">
        <f>sum(HA8:HA17)</f>
        <v>2</v>
      </c>
      <c r="HB20" s="29"/>
      <c r="HC20" s="53" t="str">
        <f>sum(HC8:HC17)</f>
        <v>20</v>
      </c>
      <c r="HD20" s="29"/>
      <c r="HE20" s="8"/>
      <c r="HF20" s="23"/>
      <c r="HG20" s="8"/>
      <c r="HH20" t="str">
        <f>sum(HH8:HH17)</f>
        <v>4</v>
      </c>
      <c r="HI20" s="8"/>
      <c r="HJ20" t="str">
        <f>sum(HJ8:HJ17)</f>
        <v>5</v>
      </c>
      <c r="HK20" s="8"/>
      <c r="HL20" t="str">
        <f>sum(HL8:HL17)</f>
        <v>0</v>
      </c>
      <c r="HM20" s="19"/>
      <c r="HN20" t="str">
        <f>sum(HN8:HN17)</f>
        <v>10</v>
      </c>
      <c r="HO20" s="8"/>
      <c r="HP20" t="str">
        <f>sum(HP8:HP17)</f>
        <v>11</v>
      </c>
      <c r="HQ20" s="8"/>
      <c r="HR20" t="str">
        <f>sum(HR8:HR17)</f>
        <v>6</v>
      </c>
      <c r="HS20" s="8"/>
      <c r="HT20" s="53" t="str">
        <f>sum(HT8:HT17)</f>
        <v>7</v>
      </c>
      <c r="HU20" s="29"/>
      <c r="HV20" s="53" t="str">
        <f>sum(HV8:HV17)</f>
        <v>43</v>
      </c>
      <c r="HW20" s="29"/>
      <c r="HX20" s="8"/>
      <c r="HY20" s="23"/>
      <c r="HZ20" s="8"/>
      <c r="IA20" t="str">
        <f>sum(IA8:IA17)</f>
        <v>0</v>
      </c>
      <c r="IB20" s="8"/>
      <c r="IC20" t="str">
        <f>sum(IC8:IC17)</f>
        <v>0</v>
      </c>
      <c r="ID20" s="8"/>
      <c r="IE20" t="str">
        <f>sum(IE8:IE17)</f>
        <v>1</v>
      </c>
      <c r="IF20" s="19"/>
      <c r="IG20" t="str">
        <f>sum(IG8:IG17)</f>
        <v>4</v>
      </c>
      <c r="IH20" s="8"/>
      <c r="II20" t="str">
        <f>sum(II8:II17)</f>
        <v>4</v>
      </c>
      <c r="IJ20" s="8"/>
      <c r="IK20" t="str">
        <f>sum(IK8:IK17)</f>
        <v>5</v>
      </c>
      <c r="IL20" s="8"/>
      <c r="IM20" s="53" t="str">
        <f>sum(IM8:IM17)</f>
        <v>8.75</v>
      </c>
      <c r="IN20" s="29"/>
      <c r="IO20" s="53" t="str">
        <f>sum(IO8:IO17)</f>
        <v>22.75</v>
      </c>
      <c r="IP20" s="29"/>
      <c r="IQ20" s="8"/>
      <c r="IR20" s="23"/>
      <c r="IS20" s="8"/>
      <c r="IT20" t="str">
        <f>sum(IT8:IT17)</f>
        <v>5</v>
      </c>
      <c r="IU20" s="8"/>
      <c r="IV20" t="str">
        <f>sum(IV8:IV17)</f>
        <v>3</v>
      </c>
      <c r="IW20" s="8"/>
      <c r="IX20" t="str">
        <f>sum(IX8:IX17)</f>
        <v>4</v>
      </c>
      <c r="IY20" s="19"/>
      <c r="IZ20" t="str">
        <f>sum(IZ8:IZ17)</f>
        <v>9</v>
      </c>
      <c r="JA20" s="8"/>
      <c r="JB20" t="str">
        <f>sum(JB8:JB17)</f>
        <v>5</v>
      </c>
      <c r="JC20" s="8"/>
      <c r="JD20" t="str">
        <f>sum(JD8:JD17)</f>
        <v>0</v>
      </c>
      <c r="JE20" s="8"/>
      <c r="JF20" s="53" t="str">
        <f>sum(JF8:JF17)</f>
        <v>6</v>
      </c>
      <c r="JG20" s="29"/>
      <c r="JH20" s="53" t="str">
        <f>sum(JH8:JH17)</f>
        <v>32</v>
      </c>
      <c r="JI20" s="29"/>
      <c r="JJ20" s="8"/>
      <c r="JK20" s="23"/>
      <c r="JL20" s="8"/>
      <c r="JM20" t="str">
        <f>sum(JM8:JM17)</f>
        <v>13</v>
      </c>
      <c r="JN20" s="8"/>
      <c r="JO20" t="str">
        <f>sum(JO8:JO17)</f>
        <v>6.5</v>
      </c>
      <c r="JP20" s="8"/>
      <c r="JQ20" t="str">
        <f>sum(JQ8:JQ17)</f>
        <v>5</v>
      </c>
      <c r="JR20" s="19"/>
      <c r="JS20" t="str">
        <f>sum(JS8:JS17)</f>
        <v>1.25</v>
      </c>
      <c r="JT20" s="8"/>
      <c r="JU20" t="str">
        <f>sum(JU8:JU17)</f>
        <v>4</v>
      </c>
      <c r="JV20" s="8"/>
      <c r="JW20" t="str">
        <f>sum(JW8:JW17)</f>
        <v>1.5</v>
      </c>
      <c r="JX20" s="8"/>
      <c r="JY20" s="53" t="str">
        <f>sum(JY8:JY17)</f>
        <v>17.75</v>
      </c>
      <c r="JZ20" s="29"/>
      <c r="KA20" s="53" t="str">
        <f>sum(KA8:KA17)</f>
        <v>49</v>
      </c>
      <c r="KB20" s="29"/>
      <c r="KC20" s="8"/>
      <c r="KD20" s="23"/>
      <c r="KE20" s="8"/>
      <c r="KF20" t="str">
        <f>sum(KF8:KF17)</f>
        <v>3</v>
      </c>
      <c r="KG20" s="8"/>
      <c r="KH20" t="str">
        <f>sum(KH8:KH17)</f>
        <v>2</v>
      </c>
      <c r="KI20" s="8"/>
      <c r="KJ20" t="str">
        <f>sum(KJ8:KJ17)</f>
        <v>2</v>
      </c>
      <c r="KK20" s="19"/>
      <c r="KL20" t="str">
        <f>sum(KL8:KL17)</f>
        <v>0.25</v>
      </c>
      <c r="KM20" s="8"/>
      <c r="KN20" t="str">
        <f>sum(KN8:KN17)</f>
        <v>0</v>
      </c>
      <c r="KO20" s="8"/>
      <c r="KP20" t="str">
        <f>sum(KP8:KP17)</f>
        <v>0</v>
      </c>
      <c r="KQ20" s="8"/>
      <c r="KR20" s="53" t="str">
        <f>sum(KR8:KR17)</f>
        <v>0.25</v>
      </c>
      <c r="KS20" s="29"/>
      <c r="KT20" s="53" t="str">
        <f>sum(KT8:KT17)</f>
        <v>7.5</v>
      </c>
      <c r="KU20" s="29"/>
      <c r="KV20" s="8"/>
      <c r="KW20" s="23"/>
      <c r="KX20" s="8"/>
      <c r="KY20" t="str">
        <f>sum(KY8:KY17)</f>
        <v>0</v>
      </c>
      <c r="KZ20" s="8"/>
      <c r="LA20" t="str">
        <f>sum(LA8:LA17)</f>
        <v>5</v>
      </c>
      <c r="LB20" s="8"/>
      <c r="LC20" t="str">
        <f>sum(LC8:LC17)</f>
        <v>0</v>
      </c>
      <c r="LD20" s="19"/>
      <c r="LE20" t="str">
        <f>sum(LE8:LE17)</f>
        <v>2.25</v>
      </c>
      <c r="LF20" s="8"/>
      <c r="LG20" t="str">
        <f>sum(LG8:LG17)</f>
        <v>6</v>
      </c>
      <c r="LH20" s="8"/>
      <c r="LI20" t="str">
        <f>sum(LI8:LI17)</f>
        <v>0</v>
      </c>
      <c r="LJ20" s="8"/>
      <c r="LK20" s="53" t="str">
        <f>sum(LK8:LK17)</f>
        <v>12.75</v>
      </c>
      <c r="LL20" s="29"/>
      <c r="LM20" s="53" t="str">
        <f>sum(LM8:LM17)</f>
        <v>26</v>
      </c>
      <c r="LN20" s="29"/>
      <c r="LO20" s="8"/>
      <c r="LP20" s="23"/>
      <c r="LQ20" s="8"/>
      <c r="LR20" t="str">
        <f>sum(LR8:LR17)</f>
        <v>29.5</v>
      </c>
      <c r="LS20" s="8"/>
      <c r="LT20" t="str">
        <f>sum(LT8:LT17)</f>
        <v>19.5</v>
      </c>
      <c r="LU20" s="8"/>
      <c r="LV20" t="str">
        <f>sum(LV8:LV17)</f>
        <v>29.5</v>
      </c>
      <c r="LW20" s="19"/>
      <c r="LX20" t="str">
        <f>sum(LX8:LX17)</f>
        <v>21.25</v>
      </c>
      <c r="LY20" s="8"/>
      <c r="LZ20" t="str">
        <f>sum(LZ8:LZ17)</f>
        <v>34.75</v>
      </c>
      <c r="MA20" s="8"/>
      <c r="MB20" t="str">
        <f>sum(MB8:MB17)</f>
        <v>25.75</v>
      </c>
      <c r="MC20" s="8"/>
      <c r="MD20" s="53" t="str">
        <f>sum(MD8:MD17)</f>
        <v>71.5</v>
      </c>
      <c r="ME20" s="29"/>
      <c r="MF20" s="53" t="str">
        <f>sum(MF8:MF17)</f>
        <v>231.75</v>
      </c>
      <c r="MG20" s="29"/>
      <c r="MH20" s="8"/>
      <c r="MI20" s="23"/>
      <c r="MJ20" s="8"/>
      <c r="MK20" t="str">
        <f>sum(MK8:MK17)</f>
        <v>41</v>
      </c>
      <c r="ML20" s="8"/>
      <c r="MM20" t="str">
        <f>sum(MM8:MM17)</f>
        <v>24</v>
      </c>
      <c r="MN20" s="8"/>
      <c r="MO20" t="str">
        <f>sum(MO8:MO17)</f>
        <v>36</v>
      </c>
      <c r="MP20" s="19"/>
      <c r="MQ20" t="str">
        <f>sum(MQ8:MQ17)</f>
        <v>76.5</v>
      </c>
      <c r="MR20" s="8"/>
      <c r="MS20" t="str">
        <f>sum(MS8:MS17)</f>
        <v>92</v>
      </c>
      <c r="MT20" s="8"/>
      <c r="MU20" t="str">
        <f>sum(MU8:MU17)</f>
        <v>125</v>
      </c>
      <c r="MV20" s="8"/>
      <c r="MW20" s="53" t="str">
        <f>sum(MW8:MW17)</f>
        <v>117.5</v>
      </c>
      <c r="MX20" s="29"/>
      <c r="MY20" s="53" t="str">
        <f>sum(MY8:MY17)</f>
        <v>512</v>
      </c>
      <c r="MZ20" s="29"/>
      <c r="NA20" s="8"/>
      <c r="NB20" s="23"/>
      <c r="NC20" s="8"/>
      <c r="ND20" t="str">
        <f>sum(ND8:ND17)</f>
        <v>0</v>
      </c>
      <c r="NE20" s="8"/>
      <c r="NF20" t="str">
        <f>sum(NF8:NF17)</f>
        <v>0</v>
      </c>
      <c r="NG20" s="8"/>
      <c r="NH20" t="str">
        <f>sum(NH8:NH17)</f>
        <v>0</v>
      </c>
      <c r="NI20" s="19"/>
      <c r="NJ20" t="str">
        <f>sum(NJ8:NJ17)</f>
        <v>0</v>
      </c>
      <c r="NK20" s="8"/>
      <c r="NL20" t="str">
        <f>sum(NL8:NL17)</f>
        <v>0</v>
      </c>
      <c r="NM20" s="8"/>
      <c r="NN20" t="str">
        <f>sum(NN8:NN17)</f>
        <v>0</v>
      </c>
      <c r="NO20" s="8"/>
      <c r="NP20" s="18" t="str">
        <f>sum(NP8:NP17)</f>
        <v>0</v>
      </c>
      <c r="NQ20" s="29"/>
      <c r="NR20" s="53" t="str">
        <f>sum(NR8:NR17)</f>
        <v>0</v>
      </c>
      <c r="NS20" s="29"/>
      <c r="NT20" s="8"/>
      <c r="NU20" s="23"/>
      <c r="NV20" s="8"/>
      <c r="NW20" t="str">
        <f>sum(NW8:NW17)</f>
        <v>0</v>
      </c>
      <c r="NX20" s="8"/>
      <c r="NY20" t="str">
        <f>sum(NY8:NY17)</f>
        <v>0</v>
      </c>
      <c r="NZ20" s="8"/>
      <c r="OA20" t="str">
        <f>sum(OA8:OA17)</f>
        <v>0</v>
      </c>
      <c r="OB20" s="19"/>
      <c r="OC20" t="str">
        <f>sum(OC8:OC17)</f>
        <v>0</v>
      </c>
      <c r="OD20" s="8"/>
      <c r="OE20" t="str">
        <f>sum(OE8:OE17)</f>
        <v>0</v>
      </c>
      <c r="OF20" s="8"/>
      <c r="OG20" t="str">
        <f>sum(OG8:OG17)</f>
        <v>0</v>
      </c>
      <c r="OH20" s="8"/>
      <c r="OI20" s="18" t="str">
        <f>sum(OI8:OI17)</f>
        <v>0</v>
      </c>
      <c r="OJ20" s="29"/>
      <c r="OK20" s="53" t="str">
        <f>sum(OK8:OK17)</f>
        <v>0</v>
      </c>
      <c r="OL20" s="29"/>
      <c r="OM20" s="8"/>
      <c r="ON20" s="23"/>
    </row>
    <row r="21">
      <c r="A21" s="8"/>
      <c r="B21" s="8"/>
      <c r="C21" s="8"/>
      <c r="D21" s="8"/>
      <c r="E21" s="8"/>
      <c r="F21" s="8"/>
      <c r="G21" s="8"/>
      <c r="H21" s="8"/>
      <c r="I21" s="8"/>
      <c r="J21" s="8"/>
      <c r="K21" s="8"/>
      <c r="L21" s="8"/>
      <c r="M21" s="8"/>
      <c r="N21" s="8"/>
      <c r="O21" s="8"/>
      <c r="P21" s="8"/>
      <c r="Q21" s="8"/>
      <c r="R21" s="29"/>
      <c r="S21" s="29"/>
      <c r="T21" s="29"/>
      <c r="U21" s="29"/>
      <c r="V21" s="8"/>
      <c r="W21" s="8"/>
      <c r="X21" s="8"/>
      <c r="Y21" s="8"/>
      <c r="Z21" s="8"/>
      <c r="AA21" s="8"/>
      <c r="AB21" s="8"/>
      <c r="AC21" s="8"/>
      <c r="AD21" s="8"/>
      <c r="AE21" s="8"/>
      <c r="AF21" s="8"/>
      <c r="AG21" s="8"/>
      <c r="AH21" s="8"/>
      <c r="AI21" s="8"/>
      <c r="AJ21" s="8"/>
      <c r="AK21" s="29"/>
      <c r="AL21" s="29"/>
      <c r="AM21" s="29"/>
      <c r="AN21" s="29"/>
      <c r="AO21" s="8"/>
      <c r="AP21" s="8"/>
      <c r="AQ21" s="8"/>
      <c r="AR21" s="8"/>
      <c r="AS21" s="8"/>
      <c r="AT21" s="8"/>
      <c r="AU21" s="8"/>
      <c r="AV21" s="8"/>
      <c r="AW21" s="8"/>
      <c r="AX21" s="8"/>
      <c r="AY21" s="8"/>
      <c r="AZ21" s="8"/>
      <c r="BA21" s="8"/>
      <c r="BB21" s="8"/>
      <c r="BC21" s="8"/>
      <c r="BD21" s="29"/>
      <c r="BE21" s="29"/>
      <c r="BF21" s="29"/>
      <c r="BG21" s="29"/>
      <c r="BH21" s="8"/>
      <c r="BI21" s="8"/>
      <c r="BJ21" s="8"/>
      <c r="BK21" s="8"/>
      <c r="BL21" s="8"/>
      <c r="BM21" s="8"/>
      <c r="BN21" s="8"/>
      <c r="BO21" s="8"/>
      <c r="BP21" s="8"/>
      <c r="BQ21" s="8"/>
      <c r="BR21" s="8"/>
      <c r="BS21" s="8"/>
      <c r="BT21" s="8"/>
      <c r="BU21" s="8"/>
      <c r="BV21" s="8"/>
      <c r="BW21" s="8"/>
      <c r="BX21" s="29"/>
      <c r="BY21" s="29"/>
      <c r="BZ21" s="29"/>
      <c r="CA21" s="29"/>
      <c r="CB21" s="8"/>
      <c r="CC21" s="8"/>
      <c r="CD21" s="8"/>
      <c r="CE21" s="8"/>
      <c r="CF21" s="8"/>
      <c r="CG21" s="8"/>
      <c r="CH21" s="8"/>
      <c r="CI21" s="8"/>
      <c r="CJ21" s="8"/>
      <c r="CK21" s="8"/>
      <c r="CL21" s="8"/>
      <c r="CM21" s="8"/>
      <c r="CN21" s="8"/>
      <c r="CO21" s="8"/>
      <c r="CP21" s="8"/>
      <c r="CQ21" s="29"/>
      <c r="CR21" s="29"/>
      <c r="CS21" s="29"/>
      <c r="CT21" s="29"/>
      <c r="CU21" s="8"/>
      <c r="CV21" s="8"/>
      <c r="CW21" s="8"/>
      <c r="CX21" s="8"/>
      <c r="CY21" s="8"/>
      <c r="CZ21" s="8"/>
      <c r="DA21" s="8"/>
      <c r="DB21" s="8"/>
      <c r="DC21" s="8"/>
      <c r="DD21" s="8"/>
      <c r="DE21" s="8"/>
      <c r="DF21" s="8"/>
      <c r="DG21" s="8"/>
      <c r="DH21" s="8"/>
      <c r="DI21" s="8"/>
      <c r="DJ21" s="29"/>
      <c r="DK21" s="29"/>
      <c r="DL21" s="29"/>
      <c r="DM21" s="29"/>
      <c r="DN21" s="8"/>
      <c r="DO21" s="23"/>
      <c r="DP21" s="8"/>
      <c r="DQ21" s="8"/>
      <c r="DR21" s="8"/>
      <c r="DS21" s="8"/>
      <c r="DT21" s="8"/>
      <c r="DU21" s="8"/>
      <c r="DV21" s="8"/>
      <c r="DW21" s="8"/>
      <c r="DX21" s="8"/>
      <c r="DY21" s="8"/>
      <c r="DZ21" s="8"/>
      <c r="EA21" s="8"/>
      <c r="EB21" s="8"/>
      <c r="EC21" s="29"/>
      <c r="ED21" s="29"/>
      <c r="EE21" s="29"/>
      <c r="EF21" s="29"/>
      <c r="EG21" s="8"/>
      <c r="EH21" s="23"/>
      <c r="EI21" s="8"/>
      <c r="EJ21" s="8"/>
      <c r="EK21" s="8"/>
      <c r="EL21" s="8"/>
      <c r="EM21" s="8"/>
      <c r="EN21" s="8"/>
      <c r="EO21" s="8"/>
      <c r="EP21" s="8"/>
      <c r="EQ21" s="8"/>
      <c r="ER21" s="8"/>
      <c r="ES21" s="8"/>
      <c r="ET21" s="8"/>
      <c r="EU21" s="8"/>
      <c r="EV21" s="29"/>
      <c r="EW21" s="29"/>
      <c r="EX21" s="29"/>
      <c r="EY21" s="29"/>
      <c r="EZ21" s="8"/>
      <c r="FA21" s="23"/>
      <c r="FB21" s="8"/>
      <c r="FC21" s="8"/>
      <c r="FD21" s="8"/>
      <c r="FE21" s="8"/>
      <c r="FF21" s="8"/>
      <c r="FG21" s="8"/>
      <c r="FH21" s="8"/>
      <c r="FI21" s="8"/>
      <c r="FJ21" s="8"/>
      <c r="FK21" s="8"/>
      <c r="FL21" s="8"/>
      <c r="FM21" s="8"/>
      <c r="FN21" s="8"/>
      <c r="FO21" s="29"/>
      <c r="FP21" s="29"/>
      <c r="FQ21" s="29"/>
      <c r="FR21" s="29"/>
      <c r="FS21" s="8"/>
      <c r="FT21" s="23"/>
      <c r="FU21" s="8"/>
      <c r="FV21" s="8"/>
      <c r="FW21" s="8"/>
      <c r="FX21" s="8"/>
      <c r="FY21" s="8"/>
      <c r="FZ21" s="8"/>
      <c r="GA21" s="8"/>
      <c r="GB21" s="8"/>
      <c r="GC21" s="8"/>
      <c r="GD21" s="8"/>
      <c r="GE21" s="8"/>
      <c r="GF21" s="8"/>
      <c r="GG21" s="8"/>
      <c r="GH21" s="29"/>
      <c r="GI21" s="29"/>
      <c r="GJ21" s="29"/>
      <c r="GK21" s="29"/>
      <c r="GL21" s="8"/>
      <c r="GM21" s="23"/>
      <c r="GN21" s="8"/>
      <c r="GO21" s="8"/>
      <c r="GP21" s="8"/>
      <c r="GQ21" s="8"/>
      <c r="GR21" s="8"/>
      <c r="GS21" s="8"/>
      <c r="GT21" s="8"/>
      <c r="GU21" s="8"/>
      <c r="GV21" s="8"/>
      <c r="GW21" s="8"/>
      <c r="GX21" s="8"/>
      <c r="GY21" s="8"/>
      <c r="GZ21" s="8"/>
      <c r="HA21" s="29"/>
      <c r="HB21" s="29"/>
      <c r="HC21" s="29"/>
      <c r="HD21" s="29"/>
      <c r="HE21" s="8"/>
      <c r="HF21" s="23"/>
      <c r="HG21" s="8"/>
      <c r="HH21" s="8"/>
      <c r="HI21" s="8"/>
      <c r="HJ21" s="8"/>
      <c r="HK21" s="8"/>
      <c r="HL21" s="8"/>
      <c r="HM21" s="8"/>
      <c r="HN21" s="8"/>
      <c r="HO21" s="8"/>
      <c r="HP21" s="8"/>
      <c r="HQ21" s="8"/>
      <c r="HR21" s="8"/>
      <c r="HS21" s="8"/>
      <c r="HT21" s="29"/>
      <c r="HU21" s="29"/>
      <c r="HV21" s="29"/>
      <c r="HW21" s="29"/>
      <c r="HX21" s="8"/>
      <c r="HY21" s="23"/>
      <c r="HZ21" s="8"/>
      <c r="IA21" s="8"/>
      <c r="IB21" s="8"/>
      <c r="IC21" s="8"/>
      <c r="ID21" s="8"/>
      <c r="IE21" s="8"/>
      <c r="IF21" s="8"/>
      <c r="IG21" s="8"/>
      <c r="IH21" s="8"/>
      <c r="II21" s="8"/>
      <c r="IJ21" s="8"/>
      <c r="IK21" s="8"/>
      <c r="IL21" s="8"/>
      <c r="IM21" s="29"/>
      <c r="IN21" s="29"/>
      <c r="IO21" s="29"/>
      <c r="IP21" s="29"/>
      <c r="IQ21" s="8"/>
      <c r="IR21" s="23"/>
      <c r="IS21" s="8"/>
      <c r="IT21" s="8"/>
      <c r="IU21" s="8"/>
      <c r="IV21" s="8"/>
      <c r="IW21" s="8"/>
      <c r="IX21" s="8"/>
      <c r="IY21" s="8"/>
      <c r="IZ21" s="8"/>
      <c r="JA21" s="8"/>
      <c r="JB21" s="8"/>
      <c r="JC21" s="8"/>
      <c r="JD21" s="8"/>
      <c r="JE21" s="8"/>
      <c r="JF21" s="29"/>
      <c r="JG21" s="29"/>
      <c r="JH21" s="29"/>
      <c r="JI21" s="29"/>
      <c r="JJ21" s="8"/>
      <c r="JK21" s="23"/>
      <c r="JL21" s="8"/>
      <c r="JM21" s="8"/>
      <c r="JN21" s="8"/>
      <c r="JO21" s="8"/>
      <c r="JP21" s="8"/>
      <c r="JQ21" s="8"/>
      <c r="JR21" s="8"/>
      <c r="JS21" s="8"/>
      <c r="JT21" s="8"/>
      <c r="JU21" s="8"/>
      <c r="JV21" s="8"/>
      <c r="JW21" s="8"/>
      <c r="JX21" s="8"/>
      <c r="JY21" s="29"/>
      <c r="JZ21" s="29"/>
      <c r="KA21" s="29"/>
      <c r="KB21" s="29"/>
      <c r="KC21" s="8"/>
      <c r="KD21" s="23"/>
      <c r="KE21" s="8"/>
      <c r="KF21" s="8"/>
      <c r="KG21" s="8"/>
      <c r="KH21" s="8"/>
      <c r="KI21" s="8"/>
      <c r="KJ21" s="8"/>
      <c r="KK21" s="8"/>
      <c r="KL21" s="8"/>
      <c r="KM21" s="8"/>
      <c r="KN21" s="8"/>
      <c r="KO21" s="8"/>
      <c r="KP21" s="8"/>
      <c r="KQ21" s="8"/>
      <c r="KR21" s="29"/>
      <c r="KS21" s="29"/>
      <c r="KT21" s="29"/>
      <c r="KU21" s="29"/>
      <c r="KV21" s="8"/>
      <c r="KW21" s="23"/>
      <c r="KX21" s="8"/>
      <c r="KY21" s="8"/>
      <c r="KZ21" s="8"/>
      <c r="LA21" s="8"/>
      <c r="LB21" s="8"/>
      <c r="LC21" s="8"/>
      <c r="LD21" s="8"/>
      <c r="LE21" s="8"/>
      <c r="LF21" s="8"/>
      <c r="LG21" s="8"/>
      <c r="LH21" s="8"/>
      <c r="LI21" s="8"/>
      <c r="LJ21" s="8"/>
      <c r="LK21" s="29"/>
      <c r="LL21" s="29"/>
      <c r="LM21" s="29"/>
      <c r="LN21" s="29"/>
      <c r="LO21" s="8"/>
      <c r="LP21" s="23"/>
      <c r="LQ21" s="8"/>
      <c r="LR21" s="8"/>
      <c r="LS21" s="8"/>
      <c r="LT21" s="8"/>
      <c r="LU21" s="8"/>
      <c r="LV21" s="8"/>
      <c r="LW21" s="8"/>
      <c r="LX21" s="8"/>
      <c r="LY21" s="8"/>
      <c r="LZ21" s="8"/>
      <c r="MA21" s="8"/>
      <c r="MB21" s="8"/>
      <c r="MC21" s="8"/>
      <c r="MD21" s="29"/>
      <c r="ME21" s="29"/>
      <c r="MF21" s="29"/>
      <c r="MG21" s="29"/>
      <c r="MH21" s="8"/>
      <c r="MI21" s="23"/>
      <c r="MJ21" s="8"/>
      <c r="MK21" s="8"/>
      <c r="ML21" s="8"/>
      <c r="MM21" s="8"/>
      <c r="MN21" s="8"/>
      <c r="MO21" s="8"/>
      <c r="MP21" s="8"/>
      <c r="MQ21" s="8"/>
      <c r="MR21" s="8"/>
      <c r="MS21" s="8"/>
      <c r="MT21" s="8"/>
      <c r="MU21" s="8"/>
      <c r="MV21" s="8"/>
      <c r="MW21" s="29"/>
      <c r="MX21" s="29"/>
      <c r="MY21" s="29"/>
      <c r="MZ21" s="29"/>
      <c r="NA21" s="8"/>
      <c r="NB21" s="23"/>
      <c r="NC21" s="8"/>
      <c r="ND21" s="8"/>
      <c r="NE21" s="8"/>
      <c r="NF21" s="8"/>
      <c r="NG21" s="8"/>
      <c r="NH21" s="8"/>
      <c r="NI21" s="8"/>
      <c r="NJ21" s="8"/>
      <c r="NK21" s="8"/>
      <c r="NL21" s="8"/>
      <c r="NM21" s="8"/>
      <c r="NN21" s="8"/>
      <c r="NO21" s="8"/>
      <c r="NP21" s="29"/>
      <c r="NQ21" s="29"/>
      <c r="NR21" s="29"/>
      <c r="NS21" s="29"/>
      <c r="NT21" s="8"/>
      <c r="NU21" s="23"/>
      <c r="NV21" s="8"/>
      <c r="NW21" s="8"/>
      <c r="NX21" s="8"/>
      <c r="NY21" s="8"/>
      <c r="NZ21" s="8"/>
      <c r="OA21" s="8"/>
      <c r="OB21" s="8"/>
      <c r="OC21" s="8"/>
      <c r="OD21" s="8"/>
      <c r="OE21" s="8"/>
      <c r="OF21" s="8"/>
      <c r="OG21" s="8"/>
      <c r="OH21" s="8"/>
      <c r="OI21" s="29"/>
      <c r="OJ21" s="29"/>
      <c r="OK21" s="29"/>
      <c r="OL21" s="29"/>
      <c r="OM21" s="8"/>
      <c r="ON21" s="23"/>
    </row>
    <row r="22">
      <c r="A22" s="8"/>
      <c r="B22" s="31"/>
      <c r="C22" s="31"/>
      <c r="D22" s="31" t="s">
        <v>22</v>
      </c>
      <c r="E22" t="str">
        <f>F20+(E19*E5)</f>
        <v>9</v>
      </c>
      <c r="G22" t="str">
        <f>H20+(G19*G5)</f>
        <v>1</v>
      </c>
      <c r="I22" t="str">
        <f>J20+(I19*I5)</f>
        <v>30</v>
      </c>
      <c r="K22" t="str">
        <f>L20+(K19*K5)</f>
        <v>22</v>
      </c>
      <c r="M22" t="str">
        <f>N20+(M19*M5)</f>
        <v>5</v>
      </c>
      <c r="O22" t="str">
        <f>P20+(O19*O5)</f>
        <v>0</v>
      </c>
      <c r="Q22" s="54" t="str">
        <f>R20+(Q19*Q5)</f>
        <v>1.75</v>
      </c>
      <c r="R22" s="18"/>
      <c r="S22" s="29"/>
      <c r="T22" s="29"/>
      <c r="U22" s="53" t="str">
        <f>sum(U8:U17)</f>
        <v>68.75</v>
      </c>
      <c r="V22" s="8"/>
      <c r="W22" s="8"/>
      <c r="X22" t="str">
        <f>Y20+(X19*X5)</f>
        <v>7.5</v>
      </c>
      <c r="Z22" t="str">
        <f>AA20+(Z19*Z5)</f>
        <v>5</v>
      </c>
      <c r="AB22" t="str">
        <f>AC20+(AB19*AB5)</f>
        <v>32.5</v>
      </c>
      <c r="AD22" t="str">
        <f>AE20+(AD19*AD5)</f>
        <v>43</v>
      </c>
      <c r="AF22" t="str">
        <f>AG20+(AF19*AF5)</f>
        <v>14</v>
      </c>
      <c r="AH22" t="str">
        <f>AI20+(AH19*AH5)</f>
        <v>4</v>
      </c>
      <c r="AJ22" s="54" t="str">
        <f>AK20+(AJ19*AJ5)</f>
        <v>10.5</v>
      </c>
      <c r="AK22" s="18"/>
      <c r="AL22" s="29"/>
      <c r="AM22" s="29"/>
      <c r="AN22" s="53" t="str">
        <f>sum(AN8:AN17)</f>
        <v>116.5</v>
      </c>
      <c r="AO22" s="8"/>
      <c r="AP22" s="8"/>
      <c r="AQ22" t="str">
        <f>AR20+(AQ19*AQ5)</f>
        <v>15</v>
      </c>
      <c r="AS22" t="str">
        <f>AT20+(AS19*AS5)</f>
        <v>7.5</v>
      </c>
      <c r="AU22" t="str">
        <f>AV20+(AU19*AU5)</f>
        <v>37.5</v>
      </c>
      <c r="AW22" t="str">
        <f>AX20+(AW19*AW5)</f>
        <v>37.5</v>
      </c>
      <c r="AY22" t="str">
        <f>AZ20+(AY19*AY5)</f>
        <v>17.5</v>
      </c>
      <c r="BA22" t="str">
        <f>BB20+(BA19*BA5)</f>
        <v>1</v>
      </c>
      <c r="BC22" s="54" t="str">
        <f>BD20+(BC19*BC5)</f>
        <v>7</v>
      </c>
      <c r="BD22" s="18"/>
      <c r="BE22" s="29"/>
      <c r="BF22" s="29"/>
      <c r="BG22" s="53" t="str">
        <f>sum(BG8:BG17)</f>
        <v>123</v>
      </c>
      <c r="BH22" s="8"/>
      <c r="BI22" s="8"/>
      <c r="BJ22" t="str">
        <f>BK20+(BJ19*BJ5)</f>
        <v>8.75</v>
      </c>
      <c r="BL22" t="str">
        <f>BM20+(BL19*BL5)</f>
        <v>5</v>
      </c>
      <c r="BO22" t="str">
        <f>BP20+(BO19*BO5)+(BN19*BN5)</f>
        <v>31</v>
      </c>
      <c r="BQ22" t="str">
        <f>BR20+(BQ19*BQ5)</f>
        <v>21</v>
      </c>
      <c r="BS22" t="str">
        <f>BT20+(BS19*BS5)</f>
        <v>17</v>
      </c>
      <c r="BU22" t="str">
        <f>BV20+(BU19*BU5)</f>
        <v>36</v>
      </c>
      <c r="BW22" s="54" t="str">
        <f>BX20+(BW19*BW5)</f>
        <v>75</v>
      </c>
      <c r="BX22" s="18"/>
      <c r="BY22" s="29"/>
      <c r="BZ22" s="29"/>
      <c r="CA22" s="53" t="str">
        <f>sum(CA8:CA17)</f>
        <v>193.75</v>
      </c>
      <c r="CB22" s="8"/>
      <c r="CC22" s="8"/>
      <c r="CD22" t="str">
        <f>CE20+(CD19*CD5)</f>
        <v>37.25</v>
      </c>
      <c r="CF22" t="str">
        <f>CG20+(CF19*CF5)</f>
        <v>5</v>
      </c>
      <c r="CH22" t="str">
        <f>CI20+(CH19*CH5)</f>
        <v>39.25</v>
      </c>
      <c r="CJ22" t="str">
        <f>CK20+(CJ19*CJ5)</f>
        <v>29</v>
      </c>
      <c r="CL22" t="str">
        <f>CM20+(CL19*CL5)</f>
        <v>13</v>
      </c>
      <c r="CN22" t="str">
        <f>CO20+(CN19*CN5)</f>
        <v>8</v>
      </c>
      <c r="CP22" s="54" t="str">
        <f>CQ20+(CP19*CP5)</f>
        <v>15</v>
      </c>
      <c r="CQ22" s="18"/>
      <c r="CR22" s="29"/>
      <c r="CS22" s="29"/>
      <c r="CT22" s="53" t="str">
        <f>sum(CT8:CT17)</f>
        <v>146.5</v>
      </c>
      <c r="CU22" s="8"/>
      <c r="CV22" s="8"/>
      <c r="CW22" t="str">
        <f>CX20+(CW19*CW5)</f>
        <v>16</v>
      </c>
      <c r="CY22" t="str">
        <f>CZ20+(CY19*CY5)</f>
        <v>13.5</v>
      </c>
      <c r="DA22" t="str">
        <f>DB20+(DA19*DA5)</f>
        <v>31.5</v>
      </c>
      <c r="DC22" t="str">
        <f>DD20+(DC19*DC5)</f>
        <v>34.5</v>
      </c>
      <c r="DE22" t="str">
        <f>DF20+(DE19*DE5)</f>
        <v>8.5</v>
      </c>
      <c r="DG22" t="str">
        <f>DH20+(DG19*DG5)</f>
        <v>13</v>
      </c>
      <c r="DI22" s="54" t="str">
        <f>DJ20+(DI19*DI5)</f>
        <v>9</v>
      </c>
      <c r="DJ22" s="18"/>
      <c r="DK22" s="29"/>
      <c r="DL22" s="29"/>
      <c r="DM22" s="53" t="str">
        <f>sum(DM8:DM17)</f>
        <v>126</v>
      </c>
      <c r="DN22" s="8"/>
      <c r="DO22" s="23"/>
      <c r="DP22" t="str">
        <f>DQ20+(DP19*DP5)</f>
        <v>23</v>
      </c>
      <c r="DR22" t="str">
        <f>DS20+(DR19*DR5)</f>
        <v>4</v>
      </c>
      <c r="DT22" t="str">
        <f>DU20+(DT19*DT5)</f>
        <v>37</v>
      </c>
      <c r="DV22" t="str">
        <f>DW20+(DV19*DV5)</f>
        <v>31</v>
      </c>
      <c r="DX22" t="str">
        <f>DY20+(DX19*DX5)</f>
        <v>7.75</v>
      </c>
      <c r="DZ22" t="str">
        <f>EA20+(DZ19*DZ5)</f>
        <v>15.5</v>
      </c>
      <c r="EB22" s="54" t="str">
        <f>EC20+(EB19*EB5)</f>
        <v>2</v>
      </c>
      <c r="EC22" s="18"/>
      <c r="ED22" s="29"/>
      <c r="EE22" s="29"/>
      <c r="EF22" s="53" t="str">
        <f>sum(EF8:EF17)</f>
        <v>120.25</v>
      </c>
      <c r="EG22" s="8"/>
      <c r="EH22" s="23"/>
      <c r="EI22" t="str">
        <f>EJ20+(EI19*EI5)</f>
        <v>14</v>
      </c>
      <c r="EK22" t="str">
        <f>EL20+(EK19*EK5)</f>
        <v>10</v>
      </c>
      <c r="EM22" t="str">
        <f>EN20+(EM19*EM5)</f>
        <v>25</v>
      </c>
      <c r="EO22" t="str">
        <f>EP20+(EO19*EO5)</f>
        <v>22</v>
      </c>
      <c r="EQ22" t="str">
        <f>ER20+(EQ19*EQ5)</f>
        <v>10</v>
      </c>
      <c r="ES22" t="str">
        <f>ET20+(ES19*ES5)</f>
        <v>2.5</v>
      </c>
      <c r="EU22" s="54" t="str">
        <f>EV20+(EU19*EU5)</f>
        <v>0</v>
      </c>
      <c r="EV22" s="18"/>
      <c r="EW22" s="29"/>
      <c r="EX22" s="29"/>
      <c r="EY22" s="53" t="str">
        <f>sum(EY8:EY17)</f>
        <v>83.5</v>
      </c>
      <c r="EZ22" s="8"/>
      <c r="FA22" s="23"/>
      <c r="FB22" t="str">
        <f>FC20+(FB19*FB5)</f>
        <v>4</v>
      </c>
      <c r="FD22" t="str">
        <f>FE20+(FD19*FD5)</f>
        <v>9.5</v>
      </c>
      <c r="FF22" t="str">
        <f>FG20+(FF19*FF5)</f>
        <v>1</v>
      </c>
      <c r="FH22" t="str">
        <f>FI20+(FH19*FH5)</f>
        <v>16</v>
      </c>
      <c r="FJ22" t="str">
        <f>FK20+(FJ19*FJ5)</f>
        <v>5</v>
      </c>
      <c r="FL22" t="str">
        <f>FM20+(FL19*FL5)</f>
        <v>4</v>
      </c>
      <c r="FN22" s="54" t="str">
        <f>FO20+(FN19*FN5)</f>
        <v>2.5</v>
      </c>
      <c r="FO22" s="18"/>
      <c r="FP22" s="29"/>
      <c r="FQ22" s="29"/>
      <c r="FR22" s="53" t="str">
        <f>sum(FR8:FR17)</f>
        <v>42</v>
      </c>
      <c r="FS22" s="8"/>
      <c r="FT22" s="23"/>
      <c r="FU22" t="str">
        <f>FV20+(FU19*FU5)</f>
        <v>2</v>
      </c>
      <c r="FW22" t="str">
        <f>FX20+(FW19*FW5)</f>
        <v>1</v>
      </c>
      <c r="FY22" t="str">
        <f>FZ20+(FY19*FY5)</f>
        <v>0</v>
      </c>
      <c r="GA22" t="str">
        <f>GB20+(GA19*GA5)</f>
        <v>2.5</v>
      </c>
      <c r="GC22" t="str">
        <f>GD20+(GC19*GC5)</f>
        <v>0</v>
      </c>
      <c r="GE22" t="str">
        <f>GF20+(GE19*GE5)</f>
        <v>0</v>
      </c>
      <c r="GG22" s="54" t="str">
        <f>GH20+(GG19*GG5)</f>
        <v>1</v>
      </c>
      <c r="GH22" s="18"/>
      <c r="GI22" s="29"/>
      <c r="GJ22" s="29"/>
      <c r="GK22" s="53" t="str">
        <f>sum(GK8:GK17)</f>
        <v>6.5</v>
      </c>
      <c r="GL22" s="8"/>
      <c r="GM22" s="23"/>
      <c r="GN22" t="str">
        <f>GO20+(GN19*GN5)</f>
        <v>4</v>
      </c>
      <c r="GP22" t="str">
        <f>GQ20+(GP19*GP5)</f>
        <v>4</v>
      </c>
      <c r="GR22" t="str">
        <f>GS20+(GR19*GR5)</f>
        <v>0</v>
      </c>
      <c r="GT22" t="str">
        <f>GU20+(GT19*GT5)</f>
        <v>4</v>
      </c>
      <c r="GV22" t="str">
        <f>GW20+(GV19*GV5)</f>
        <v>4</v>
      </c>
      <c r="GX22" t="str">
        <f>GY20+(GX19*GX5)</f>
        <v>2</v>
      </c>
      <c r="GZ22" s="54" t="str">
        <f>HA20+(GZ19*GZ5)</f>
        <v>2</v>
      </c>
      <c r="HA22" s="18"/>
      <c r="HB22" s="29"/>
      <c r="HC22" s="29"/>
      <c r="HD22" s="53" t="str">
        <f>sum(HD8:HD17)</f>
        <v>20</v>
      </c>
      <c r="HE22" s="8"/>
      <c r="HF22" s="23"/>
      <c r="HG22" t="str">
        <f>HH20+(HG19*HG5)</f>
        <v>4</v>
      </c>
      <c r="HI22" t="str">
        <f>HJ20+(HI19*HI5)</f>
        <v>5</v>
      </c>
      <c r="HK22" t="str">
        <f>HL20+(HK19*HK5)</f>
        <v>0</v>
      </c>
      <c r="HM22" t="str">
        <f>HN20+(HM19*HM5)</f>
        <v>10</v>
      </c>
      <c r="HO22" t="str">
        <f>HP20+(HO19*HO5)</f>
        <v>11</v>
      </c>
      <c r="HQ22" t="str">
        <f>HR20+(HQ19*HQ5)</f>
        <v>6</v>
      </c>
      <c r="HS22" s="54" t="str">
        <f>HT20+(HS19*HS5)</f>
        <v>7</v>
      </c>
      <c r="HT22" s="18"/>
      <c r="HU22" s="29"/>
      <c r="HV22" s="29"/>
      <c r="HW22" s="53" t="str">
        <f>sum(HW8:HW17)</f>
        <v>43</v>
      </c>
      <c r="HX22" s="8"/>
      <c r="HY22" s="23"/>
      <c r="HZ22" t="str">
        <f>IA20+(HZ19*HZ5)</f>
        <v>4</v>
      </c>
      <c r="IB22" t="str">
        <f>IC20+(IB19*IB5)</f>
        <v>0</v>
      </c>
      <c r="ID22" t="str">
        <f>IE20+(ID19*ID5)</f>
        <v>1</v>
      </c>
      <c r="IF22" t="str">
        <f>IG20+(IF19*IF5)</f>
        <v>4</v>
      </c>
      <c r="IH22" t="str">
        <f>II20+(IH19*IH5)</f>
        <v>14</v>
      </c>
      <c r="IJ22" t="str">
        <f>IK20+(IJ19*IJ5)</f>
        <v>5</v>
      </c>
      <c r="IL22" s="54" t="str">
        <f>IM20+(IL19*IL5)</f>
        <v>8.75</v>
      </c>
      <c r="IM22" s="18"/>
      <c r="IN22" s="29"/>
      <c r="IO22" s="29"/>
      <c r="IP22" s="53" t="str">
        <f>sum(IP8:IP17)</f>
        <v>36.75</v>
      </c>
      <c r="IQ22" s="8"/>
      <c r="IR22" s="23"/>
      <c r="IS22" t="str">
        <f>IT20+(IS19*IS5)</f>
        <v>9</v>
      </c>
      <c r="IU22" t="str">
        <f>IV20+(IU19*IU5)</f>
        <v>3</v>
      </c>
      <c r="IW22" t="str">
        <f>IX20+(IW19*IW5)</f>
        <v>4</v>
      </c>
      <c r="IY22" t="str">
        <f>IZ20+(IY19*IY5)</f>
        <v>9</v>
      </c>
      <c r="JA22" t="str">
        <f>JB20+(JA19*JA5)</f>
        <v>5</v>
      </c>
      <c r="JC22" t="str">
        <f>JD20+(JC19*JC5)</f>
        <v>0</v>
      </c>
      <c r="JE22" s="54" t="str">
        <f>JF20+(JE19*JE5)</f>
        <v>6</v>
      </c>
      <c r="JF22" s="18"/>
      <c r="JG22" s="29"/>
      <c r="JH22" s="29"/>
      <c r="JI22" s="53" t="str">
        <f>sum(JI8:JI17)</f>
        <v>36</v>
      </c>
      <c r="JJ22" s="8"/>
      <c r="JK22" s="23"/>
      <c r="JL22" t="str">
        <f>JM20+(JL19*JL5)</f>
        <v>13</v>
      </c>
      <c r="JN22" t="str">
        <f>JO20+(JN19*JN5)</f>
        <v>6.5</v>
      </c>
      <c r="JP22" t="str">
        <f>JQ20+(JP19*JP5)</f>
        <v>5</v>
      </c>
      <c r="JR22" t="str">
        <f>JS20+(JR19*JR5)</f>
        <v>1.25</v>
      </c>
      <c r="JT22" t="str">
        <f>JU20+(JT19*JT5)</f>
        <v>10.75</v>
      </c>
      <c r="JV22" t="str">
        <f>JW20+(JV19*JV5)</f>
        <v>1.5</v>
      </c>
      <c r="JX22" s="54" t="str">
        <f>JY20+(JX19*JX5)</f>
        <v>17.75</v>
      </c>
      <c r="JY22" s="18"/>
      <c r="JZ22" s="29"/>
      <c r="KA22" s="29"/>
      <c r="KB22" s="53" t="str">
        <f>sum(KB8:KB17)</f>
        <v>55.75</v>
      </c>
      <c r="KC22" s="8"/>
      <c r="KD22" s="23"/>
      <c r="KE22" t="str">
        <f>KF20+(KE19*KE5)</f>
        <v>6.5</v>
      </c>
      <c r="KG22" t="str">
        <f>KH20+(KG19*KG5)</f>
        <v>2</v>
      </c>
      <c r="KI22" t="str">
        <f>KJ20+(KI19*KI5)</f>
        <v>2</v>
      </c>
      <c r="KK22" t="str">
        <f>KL20+(KK19*KK5)</f>
        <v>0.25</v>
      </c>
      <c r="KM22" t="str">
        <f>KN20+(KM19*KM5)</f>
        <v>10</v>
      </c>
      <c r="KO22" t="str">
        <f>KP20+(KO19*KO5)</f>
        <v>0</v>
      </c>
      <c r="KQ22" s="54" t="str">
        <f>KR20+(KQ19*KQ5)</f>
        <v>0.25</v>
      </c>
      <c r="KR22" s="18"/>
      <c r="KS22" s="29"/>
      <c r="KT22" s="29"/>
      <c r="KU22" s="53" t="str">
        <f>sum(KU8:KU17)</f>
        <v>21</v>
      </c>
      <c r="KV22" s="8"/>
      <c r="KW22" s="23"/>
      <c r="KX22" t="str">
        <f>KY20+(KX19*KX5)</f>
        <v>0</v>
      </c>
      <c r="KZ22" t="str">
        <f>LA20+(KZ19*KZ5)</f>
        <v>5</v>
      </c>
      <c r="LB22" t="str">
        <f>LC20+(LB19*LB5)</f>
        <v>0</v>
      </c>
      <c r="LD22" t="str">
        <f>LE20+(LD19*LD5)</f>
        <v>2.25</v>
      </c>
      <c r="LF22" t="str">
        <f>LG20+(LF19*LF5)</f>
        <v>6</v>
      </c>
      <c r="LH22" t="str">
        <f>LI20+(LH19*LH5)</f>
        <v>0</v>
      </c>
      <c r="LJ22" s="54" t="str">
        <f>LK20+(LJ19*LJ5)</f>
        <v>12.75</v>
      </c>
      <c r="LK22" s="18"/>
      <c r="LL22" s="29"/>
      <c r="LM22" s="29"/>
      <c r="LN22" s="53" t="str">
        <f>sum(LN8:LN17)</f>
        <v>26</v>
      </c>
      <c r="LO22" s="8"/>
      <c r="LP22" s="23"/>
      <c r="LQ22" t="str">
        <f>LR20+(LQ19*LQ5)</f>
        <v>39.5</v>
      </c>
      <c r="LS22" t="str">
        <f>LT20+(LS19*LS5)</f>
        <v>19.5</v>
      </c>
      <c r="LU22" t="str">
        <f>LV20+(LU19*LU5)</f>
        <v>29.5</v>
      </c>
      <c r="LW22" t="str">
        <f>LX20+(LW19*LW5)</f>
        <v>21.25</v>
      </c>
      <c r="LY22" t="str">
        <f>LZ20+(LY19*LY5)</f>
        <v>46.75</v>
      </c>
      <c r="MA22" t="str">
        <f>MB20+(MA19*MA5)</f>
        <v>25.75</v>
      </c>
      <c r="MC22" s="54" t="str">
        <f>MD20+(MC19*MC5)</f>
        <v>71.5</v>
      </c>
      <c r="MD22" s="18"/>
      <c r="ME22" s="29"/>
      <c r="MF22" s="29"/>
      <c r="MG22" s="53" t="str">
        <f>sum(MG8:MG17)</f>
        <v>253.75</v>
      </c>
      <c r="MH22" s="8"/>
      <c r="MI22" s="23"/>
      <c r="MJ22" t="str">
        <f>MK20+(MJ19*MJ5)</f>
        <v>45</v>
      </c>
      <c r="ML22" t="str">
        <f>MM20+(ML19*ML5)</f>
        <v>24</v>
      </c>
      <c r="MN22" t="str">
        <f>MO20+(MN19*MN5)</f>
        <v>36</v>
      </c>
      <c r="MP22" t="str">
        <f>MQ20+(MP19*MP5)</f>
        <v>76.5</v>
      </c>
      <c r="MR22" t="str">
        <f>MS20+(MR19*MR5)</f>
        <v>105.5</v>
      </c>
      <c r="MT22" t="str">
        <f>MU20+(MT19*MT5)</f>
        <v>125</v>
      </c>
      <c r="MV22" s="54" t="str">
        <f>MW20+(MV19*MV5)</f>
        <v>117.5</v>
      </c>
      <c r="MW22" s="18"/>
      <c r="MX22" s="29"/>
      <c r="MY22" s="29"/>
      <c r="MZ22" s="53" t="str">
        <f>sum(MZ8:MZ17)</f>
        <v>529.5</v>
      </c>
      <c r="NA22" s="8"/>
      <c r="NB22" s="23"/>
      <c r="NC22" t="str">
        <f>ND20+(NC19*NC5)</f>
        <v>0</v>
      </c>
      <c r="NE22" t="str">
        <f>NF20+(NE19*NE5)</f>
        <v>0</v>
      </c>
      <c r="NG22" t="str">
        <f>NH20+(NG19*NG5)</f>
        <v>0</v>
      </c>
      <c r="NI22" t="str">
        <f>NJ20+(NI19*NI5)</f>
        <v>0</v>
      </c>
      <c r="NK22" t="str">
        <f>NL20+(NK19*NK5)</f>
        <v>0</v>
      </c>
      <c r="NM22" t="str">
        <f>NN20+(NM19*NM5)</f>
        <v>0</v>
      </c>
      <c r="NO22" s="54" t="str">
        <f>NP20+(NO19*NO5)</f>
        <v>0</v>
      </c>
      <c r="NP22" s="18"/>
      <c r="NQ22" s="29"/>
      <c r="NR22" s="29"/>
      <c r="NS22" s="53" t="str">
        <f>sum(NS8:NS17)</f>
        <v>0</v>
      </c>
      <c r="NT22" s="8"/>
      <c r="NU22" s="23"/>
      <c r="NV22" t="str">
        <f>NW20+(NV19*NV5)</f>
        <v>0</v>
      </c>
      <c r="NX22" t="str">
        <f>NY20+(NX19*NX5)</f>
        <v>0</v>
      </c>
      <c r="NZ22" t="str">
        <f>OA20+(NZ19*NZ5)</f>
        <v>0</v>
      </c>
      <c r="OB22" t="str">
        <f>OC20+(OB19*OB5)</f>
        <v>0</v>
      </c>
      <c r="OD22" t="str">
        <f>OE20+(OD19*OD5)</f>
        <v>0</v>
      </c>
      <c r="OF22" t="str">
        <f>OG20+(OF19*OF5)</f>
        <v>0</v>
      </c>
      <c r="OH22" s="54" t="str">
        <f>OI20+(OH19*OH5)</f>
        <v>0</v>
      </c>
      <c r="OI22" s="18"/>
      <c r="OJ22" s="29"/>
      <c r="OK22" s="29"/>
      <c r="OL22" s="53" t="str">
        <f>sum(OL8:OL17)</f>
        <v>0</v>
      </c>
      <c r="OM22" s="8"/>
      <c r="ON22" s="23"/>
    </row>
    <row r="23">
      <c r="A23" s="8"/>
      <c r="B23" s="31"/>
      <c r="C23" s="31"/>
      <c r="D23" s="31" t="s">
        <v>23</v>
      </c>
      <c r="E23" s="55" t="str">
        <f>E22*12.5</f>
        <v>£112.50</v>
      </c>
      <c r="G23" s="55" t="str">
        <f>G22*12.5</f>
        <v>£12.50</v>
      </c>
      <c r="I23" s="55" t="str">
        <f>I22*12.5</f>
        <v>£375.00</v>
      </c>
      <c r="K23" s="55" t="str">
        <f>K22*12.5</f>
        <v>£275.00</v>
      </c>
      <c r="M23" s="55" t="str">
        <f>M22*12.5</f>
        <v>£62.50</v>
      </c>
      <c r="O23" s="55" t="str">
        <f>O22*12.5</f>
        <v>£0.00</v>
      </c>
      <c r="Q23" s="55" t="str">
        <f>Q22*12.5</f>
        <v>£21.88</v>
      </c>
      <c r="S23" s="8"/>
      <c r="T23" s="29"/>
      <c r="U23" s="29"/>
      <c r="V23" s="56" t="str">
        <f>sum(V8:V17)</f>
        <v>£859.38</v>
      </c>
      <c r="W23" s="8"/>
      <c r="X23" s="55" t="str">
        <f>X22*12.5</f>
        <v>£93.75</v>
      </c>
      <c r="Z23" s="55" t="str">
        <f>Z22*12.5</f>
        <v>£62.50</v>
      </c>
      <c r="AB23" s="55" t="str">
        <f>AB22*12.5</f>
        <v>£406.25</v>
      </c>
      <c r="AD23" s="55" t="str">
        <f>AD22*12.5</f>
        <v>£537.50</v>
      </c>
      <c r="AF23" s="55" t="str">
        <f>AF22*12.5</f>
        <v>£175.00</v>
      </c>
      <c r="AH23" s="55" t="str">
        <f>AH22*12.5</f>
        <v>£50.00</v>
      </c>
      <c r="AJ23" s="55" t="str">
        <f>AJ22*12.5</f>
        <v>£131.25</v>
      </c>
      <c r="AL23" s="8"/>
      <c r="AM23" s="29"/>
      <c r="AN23" s="29"/>
      <c r="AO23" s="56" t="str">
        <f>sum(AO8:AO17)</f>
        <v>£1,456.25</v>
      </c>
      <c r="AP23" s="8"/>
      <c r="AQ23" s="55" t="str">
        <f>AQ22*12.5</f>
        <v>£187.50</v>
      </c>
      <c r="AS23" s="55" t="str">
        <f>AS22*12.5</f>
        <v>£93.75</v>
      </c>
      <c r="AU23" s="55" t="str">
        <f>AU22*12.5</f>
        <v>£468.75</v>
      </c>
      <c r="AW23" s="55" t="str">
        <f>AW22*12.5</f>
        <v>£468.75</v>
      </c>
      <c r="AY23" s="55" t="str">
        <f>AY22*12.5</f>
        <v>£218.75</v>
      </c>
      <c r="BA23" s="55" t="str">
        <f>BA22*12.5</f>
        <v>£12.50</v>
      </c>
      <c r="BC23" s="55" t="str">
        <f>BC22*12.5</f>
        <v>£87.50</v>
      </c>
      <c r="BE23" s="8"/>
      <c r="BF23" s="29"/>
      <c r="BG23" s="29"/>
      <c r="BH23" s="56" t="str">
        <f>sum(BH8:BH17)</f>
        <v>£1,537.50</v>
      </c>
      <c r="BI23" s="8"/>
      <c r="BJ23" s="55" t="str">
        <f>BJ22*12.5</f>
        <v>£109.38</v>
      </c>
      <c r="BL23" s="55" t="str">
        <f>BL22*12.5</f>
        <v>£62.50</v>
      </c>
      <c r="BN23" s="55"/>
      <c r="BO23" s="55" t="str">
        <f>BO22*12.5</f>
        <v>£387.50</v>
      </c>
      <c r="BQ23" s="55" t="str">
        <f>BQ22*12.5</f>
        <v>£262.50</v>
      </c>
      <c r="BS23" s="55" t="str">
        <f>BS22*12.5</f>
        <v>£212.50</v>
      </c>
      <c r="BU23" s="55" t="str">
        <f>BU22*12.5</f>
        <v>£450.00</v>
      </c>
      <c r="BW23" s="55" t="str">
        <f>BW22*12.5</f>
        <v>£937.50</v>
      </c>
      <c r="BY23" s="8"/>
      <c r="BZ23" s="29"/>
      <c r="CA23" s="29"/>
      <c r="CB23" s="56" t="str">
        <f>sum(CB8:CB17)</f>
        <v>£2,421.88</v>
      </c>
      <c r="CC23" s="8"/>
      <c r="CD23" s="55" t="str">
        <f>CD22*12.5</f>
        <v>£465.63</v>
      </c>
      <c r="CF23" s="55" t="str">
        <f>CF22*12.5</f>
        <v>£62.50</v>
      </c>
      <c r="CH23" s="55" t="str">
        <f>CH22*12.5</f>
        <v>£490.63</v>
      </c>
      <c r="CJ23" s="55" t="str">
        <f>CJ22*12.5</f>
        <v>£362.50</v>
      </c>
      <c r="CL23" s="55" t="str">
        <f>CL22*12.5</f>
        <v>£162.50</v>
      </c>
      <c r="CN23" s="55" t="str">
        <f>CN22*12.5</f>
        <v>£100.00</v>
      </c>
      <c r="CP23" s="55" t="str">
        <f>CP22*12.5</f>
        <v>£187.50</v>
      </c>
      <c r="CR23" s="8"/>
      <c r="CS23" s="29"/>
      <c r="CT23" s="29"/>
      <c r="CU23" s="56" t="str">
        <f>sum(CU8:CU17)</f>
        <v>£1,831.25</v>
      </c>
      <c r="CV23" s="8"/>
      <c r="CW23" s="55" t="str">
        <f>CW22*12.5</f>
        <v>£200.00</v>
      </c>
      <c r="CY23" s="55" t="str">
        <f>CY22*12.5</f>
        <v>£168.75</v>
      </c>
      <c r="DA23" s="55" t="str">
        <f>DA22*12.5</f>
        <v>£393.75</v>
      </c>
      <c r="DC23" s="55" t="str">
        <f>DC22*12.5</f>
        <v>£431.25</v>
      </c>
      <c r="DE23" s="55" t="str">
        <f>DE22*12.5</f>
        <v>£106.25</v>
      </c>
      <c r="DG23" s="55" t="str">
        <f>DG22*12.5</f>
        <v>£162.50</v>
      </c>
      <c r="DI23" s="55" t="str">
        <f>DI22*12.5</f>
        <v>£112.50</v>
      </c>
      <c r="DK23" s="8"/>
      <c r="DL23" s="29"/>
      <c r="DM23" s="29"/>
      <c r="DN23" s="56" t="str">
        <f>sum(DN8:DN17)</f>
        <v>£1,575.00</v>
      </c>
      <c r="DO23" s="23"/>
      <c r="DP23" s="55" t="str">
        <f>DP22*12.5</f>
        <v>£287.50</v>
      </c>
      <c r="DR23" s="55" t="str">
        <f>DR22*12.5</f>
        <v>£50.00</v>
      </c>
      <c r="DT23" s="55" t="str">
        <f>DT22*12.5</f>
        <v>£462.50</v>
      </c>
      <c r="DV23" s="55" t="str">
        <f>DV22*12.5</f>
        <v>£387.50</v>
      </c>
      <c r="DX23" s="55" t="str">
        <f>DX22*12.5</f>
        <v>£96.88</v>
      </c>
      <c r="DZ23" s="55" t="str">
        <f>DZ22*12.5</f>
        <v>£193.75</v>
      </c>
      <c r="EB23" s="55" t="str">
        <f>EB22*12.5</f>
        <v>£25.00</v>
      </c>
      <c r="ED23" s="8"/>
      <c r="EE23" s="29"/>
      <c r="EF23" s="29"/>
      <c r="EG23" s="56" t="str">
        <f>sum(EG8:EG17)</f>
        <v>£1,503.13</v>
      </c>
      <c r="EH23" s="23"/>
      <c r="EI23" s="55" t="str">
        <f>EI22*12.5</f>
        <v>£175.00</v>
      </c>
      <c r="EK23" s="55" t="str">
        <f>EK22*12.5</f>
        <v>£125.00</v>
      </c>
      <c r="EM23" s="55" t="str">
        <f>EM22*12.5</f>
        <v>£312.50</v>
      </c>
      <c r="EO23" s="55" t="str">
        <f>EO22*12.5</f>
        <v>£275.00</v>
      </c>
      <c r="EQ23" s="55" t="str">
        <f>EQ22*12.5</f>
        <v>£125.00</v>
      </c>
      <c r="ES23" s="55" t="str">
        <f>ES22*12.5</f>
        <v>£31.25</v>
      </c>
      <c r="EU23" s="55" t="str">
        <f>EU22*12.5</f>
        <v>£0.00</v>
      </c>
      <c r="EW23" s="8"/>
      <c r="EX23" s="29"/>
      <c r="EY23" s="29"/>
      <c r="EZ23" s="56" t="str">
        <f>sum(EZ8:EZ17)</f>
        <v>£1,043.75</v>
      </c>
      <c r="FA23" s="23"/>
      <c r="FB23" s="55" t="str">
        <f>FB22*12.5</f>
        <v>£50.00</v>
      </c>
      <c r="FD23" s="55" t="str">
        <f>FD22*12.5</f>
        <v>£118.75</v>
      </c>
      <c r="FF23" s="55" t="str">
        <f>FF22*12.5</f>
        <v>£12.50</v>
      </c>
      <c r="FH23" s="55" t="str">
        <f>FH22*12.5</f>
        <v>£200.00</v>
      </c>
      <c r="FJ23" s="55" t="str">
        <f>FJ22*12.5</f>
        <v>£62.50</v>
      </c>
      <c r="FL23" s="55" t="str">
        <f>FL22*12.5</f>
        <v>£50.00</v>
      </c>
      <c r="FN23" s="55" t="str">
        <f>FN22*12.5</f>
        <v>£31.25</v>
      </c>
      <c r="FP23" s="8"/>
      <c r="FQ23" s="29"/>
      <c r="FR23" s="29"/>
      <c r="FS23" s="56" t="str">
        <f>sum(FS8:FS17)</f>
        <v>£525.00</v>
      </c>
      <c r="FT23" s="23"/>
      <c r="FU23" s="55" t="str">
        <f>FU22*12.5</f>
        <v>£25.00</v>
      </c>
      <c r="FW23" s="55" t="str">
        <f>FW22*12.5</f>
        <v>£12.50</v>
      </c>
      <c r="FY23" s="55" t="str">
        <f>FY22*12.5</f>
        <v>£0.00</v>
      </c>
      <c r="GA23" s="55" t="str">
        <f>GA22*12.5</f>
        <v>£31.25</v>
      </c>
      <c r="GC23" s="55" t="str">
        <f>GC22*12.5</f>
        <v>£0.00</v>
      </c>
      <c r="GE23" s="55" t="str">
        <f>GE22*12.5</f>
        <v>£0.00</v>
      </c>
      <c r="GG23" s="55" t="str">
        <f>GG22*12.5</f>
        <v>£12.50</v>
      </c>
      <c r="GI23" s="8"/>
      <c r="GJ23" s="29"/>
      <c r="GK23" s="29"/>
      <c r="GL23" s="56" t="str">
        <f>sum(GL8:GL17)</f>
        <v>£81.25</v>
      </c>
      <c r="GM23" s="23"/>
      <c r="GN23" s="55" t="str">
        <f>GN22*12.5</f>
        <v>£50.00</v>
      </c>
      <c r="GP23" s="55" t="str">
        <f>GP22*12.5</f>
        <v>£50.00</v>
      </c>
      <c r="GR23" s="55" t="str">
        <f>GR22*12.5</f>
        <v>£0.00</v>
      </c>
      <c r="GT23" s="55" t="str">
        <f>GT22*12.5</f>
        <v>£50.00</v>
      </c>
      <c r="GV23" s="55" t="str">
        <f>GV22*12.5</f>
        <v>£50.00</v>
      </c>
      <c r="GX23" s="55" t="str">
        <f>GX22*12.5</f>
        <v>£25.00</v>
      </c>
      <c r="GZ23" s="55" t="str">
        <f>GZ22*12.5</f>
        <v>£25.00</v>
      </c>
      <c r="HB23" s="8"/>
      <c r="HC23" s="29"/>
      <c r="HD23" s="29"/>
      <c r="HE23" s="56" t="str">
        <f>sum(HE8:HE17)</f>
        <v>£250.00</v>
      </c>
      <c r="HF23" s="23"/>
      <c r="HG23" s="55" t="str">
        <f>HG22*12.5</f>
        <v>£50.00</v>
      </c>
      <c r="HI23" s="55" t="str">
        <f>HI22*12.5</f>
        <v>£62.50</v>
      </c>
      <c r="HK23" s="55" t="str">
        <f>HK22*12.5</f>
        <v>£0.00</v>
      </c>
      <c r="HM23" s="55" t="str">
        <f>HM22*12.5</f>
        <v>£125.00</v>
      </c>
      <c r="HO23" s="55" t="str">
        <f>HO22*12.5</f>
        <v>£137.50</v>
      </c>
      <c r="HQ23" s="55" t="str">
        <f>HQ22*12.5</f>
        <v>£75.00</v>
      </c>
      <c r="HS23" s="55" t="str">
        <f>HS22*12.5</f>
        <v>£87.50</v>
      </c>
      <c r="HU23" s="8"/>
      <c r="HV23" s="29"/>
      <c r="HW23" s="29"/>
      <c r="HX23" s="56" t="str">
        <f>sum(HX8:HX17)</f>
        <v>£537.50</v>
      </c>
      <c r="HY23" s="23"/>
      <c r="HZ23" s="55" t="str">
        <f>HZ22*12.5</f>
        <v>£50.00</v>
      </c>
      <c r="IB23" s="55" t="str">
        <f>IB22*12.5</f>
        <v>£0.00</v>
      </c>
      <c r="ID23" s="55" t="str">
        <f>ID22*12.5</f>
        <v>£12.50</v>
      </c>
      <c r="IF23" s="55" t="str">
        <f>IF22*12.5</f>
        <v>£50.00</v>
      </c>
      <c r="IH23" s="55" t="str">
        <f>IH22*12.5</f>
        <v>£175.00</v>
      </c>
      <c r="IJ23" s="55" t="str">
        <f>IJ22*12.5</f>
        <v>£62.50</v>
      </c>
      <c r="IL23" s="55" t="str">
        <f>IL22*12.5</f>
        <v>£109.38</v>
      </c>
      <c r="IN23" s="8"/>
      <c r="IO23" s="29"/>
      <c r="IP23" s="29"/>
      <c r="IQ23" s="56" t="str">
        <f>sum(IQ8:IQ17)</f>
        <v>£459.38</v>
      </c>
      <c r="IR23" s="23"/>
      <c r="IS23" s="55" t="str">
        <f>IS22*12.5</f>
        <v>£112.50</v>
      </c>
      <c r="IU23" s="55" t="str">
        <f>IU22*12.5</f>
        <v>£37.50</v>
      </c>
      <c r="IW23" s="55" t="str">
        <f>IW22*12.5</f>
        <v>£50.00</v>
      </c>
      <c r="IY23" s="55" t="str">
        <f>IY22*12.5</f>
        <v>£112.50</v>
      </c>
      <c r="JA23" s="55" t="str">
        <f>JA22*12.5</f>
        <v>£62.50</v>
      </c>
      <c r="JC23" s="55" t="str">
        <f>JC22*12.5</f>
        <v>£0.00</v>
      </c>
      <c r="JE23" s="55" t="str">
        <f>JE22*12.5</f>
        <v>£75.00</v>
      </c>
      <c r="JG23" s="8"/>
      <c r="JH23" s="29"/>
      <c r="JI23" s="29"/>
      <c r="JJ23" s="56" t="str">
        <f>sum(JJ8:JJ17)</f>
        <v>£450.00</v>
      </c>
      <c r="JK23" s="23"/>
      <c r="JL23" s="55" t="str">
        <f>JL22*12.5</f>
        <v>£162.50</v>
      </c>
      <c r="JN23" s="55" t="str">
        <f>JN22*12.5</f>
        <v>£81.25</v>
      </c>
      <c r="JP23" s="55" t="str">
        <f>JP22*12.5</f>
        <v>£62.50</v>
      </c>
      <c r="JR23" s="55" t="str">
        <f>JR22*12.5</f>
        <v>£15.63</v>
      </c>
      <c r="JT23" s="55" t="str">
        <f>JT22*12.5</f>
        <v>£134.38</v>
      </c>
      <c r="JV23" s="55" t="str">
        <f>JV22*12.5</f>
        <v>£18.75</v>
      </c>
      <c r="JX23" s="55" t="str">
        <f>JX22*12.5</f>
        <v>£221.88</v>
      </c>
      <c r="JZ23" s="8"/>
      <c r="KA23" s="29"/>
      <c r="KB23" s="29"/>
      <c r="KC23" s="56" t="str">
        <f>sum(KC8:KC17)</f>
        <v>£696.88</v>
      </c>
      <c r="KD23" s="23"/>
      <c r="KE23" s="55" t="str">
        <f>KE22*12.5</f>
        <v>£81.25</v>
      </c>
      <c r="KG23" s="55" t="str">
        <f>KG22*12.5</f>
        <v>£25.00</v>
      </c>
      <c r="KI23" s="55" t="str">
        <f>KI22*12.5</f>
        <v>£25.00</v>
      </c>
      <c r="KK23" s="55" t="str">
        <f>KK22*12.5</f>
        <v>£3.13</v>
      </c>
      <c r="KM23" s="55" t="str">
        <f>KM22*12.5</f>
        <v>£125.00</v>
      </c>
      <c r="KO23" s="55" t="str">
        <f>KO22*12.5</f>
        <v>£0.00</v>
      </c>
      <c r="KQ23" s="55" t="str">
        <f>KQ22*12.5</f>
        <v>£3.13</v>
      </c>
      <c r="KS23" s="8"/>
      <c r="KT23" s="29"/>
      <c r="KU23" s="29"/>
      <c r="KV23" s="56" t="str">
        <f>sum(KV8:KV17)</f>
        <v>£262.50</v>
      </c>
      <c r="KW23" s="23"/>
      <c r="KX23" s="55" t="str">
        <f>KX22*12.5</f>
        <v>£0.00</v>
      </c>
      <c r="KZ23" s="55" t="str">
        <f>KZ22*12.5</f>
        <v>£62.50</v>
      </c>
      <c r="LB23" s="55" t="str">
        <f>LB22*12.5</f>
        <v>£0.00</v>
      </c>
      <c r="LD23" s="55" t="str">
        <f>LD22*12.5</f>
        <v>£28.13</v>
      </c>
      <c r="LF23" s="55" t="str">
        <f>LF22*12.5</f>
        <v>£75.00</v>
      </c>
      <c r="LH23" s="55" t="str">
        <f>LH22*12.5</f>
        <v>£0.00</v>
      </c>
      <c r="LJ23" s="55" t="str">
        <f>LJ22*12.5</f>
        <v>£159.38</v>
      </c>
      <c r="LL23" s="8"/>
      <c r="LM23" s="29"/>
      <c r="LN23" s="29"/>
      <c r="LO23" s="56" t="str">
        <f>sum(LO8:LO17)</f>
        <v>£325.00</v>
      </c>
      <c r="LP23" s="23"/>
      <c r="LQ23" s="55" t="str">
        <f>LQ22*12.5</f>
        <v>£493.75</v>
      </c>
      <c r="LS23" s="55" t="str">
        <f>LS22*12.5</f>
        <v>£243.75</v>
      </c>
      <c r="LU23" s="55" t="str">
        <f>LU22*12.5</f>
        <v>£368.75</v>
      </c>
      <c r="LW23" s="55" t="str">
        <f>LW22*12.5</f>
        <v>£265.63</v>
      </c>
      <c r="LY23" s="55" t="str">
        <f>LY22*12.5</f>
        <v>£584.38</v>
      </c>
      <c r="MA23" s="55" t="str">
        <f>MA22*12.5</f>
        <v>£321.88</v>
      </c>
      <c r="MC23" s="55" t="str">
        <f>MC22*12.5</f>
        <v>£893.75</v>
      </c>
      <c r="ME23" s="8"/>
      <c r="MF23" s="29"/>
      <c r="MG23" s="29"/>
      <c r="MH23" s="56" t="str">
        <f>sum(MH8:MH17)</f>
        <v>£3,171.88</v>
      </c>
      <c r="MI23" s="23"/>
      <c r="MJ23" s="55" t="str">
        <f>MJ22*12.5</f>
        <v>£562.50</v>
      </c>
      <c r="ML23" s="55" t="str">
        <f>ML22*12.5</f>
        <v>£300.00</v>
      </c>
      <c r="MN23" s="55" t="str">
        <f>MN22*12.5</f>
        <v>£450.00</v>
      </c>
      <c r="MP23" s="55" t="str">
        <f>MP22*12.5</f>
        <v>£956.25</v>
      </c>
      <c r="MR23" s="55" t="str">
        <f>MR22*12.5</f>
        <v>£1,318.75</v>
      </c>
      <c r="MT23" s="55" t="str">
        <f>MT22*12.5</f>
        <v>£1,562.50</v>
      </c>
      <c r="MV23" s="55" t="str">
        <f>MV22*12.5</f>
        <v>£1,468.75</v>
      </c>
      <c r="MX23" s="8"/>
      <c r="MY23" s="29"/>
      <c r="MZ23" s="29"/>
      <c r="NA23" s="56" t="str">
        <f>sum(NA8:NA17)</f>
        <v>£6,618.75</v>
      </c>
      <c r="NB23" s="23"/>
      <c r="NC23" s="55" t="str">
        <f>NC22*12.5</f>
        <v>£0.00</v>
      </c>
      <c r="NE23" s="55" t="str">
        <f>NE22*12.5</f>
        <v>£0.00</v>
      </c>
      <c r="NG23" s="55" t="str">
        <f>NG22*12.5</f>
        <v>£0.00</v>
      </c>
      <c r="NI23" s="55" t="str">
        <f>NI22*12.5</f>
        <v>£0.00</v>
      </c>
      <c r="NK23" s="55" t="str">
        <f>NK22*12.5</f>
        <v>£0.00</v>
      </c>
      <c r="NM23" s="55" t="str">
        <f>NM22*12.5</f>
        <v>£0.00</v>
      </c>
      <c r="NO23" s="55" t="str">
        <f>NO22*12.5</f>
        <v>£0.00</v>
      </c>
      <c r="NQ23" s="8"/>
      <c r="NR23" s="29"/>
      <c r="NS23" s="29"/>
      <c r="NT23" s="56" t="str">
        <f>sum(NT8:NT17)</f>
        <v>£0.00</v>
      </c>
      <c r="NU23" s="23"/>
      <c r="NV23" s="55" t="str">
        <f>NV22*12.5</f>
        <v>£0.00</v>
      </c>
      <c r="NX23" s="55" t="str">
        <f>NX22*12.5</f>
        <v>£0.00</v>
      </c>
      <c r="NZ23" s="55" t="str">
        <f>NZ22*12.5</f>
        <v>£0.00</v>
      </c>
      <c r="OB23" s="55" t="str">
        <f>OB22*12.5</f>
        <v>£0.00</v>
      </c>
      <c r="OD23" s="55" t="str">
        <f>OD22*12.5</f>
        <v>£0.00</v>
      </c>
      <c r="OF23" s="55" t="str">
        <f>OF22*12.5</f>
        <v>£0.00</v>
      </c>
      <c r="OH23" s="55" t="str">
        <f>OH22*12.5</f>
        <v>£0.00</v>
      </c>
      <c r="OJ23" s="8"/>
      <c r="OK23" s="29"/>
      <c r="OL23" s="29"/>
      <c r="OM23" s="56" t="str">
        <f>sum(OM8:OM17)</f>
        <v>£0.00</v>
      </c>
      <c r="ON23" s="23"/>
    </row>
    <row r="24">
      <c r="A24" s="8"/>
      <c r="B24" s="31"/>
      <c r="C24" s="31"/>
      <c r="D24" s="31" t="s">
        <v>105</v>
      </c>
      <c r="E24" s="8"/>
      <c r="F24" s="8"/>
      <c r="G24" s="8"/>
      <c r="H24" s="8"/>
      <c r="I24" s="8"/>
      <c r="J24" s="8"/>
      <c r="K24" s="8"/>
      <c r="L24" s="8"/>
      <c r="M24" s="8"/>
      <c r="N24" s="8"/>
      <c r="O24" s="8"/>
      <c r="P24" s="8"/>
      <c r="Q24" s="8"/>
      <c r="R24" s="8"/>
      <c r="S24" s="8"/>
      <c r="T24" s="8"/>
      <c r="U24" s="8"/>
      <c r="V24" s="57" t="str">
        <f>sum(E23:R23)</f>
        <v>£859.38</v>
      </c>
      <c r="W24" s="8"/>
      <c r="X24" s="8"/>
      <c r="Y24" s="8"/>
      <c r="Z24" s="8"/>
      <c r="AA24" s="8"/>
      <c r="AB24" s="8"/>
      <c r="AC24" s="8"/>
      <c r="AD24" s="8"/>
      <c r="AE24" s="8"/>
      <c r="AF24" s="8"/>
      <c r="AG24" s="8"/>
      <c r="AH24" s="8"/>
      <c r="AI24" s="8"/>
      <c r="AJ24" s="8"/>
      <c r="AK24" s="8"/>
      <c r="AL24" s="8"/>
      <c r="AM24" s="8"/>
      <c r="AN24" s="8"/>
      <c r="AO24" s="57" t="str">
        <f>sum(X23:AK23)</f>
        <v>£1,456.25</v>
      </c>
      <c r="AP24" s="8"/>
      <c r="AQ24" s="8"/>
      <c r="AR24" s="8"/>
      <c r="AS24" s="8"/>
      <c r="AT24" s="8"/>
      <c r="AU24" s="8"/>
      <c r="AV24" s="8"/>
      <c r="AW24" s="8"/>
      <c r="AX24" s="8"/>
      <c r="AY24" s="8"/>
      <c r="AZ24" s="8"/>
      <c r="BA24" s="8"/>
      <c r="BB24" s="8"/>
      <c r="BC24" s="8"/>
      <c r="BD24" s="8"/>
      <c r="BE24" s="8"/>
      <c r="BF24" s="8"/>
      <c r="BG24" s="8"/>
      <c r="BH24" s="57" t="str">
        <f>sum(AQ23:BD23)</f>
        <v>£1,537.50</v>
      </c>
      <c r="BI24" s="8"/>
      <c r="BJ24" s="8"/>
      <c r="BK24" s="8"/>
      <c r="BL24" s="8"/>
      <c r="BM24" s="8"/>
      <c r="BN24" s="8"/>
      <c r="BO24" s="8"/>
      <c r="BP24" s="8"/>
      <c r="BQ24" s="8"/>
      <c r="BR24" s="8"/>
      <c r="BS24" s="8"/>
      <c r="BT24" s="8"/>
      <c r="BU24" s="8"/>
      <c r="BV24" s="8"/>
      <c r="BW24" s="8"/>
      <c r="BX24" s="8"/>
      <c r="BY24" s="8"/>
      <c r="BZ24" s="8"/>
      <c r="CA24" s="8"/>
      <c r="CB24" s="57" t="str">
        <f>sum(BJ23:BX23)</f>
        <v>£2,421.88</v>
      </c>
      <c r="CC24" s="8"/>
      <c r="CD24" s="8"/>
      <c r="CE24" s="8"/>
      <c r="CF24" s="8"/>
      <c r="CG24" s="8"/>
      <c r="CH24" s="8"/>
      <c r="CI24" s="8"/>
      <c r="CJ24" s="8"/>
      <c r="CK24" s="8"/>
      <c r="CL24" s="8"/>
      <c r="CM24" s="8"/>
      <c r="CN24" s="8"/>
      <c r="CO24" s="8"/>
      <c r="CP24" s="8"/>
      <c r="CQ24" s="8"/>
      <c r="CR24" s="8"/>
      <c r="CS24" s="8"/>
      <c r="CT24" s="8"/>
      <c r="CU24" s="57" t="str">
        <f>sum(CD23:CQ23)</f>
        <v>£1,831.25</v>
      </c>
      <c r="CV24" s="8"/>
      <c r="CW24" s="8"/>
      <c r="CX24" s="8"/>
      <c r="CY24" s="8"/>
      <c r="CZ24" s="8"/>
      <c r="DA24" s="8"/>
      <c r="DB24" s="8"/>
      <c r="DC24" s="8"/>
      <c r="DD24" s="8"/>
      <c r="DE24" s="8"/>
      <c r="DF24" s="8"/>
      <c r="DG24" s="8"/>
      <c r="DH24" s="8"/>
      <c r="DI24" s="8"/>
      <c r="DJ24" s="8"/>
      <c r="DK24" s="8"/>
      <c r="DL24" s="8"/>
      <c r="DM24" s="8"/>
      <c r="DN24" s="57" t="str">
        <f>sum(CW23:DJ23)</f>
        <v>£1,575.00</v>
      </c>
      <c r="DO24" s="23"/>
      <c r="DP24" s="8"/>
      <c r="DQ24" s="8"/>
      <c r="DR24" s="8"/>
      <c r="DS24" s="8"/>
      <c r="DT24" s="8"/>
      <c r="DU24" s="8"/>
      <c r="DV24" s="8"/>
      <c r="DW24" s="8"/>
      <c r="DX24" s="8"/>
      <c r="DY24" s="8"/>
      <c r="DZ24" s="8"/>
      <c r="EA24" s="8"/>
      <c r="EB24" s="8"/>
      <c r="EC24" s="8"/>
      <c r="ED24" s="8"/>
      <c r="EE24" s="8"/>
      <c r="EF24" s="8"/>
      <c r="EG24" s="57" t="str">
        <f>sum(DP23:EC23)</f>
        <v>£1,503.13</v>
      </c>
      <c r="EH24" s="23"/>
      <c r="EI24" s="8"/>
      <c r="EJ24" s="8"/>
      <c r="EK24" s="8"/>
      <c r="EL24" s="8"/>
      <c r="EM24" s="8"/>
      <c r="EN24" s="8"/>
      <c r="EO24" s="8"/>
      <c r="EP24" s="8"/>
      <c r="EQ24" s="8"/>
      <c r="ER24" s="8"/>
      <c r="ES24" s="8"/>
      <c r="ET24" s="8"/>
      <c r="EU24" s="8"/>
      <c r="EV24" s="8"/>
      <c r="EW24" s="8"/>
      <c r="EX24" s="8"/>
      <c r="EY24" s="8"/>
      <c r="EZ24" s="57" t="str">
        <f>sum(EI23:EV23)</f>
        <v>£1,043.75</v>
      </c>
      <c r="FA24" s="23"/>
      <c r="FB24" s="8"/>
      <c r="FC24" s="8"/>
      <c r="FD24" s="8"/>
      <c r="FE24" s="8"/>
      <c r="FF24" s="8"/>
      <c r="FG24" s="8"/>
      <c r="FH24" s="8"/>
      <c r="FI24" s="8"/>
      <c r="FJ24" s="8"/>
      <c r="FK24" s="8"/>
      <c r="FL24" s="8"/>
      <c r="FM24" s="8"/>
      <c r="FN24" s="8"/>
      <c r="FO24" s="8"/>
      <c r="FP24" s="8"/>
      <c r="FQ24" s="8"/>
      <c r="FR24" s="8"/>
      <c r="FS24" s="57" t="str">
        <f>sum(FB23:FO23)</f>
        <v>£525.00</v>
      </c>
      <c r="FT24" s="23"/>
      <c r="FU24" s="8"/>
      <c r="FV24" s="8"/>
      <c r="FW24" s="8"/>
      <c r="FX24" s="8"/>
      <c r="FY24" s="8"/>
      <c r="FZ24" s="8"/>
      <c r="GA24" s="8"/>
      <c r="GB24" s="8"/>
      <c r="GC24" s="8"/>
      <c r="GD24" s="8"/>
      <c r="GE24" s="8"/>
      <c r="GF24" s="8"/>
      <c r="GG24" s="8"/>
      <c r="GH24" s="8"/>
      <c r="GI24" s="8"/>
      <c r="GJ24" s="8"/>
      <c r="GK24" s="8"/>
      <c r="GL24" s="57" t="str">
        <f>sum(FU23:GH23)</f>
        <v>£81.25</v>
      </c>
      <c r="GM24" s="23"/>
      <c r="GN24" s="8"/>
      <c r="GO24" s="8"/>
      <c r="GP24" s="8"/>
      <c r="GQ24" s="8"/>
      <c r="GR24" s="8"/>
      <c r="GS24" s="8"/>
      <c r="GT24" s="8"/>
      <c r="GU24" s="8"/>
      <c r="GV24" s="8"/>
      <c r="GW24" s="8"/>
      <c r="GX24" s="8"/>
      <c r="GY24" s="8"/>
      <c r="GZ24" s="8"/>
      <c r="HA24" s="8"/>
      <c r="HB24" s="8"/>
      <c r="HC24" s="8"/>
      <c r="HD24" s="8"/>
      <c r="HE24" s="57" t="str">
        <f>sum(GN23:HA23)</f>
        <v>£250.00</v>
      </c>
      <c r="HF24" s="23"/>
      <c r="HG24" s="8"/>
      <c r="HH24" s="8"/>
      <c r="HI24" s="8"/>
      <c r="HJ24" s="8"/>
      <c r="HK24" s="8"/>
      <c r="HL24" s="8"/>
      <c r="HM24" s="8"/>
      <c r="HN24" s="8"/>
      <c r="HO24" s="8"/>
      <c r="HP24" s="8"/>
      <c r="HQ24" s="8"/>
      <c r="HR24" s="8"/>
      <c r="HS24" s="8"/>
      <c r="HT24" s="8"/>
      <c r="HU24" s="8"/>
      <c r="HV24" s="8"/>
      <c r="HW24" s="8"/>
      <c r="HX24" s="57" t="str">
        <f>sum(HG23:HT23)</f>
        <v>£537.50</v>
      </c>
      <c r="HY24" s="23"/>
      <c r="HZ24" s="8"/>
      <c r="IA24" s="8"/>
      <c r="IB24" s="8"/>
      <c r="IC24" s="8"/>
      <c r="ID24" s="8"/>
      <c r="IE24" s="8"/>
      <c r="IF24" s="8"/>
      <c r="IG24" s="8"/>
      <c r="IH24" s="8"/>
      <c r="II24" s="8"/>
      <c r="IJ24" s="8"/>
      <c r="IK24" s="8"/>
      <c r="IL24" s="8"/>
      <c r="IM24" s="8"/>
      <c r="IN24" s="8"/>
      <c r="IO24" s="8"/>
      <c r="IP24" s="8"/>
      <c r="IQ24" s="57" t="str">
        <f>sum(HZ23:IM23)</f>
        <v>£459.38</v>
      </c>
      <c r="IR24" s="23"/>
      <c r="IS24" s="8"/>
      <c r="IT24" s="8"/>
      <c r="IU24" s="8"/>
      <c r="IV24" s="8"/>
      <c r="IW24" s="8"/>
      <c r="IX24" s="8"/>
      <c r="IY24" s="8"/>
      <c r="IZ24" s="8"/>
      <c r="JA24" s="8"/>
      <c r="JB24" s="8"/>
      <c r="JC24" s="8"/>
      <c r="JD24" s="8"/>
      <c r="JE24" s="8"/>
      <c r="JF24" s="8"/>
      <c r="JG24" s="8"/>
      <c r="JH24" s="8"/>
      <c r="JI24" s="8"/>
      <c r="JJ24" s="57" t="str">
        <f>sum(IS23:JF23)</f>
        <v>£450.00</v>
      </c>
      <c r="JK24" s="23"/>
      <c r="JL24" s="8"/>
      <c r="JM24" s="8"/>
      <c r="JN24" s="8"/>
      <c r="JO24" s="8"/>
      <c r="JP24" s="8"/>
      <c r="JQ24" s="8"/>
      <c r="JR24" s="8"/>
      <c r="JS24" s="8"/>
      <c r="JT24" s="8"/>
      <c r="JU24" s="8"/>
      <c r="JV24" s="8"/>
      <c r="JW24" s="8"/>
      <c r="JX24" s="8"/>
      <c r="JY24" s="8"/>
      <c r="JZ24" s="8"/>
      <c r="KA24" s="8"/>
      <c r="KB24" s="8"/>
      <c r="KC24" s="57" t="str">
        <f>sum(JL23:JY23)</f>
        <v>£696.88</v>
      </c>
      <c r="KD24" s="23"/>
      <c r="KE24" s="8"/>
      <c r="KF24" s="8"/>
      <c r="KG24" s="8"/>
      <c r="KH24" s="8"/>
      <c r="KI24" s="8"/>
      <c r="KJ24" s="8"/>
      <c r="KK24" s="8"/>
      <c r="KL24" s="8"/>
      <c r="KM24" s="8"/>
      <c r="KN24" s="8"/>
      <c r="KO24" s="8"/>
      <c r="KP24" s="8"/>
      <c r="KQ24" s="8"/>
      <c r="KR24" s="8"/>
      <c r="KS24" s="8"/>
      <c r="KT24" s="8"/>
      <c r="KU24" s="8"/>
      <c r="KV24" s="57" t="str">
        <f>sum(KE23:KR23)</f>
        <v>£262.50</v>
      </c>
      <c r="KW24" s="23"/>
      <c r="KX24" s="8"/>
      <c r="KY24" s="8"/>
      <c r="KZ24" s="8"/>
      <c r="LA24" s="8"/>
      <c r="LB24" s="8"/>
      <c r="LC24" s="8"/>
      <c r="LD24" s="8"/>
      <c r="LE24" s="8"/>
      <c r="LF24" s="8"/>
      <c r="LG24" s="8"/>
      <c r="LH24" s="8"/>
      <c r="LI24" s="8"/>
      <c r="LJ24" s="8"/>
      <c r="LK24" s="8"/>
      <c r="LL24" s="8"/>
      <c r="LM24" s="8"/>
      <c r="LN24" s="8"/>
      <c r="LO24" s="57" t="str">
        <f>sum(KX23:LK23)</f>
        <v>£325.00</v>
      </c>
      <c r="LP24" s="23"/>
      <c r="LQ24" s="8"/>
      <c r="LR24" s="8"/>
      <c r="LS24" s="8"/>
      <c r="LT24" s="8"/>
      <c r="LU24" s="8"/>
      <c r="LV24" s="8"/>
      <c r="LW24" s="8"/>
      <c r="LX24" s="8"/>
      <c r="LY24" s="8"/>
      <c r="LZ24" s="8"/>
      <c r="MA24" s="8"/>
      <c r="MB24" s="8"/>
      <c r="MC24" s="8"/>
      <c r="MD24" s="8"/>
      <c r="ME24" s="8"/>
      <c r="MF24" s="8"/>
      <c r="MG24" s="8"/>
      <c r="MH24" s="57" t="str">
        <f>sum(LQ23:MD23)</f>
        <v>£3,171.88</v>
      </c>
      <c r="MI24" s="23"/>
      <c r="MJ24" s="8"/>
      <c r="MK24" s="8"/>
      <c r="ML24" s="8"/>
      <c r="MM24" s="8"/>
      <c r="MN24" s="8"/>
      <c r="MO24" s="8"/>
      <c r="MP24" s="8"/>
      <c r="MQ24" s="8"/>
      <c r="MR24" s="8"/>
      <c r="MS24" s="8"/>
      <c r="MT24" s="8"/>
      <c r="MU24" s="8"/>
      <c r="MV24" s="8"/>
      <c r="MW24" s="8"/>
      <c r="MX24" s="8"/>
      <c r="MY24" s="8"/>
      <c r="MZ24" s="8"/>
      <c r="NA24" s="57" t="str">
        <f>sum(MJ23:MW23)</f>
        <v>£6,618.75</v>
      </c>
      <c r="NB24" s="23"/>
      <c r="NC24" s="8"/>
      <c r="ND24" s="8"/>
      <c r="NE24" s="8"/>
      <c r="NF24" s="8"/>
      <c r="NG24" s="8"/>
      <c r="NH24" s="8"/>
      <c r="NI24" s="8"/>
      <c r="NJ24" s="8"/>
      <c r="NK24" s="8"/>
      <c r="NL24" s="8"/>
      <c r="NM24" s="8"/>
      <c r="NN24" s="8"/>
      <c r="NO24" s="8"/>
      <c r="NP24" s="8"/>
      <c r="NQ24" s="8"/>
      <c r="NR24" s="8"/>
      <c r="NS24" s="8"/>
      <c r="NT24" s="57" t="str">
        <f>sum(NC23:NP23)</f>
        <v>£0.00</v>
      </c>
      <c r="NU24" s="23"/>
      <c r="NV24" s="8"/>
      <c r="NW24" s="8"/>
      <c r="NX24" s="8"/>
      <c r="NY24" s="8"/>
      <c r="NZ24" s="8"/>
      <c r="OA24" s="8"/>
      <c r="OB24" s="8"/>
      <c r="OC24" s="8"/>
      <c r="OD24" s="8"/>
      <c r="OE24" s="8"/>
      <c r="OF24" s="8"/>
      <c r="OG24" s="8"/>
      <c r="OH24" s="8"/>
      <c r="OI24" s="8"/>
      <c r="OJ24" s="8"/>
      <c r="OK24" s="8"/>
      <c r="OL24" s="8"/>
      <c r="OM24" s="57" t="str">
        <f>sum(NV23:OI23)</f>
        <v>£0.00</v>
      </c>
      <c r="ON24" s="23"/>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row>
  </sheetData>
  <mergeCells count="846">
    <mergeCell ref="ID22:IE22"/>
    <mergeCell ref="IH22:II22"/>
    <mergeCell ref="IL22:IM22"/>
    <mergeCell ref="IJ22:IK22"/>
    <mergeCell ref="IF22:IG22"/>
    <mergeCell ref="IH23:II23"/>
    <mergeCell ref="IF23:IG23"/>
    <mergeCell ref="ID23:IE23"/>
    <mergeCell ref="IY22:IZ22"/>
    <mergeCell ref="IW22:IX22"/>
    <mergeCell ref="JN23:JO23"/>
    <mergeCell ref="JN22:JO22"/>
    <mergeCell ref="JA22:JB22"/>
    <mergeCell ref="IY23:IZ23"/>
    <mergeCell ref="JA23:JB23"/>
    <mergeCell ref="JE22:JF22"/>
    <mergeCell ref="JE23:JF23"/>
    <mergeCell ref="IW23:IX23"/>
    <mergeCell ref="IU23:IV23"/>
    <mergeCell ref="IS23:IT23"/>
    <mergeCell ref="IS22:IT22"/>
    <mergeCell ref="JC22:JD22"/>
    <mergeCell ref="JL23:JM23"/>
    <mergeCell ref="IU22:IV22"/>
    <mergeCell ref="JL22:JM22"/>
    <mergeCell ref="JC23:JD23"/>
    <mergeCell ref="HI22:HJ22"/>
    <mergeCell ref="HK22:HL22"/>
    <mergeCell ref="HO23:HP23"/>
    <mergeCell ref="HM23:HN23"/>
    <mergeCell ref="HQ23:HR23"/>
    <mergeCell ref="HK23:HL23"/>
    <mergeCell ref="HG23:HH23"/>
    <mergeCell ref="HI23:HJ23"/>
    <mergeCell ref="GP23:GQ23"/>
    <mergeCell ref="GN23:GO23"/>
    <mergeCell ref="GN22:GO22"/>
    <mergeCell ref="GC22:GD22"/>
    <mergeCell ref="GE22:GF22"/>
    <mergeCell ref="GE23:GF23"/>
    <mergeCell ref="GC23:GD23"/>
    <mergeCell ref="GG23:GH23"/>
    <mergeCell ref="GV22:GW22"/>
    <mergeCell ref="GX22:GY22"/>
    <mergeCell ref="FL22:FM22"/>
    <mergeCell ref="FN22:FO22"/>
    <mergeCell ref="GP22:GQ22"/>
    <mergeCell ref="GG22:GH22"/>
    <mergeCell ref="FJ22:FK22"/>
    <mergeCell ref="GA22:GB22"/>
    <mergeCell ref="GA23:GB23"/>
    <mergeCell ref="FN23:FO23"/>
    <mergeCell ref="FU23:FV23"/>
    <mergeCell ref="FL23:FM23"/>
    <mergeCell ref="IL23:IM23"/>
    <mergeCell ref="IJ23:IK23"/>
    <mergeCell ref="JT23:JU23"/>
    <mergeCell ref="JR23:JS23"/>
    <mergeCell ref="JV22:JW22"/>
    <mergeCell ref="JT22:JU22"/>
    <mergeCell ref="JR22:JS22"/>
    <mergeCell ref="NG23:NH23"/>
    <mergeCell ref="NO23:NP23"/>
    <mergeCell ref="NM23:NN23"/>
    <mergeCell ref="NI23:NJ23"/>
    <mergeCell ref="NK23:NL23"/>
    <mergeCell ref="NE23:NF23"/>
    <mergeCell ref="NE22:NF22"/>
    <mergeCell ref="NC22:ND22"/>
    <mergeCell ref="NM22:NN22"/>
    <mergeCell ref="NK22:NL22"/>
    <mergeCell ref="NI22:NJ22"/>
    <mergeCell ref="NG22:NH22"/>
    <mergeCell ref="NX22:NY22"/>
    <mergeCell ref="NV22:NW22"/>
    <mergeCell ref="NC23:ND23"/>
    <mergeCell ref="OD22:OE22"/>
    <mergeCell ref="NZ22:OA22"/>
    <mergeCell ref="OH22:OI22"/>
    <mergeCell ref="NV23:NW23"/>
    <mergeCell ref="OH23:OI23"/>
    <mergeCell ref="OD23:OE23"/>
    <mergeCell ref="NO22:NP22"/>
    <mergeCell ref="NZ23:OA23"/>
    <mergeCell ref="NX23:NY23"/>
    <mergeCell ref="LB23:LC23"/>
    <mergeCell ref="KZ23:LA23"/>
    <mergeCell ref="MA22:MB22"/>
    <mergeCell ref="LW23:LX23"/>
    <mergeCell ref="LY23:LZ23"/>
    <mergeCell ref="LU22:LV22"/>
    <mergeCell ref="MC22:MD22"/>
    <mergeCell ref="OF22:OG22"/>
    <mergeCell ref="OF23:OG23"/>
    <mergeCell ref="OB22:OC22"/>
    <mergeCell ref="OB23:OC23"/>
    <mergeCell ref="MC23:MD23"/>
    <mergeCell ref="MJ23:MK23"/>
    <mergeCell ref="MR22:MS22"/>
    <mergeCell ref="MP22:MQ22"/>
    <mergeCell ref="MV23:MW23"/>
    <mergeCell ref="MT23:MU23"/>
    <mergeCell ref="MR23:MS23"/>
    <mergeCell ref="MN23:MO23"/>
    <mergeCell ref="MP23:MQ23"/>
    <mergeCell ref="MV22:MW22"/>
    <mergeCell ref="MT22:MU22"/>
    <mergeCell ref="MN22:MO22"/>
    <mergeCell ref="KO23:KP23"/>
    <mergeCell ref="KQ22:KR22"/>
    <mergeCell ref="KO22:KP22"/>
    <mergeCell ref="KQ23:KR23"/>
    <mergeCell ref="KG22:KH22"/>
    <mergeCell ref="KI22:KJ22"/>
    <mergeCell ref="JX22:JY22"/>
    <mergeCell ref="KI23:KJ23"/>
    <mergeCell ref="KM22:KN22"/>
    <mergeCell ref="KK22:KL22"/>
    <mergeCell ref="LQ22:LR22"/>
    <mergeCell ref="LS22:LT22"/>
    <mergeCell ref="ML23:MM23"/>
    <mergeCell ref="LJ23:LK23"/>
    <mergeCell ref="MA23:MB23"/>
    <mergeCell ref="LD23:LE23"/>
    <mergeCell ref="LH23:LI23"/>
    <mergeCell ref="LF23:LG23"/>
    <mergeCell ref="LQ23:LR23"/>
    <mergeCell ref="LU23:LV23"/>
    <mergeCell ref="LS23:LT23"/>
    <mergeCell ref="KX22:KY22"/>
    <mergeCell ref="KX23:KY23"/>
    <mergeCell ref="LH22:LI22"/>
    <mergeCell ref="LJ22:LK22"/>
    <mergeCell ref="LF22:LG22"/>
    <mergeCell ref="KZ22:LA22"/>
    <mergeCell ref="LB22:LC22"/>
    <mergeCell ref="LD22:LE22"/>
    <mergeCell ref="ML22:MM22"/>
    <mergeCell ref="MJ22:MK22"/>
    <mergeCell ref="LY22:LZ22"/>
    <mergeCell ref="LW22:LX22"/>
    <mergeCell ref="GZ23:HA23"/>
    <mergeCell ref="GR23:GS23"/>
    <mergeCell ref="GT23:GU23"/>
    <mergeCell ref="GX23:GY23"/>
    <mergeCell ref="GV23:GW23"/>
    <mergeCell ref="GR22:GS22"/>
    <mergeCell ref="GT22:GU22"/>
    <mergeCell ref="IB23:IC23"/>
    <mergeCell ref="HZ23:IA23"/>
    <mergeCell ref="HM22:HN22"/>
    <mergeCell ref="HO22:HP22"/>
    <mergeCell ref="HG22:HH22"/>
    <mergeCell ref="HS23:HT23"/>
    <mergeCell ref="HS22:HT22"/>
    <mergeCell ref="HZ22:IA22"/>
    <mergeCell ref="IB22:IC22"/>
    <mergeCell ref="HQ22:HR22"/>
    <mergeCell ref="GZ22:HA22"/>
    <mergeCell ref="AQ22:AR22"/>
    <mergeCell ref="AS22:AT22"/>
    <mergeCell ref="AJ22:AK22"/>
    <mergeCell ref="AH22:AI22"/>
    <mergeCell ref="AB22:AC22"/>
    <mergeCell ref="AD22:AE22"/>
    <mergeCell ref="AF22:AG22"/>
    <mergeCell ref="BS22:BT22"/>
    <mergeCell ref="BC22:BD22"/>
    <mergeCell ref="Z22:AA22"/>
    <mergeCell ref="G22:H22"/>
    <mergeCell ref="I22:J22"/>
    <mergeCell ref="K22:L22"/>
    <mergeCell ref="X22:Y22"/>
    <mergeCell ref="Q22:R22"/>
    <mergeCell ref="O22:P22"/>
    <mergeCell ref="M22:N22"/>
    <mergeCell ref="BJ22:BK22"/>
    <mergeCell ref="BL22:BM22"/>
    <mergeCell ref="CH22:CI22"/>
    <mergeCell ref="CF22:CG22"/>
    <mergeCell ref="CD22:CE22"/>
    <mergeCell ref="BW22:BX22"/>
    <mergeCell ref="BU22:BV22"/>
    <mergeCell ref="BQ22:BR22"/>
    <mergeCell ref="BO22:BP22"/>
    <mergeCell ref="AW22:AX22"/>
    <mergeCell ref="AU22:AV22"/>
    <mergeCell ref="CY22:CZ22"/>
    <mergeCell ref="DT22:DU22"/>
    <mergeCell ref="CN22:CO22"/>
    <mergeCell ref="CL22:CM22"/>
    <mergeCell ref="CW22:CX22"/>
    <mergeCell ref="CP22:CQ22"/>
    <mergeCell ref="CJ22:CK22"/>
    <mergeCell ref="FF22:FG22"/>
    <mergeCell ref="FH22:FI22"/>
    <mergeCell ref="KM23:KN23"/>
    <mergeCell ref="KK23:KL23"/>
    <mergeCell ref="JP23:JQ23"/>
    <mergeCell ref="KG23:KH23"/>
    <mergeCell ref="JV23:JW23"/>
    <mergeCell ref="JX23:JY23"/>
    <mergeCell ref="KE23:KF23"/>
    <mergeCell ref="KE22:KF22"/>
    <mergeCell ref="JP22:JQ22"/>
    <mergeCell ref="BJ23:BK23"/>
    <mergeCell ref="BC23:BD23"/>
    <mergeCell ref="DT23:DU23"/>
    <mergeCell ref="DV23:DW23"/>
    <mergeCell ref="DR23:DS23"/>
    <mergeCell ref="DP23:DQ23"/>
    <mergeCell ref="DE23:DF23"/>
    <mergeCell ref="DC23:DD23"/>
    <mergeCell ref="DG23:DH23"/>
    <mergeCell ref="DI23:DJ23"/>
    <mergeCell ref="CW23:CX23"/>
    <mergeCell ref="AF23:AG23"/>
    <mergeCell ref="G23:H23"/>
    <mergeCell ref="BL23:BM23"/>
    <mergeCell ref="AW23:AX23"/>
    <mergeCell ref="Q23:R23"/>
    <mergeCell ref="AQ23:AR23"/>
    <mergeCell ref="BA23:BB23"/>
    <mergeCell ref="AY23:AZ23"/>
    <mergeCell ref="AD23:AE23"/>
    <mergeCell ref="AB23:AC23"/>
    <mergeCell ref="K23:L23"/>
    <mergeCell ref="M23:N23"/>
    <mergeCell ref="I23:J23"/>
    <mergeCell ref="O23:P23"/>
    <mergeCell ref="Z23:AA23"/>
    <mergeCell ref="X23:Y23"/>
    <mergeCell ref="AH23:AI23"/>
    <mergeCell ref="AJ23:AK23"/>
    <mergeCell ref="CL23:CM23"/>
    <mergeCell ref="CJ23:CK23"/>
    <mergeCell ref="CH23:CI23"/>
    <mergeCell ref="CN23:CO23"/>
    <mergeCell ref="DE22:DF22"/>
    <mergeCell ref="DC22:DD22"/>
    <mergeCell ref="DA22:DB22"/>
    <mergeCell ref="CD23:CE23"/>
    <mergeCell ref="CF23:CG23"/>
    <mergeCell ref="BU23:BV23"/>
    <mergeCell ref="BW23:BX23"/>
    <mergeCell ref="IB5:IC5"/>
    <mergeCell ref="HZ5:IA5"/>
    <mergeCell ref="HZ4:IA4"/>
    <mergeCell ref="IB4:IC4"/>
    <mergeCell ref="IJ5:IK5"/>
    <mergeCell ref="IH5:II5"/>
    <mergeCell ref="IF4:IG4"/>
    <mergeCell ref="IF5:IG5"/>
    <mergeCell ref="IS5:IT5"/>
    <mergeCell ref="IS4:IT4"/>
    <mergeCell ref="ID4:IE4"/>
    <mergeCell ref="IH4:II4"/>
    <mergeCell ref="IL5:IM5"/>
    <mergeCell ref="IS3:IT3"/>
    <mergeCell ref="IJ4:IK4"/>
    <mergeCell ref="ID5:IE5"/>
    <mergeCell ref="FY5:FZ5"/>
    <mergeCell ref="FY4:FZ4"/>
    <mergeCell ref="FU4:FV4"/>
    <mergeCell ref="FW4:FX4"/>
    <mergeCell ref="GA3:GB3"/>
    <mergeCell ref="FY3:FZ3"/>
    <mergeCell ref="GE3:GF3"/>
    <mergeCell ref="EM4:EN4"/>
    <mergeCell ref="EK4:EL4"/>
    <mergeCell ref="EM3:EN3"/>
    <mergeCell ref="EI3:EJ3"/>
    <mergeCell ref="EK3:EL3"/>
    <mergeCell ref="EB3:EC3"/>
    <mergeCell ref="DZ3:EA3"/>
    <mergeCell ref="FF3:FG3"/>
    <mergeCell ref="FJ3:FK3"/>
    <mergeCell ref="FH3:FI3"/>
    <mergeCell ref="FB3:FC3"/>
    <mergeCell ref="EQ4:ER4"/>
    <mergeCell ref="EQ5:ER5"/>
    <mergeCell ref="EU3:EV3"/>
    <mergeCell ref="EQ3:ER3"/>
    <mergeCell ref="EO3:EP3"/>
    <mergeCell ref="ES5:ET5"/>
    <mergeCell ref="EO5:EP5"/>
    <mergeCell ref="EK5:EL5"/>
    <mergeCell ref="EM5:EN5"/>
    <mergeCell ref="GE4:GF4"/>
    <mergeCell ref="GE5:GF5"/>
    <mergeCell ref="EB4:EC4"/>
    <mergeCell ref="DZ4:EA4"/>
    <mergeCell ref="EB5:EC5"/>
    <mergeCell ref="DZ5:EA5"/>
    <mergeCell ref="EO4:EP4"/>
    <mergeCell ref="HG4:HH4"/>
    <mergeCell ref="HG3:HH3"/>
    <mergeCell ref="GV4:GW4"/>
    <mergeCell ref="GR3:GS3"/>
    <mergeCell ref="GC3:GD3"/>
    <mergeCell ref="FW3:FX3"/>
    <mergeCell ref="GX4:GY4"/>
    <mergeCell ref="GZ4:HA4"/>
    <mergeCell ref="HI4:HJ4"/>
    <mergeCell ref="HI3:HJ3"/>
    <mergeCell ref="GG3:GH3"/>
    <mergeCell ref="DX3:DY3"/>
    <mergeCell ref="DX5:DY5"/>
    <mergeCell ref="DX4:DY4"/>
    <mergeCell ref="DT5:DU5"/>
    <mergeCell ref="DR5:DS5"/>
    <mergeCell ref="DV3:DW3"/>
    <mergeCell ref="DV5:DW5"/>
    <mergeCell ref="DV4:DW4"/>
    <mergeCell ref="DT3:DU3"/>
    <mergeCell ref="DT4:DU4"/>
    <mergeCell ref="EI5:EJ5"/>
    <mergeCell ref="EI4:EJ4"/>
    <mergeCell ref="DR4:DS4"/>
    <mergeCell ref="DP3:DQ3"/>
    <mergeCell ref="DR3:DS3"/>
    <mergeCell ref="DP5:DQ5"/>
    <mergeCell ref="DP4:DQ4"/>
    <mergeCell ref="FN3:FO3"/>
    <mergeCell ref="FD3:FE3"/>
    <mergeCell ref="FF23:FG23"/>
    <mergeCell ref="ES23:ET23"/>
    <mergeCell ref="EU23:EV23"/>
    <mergeCell ref="GN4:GO4"/>
    <mergeCell ref="GG4:GH4"/>
    <mergeCell ref="FU3:FV3"/>
    <mergeCell ref="EU5:EV5"/>
    <mergeCell ref="FL4:FM4"/>
    <mergeCell ref="FL3:FM3"/>
    <mergeCell ref="HO3:HP3"/>
    <mergeCell ref="HO5:HP5"/>
    <mergeCell ref="HO4:HP4"/>
    <mergeCell ref="EU4:EV4"/>
    <mergeCell ref="ES3:ET3"/>
    <mergeCell ref="HK4:HL4"/>
    <mergeCell ref="HM4:HN4"/>
    <mergeCell ref="HM5:HN5"/>
    <mergeCell ref="HK5:HL5"/>
    <mergeCell ref="GN5:GO5"/>
    <mergeCell ref="GP5:GQ5"/>
    <mergeCell ref="GV5:GW5"/>
    <mergeCell ref="FD5:FE5"/>
    <mergeCell ref="FH5:FI5"/>
    <mergeCell ref="FJ5:FK5"/>
    <mergeCell ref="FL5:FM5"/>
    <mergeCell ref="GG5:GH5"/>
    <mergeCell ref="FF5:FG5"/>
    <mergeCell ref="GZ5:HA5"/>
    <mergeCell ref="GT3:GU3"/>
    <mergeCell ref="GR5:GS5"/>
    <mergeCell ref="DC3:DD3"/>
    <mergeCell ref="DA3:DB3"/>
    <mergeCell ref="CY5:CZ5"/>
    <mergeCell ref="DA5:DB5"/>
    <mergeCell ref="DI5:DJ5"/>
    <mergeCell ref="DG5:DH5"/>
    <mergeCell ref="CY3:CZ3"/>
    <mergeCell ref="CY4:CZ4"/>
    <mergeCell ref="DA4:DB4"/>
    <mergeCell ref="DE4:DF4"/>
    <mergeCell ref="DG4:DH4"/>
    <mergeCell ref="DG3:DH3"/>
    <mergeCell ref="DE3:DF3"/>
    <mergeCell ref="DE5:DF5"/>
    <mergeCell ref="DI4:DJ4"/>
    <mergeCell ref="DI3:DJ3"/>
    <mergeCell ref="DC5:DD5"/>
    <mergeCell ref="DC4:DD4"/>
    <mergeCell ref="EO23:EP23"/>
    <mergeCell ref="EK23:EL23"/>
    <mergeCell ref="EM23:EN23"/>
    <mergeCell ref="EI23:EJ23"/>
    <mergeCell ref="EQ23:ER23"/>
    <mergeCell ref="FW23:FX23"/>
    <mergeCell ref="FY23:FZ23"/>
    <mergeCell ref="CY23:CZ23"/>
    <mergeCell ref="DA23:DB23"/>
    <mergeCell ref="EB23:EC23"/>
    <mergeCell ref="DX23:DY23"/>
    <mergeCell ref="DZ23:EA23"/>
    <mergeCell ref="HS3:HT3"/>
    <mergeCell ref="HQ3:HR3"/>
    <mergeCell ref="HQ5:HR5"/>
    <mergeCell ref="HS4:HT4"/>
    <mergeCell ref="HS5:HT5"/>
    <mergeCell ref="IL3:IM3"/>
    <mergeCell ref="IJ3:IK3"/>
    <mergeCell ref="HK3:HL3"/>
    <mergeCell ref="HM3:HN3"/>
    <mergeCell ref="HG5:HH5"/>
    <mergeCell ref="HI5:HJ5"/>
    <mergeCell ref="GX5:GY5"/>
    <mergeCell ref="GX3:GY3"/>
    <mergeCell ref="GZ3:HA3"/>
    <mergeCell ref="IH3:II3"/>
    <mergeCell ref="IF3:IG3"/>
    <mergeCell ref="HZ3:IA3"/>
    <mergeCell ref="IB3:IC3"/>
    <mergeCell ref="ID3:IE3"/>
    <mergeCell ref="I3:J3"/>
    <mergeCell ref="U2:U5"/>
    <mergeCell ref="V2:V5"/>
    <mergeCell ref="G4:H4"/>
    <mergeCell ref="M4:N4"/>
    <mergeCell ref="X4:Y4"/>
    <mergeCell ref="Z4:AA4"/>
    <mergeCell ref="X2:AK2"/>
    <mergeCell ref="X3:Y3"/>
    <mergeCell ref="AJ3:AK3"/>
    <mergeCell ref="BZ2:BZ4"/>
    <mergeCell ref="BQ5:BR5"/>
    <mergeCell ref="BU5:BV5"/>
    <mergeCell ref="BY2:BY4"/>
    <mergeCell ref="BQ3:BR3"/>
    <mergeCell ref="AL2:AL4"/>
    <mergeCell ref="BG2:BG5"/>
    <mergeCell ref="BE2:BE4"/>
    <mergeCell ref="BF2:BF4"/>
    <mergeCell ref="CA2:CA5"/>
    <mergeCell ref="CB2:CB5"/>
    <mergeCell ref="AM2:AM4"/>
    <mergeCell ref="BJ2:BX2"/>
    <mergeCell ref="K5:L5"/>
    <mergeCell ref="K3:L3"/>
    <mergeCell ref="K4:L4"/>
    <mergeCell ref="I4:J4"/>
    <mergeCell ref="G3:H3"/>
    <mergeCell ref="E3:F3"/>
    <mergeCell ref="B4:D4"/>
    <mergeCell ref="A2:A5"/>
    <mergeCell ref="B5:D5"/>
    <mergeCell ref="B3:D3"/>
    <mergeCell ref="B2:D2"/>
    <mergeCell ref="E2:R2"/>
    <mergeCell ref="E4:F4"/>
    <mergeCell ref="S2:S4"/>
    <mergeCell ref="T2:T4"/>
    <mergeCell ref="AN2:AN5"/>
    <mergeCell ref="AO2:AO5"/>
    <mergeCell ref="BH2:BH5"/>
    <mergeCell ref="BJ5:BK5"/>
    <mergeCell ref="BS5:BT5"/>
    <mergeCell ref="BW5:BX5"/>
    <mergeCell ref="CW5:CX5"/>
    <mergeCell ref="CP4:CQ4"/>
    <mergeCell ref="CW4:CX4"/>
    <mergeCell ref="CL5:CM5"/>
    <mergeCell ref="CN4:CO4"/>
    <mergeCell ref="CD4:CE4"/>
    <mergeCell ref="CF4:CG4"/>
    <mergeCell ref="BN3:BP3"/>
    <mergeCell ref="BW3:BX3"/>
    <mergeCell ref="CF5:CG5"/>
    <mergeCell ref="CD5:CE5"/>
    <mergeCell ref="BO5:BP5"/>
    <mergeCell ref="BW4:BX4"/>
    <mergeCell ref="CF3:CG3"/>
    <mergeCell ref="CH5:CI5"/>
    <mergeCell ref="CJ5:CK5"/>
    <mergeCell ref="CN5:CO5"/>
    <mergeCell ref="CP5:CQ5"/>
    <mergeCell ref="BU3:BV3"/>
    <mergeCell ref="BS3:BT3"/>
    <mergeCell ref="BS4:BT4"/>
    <mergeCell ref="BU4:BV4"/>
    <mergeCell ref="CL4:CM4"/>
    <mergeCell ref="CJ4:CK4"/>
    <mergeCell ref="BQ4:BR4"/>
    <mergeCell ref="BO4:BP4"/>
    <mergeCell ref="CH4:CI4"/>
    <mergeCell ref="CH3:CI3"/>
    <mergeCell ref="CD2:CQ2"/>
    <mergeCell ref="CS2:CS4"/>
    <mergeCell ref="CT2:CT5"/>
    <mergeCell ref="CU2:CU5"/>
    <mergeCell ref="CR2:CR4"/>
    <mergeCell ref="BL3:BM3"/>
    <mergeCell ref="CD3:CE3"/>
    <mergeCell ref="BJ3:BK3"/>
    <mergeCell ref="AW3:AX3"/>
    <mergeCell ref="CW3:CX3"/>
    <mergeCell ref="AQ3:AR3"/>
    <mergeCell ref="AS3:AT3"/>
    <mergeCell ref="AU3:AV3"/>
    <mergeCell ref="BC3:BD3"/>
    <mergeCell ref="AF3:AG3"/>
    <mergeCell ref="AD3:AE3"/>
    <mergeCell ref="M5:N5"/>
    <mergeCell ref="M3:N3"/>
    <mergeCell ref="AB4:AC4"/>
    <mergeCell ref="AB3:AC3"/>
    <mergeCell ref="Z3:AA3"/>
    <mergeCell ref="AH3:AI3"/>
    <mergeCell ref="O3:P3"/>
    <mergeCell ref="Q3:R3"/>
    <mergeCell ref="BL4:BM4"/>
    <mergeCell ref="BJ4:BK4"/>
    <mergeCell ref="AD4:AE4"/>
    <mergeCell ref="AH5:AI5"/>
    <mergeCell ref="AJ5:AK5"/>
    <mergeCell ref="AF4:AG4"/>
    <mergeCell ref="BL5:BM5"/>
    <mergeCell ref="AY5:AZ5"/>
    <mergeCell ref="AY4:AZ4"/>
    <mergeCell ref="CP3:CQ3"/>
    <mergeCell ref="CN3:CO3"/>
    <mergeCell ref="GN3:GO3"/>
    <mergeCell ref="GP3:GQ3"/>
    <mergeCell ref="AY3:AZ3"/>
    <mergeCell ref="AQ2:BD2"/>
    <mergeCell ref="BA3:BB3"/>
    <mergeCell ref="CJ3:CK3"/>
    <mergeCell ref="CL3:CM3"/>
    <mergeCell ref="FN4:FO4"/>
    <mergeCell ref="FW5:FX5"/>
    <mergeCell ref="FN5:FO5"/>
    <mergeCell ref="FU5:FV5"/>
    <mergeCell ref="GA5:GB5"/>
    <mergeCell ref="GC5:GD5"/>
    <mergeCell ref="FJ4:FK4"/>
    <mergeCell ref="FH4:FI4"/>
    <mergeCell ref="FB2:FO2"/>
    <mergeCell ref="GC4:GD4"/>
    <mergeCell ref="GA4:GB4"/>
    <mergeCell ref="FU2:GH2"/>
    <mergeCell ref="FP2:FP4"/>
    <mergeCell ref="FQ2:FQ4"/>
    <mergeCell ref="FR2:FR5"/>
    <mergeCell ref="FS2:FS5"/>
    <mergeCell ref="ED2:ED4"/>
    <mergeCell ref="DL2:DL4"/>
    <mergeCell ref="DP2:EC2"/>
    <mergeCell ref="DM2:DM5"/>
    <mergeCell ref="DN2:DN5"/>
    <mergeCell ref="AU5:AV5"/>
    <mergeCell ref="AS4:AT4"/>
    <mergeCell ref="AQ5:AR5"/>
    <mergeCell ref="AS5:AT5"/>
    <mergeCell ref="AQ4:AR4"/>
    <mergeCell ref="AU4:AV4"/>
    <mergeCell ref="FF4:FG4"/>
    <mergeCell ref="FD4:FE4"/>
    <mergeCell ref="BA4:BB4"/>
    <mergeCell ref="BA5:BB5"/>
    <mergeCell ref="BC5:BD5"/>
    <mergeCell ref="BC4:BD4"/>
    <mergeCell ref="AW5:AX5"/>
    <mergeCell ref="AW4:AX4"/>
    <mergeCell ref="FU22:FV22"/>
    <mergeCell ref="FB23:FC23"/>
    <mergeCell ref="FD23:FE23"/>
    <mergeCell ref="FD22:FE22"/>
    <mergeCell ref="FB22:FC22"/>
    <mergeCell ref="FH23:FI23"/>
    <mergeCell ref="FJ23:FK23"/>
    <mergeCell ref="DX22:DY22"/>
    <mergeCell ref="DR22:DS22"/>
    <mergeCell ref="DV22:DW22"/>
    <mergeCell ref="EU22:EV22"/>
    <mergeCell ref="ES22:ET22"/>
    <mergeCell ref="EQ22:ER22"/>
    <mergeCell ref="EK22:EL22"/>
    <mergeCell ref="EM22:EN22"/>
    <mergeCell ref="EO22:EP22"/>
    <mergeCell ref="FW22:FX22"/>
    <mergeCell ref="FY22:FZ22"/>
    <mergeCell ref="DG22:DH22"/>
    <mergeCell ref="DI22:DJ22"/>
    <mergeCell ref="EB22:EC22"/>
    <mergeCell ref="DZ22:EA22"/>
    <mergeCell ref="DP22:DQ22"/>
    <mergeCell ref="EI22:EJ22"/>
    <mergeCell ref="AS23:AT23"/>
    <mergeCell ref="AU23:AV23"/>
    <mergeCell ref="AY22:AZ22"/>
    <mergeCell ref="BA22:BB22"/>
    <mergeCell ref="E22:F22"/>
    <mergeCell ref="E23:F23"/>
    <mergeCell ref="BS23:BT23"/>
    <mergeCell ref="BO23:BP23"/>
    <mergeCell ref="BQ23:BR23"/>
    <mergeCell ref="CP23:CQ23"/>
    <mergeCell ref="NX3:NY3"/>
    <mergeCell ref="NV3:NW3"/>
    <mergeCell ref="NE4:NF4"/>
    <mergeCell ref="NI5:NJ5"/>
    <mergeCell ref="NG5:NH5"/>
    <mergeCell ref="NE5:NF5"/>
    <mergeCell ref="NG4:NH4"/>
    <mergeCell ref="NI4:NJ4"/>
    <mergeCell ref="NM3:NN3"/>
    <mergeCell ref="NK3:NL3"/>
    <mergeCell ref="NC4:ND4"/>
    <mergeCell ref="NO3:NP3"/>
    <mergeCell ref="NO4:NP4"/>
    <mergeCell ref="NX5:NY5"/>
    <mergeCell ref="NV5:NW5"/>
    <mergeCell ref="NV4:NW4"/>
    <mergeCell ref="NK5:NL5"/>
    <mergeCell ref="NK4:NL4"/>
    <mergeCell ref="GT4:GU4"/>
    <mergeCell ref="GV3:GW3"/>
    <mergeCell ref="GI2:GI4"/>
    <mergeCell ref="GJ2:GJ4"/>
    <mergeCell ref="GK2:GK5"/>
    <mergeCell ref="GL2:GL5"/>
    <mergeCell ref="GT5:GU5"/>
    <mergeCell ref="HE2:HE5"/>
    <mergeCell ref="HD2:HD5"/>
    <mergeCell ref="GN2:HA2"/>
    <mergeCell ref="HB2:HB4"/>
    <mergeCell ref="HX2:HX5"/>
    <mergeCell ref="HQ4:HR4"/>
    <mergeCell ref="HW2:HW5"/>
    <mergeCell ref="JA5:JB5"/>
    <mergeCell ref="JE5:JF5"/>
    <mergeCell ref="JH2:JH4"/>
    <mergeCell ref="JG2:JG4"/>
    <mergeCell ref="JE3:JF3"/>
    <mergeCell ref="JC3:JD3"/>
    <mergeCell ref="IS2:JF2"/>
    <mergeCell ref="JA3:JB3"/>
    <mergeCell ref="IP2:IP5"/>
    <mergeCell ref="IQ2:IQ5"/>
    <mergeCell ref="IY3:IZ3"/>
    <mergeCell ref="IW3:IX3"/>
    <mergeCell ref="IU3:IV3"/>
    <mergeCell ref="IO2:IO4"/>
    <mergeCell ref="JJ2:JJ5"/>
    <mergeCell ref="JI2:JI5"/>
    <mergeCell ref="IW5:IX5"/>
    <mergeCell ref="JC5:JD5"/>
    <mergeCell ref="JV3:JW3"/>
    <mergeCell ref="JL3:JM3"/>
    <mergeCell ref="JX3:JY3"/>
    <mergeCell ref="KB2:KB5"/>
    <mergeCell ref="KC2:KC5"/>
    <mergeCell ref="EW2:EW4"/>
    <mergeCell ref="EX2:EX4"/>
    <mergeCell ref="FB5:FC5"/>
    <mergeCell ref="ES4:ET4"/>
    <mergeCell ref="FB4:FC4"/>
    <mergeCell ref="EG2:EG5"/>
    <mergeCell ref="EF2:EF5"/>
    <mergeCell ref="EE2:EE4"/>
    <mergeCell ref="EI2:EV2"/>
    <mergeCell ref="A8:A17"/>
    <mergeCell ref="LB3:LC3"/>
    <mergeCell ref="LJ3:LK3"/>
    <mergeCell ref="ML3:MM3"/>
    <mergeCell ref="MC3:MD3"/>
    <mergeCell ref="ME2:ME4"/>
    <mergeCell ref="MF2:MF4"/>
    <mergeCell ref="MJ3:MK3"/>
    <mergeCell ref="KT2:KT4"/>
    <mergeCell ref="MA3:MB3"/>
    <mergeCell ref="IW4:IX4"/>
    <mergeCell ref="IU4:IV4"/>
    <mergeCell ref="JT3:JU3"/>
    <mergeCell ref="JN3:JO3"/>
    <mergeCell ref="JP3:JQ3"/>
    <mergeCell ref="JR3:JS3"/>
    <mergeCell ref="JL2:JY2"/>
    <mergeCell ref="KO3:KP3"/>
    <mergeCell ref="KK3:KL3"/>
    <mergeCell ref="KM3:KN3"/>
    <mergeCell ref="KE2:KR2"/>
    <mergeCell ref="KI3:KJ3"/>
    <mergeCell ref="KE3:KF3"/>
    <mergeCell ref="KG3:KH3"/>
    <mergeCell ref="KG4:KH4"/>
    <mergeCell ref="KE4:KF4"/>
    <mergeCell ref="LU5:LV5"/>
    <mergeCell ref="LS5:LT5"/>
    <mergeCell ref="JV4:JW4"/>
    <mergeCell ref="JT4:JU4"/>
    <mergeCell ref="LB4:LC4"/>
    <mergeCell ref="JX4:JY4"/>
    <mergeCell ref="IU5:IV5"/>
    <mergeCell ref="LN2:LN5"/>
    <mergeCell ref="LO2:LO5"/>
    <mergeCell ref="KZ3:LA3"/>
    <mergeCell ref="KX3:KY3"/>
    <mergeCell ref="LM2:LM4"/>
    <mergeCell ref="LL2:LL4"/>
    <mergeCell ref="LH5:LI5"/>
    <mergeCell ref="IY5:IZ5"/>
    <mergeCell ref="JP5:JQ5"/>
    <mergeCell ref="JN5:JO5"/>
    <mergeCell ref="JT5:JU5"/>
    <mergeCell ref="JV5:JW5"/>
    <mergeCell ref="JX5:JY5"/>
    <mergeCell ref="LF5:LG5"/>
    <mergeCell ref="MA5:MB5"/>
    <mergeCell ref="MC5:MD5"/>
    <mergeCell ref="MN5:MO5"/>
    <mergeCell ref="MN4:MO4"/>
    <mergeCell ref="GP4:GQ4"/>
    <mergeCell ref="GR4:GS4"/>
    <mergeCell ref="LY5:LZ5"/>
    <mergeCell ref="MA4:MB4"/>
    <mergeCell ref="IL4:IM4"/>
    <mergeCell ref="LQ5:LR5"/>
    <mergeCell ref="MC4:MD4"/>
    <mergeCell ref="Q5:R5"/>
    <mergeCell ref="O5:P5"/>
    <mergeCell ref="O4:P4"/>
    <mergeCell ref="Q4:R4"/>
    <mergeCell ref="E5:F5"/>
    <mergeCell ref="G5:H5"/>
    <mergeCell ref="I5:J5"/>
    <mergeCell ref="Z5:AA5"/>
    <mergeCell ref="X5:Y5"/>
    <mergeCell ref="AB5:AC5"/>
    <mergeCell ref="AD5:AE5"/>
    <mergeCell ref="AF5:AG5"/>
    <mergeCell ref="AH4:AI4"/>
    <mergeCell ref="AJ4:AK4"/>
    <mergeCell ref="LY4:LZ4"/>
    <mergeCell ref="LW4:LX4"/>
    <mergeCell ref="MP5:MQ5"/>
    <mergeCell ref="MT5:MU5"/>
    <mergeCell ref="ML4:MM4"/>
    <mergeCell ref="MJ4:MK4"/>
    <mergeCell ref="MP4:MQ4"/>
    <mergeCell ref="MJ5:MK5"/>
    <mergeCell ref="OD5:OE5"/>
    <mergeCell ref="OH5:OI5"/>
    <mergeCell ref="OB5:OC5"/>
    <mergeCell ref="NZ5:OA5"/>
    <mergeCell ref="NO5:NP5"/>
    <mergeCell ref="NM5:NN5"/>
    <mergeCell ref="MT4:MU4"/>
    <mergeCell ref="MR4:MS4"/>
    <mergeCell ref="DK2:DK4"/>
    <mergeCell ref="EY2:EY5"/>
    <mergeCell ref="EZ2:EZ5"/>
    <mergeCell ref="IN2:IN4"/>
    <mergeCell ref="HZ2:IM2"/>
    <mergeCell ref="HU2:HU4"/>
    <mergeCell ref="HV2:HV4"/>
    <mergeCell ref="HG2:HT2"/>
    <mergeCell ref="CW2:DJ2"/>
    <mergeCell ref="HC2:HC4"/>
    <mergeCell ref="KQ3:KR3"/>
    <mergeCell ref="KS2:KS4"/>
    <mergeCell ref="LF3:LG3"/>
    <mergeCell ref="LD3:LE3"/>
    <mergeCell ref="LQ4:LR4"/>
    <mergeCell ref="JN4:JO4"/>
    <mergeCell ref="KI4:KJ4"/>
    <mergeCell ref="KM4:KN4"/>
    <mergeCell ref="KK4:KL4"/>
    <mergeCell ref="KO4:KP4"/>
    <mergeCell ref="KQ4:KR4"/>
    <mergeCell ref="JR4:JS4"/>
    <mergeCell ref="KK5:KL5"/>
    <mergeCell ref="KM5:KN5"/>
    <mergeCell ref="LW5:LX5"/>
    <mergeCell ref="KI5:KJ5"/>
    <mergeCell ref="JE4:JF4"/>
    <mergeCell ref="JC4:JD4"/>
    <mergeCell ref="JA4:JB4"/>
    <mergeCell ref="IY4:IZ4"/>
    <mergeCell ref="KO5:KP5"/>
    <mergeCell ref="KQ5:KR5"/>
    <mergeCell ref="JL4:JM4"/>
    <mergeCell ref="JR5:JS5"/>
    <mergeCell ref="LH4:LI4"/>
    <mergeCell ref="LJ4:LK4"/>
    <mergeCell ref="LJ5:LK5"/>
    <mergeCell ref="KX4:KY4"/>
    <mergeCell ref="LD5:LE5"/>
    <mergeCell ref="LB5:LC5"/>
    <mergeCell ref="KZ4:LA4"/>
    <mergeCell ref="LF4:LG4"/>
    <mergeCell ref="LD4:LE4"/>
    <mergeCell ref="NM4:NN4"/>
    <mergeCell ref="NC2:NP2"/>
    <mergeCell ref="NG3:NH3"/>
    <mergeCell ref="NI3:NJ3"/>
    <mergeCell ref="NC3:ND3"/>
    <mergeCell ref="NE3:NF3"/>
    <mergeCell ref="NQ2:NQ4"/>
    <mergeCell ref="NS2:NS5"/>
    <mergeCell ref="NT2:NT5"/>
    <mergeCell ref="MZ2:MZ5"/>
    <mergeCell ref="MY2:MY4"/>
    <mergeCell ref="MX2:MX4"/>
    <mergeCell ref="NA2:NA5"/>
    <mergeCell ref="NC5:ND5"/>
    <mergeCell ref="NZ4:OA4"/>
    <mergeCell ref="NZ3:OA3"/>
    <mergeCell ref="OB3:OC3"/>
    <mergeCell ref="OF3:OG3"/>
    <mergeCell ref="OD3:OE3"/>
    <mergeCell ref="OH3:OI3"/>
    <mergeCell ref="OH4:OI4"/>
    <mergeCell ref="OF4:OG4"/>
    <mergeCell ref="OD4:OE4"/>
    <mergeCell ref="OB4:OC4"/>
    <mergeCell ref="OF5:OG5"/>
    <mergeCell ref="NR2:NR4"/>
    <mergeCell ref="OL2:OL5"/>
    <mergeCell ref="OK2:OK4"/>
    <mergeCell ref="OM2:OM5"/>
    <mergeCell ref="OJ2:OJ4"/>
    <mergeCell ref="NV2:OI2"/>
    <mergeCell ref="NX4:NY4"/>
    <mergeCell ref="ML5:MM5"/>
    <mergeCell ref="MV5:MW5"/>
    <mergeCell ref="MR5:MS5"/>
    <mergeCell ref="MR3:MS3"/>
    <mergeCell ref="MT3:MU3"/>
    <mergeCell ref="MJ2:MW2"/>
    <mergeCell ref="MN3:MO3"/>
    <mergeCell ref="MP3:MQ3"/>
    <mergeCell ref="MV3:MW3"/>
    <mergeCell ref="MV4:MW4"/>
    <mergeCell ref="LY3:LZ3"/>
    <mergeCell ref="MH2:MH5"/>
    <mergeCell ref="MG2:MG5"/>
    <mergeCell ref="LS4:LT4"/>
    <mergeCell ref="LU4:LV4"/>
    <mergeCell ref="LQ3:LR3"/>
    <mergeCell ref="LQ2:MD2"/>
    <mergeCell ref="LW3:LX3"/>
    <mergeCell ref="LS3:LT3"/>
    <mergeCell ref="LU3:LV3"/>
    <mergeCell ref="KZ5:LA5"/>
    <mergeCell ref="KE5:KF5"/>
    <mergeCell ref="KG5:KH5"/>
    <mergeCell ref="JL5:JM5"/>
    <mergeCell ref="KX5:KY5"/>
    <mergeCell ref="KA2:KA4"/>
    <mergeCell ref="JZ2:JZ4"/>
    <mergeCell ref="JP4:JQ4"/>
    <mergeCell ref="KU2:KU5"/>
    <mergeCell ref="KV2:KV5"/>
    <mergeCell ref="LH3:LI3"/>
    <mergeCell ref="KX2:LK2"/>
  </mergeCells>
  <conditionalFormatting sqref="B8:B17">
    <cfRule type="expression" dxfId="0" priority="1">
      <formula>B8=MIN(B$8:C$17)</formula>
    </cfRule>
  </conditionalFormatting>
  <conditionalFormatting sqref="B8:B17">
    <cfRule type="expression" dxfId="1" priority="2">
      <formula>B8&lt;AVERAGE(B$8:B$17)</formula>
    </cfRule>
  </conditionalFormatting>
  <conditionalFormatting sqref="C8:C17">
    <cfRule type="expression" dxfId="0" priority="3">
      <formula>C8=MIN(C$8:C$17)</formula>
    </cfRule>
  </conditionalFormatting>
  <conditionalFormatting sqref="C8:C17">
    <cfRule type="expression" dxfId="2" priority="4">
      <formula>C8=MAX(C$8:C$17)</formula>
    </cfRule>
  </conditionalFormatting>
  <conditionalFormatting sqref="C8:C17">
    <cfRule type="expression" dxfId="1" priority="5">
      <formula>C8&lt;AVERAGE(C$8:C$17)</formula>
    </cfRule>
  </conditionalFormatting>
  <conditionalFormatting sqref="C8:C17">
    <cfRule type="expression" dxfId="3" priority="6">
      <formula>C8&gt;=AVERAGE(C$8:C$17)</formula>
    </cfRule>
  </conditionalFormatting>
  <conditionalFormatting sqref="U8:U17 AN8:AO17 BG8:BG17 CA8:CA17 CT8:CT17 DM8:DM17 EF8:EF17 EY8:EY17 FR8:FR17 GK8:GK17 HD8:HD17 HW8:HW17 IP8:IP17 JI8:JI17 KB8:KB17 KU8:KU17 LN8:LN17 MG8:MG17 MZ8:MZ17 NS8:NS17 OL8:OL17">
    <cfRule type="cellIs" dxfId="0" priority="7" operator="equal">
      <formula>0</formula>
    </cfRule>
  </conditionalFormatting>
  <conditionalFormatting sqref="T8:T17 AM8:AM17 BF8:BF17 BZ8:BZ17 CS8:CS17 DL8:DL17 EE8:EE17 EX8:EX17 FQ8:FQ17 GJ8:GJ17 HC8:HC17 HV8:HV17 IO8:IO17 JH8:JH17 KA8:KA17 KT8:KT17 LM8:LM17 MF8:MF17 MY8:MY17 NR8:NR17 OK8:OK17">
    <cfRule type="cellIs" dxfId="4" priority="8" operator="equal">
      <formula>0</formula>
    </cfRule>
  </conditionalFormatting>
  <conditionalFormatting sqref="E22:R23 X22:AK23 AQ22:BD23 BJ22:BX23 CD22:CQ23 CW22:DJ23 DP22:EC23 EI22:EV23 FB22:FO23 FU22:GH23 GN22:HA23 HG22:HT23 HZ22:IM23 IS22:JF23 JL22:JY23 KE22:KR23 KX22:LK23 LQ22:MD23 MJ22:MW23 NC22:NP23 NV22:OI23">
    <cfRule type="cellIs" dxfId="5" priority="9" operator="equal">
      <formula>0</formula>
    </cfRule>
  </conditionalFormatting>
  <conditionalFormatting sqref="F20 H20 J20 L20 N20 P20 R20 Y20 AA20 AC20 AE20 AG20 AI20 AK20 AR20 AT20 AV20 AX20 AZ20 BB20 BD20 BK20 BM20 BP20 BR20 BT20 BV20 BX20 CE20 CG20 CI20 CK20 CM20 CO20 CQ20 CX20 CZ20 DB20 DD20 DF20 DH20 DJ20 DQ20 DS20 DU20 DW20 DY20 EA20 EC20 EJ20 EL20 EN20 EP20 ER20 ET20 EV20 FC20 FE20 FG20 FI20 FK20 FM20 FO20 FV20 FX20 FZ20 GB20 GD20 GF20 GH20 GO20 GQ20 GS20 GU20 GW20 GY20 HA20 HH20 HJ20 HL20 HN20 HP20 HR20 HT20 IA20 IC20 IE20 IG20 II20 IK20 IM20 IT20 IV20 IX20 IZ20 JB20 JD20 JF20 JM20 JO20 JQ20 JS20 JU20 JW20 JY20 KF20 KH20 KJ20 KL20 KN20 KP20 KR20 KY20 LA20 LC20 LE20 LG20 LI20 LK20 LR20 LT20 LV20 LX20 LZ20 MB20 MD20 MK20 MM20 MO20 MQ20 MS20 MU20 MW20 ND20 NF20 NH20 NJ20 NL20 NN20 NP20 NW20 NY20 OA20 OC20 OE20 OG20 OI20">
    <cfRule type="cellIs" dxfId="6" priority="10" operator="equal">
      <formula>0</formula>
    </cfRule>
  </conditionalFormatting>
  <conditionalFormatting sqref="F8:F17 H8:H17 J8:J17 L8:L17 N8:N17 P8:P17 R8:R17 Y8:Y17 AA8:AA17 AC8:AC17 AE8:AE17 AG8:AG17 AI8:AI17 AK8:AK17 AR8:AR17 AT8:AT17 AV8:AV17 AX8:AX17 AZ8:AZ17 BB8:BB17 BD8:BD17 BK8:BK17 BM8:BM17 BP8:BP17 BR8:BR17 BT8:BT17 BV8:BV17 BX8:BX17 CE8:CE17 CG8:CG17 CI8:CI17 CK8:CK17 CM8:CM17 CO8:CO17 CQ8:CQ17 CX8:CX17 CZ8:CZ17 DB8:DB17 DD8:DD17 DF8:DF17 DH8:DH17 DJ8:DJ17 DQ8:DQ17 DS8:DS17 DU8:DU17 DW8:DW17 DY8:DY17 EA8:EA17 EC8:EC17 EJ8:EJ17 EL8:EL17 EN8:EN17 EP8:EP17 ER8:ER17 ET8:ET17 EV8:EV17 FC8:FC17 FE8:FE17 FG8:FG17 FI8:FI17 FK8:FK17 FM8:FM17 FO8:FO17 FV8:FV17 FX8:FX17 FZ8:FZ17 GB8:GB17 GD8:GD17 GF8:GF17 GH8:GH17 GO8:GO17 GQ8:GQ17 GS8:GS17 GU8:GU17 GW8:GW17 GY8:GY17 HA8:HA17 HH8:HH17 HJ8:HJ17 HL8:HL17 HN8:HN17 HP8:HP17 HR8:HR17 HT8:HT17 IA8:IA17 IC8:IC17 IE8:IE17 IG8:IG17 II8:II17 IK8:IK17 IM8:IM17 IT8:IT17 IV8:IV17 IX8:IX17 IZ8:IZ17 JB8:JB17 JD8:JD17 JF8:JF17 JM8:JM17 JO8:JO17 JQ8:JQ17 JS8:JS17 JU8:JU17 JW8:JW17 JY8:JY17 KF8:KF17 KH8:KH17 KJ8:KJ17 KL8:KL17 KN8:KN17 KP8:KP17 KR8:KR17 KY8:KY17 LA8:LA17 LC8:LC17 LE8:LE17 LG8:LG17 LI8:LI17 LK8:LK17 LR8:LR17 LT8:LT17 LV8:LV17 LX8:LX17 LZ8:LZ17 MB8:MB17 MD8:MD17 MK8:MK17 MM8:MM17 MO8:MO17 MQ8:MQ17 MS8:MS17 MU8:MU17 MW8:MW17 ND8:ND17 NF8:NF17 NH8:NH17 NJ8:NJ17 NL8:NL17 NN8:NN17 NP8:NP17 NW8:NW17 NY8:NY17 OA8:OA17 OC8:OC17 OE8:OE17 OG8:OG17 OI8:OI17">
    <cfRule type="containsBlanks" dxfId="6" priority="11">
      <formula>LEN(TRIM(F8))=0</formula>
    </cfRule>
  </conditionalFormatting>
  <conditionalFormatting sqref="E5:R5 X5:AK5 AQ5:BD5 BJ5:BX5 CD5:CQ5 CW5:DJ5 DP5:EC5 EI5:EV5 FB5:FO5 FU5:GH5 GN5:HA5 HG5:HT5 HZ5:IM5 IS5:JF5 JL5:JY5 KE5:KR5 KX5:LK5 LQ5:MD5 MJ5:MW5 NC5:NP5 NV5:OI5">
    <cfRule type="containsBlanks" dxfId="7" priority="12">
      <formula>LEN(TRIM(E5))=0</formula>
    </cfRule>
  </conditionalFormatting>
  <conditionalFormatting sqref="E4:R4 X4:AK4 AQ4:BD4 BJ4:BX4 CD4:CQ4 CW4:DJ4 DP4:EC4 EI4:EV4 FB4:FO4 FU4:GH4 GN4:HA4 HG4:HT4 HZ4:IM4 IS4:JF4 JL4:JY4 KE4:KR4 KX4:LK4 LQ4:MD4 MJ4:MW4 NC4:NP4 NV4:OI4">
    <cfRule type="containsBlanks" dxfId="7" priority="13">
      <formula>LEN(TRIM(E4))=0</formula>
    </cfRule>
  </conditionalFormatting>
  <conditionalFormatting sqref="E8:E17 G8:G17 I8:I17 K8:K17 M8:M17 O8:O17 Q8:Q17 X8:X17 Z8:Z17 AB8:AB17 AD8:AD17 AF8:AF17 AH8:AH17 AJ8:AJ17 AQ8:AQ17 AS8:AS17 AU8:AU17 AW8:AW17 AY8:AY17 BA8:BA17 BC8:BC17 BJ8:BJ17 BL8:BL17 BN8:BO17 BQ8:BQ17 BS8:BS17 BU8:BU17 BW8:BW17 CD8:CD17 CF8:CF17 CH8:CH17 CJ8:CJ17 CL8:CL17 CN8:CN17 CP8:CP17 CW8:CW17 CY8:CY17 DA8:DA17 DC8:DC17 DE8:DE17 DG8:DG17 DI8:DI17 DP8:DP17 DR8:DR17 DT8:DT17 DV8:DV17 DX8:DX17 DZ8:DZ17 EB8:EB17 EI8:EI17 EK8:EK17 EM8:EM17 EO8:EO17 EQ8:EQ17 ES8:ES17 EU8:EU17 FB8:FB17 FD8:FD17 FF8:FF17 FH8:FH17 FJ8:FJ17 FL8:FL17 FN8:FN17 FU8:FU17 FW8:FW17 FY8:FY17 GA8:GA17 GC8:GC17 GE8:GE17 GG8:GG17 GN8:GN17 GP8:GP17 GR8:GR17 GT8:GT17 GV8:GV17 GX8:GX17 GZ8:GZ17 HG8:HG17 HI8:HI17 HK8:HK17 HM8:HM17 HO8:HO17 HQ8:HQ17 HS8:HS17 HZ8:HZ17 IB8:IB17 ID8:ID17 IF8:IF17 IH8:IH17 IJ8:IJ17 IL8:IL17 IS8:IS17 IU8:IU17 IW8:IW17 IY8:IY17 JA8:JA17 JC8:JC17 JE8:JE17 JL8:JL17 JN8:JN17 JP8:JP17 JR8:JR17 JT8:JT17 JV8:JV17 JX8:JX17 KE8:KE17 KG8:KG17 KI8:KI17 KK8:KK17 KM8:KM17 KO8:KO17 KQ8:KQ17 KX8:KX17 KZ8:KZ17 LB8:LB17 LD8:LD17 LF8:LF17 LH8:LH17 LJ8:LJ17 LQ8:LQ17 LS8:LS17 LU8:LU17 LW8:LW17 LY8:LY17 MA8:MA17 MC8:MC17 MJ8:MJ17 ML8:ML17 MN8:MN17 MP8:MP17 MR8:MR17 MT8:MT17 MV8:MV17 NC8:NC17 NE8:NE17 NG8:NG17 NI8:NI17 NK8:NK17 NM8:NM17 NO8:NO17 NV8:NV17 NX8:NX17 NZ8:NZ17 OB8:OB17 OD8:OD17 OF8:OF17 OH8:OH17">
    <cfRule type="cellIs" dxfId="8" priority="14" operator="equal">
      <formula>"y"</formula>
    </cfRule>
  </conditionalFormatting>
  <conditionalFormatting sqref="E8:E17 G8:G17 I8:I17 K8:K17 M8:M17 O8:O17 Q8:Q17 X8:X17 Z8:Z17 AB8:AB17 AD8:AD17 AF8:AF17 AH8:AH17 AJ8:AJ17 AQ8:AQ17 AS8:AS17 AU8:AU17 AW8:AW17 AY8:AY17 BA8:BA17 BC8:BC17 BJ8:BJ17 BL8:BL17 BN8:BO17 BQ8:BQ17 BS8:BS17 BU8:BU17 BW8:BW17 CD8:CD17 CF8:CF17 CH8:CH17 CJ8:CJ17 CL8:CL17 CN8:CN17 CP8:CP17 CW8:CW17 CY8:CY17 DA8:DA17 DC8:DC17 DE8:DE17 DG8:DG17 DI8:DI17 DP8:DP17 DR8:DR17 DT8:DT17 DV8:DV17 DX8:DX17 DZ8:DZ17 EB8:EB17 EI8:EI17 EK8:EK17 EM8:EM17 EO8:EO17 EQ8:EQ17 ES8:ES17 EU8:EU17 FB8:FB17 FD8:FD17 FF8:FF17 FH8:FH17 FJ8:FJ17 FL8:FL17 FN8:FN17 FU8:FU17 FW8:FW17 FY8:FY17 GA8:GA17 GC8:GC17 GE8:GE17 GG8:GG17 GN8:GN17 GP8:GP17 GR8:GR17 GT8:GT17 GV8:GV17 GX8:GX17 GZ8:GZ17 HG8:HG17 HI8:HI17 HK8:HK17 HM8:HM17 HO8:HO17 HQ8:HQ17 HS8:HS17 HZ8:HZ17 IB8:IB17 ID8:ID17 IF8:IF17 IH8:IH17 IJ8:IJ17 IL8:IL17 IS8:IS17 IU8:IU17 IW8:IW17 IY8:IY17 JA8:JA17 JC8:JC17 JE8:JE17 JL8:JL17 JN8:JN17 JP8:JP17 JR8:JR17 JT8:JT17 JV8:JV17 JX8:JX17 KE8:KE17 KG8:KG17 KI8:KI17 KK8:KK17 KM8:KM17 KO8:KO17 KQ8:KQ17 KX8:KX17 KZ8:KZ17 LB8:LB17 LD8:LD17 LF8:LF17 LH8:LH17 LJ8:LJ17 LQ8:LQ17 LS8:LS17 LU8:LU17 LW8:LW17 LY8:LY17 MA8:MA17 MC8:MC17 MJ8:MJ17 ML8:ML17 MN8:MN17 MP8:MP17 MR8:MR17 MT8:MT17 MV8:MV17 NC8:NC17 NE8:NE17 NG8:NG17 NI8:NI17 NK8:NK17 NM8:NM17 NO8:NO17 NV8:NV17 NX8:NX17 NZ8:NZ17 OB8:OB17 OD8:OD17 OF8:OF17 OH8:OH17">
    <cfRule type="cellIs" dxfId="9" priority="15" operator="equal">
      <formula>"n"</formula>
    </cfRule>
  </conditionalFormatting>
  <conditionalFormatting sqref="E8:E17 G8:G17 I8:I17 K8:K17 M8:M17 O8:O17 Q8:Q17 X8:X17 Z8:Z17 AB8:AB17 AD8:AD17 AF8:AF17 AH8:AH17 AJ8:AJ17 AQ8:AQ17 AS8:AS17 AU8:AU17 AW8:AW17 AY8:AY17 BA8:BA17 BC8:BC17 BJ8:BJ17 BL8:BL17 BN8:BO17 BQ8:BQ17 BS8:BS17 BU8:BU17 BW8:BW17 CD8:CD17 CF8:CF17 CH8:CH17 CJ8:CJ17 CL8:CL17 CN8:CN17 CP8:CP17 CW8:CW17 CY8:CY17 DA8:DA17 DC8:DC17 DE8:DE17 DG8:DG17 DI8:DI17 DP8:DP17 DR8:DR17 DT8:DT17 DV8:DV17 DX8:DX17 DZ8:DZ17 EB8:EB17 EI8:EI17 EK8:EK17 EM8:EM17 EO8:EO17 EQ8:EQ17 ES8:ES17 EU8:EU17 FB8:FB17 FD8:FD17 FF8:FF17 FH8:FH17 FJ8:FJ17 FL8:FL17 FN8:FN17 FU8:FU17 FW8:FW17 FY8:FY17 GA8:GA17 GC8:GC17 GE8:GE17 GG8:GG17 GN8:GN17 GP8:GP17 GR8:GR17 GT8:GT17 GV8:GV17 GX8:GX17 GZ8:GZ17 HG8:HG17 HI8:HI17 HK8:HK17 HM8:HM17 HO8:HO17 HQ8:HQ17 HS8:HS17 HZ8:HZ17 IB8:IB17 ID8:ID17 IF8:IF17 IH8:IH17 IJ8:IJ17 IL8:IL17 IS8:IS17 IU8:IU17 IW8:IW17 IY8:IY17 JA8:JA17 JC8:JC17 JE8:JE17 JL8:JL17 JN8:JN17 JP8:JP17 JR8:JR17 JT8:JT17 JV8:JV17 JX8:JX17 KE8:KE17 KG8:KG17 KI8:KI17 KK8:KK17 KM8:KM17 KO8:KO17 KQ8:KQ17 KX8:KX17 KZ8:KZ17 LB8:LB17 LD8:LD17 LF8:LF17 LH8:LH17 LJ8:LJ17 LQ8:LQ17 LS8:LS17 LU8:LU17 LW8:LW17 LY8:LY17 MA8:MA17 MC8:MC17 MJ8:MJ17 ML8:ML17 MN8:MN17 MP8:MP17 MR8:MR17 MT8:MT17 MV8:MV17 NC8:NC17 NE8:NE17 NG8:NG17 NI8:NI17 NK8:NK17 NM8:NM17 NO8:NO17 NV8:NV17 NX8:NX17 NZ8:NZ17 OB8:OB17 OD8:OD17 OF8:OF17 OH8:OH17">
    <cfRule type="containsBlanks" dxfId="7" priority="16">
      <formula>LEN(TRIM(E8))=0</formula>
    </cfRule>
  </conditionalFormatting>
  <conditionalFormatting sqref="E19 G19 I19 K19 M19 O19 Q19 X19 Z19 AB19 AD19 AF19 AH19 AJ19 AQ19 AS19 AU19 AW19 AY19 BA19 BC19 BJ19 BL19 BN19:BO19 BQ19 BS19 BU19 BW19 CD19 CF19 CH19 CJ19 CL19 CN19 CP19 CW19 CY19 DA19 DC19 DE19 DG19 DI19 DP19 DR19 DT19 DV19 DX19 DZ19 EB19 EI19 EK19 EM19 EO19 EQ19 ES19 EU19 FB19 FD19 FF19 FH19 FJ19 FL19 FN19 FU19 FW19 FY19 GA19 GC19 GE19 GG19 GN19 GP19 GR19 GT19 GV19 GX19 GZ19 HG19 HI19 HK19 HM19 HO19 HQ19 HS19 HZ19 IB19 ID19 IF19 IH19 IJ19 IL19 IS19 IU19 IW19 IY19 JA19 JC19 JE19 JL19 JN19 JP19 JR19 JT19 JV19 JX19 KE19 KG19 KI19 KK19 KM19 KO19 KQ19 KX19 KZ19 LB19 LD19 LF19 LH19 LJ19 LQ19 LS19 LU19 LW19 LY19 MA19 MC19 MJ19 ML19 MN19 MP19 MR19 MT19 MV19 NC19 NE19 NG19 NI19 NK19 NM19 NO19 NV19 NX19 NZ19 OB19 OD19 OF19 OH19">
    <cfRule type="cellIs" dxfId="10" priority="17" operator="equal">
      <formula>10</formula>
    </cfRule>
  </conditionalFormatting>
  <conditionalFormatting sqref="E19 G19 I19 K19 M19 O19 Q19 X19 Z19 AB19 AD19 AF19 AH19 AJ19 AQ19 AS19 AU19 AW19 AY19 BA19 BC19 BJ19 BL19 BN19:BO19 BQ19 BS19 BU19 BW19 CD19 CF19 CH19 CJ19 CL19 CN19 CP19 CW19 CY19 DA19 DC19 DE19 DG19 DI19 DP19 DR19 DT19 DV19 DX19 DZ19 EB19 EI19 EK19 EM19 EO19 EQ19 ES19 EU19 FB19 FD19 FF19 FH19 FJ19 FL19 FN19 FU19 FW19 FY19 GA19 GC19 GE19 GG19 GN19 GP19 GR19 GT19 GV19 GX19 GZ19 HG19 HI19 HK19 HM19 HO19 HQ19 HS19 HZ19 IB19 ID19 IF19 IH19 IJ19 IL19 IS19 IU19 IW19 IY19 JA19 JC19 JE19 JL19 JN19 JP19 JR19 JT19 JV19 JX19 KE19 KG19 KI19 KK19 KM19 KO19 KQ19 KX19 KZ19 LB19 LD19 LF19 LH19 LJ19 LQ19 LS19 LU19 LW19 LY19 MA19 MC19 MJ19 ML19 MN19 MP19 MR19 MT19 MV19 NC19 NE19 NG19 NI19 NK19 NM19 NO19 NV19 NX19 NZ19 OB19 OD19 OF19 OH19">
    <cfRule type="cellIs" dxfId="11" priority="18" operator="between">
      <formula>1</formula>
      <formula>9</formula>
    </cfRule>
  </conditionalFormatting>
  <conditionalFormatting sqref="E19 G19 I19 K19 M19 O19 Q19 X19 Z19 AB19 AD19 AF19 AH19 AJ19 AQ19 AS19 AU19 AW19 AY19 BA19 BC19 BJ19 BL19 BN19:BO19 BQ19 BS19 BU19 BW19 CD19 CF19 CH19 CJ19 CL19 CN19 CP19 CW19 CY19 DA19 DC19 DE19 DG19 DI19 DP19 DR19 DT19 DV19 DX19 DZ19 EB19 EI19 EK19 EM19 EO19 EQ19 ES19 EU19 FB19 FD19 FF19 FH19 FJ19 FL19 FN19 FU19 FW19 FY19 GA19 GC19 GE19 GG19 GN19 GP19 GR19 GT19 GV19 GX19 GZ19 HG19 HI19 HK19 HM19 HO19 HQ19 HS19 HZ19 IB19 ID19 IF19 IH19 IJ19 IL19 IS19 IU19 IW19 IY19 JA19 JC19 JE19 JL19 JN19 JP19 JR19 JT19 JV19 JX19 KE19 KG19 KI19 KK19 KM19 KO19 KQ19 KX19 KZ19 LB19 LD19 LF19 LH19 LJ19 LQ19 LS19 LU19 LW19 LY19 MA19 MC19 MJ19 ML19 MN19 MP19 MR19 MT19 MV19 NC19 NE19 NG19 NI19 NK19 NM19 NO19 NV19 NX19 NZ19 OB19 OD19 OF19 OH19">
    <cfRule type="cellIs" dxfId="12" priority="19" operator="equal">
      <formula>0</formula>
    </cfRule>
  </conditionalFormatting>
  <drawing r:id="rId1"/>
</worksheet>
</file>