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Problems" sheetId="1" r:id="rId1"/>
  </sheets>
  <calcPr calcId="125725"/>
</workbook>
</file>

<file path=xl/calcChain.xml><?xml version="1.0" encoding="utf-8"?>
<calcChain xmlns="http://schemas.openxmlformats.org/spreadsheetml/2006/main">
  <c r="E100" i="1"/>
  <c r="D100"/>
  <c r="E99"/>
  <c r="D99"/>
  <c r="D98"/>
  <c r="C98" s="1"/>
  <c r="D97"/>
  <c r="C97" s="1"/>
  <c r="E96"/>
  <c r="D96"/>
  <c r="E95"/>
  <c r="D95"/>
  <c r="F94"/>
  <c r="E94"/>
  <c r="D94"/>
  <c r="E93"/>
  <c r="N93" s="1"/>
  <c r="D93"/>
  <c r="E92"/>
  <c r="D92"/>
  <c r="E91"/>
  <c r="D91"/>
  <c r="E90"/>
  <c r="O90" s="1"/>
  <c r="D90"/>
  <c r="E89"/>
  <c r="D89"/>
  <c r="C88"/>
  <c r="F87"/>
  <c r="E87"/>
  <c r="D87"/>
  <c r="C100" l="1"/>
  <c r="N100"/>
  <c r="N99"/>
  <c r="C99"/>
  <c r="N98"/>
  <c r="O97"/>
  <c r="N96"/>
  <c r="C96"/>
  <c r="C95"/>
  <c r="N95"/>
  <c r="N94"/>
  <c r="C94"/>
  <c r="C93"/>
  <c r="N92"/>
  <c r="O92" s="1"/>
  <c r="P92" s="1"/>
  <c r="Q92" s="1"/>
  <c r="R92" s="1"/>
  <c r="C92"/>
  <c r="N91"/>
  <c r="O91" s="1"/>
  <c r="P91" s="1"/>
  <c r="Q91" s="1"/>
  <c r="R91" s="1"/>
  <c r="C91"/>
  <c r="C90"/>
  <c r="N90"/>
  <c r="N89"/>
  <c r="O89"/>
  <c r="C89"/>
  <c r="N87"/>
  <c r="O87"/>
  <c r="C87"/>
  <c r="F86"/>
  <c r="E86"/>
  <c r="D86"/>
  <c r="N86" s="1"/>
  <c r="F85"/>
  <c r="E85"/>
  <c r="D85"/>
  <c r="C84"/>
  <c r="E83"/>
  <c r="D83"/>
  <c r="D82"/>
  <c r="E82"/>
  <c r="F81"/>
  <c r="E81"/>
  <c r="D81"/>
  <c r="E80"/>
  <c r="D80"/>
  <c r="P79"/>
  <c r="N79"/>
  <c r="C79"/>
  <c r="O79"/>
  <c r="C78"/>
  <c r="D78"/>
  <c r="D74"/>
  <c r="C74" s="1"/>
  <c r="C77"/>
  <c r="E76"/>
  <c r="D76"/>
  <c r="E75"/>
  <c r="D75"/>
  <c r="D71"/>
  <c r="C71" s="1"/>
  <c r="D73"/>
  <c r="C73" s="1"/>
  <c r="D72"/>
  <c r="C72" s="1"/>
  <c r="E68"/>
  <c r="O86" l="1"/>
  <c r="O85"/>
  <c r="C86"/>
  <c r="C85"/>
  <c r="N85"/>
  <c r="N83"/>
  <c r="C83"/>
  <c r="N82"/>
  <c r="C82"/>
  <c r="C81"/>
  <c r="C80"/>
  <c r="N80"/>
  <c r="R78"/>
  <c r="Q78"/>
  <c r="P78"/>
  <c r="O78"/>
  <c r="N78"/>
  <c r="C76"/>
  <c r="Q76"/>
  <c r="O76"/>
  <c r="O75"/>
  <c r="Q75"/>
  <c r="C75"/>
  <c r="O71"/>
  <c r="N71"/>
  <c r="O74"/>
  <c r="N74"/>
  <c r="O73"/>
  <c r="N73"/>
  <c r="O72"/>
  <c r="N72"/>
  <c r="D70"/>
  <c r="C70" s="1"/>
  <c r="D69"/>
  <c r="P69" s="1"/>
  <c r="D68"/>
  <c r="O68" s="1"/>
  <c r="D67"/>
  <c r="P67" s="1"/>
  <c r="D66"/>
  <c r="N66" s="1"/>
  <c r="E65"/>
  <c r="D65"/>
  <c r="E64"/>
  <c r="D64"/>
  <c r="C59"/>
  <c r="C31"/>
  <c r="C25"/>
  <c r="C24"/>
  <c r="C22"/>
  <c r="C19"/>
  <c r="E63"/>
  <c r="D63"/>
  <c r="F62"/>
  <c r="E62"/>
  <c r="D62"/>
  <c r="D61"/>
  <c r="E61" s="1"/>
  <c r="O61" s="1"/>
  <c r="G60"/>
  <c r="F60"/>
  <c r="E60"/>
  <c r="D60"/>
  <c r="E58"/>
  <c r="D58"/>
  <c r="E57"/>
  <c r="D57"/>
  <c r="E56"/>
  <c r="D56"/>
  <c r="E55"/>
  <c r="D55"/>
  <c r="E54"/>
  <c r="D54"/>
  <c r="D53"/>
  <c r="C53" s="1"/>
  <c r="C52"/>
  <c r="E51"/>
  <c r="N51" s="1"/>
  <c r="D51"/>
  <c r="G50"/>
  <c r="E50"/>
  <c r="F50"/>
  <c r="D50"/>
  <c r="E49"/>
  <c r="D49"/>
  <c r="N48"/>
  <c r="C48"/>
  <c r="D47"/>
  <c r="C47" s="1"/>
  <c r="E46"/>
  <c r="D46"/>
  <c r="D45"/>
  <c r="C45" s="1"/>
  <c r="P44"/>
  <c r="O44"/>
  <c r="N44"/>
  <c r="C44"/>
  <c r="E43"/>
  <c r="D43"/>
  <c r="N43" s="1"/>
  <c r="H42"/>
  <c r="G42"/>
  <c r="F42"/>
  <c r="E42"/>
  <c r="D42"/>
  <c r="E41"/>
  <c r="O41" s="1"/>
  <c r="D41"/>
  <c r="E40"/>
  <c r="D40"/>
  <c r="G39"/>
  <c r="F39"/>
  <c r="E39"/>
  <c r="D39"/>
  <c r="D38"/>
  <c r="C38" s="1"/>
  <c r="E37"/>
  <c r="D37"/>
  <c r="D36"/>
  <c r="C36" s="1"/>
  <c r="F35"/>
  <c r="E35"/>
  <c r="D35"/>
  <c r="E34"/>
  <c r="D34"/>
  <c r="D33"/>
  <c r="E32"/>
  <c r="D32"/>
  <c r="E30"/>
  <c r="D30"/>
  <c r="D29"/>
  <c r="C29" s="1"/>
  <c r="E28"/>
  <c r="D28"/>
  <c r="D27"/>
  <c r="C27" s="1"/>
  <c r="D26"/>
  <c r="E23"/>
  <c r="D23"/>
  <c r="F21"/>
  <c r="E21"/>
  <c r="D21"/>
  <c r="D20"/>
  <c r="E18"/>
  <c r="D18"/>
  <c r="D17"/>
  <c r="C17" s="1"/>
  <c r="G16"/>
  <c r="F16"/>
  <c r="D16"/>
  <c r="E16"/>
  <c r="D15"/>
  <c r="E14"/>
  <c r="D14"/>
  <c r="D13"/>
  <c r="E12"/>
  <c r="D12"/>
  <c r="E11"/>
  <c r="D11"/>
  <c r="E10"/>
  <c r="D10"/>
  <c r="D9"/>
  <c r="F8"/>
  <c r="G8"/>
  <c r="E8"/>
  <c r="D8"/>
  <c r="E7"/>
  <c r="D7"/>
  <c r="D6"/>
  <c r="E5"/>
  <c r="D5"/>
  <c r="E4"/>
  <c r="D4"/>
  <c r="D3"/>
  <c r="C3" s="1"/>
  <c r="P68" l="1"/>
  <c r="C68"/>
  <c r="N68"/>
  <c r="P70"/>
  <c r="O70"/>
  <c r="N70"/>
  <c r="C69"/>
  <c r="O69"/>
  <c r="N69"/>
  <c r="N67"/>
  <c r="O67"/>
  <c r="C67"/>
  <c r="P66"/>
  <c r="O66"/>
  <c r="C66"/>
  <c r="O65"/>
  <c r="C65"/>
  <c r="N65"/>
  <c r="O50"/>
  <c r="N64"/>
  <c r="C64"/>
  <c r="C50"/>
  <c r="C39"/>
  <c r="C4"/>
  <c r="C58"/>
  <c r="C61"/>
  <c r="C41"/>
  <c r="C46"/>
  <c r="C57"/>
  <c r="C56"/>
  <c r="C55"/>
  <c r="C54"/>
  <c r="C49"/>
  <c r="C30"/>
  <c r="C32"/>
  <c r="C35"/>
  <c r="C34"/>
  <c r="C23"/>
  <c r="C28"/>
  <c r="C21"/>
  <c r="C7"/>
  <c r="C8"/>
  <c r="C14"/>
  <c r="C16"/>
  <c r="C10"/>
  <c r="C5"/>
  <c r="N63"/>
  <c r="O63" s="1"/>
  <c r="C63"/>
  <c r="N62"/>
  <c r="O62" s="1"/>
  <c r="P62" s="1"/>
  <c r="C62"/>
  <c r="O60"/>
  <c r="N60"/>
  <c r="C60"/>
  <c r="N58"/>
  <c r="N57"/>
  <c r="N56"/>
  <c r="N55"/>
  <c r="N54"/>
  <c r="O53"/>
  <c r="C51"/>
  <c r="N50"/>
  <c r="O49"/>
  <c r="N49"/>
  <c r="N47"/>
  <c r="N46"/>
  <c r="C43"/>
  <c r="I42"/>
  <c r="O42" s="1"/>
  <c r="N42"/>
  <c r="N41"/>
  <c r="N40"/>
  <c r="C40"/>
  <c r="O39"/>
  <c r="N39"/>
  <c r="P38"/>
  <c r="O38"/>
  <c r="N38"/>
  <c r="O16"/>
  <c r="C42" l="1"/>
  <c r="O37"/>
  <c r="N37"/>
  <c r="N36"/>
  <c r="O35"/>
  <c r="O23"/>
  <c r="P23"/>
  <c r="C20"/>
  <c r="M18"/>
  <c r="L18"/>
  <c r="K18"/>
  <c r="J18"/>
  <c r="I18"/>
  <c r="E15"/>
  <c r="O13"/>
  <c r="F12"/>
  <c r="C9"/>
  <c r="E6"/>
  <c r="C6" s="1"/>
  <c r="O4"/>
  <c r="C18" l="1"/>
  <c r="O12"/>
  <c r="C12"/>
  <c r="R18"/>
  <c r="Q18"/>
  <c r="N34"/>
  <c r="E33"/>
  <c r="Q33" s="1"/>
  <c r="C37"/>
  <c r="P36"/>
  <c r="O36"/>
  <c r="P35"/>
  <c r="N35"/>
  <c r="F33"/>
  <c r="O32"/>
  <c r="N21"/>
  <c r="O21" s="1"/>
  <c r="N32"/>
  <c r="N30"/>
  <c r="O29"/>
  <c r="N29"/>
  <c r="N28"/>
  <c r="N27"/>
  <c r="E26"/>
  <c r="F26"/>
  <c r="N23"/>
  <c r="N20"/>
  <c r="P18"/>
  <c r="O18"/>
  <c r="O17"/>
  <c r="N17"/>
  <c r="N16"/>
  <c r="F15"/>
  <c r="C15" s="1"/>
  <c r="N14"/>
  <c r="C13"/>
  <c r="N13"/>
  <c r="P12"/>
  <c r="N12"/>
  <c r="N11"/>
  <c r="C11"/>
  <c r="N10"/>
  <c r="O9"/>
  <c r="N9"/>
  <c r="O8"/>
  <c r="N8"/>
  <c r="N7"/>
  <c r="P6"/>
  <c r="O6"/>
  <c r="N6"/>
  <c r="N5"/>
  <c r="O5" s="1"/>
  <c r="N4"/>
  <c r="P3"/>
  <c r="Q3"/>
  <c r="O3"/>
  <c r="N3"/>
  <c r="C33" l="1"/>
  <c r="P21"/>
  <c r="O33"/>
  <c r="C26"/>
  <c r="O7"/>
  <c r="P7"/>
</calcChain>
</file>

<file path=xl/sharedStrings.xml><?xml version="1.0" encoding="utf-8"?>
<sst xmlns="http://schemas.openxmlformats.org/spreadsheetml/2006/main" count="147" uniqueCount="134">
  <si>
    <t>ID</t>
    <phoneticPr fontId="1"/>
  </si>
  <si>
    <t>0001</t>
    <phoneticPr fontId="1"/>
  </si>
  <si>
    <t>ANSWER1</t>
    <phoneticPr fontId="1"/>
  </si>
  <si>
    <t>PARAMETER1</t>
    <phoneticPr fontId="1"/>
  </si>
  <si>
    <t>PARAMETER2</t>
  </si>
  <si>
    <t>PARAMETER3</t>
  </si>
  <si>
    <t>PARAMETER4</t>
  </si>
  <si>
    <t>PARAMETER5</t>
  </si>
  <si>
    <t>ANSWER2</t>
  </si>
  <si>
    <t>ANSWER3</t>
  </si>
  <si>
    <t>ANSWER4</t>
  </si>
  <si>
    <t>ANSWER5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</si>
  <si>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</si>
  <si>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</si>
  <si>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</si>
  <si>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</si>
  <si>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</si>
  <si>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</si>
  <si>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</si>
  <si>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</si>
  <si>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</si>
  <si>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</si>
  <si>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</si>
  <si>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</si>
  <si>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</si>
  <si>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</si>
  <si>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</si>
  <si>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</si>
  <si>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</si>
  <si>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</si>
  <si>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</si>
  <si>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</si>
  <si>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</si>
  <si>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</si>
  <si>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</si>
  <si>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</si>
  <si>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</si>
  <si>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</si>
  <si>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</si>
  <si>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</si>
  <si>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</si>
  <si>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</si>
  <si>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</si>
  <si>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</si>
  <si>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</si>
  <si>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</si>
  <si>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十</t>
    <phoneticPr fontId="1"/>
  </si>
  <si>
    <t>一</t>
    <phoneticPr fontId="1"/>
  </si>
  <si>
    <t>PARAMETER6</t>
  </si>
  <si>
    <t>PARAMETER7</t>
  </si>
  <si>
    <t>PARAMETER8</t>
  </si>
  <si>
    <t>PARAMETER9</t>
  </si>
  <si>
    <t>PARAMETER10</t>
  </si>
  <si>
    <t>个</t>
    <phoneticPr fontId="1"/>
  </si>
  <si>
    <t>ANSWER6</t>
  </si>
  <si>
    <t>ANSWER7</t>
  </si>
  <si>
    <t>ANSWER8</t>
  </si>
  <si>
    <t>ANSWER9</t>
  </si>
  <si>
    <t>ANSWER10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</si>
  <si>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</si>
  <si>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</si>
  <si>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</si>
  <si>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</si>
  <si>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</si>
  <si>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</si>
  <si>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</si>
  <si>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</si>
  <si>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</si>
  <si>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</si>
  <si>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</si>
  <si>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</si>
  <si>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</si>
  <si>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</si>
  <si>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</si>
  <si>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</si>
  <si>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</si>
  <si>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</si>
  <si>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</si>
  <si>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</si>
  <si>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</si>
  <si>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</si>
  <si>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</si>
  <si>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</si>
  <si>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</si>
  <si>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</si>
  <si>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</si>
  <si>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</si>
  <si>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</si>
  <si>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</si>
  <si>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</si>
  <si>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</si>
  <si>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十</t>
    <phoneticPr fontId="1"/>
  </si>
  <si>
    <t>LEVEL</t>
    <phoneticPr fontId="1"/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</si>
  <si>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</si>
  <si>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</si>
  <si>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</si>
  <si>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</si>
  <si>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</si>
  <si>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</si>
  <si>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</si>
  <si>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</si>
  <si>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</si>
  <si>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</si>
  <si>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</si>
  <si>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</si>
  <si>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</si>
  <si>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</si>
  <si>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</si>
  <si>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</si>
  <si>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</si>
  <si>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</si>
  <si>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</si>
  <si>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</si>
  <si>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</si>
  <si>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厘米</t>
    <phoneticPr fontId="1"/>
  </si>
  <si>
    <t>米</t>
    <phoneticPr fontId="1"/>
  </si>
  <si>
    <t>0062</t>
  </si>
  <si>
    <t>0063</t>
  </si>
  <si>
    <t>off</t>
    <phoneticPr fontId="1"/>
  </si>
  <si>
    <t>0085</t>
  </si>
  <si>
    <t>0086</t>
  </si>
  <si>
    <t>0087</t>
  </si>
  <si>
    <t>0088</t>
  </si>
  <si>
    <t>0089</t>
  </si>
  <si>
    <t>0090</t>
  </si>
  <si>
    <t>0091</t>
  </si>
  <si>
    <t>0092</t>
    <phoneticPr fontId="1"/>
  </si>
  <si>
    <t>0093</t>
  </si>
  <si>
    <t>0094</t>
    <phoneticPr fontId="1"/>
  </si>
  <si>
    <t>0095</t>
  </si>
  <si>
    <t>0096</t>
  </si>
  <si>
    <t>0097</t>
  </si>
  <si>
    <t>0098</t>
  </si>
  <si>
    <t>CONTENT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</si>
</sst>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9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5" fillId="7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06"/>
  <sheetViews>
    <sheetView tabSelected="1" zoomScale="85" zoomScaleNormal="85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D12" sqref="D12"/>
    </sheetView>
  </sheetViews>
  <sheetFormatPr defaultRowHeight="13.5" outlineLevelCol="1"/>
  <cols>
    <col min="1" max="1" width="1.625" customWidth="1"/>
    <col min="2" max="2" width="5.5" style="3" bestFit="1" customWidth="1"/>
    <col min="3" max="3" width="47.375" customWidth="1"/>
    <col min="4" max="8" width="7.625" customWidth="1"/>
    <col min="9" max="13" width="7.625" hidden="1" customWidth="1" outlineLevel="1"/>
    <col min="14" max="14" width="7.625" customWidth="1" collapsed="1"/>
    <col min="15" max="18" width="7.625" customWidth="1"/>
    <col min="19" max="23" width="7.625" hidden="1" customWidth="1" outlineLevel="1"/>
    <col min="24" max="24" width="7.625" customWidth="1" collapsed="1"/>
    <col min="25" max="29" width="7.625" customWidth="1"/>
  </cols>
  <sheetData>
    <row r="2" spans="2:30">
      <c r="B2" s="2" t="s">
        <v>0</v>
      </c>
      <c r="C2" s="1" t="s">
        <v>133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48</v>
      </c>
      <c r="J2" s="10" t="s">
        <v>49</v>
      </c>
      <c r="K2" s="10" t="s">
        <v>50</v>
      </c>
      <c r="L2" s="10" t="s">
        <v>51</v>
      </c>
      <c r="M2" s="10" t="s">
        <v>52</v>
      </c>
      <c r="N2" s="10" t="s">
        <v>2</v>
      </c>
      <c r="O2" s="10" t="s">
        <v>8</v>
      </c>
      <c r="P2" s="10" t="s">
        <v>9</v>
      </c>
      <c r="Q2" s="10" t="s">
        <v>10</v>
      </c>
      <c r="R2" s="10" t="s">
        <v>11</v>
      </c>
      <c r="S2" s="10" t="s">
        <v>54</v>
      </c>
      <c r="T2" s="10" t="s">
        <v>55</v>
      </c>
      <c r="U2" s="10" t="s">
        <v>56</v>
      </c>
      <c r="V2" s="10" t="s">
        <v>57</v>
      </c>
      <c r="W2" s="10" t="s">
        <v>58</v>
      </c>
      <c r="X2" s="9" t="s">
        <v>59</v>
      </c>
      <c r="Y2" s="9" t="s">
        <v>60</v>
      </c>
      <c r="Z2" s="9" t="s">
        <v>61</v>
      </c>
      <c r="AA2" s="9" t="s">
        <v>62</v>
      </c>
      <c r="AB2" s="9" t="s">
        <v>63</v>
      </c>
      <c r="AC2" s="9" t="s">
        <v>64</v>
      </c>
      <c r="AD2" s="11" t="s">
        <v>92</v>
      </c>
    </row>
    <row r="3" spans="2:30">
      <c r="B3" s="4" t="s">
        <v>1</v>
      </c>
      <c r="C3" s="8" t="str">
        <f ca="1">D3 &amp; " 里面有INPUT个十和INPUT个一，这个数在INPUT和INPUT的中间。"</f>
        <v>71 里面有INPUT个十和INPUT个一，这个数在INPUT和INPUT的中间。</v>
      </c>
      <c r="D3" s="7">
        <f t="shared" ref="D3:D8" ca="1" si="0">RANDBETWEEN(X3,Y3)</f>
        <v>71</v>
      </c>
      <c r="E3" s="7"/>
      <c r="F3" s="7"/>
      <c r="G3" s="7"/>
      <c r="H3" s="7"/>
      <c r="I3" s="7"/>
      <c r="J3" s="7"/>
      <c r="K3" s="7"/>
      <c r="L3" s="7"/>
      <c r="M3" s="7"/>
      <c r="N3" s="6">
        <f ca="1">TRUNC(D3/10)</f>
        <v>7</v>
      </c>
      <c r="O3" s="6">
        <f ca="1">MOD(D3, 10)</f>
        <v>1</v>
      </c>
      <c r="P3" s="6">
        <f ca="1">D3-1</f>
        <v>70</v>
      </c>
      <c r="Q3" s="6">
        <f ca="1">D3+1</f>
        <v>72</v>
      </c>
      <c r="R3" s="6"/>
      <c r="S3" s="6"/>
      <c r="T3" s="6"/>
      <c r="U3" s="6"/>
      <c r="V3" s="6"/>
      <c r="W3" s="6"/>
      <c r="X3" s="5">
        <v>11</v>
      </c>
      <c r="Y3" s="5">
        <v>98</v>
      </c>
      <c r="Z3" s="5"/>
      <c r="AA3" s="5"/>
      <c r="AB3" s="5"/>
      <c r="AC3" s="5"/>
      <c r="AD3" s="12">
        <v>1</v>
      </c>
    </row>
    <row r="4" spans="2:30">
      <c r="B4" s="4" t="s">
        <v>12</v>
      </c>
      <c r="C4" s="8" t="str">
        <f ca="1">D4 &amp; " 个十是INPUT，" &amp; E4 &amp; " 里面有INPUT个一。"</f>
        <v>3 个十是INPUT，1 里面有INPUT个一。</v>
      </c>
      <c r="D4" s="7">
        <f t="shared" ca="1" si="0"/>
        <v>3</v>
      </c>
      <c r="E4" s="7">
        <f ca="1">RANDBETWEEN(X4,Y4)</f>
        <v>1</v>
      </c>
      <c r="F4" s="7"/>
      <c r="G4" s="7"/>
      <c r="H4" s="7"/>
      <c r="I4" s="7"/>
      <c r="J4" s="7"/>
      <c r="K4" s="7"/>
      <c r="L4" s="7"/>
      <c r="M4" s="7"/>
      <c r="N4" s="6">
        <f ca="1">D4*10</f>
        <v>30</v>
      </c>
      <c r="O4" s="6">
        <f ca="1">E4</f>
        <v>1</v>
      </c>
      <c r="P4" s="6"/>
      <c r="Q4" s="6"/>
      <c r="R4" s="6"/>
      <c r="S4" s="6"/>
      <c r="T4" s="6"/>
      <c r="U4" s="6"/>
      <c r="V4" s="6"/>
      <c r="W4" s="6"/>
      <c r="X4" s="5">
        <v>1</v>
      </c>
      <c r="Y4" s="5">
        <v>9</v>
      </c>
      <c r="Z4" s="5"/>
      <c r="AA4" s="5"/>
      <c r="AB4" s="5"/>
      <c r="AC4" s="5"/>
      <c r="AD4" s="12">
        <v>1</v>
      </c>
    </row>
    <row r="5" spans="2:30">
      <c r="B5" s="4" t="s">
        <v>13</v>
      </c>
      <c r="C5" s="8" t="str">
        <f ca="1">"一个数的个位上是" &amp; D5 &amp; "，十位是" &amp; E5 &amp; "，这个数是INPUT，它在INPUT的后面。"</f>
        <v>一个数的个位上是8，十位是5，这个数是INPUT，它在INPUT的后面。</v>
      </c>
      <c r="D5" s="7">
        <f t="shared" ca="1" si="0"/>
        <v>8</v>
      </c>
      <c r="E5" s="7">
        <f ca="1">RANDBETWEEN(X5,Y5)</f>
        <v>5</v>
      </c>
      <c r="F5" s="7"/>
      <c r="G5" s="7"/>
      <c r="H5" s="7"/>
      <c r="I5" s="7"/>
      <c r="J5" s="7"/>
      <c r="K5" s="7"/>
      <c r="L5" s="7"/>
      <c r="M5" s="7"/>
      <c r="N5" s="6">
        <f ca="1">E5*10 + D5</f>
        <v>58</v>
      </c>
      <c r="O5" s="6">
        <f ca="1">N5+1</f>
        <v>59</v>
      </c>
      <c r="P5" s="6"/>
      <c r="Q5" s="6"/>
      <c r="R5" s="6"/>
      <c r="S5" s="6"/>
      <c r="T5" s="6"/>
      <c r="U5" s="6"/>
      <c r="V5" s="6"/>
      <c r="W5" s="6"/>
      <c r="X5" s="5">
        <v>1</v>
      </c>
      <c r="Y5" s="5">
        <v>9</v>
      </c>
      <c r="Z5" s="5"/>
      <c r="AA5" s="5"/>
      <c r="AB5" s="5"/>
      <c r="AC5" s="5"/>
      <c r="AD5" s="12">
        <v>1</v>
      </c>
    </row>
    <row r="6" spans="2:30">
      <c r="B6" s="4" t="s">
        <v>14</v>
      </c>
      <c r="C6" s="8" t="str">
        <f ca="1">"比"&amp;D6&amp;"大比"&amp; E6 &amp;"小的数有INPUT， INPUT， INPUT。(从小到大的顺序)"</f>
        <v>比10大比14小的数有INPUT， INPUT， INPUT。(从小到大的顺序)</v>
      </c>
      <c r="D6" s="7">
        <f t="shared" ca="1" si="0"/>
        <v>10</v>
      </c>
      <c r="E6" s="7">
        <f ca="1">D6+4</f>
        <v>14</v>
      </c>
      <c r="F6" s="7"/>
      <c r="G6" s="7"/>
      <c r="H6" s="7"/>
      <c r="I6" s="7"/>
      <c r="J6" s="7"/>
      <c r="K6" s="7"/>
      <c r="L6" s="7"/>
      <c r="M6" s="7"/>
      <c r="N6" s="6">
        <f ca="1">D6+1</f>
        <v>11</v>
      </c>
      <c r="O6" s="6">
        <f ca="1">D6+2</f>
        <v>12</v>
      </c>
      <c r="P6" s="6">
        <f ca="1">D6+3</f>
        <v>13</v>
      </c>
      <c r="Q6" s="6"/>
      <c r="R6" s="6"/>
      <c r="S6" s="6"/>
      <c r="T6" s="6"/>
      <c r="U6" s="6"/>
      <c r="V6" s="6"/>
      <c r="W6" s="6"/>
      <c r="X6" s="5">
        <v>10</v>
      </c>
      <c r="Y6" s="5">
        <v>20</v>
      </c>
      <c r="Z6" s="5"/>
      <c r="AA6" s="5"/>
      <c r="AB6" s="5"/>
      <c r="AC6" s="5"/>
      <c r="AD6" s="12">
        <v>1</v>
      </c>
    </row>
    <row r="7" spans="2:30">
      <c r="B7" s="4" t="s">
        <v>15</v>
      </c>
      <c r="C7" s="8" t="str">
        <f ca="1">D7 &amp; "个一和" &amp; E7 &amp; "个十组成INPUT，和它相邻的数有INPUT和INPUT。"</f>
        <v>6个一和1个十组成INPUT，和它相邻的数有INPUT和INPUT。</v>
      </c>
      <c r="D7" s="7">
        <f t="shared" ca="1" si="0"/>
        <v>6</v>
      </c>
      <c r="E7" s="7">
        <f ca="1">RANDBETWEEN(X7,Y7)</f>
        <v>1</v>
      </c>
      <c r="F7" s="7"/>
      <c r="G7" s="7"/>
      <c r="H7" s="7"/>
      <c r="I7" s="7"/>
      <c r="J7" s="7"/>
      <c r="K7" s="7"/>
      <c r="L7" s="7"/>
      <c r="M7" s="7"/>
      <c r="N7" s="6">
        <f ca="1">E7*10 + D7</f>
        <v>16</v>
      </c>
      <c r="O7" s="6">
        <f ca="1">N7-1</f>
        <v>15</v>
      </c>
      <c r="P7" s="6">
        <f ca="1">N7+1</f>
        <v>17</v>
      </c>
      <c r="Q7" s="6"/>
      <c r="R7" s="6"/>
      <c r="S7" s="6"/>
      <c r="T7" s="6"/>
      <c r="U7" s="6"/>
      <c r="V7" s="6"/>
      <c r="W7" s="6"/>
      <c r="X7" s="5">
        <v>1</v>
      </c>
      <c r="Y7" s="5">
        <v>9</v>
      </c>
      <c r="Z7" s="5"/>
      <c r="AA7" s="5"/>
      <c r="AB7" s="5"/>
      <c r="AC7" s="5"/>
      <c r="AD7" s="12">
        <v>1</v>
      </c>
    </row>
    <row r="8" spans="2:30">
      <c r="B8" s="4" t="s">
        <v>16</v>
      </c>
      <c r="C8" s="8" t="str">
        <f ca="1">"比"&amp; D8 &amp; "大" &amp; E8 &amp; "的数是INPUT，比" &amp; F8 &amp; "小" &amp; G8 &amp; "的数是INPUT。"</f>
        <v>比19大5的数是INPUT，比20小9的数是INPUT。</v>
      </c>
      <c r="D8" s="7">
        <f t="shared" ca="1" si="0"/>
        <v>19</v>
      </c>
      <c r="E8" s="7">
        <f ca="1">RANDBETWEEN(Z8,AA8)</f>
        <v>5</v>
      </c>
      <c r="F8" s="7">
        <f ca="1">RANDBETWEEN(AB8,AC8)</f>
        <v>20</v>
      </c>
      <c r="G8" s="7">
        <f ca="1">RANDBETWEEN(Z8,AA8)</f>
        <v>9</v>
      </c>
      <c r="H8" s="7"/>
      <c r="I8" s="7"/>
      <c r="J8" s="7"/>
      <c r="K8" s="7"/>
      <c r="L8" s="7"/>
      <c r="M8" s="7"/>
      <c r="N8" s="6">
        <f ca="1">D8+E8</f>
        <v>24</v>
      </c>
      <c r="O8" s="6">
        <f ca="1">F8-G8</f>
        <v>11</v>
      </c>
      <c r="P8" s="6"/>
      <c r="Q8" s="6"/>
      <c r="R8" s="6"/>
      <c r="S8" s="6"/>
      <c r="T8" s="6"/>
      <c r="U8" s="6"/>
      <c r="V8" s="6"/>
      <c r="W8" s="6"/>
      <c r="X8" s="5">
        <v>1</v>
      </c>
      <c r="Y8" s="5">
        <v>20</v>
      </c>
      <c r="Z8" s="5">
        <v>1</v>
      </c>
      <c r="AA8" s="5">
        <v>9</v>
      </c>
      <c r="AB8" s="5">
        <v>10</v>
      </c>
      <c r="AC8" s="5">
        <v>20</v>
      </c>
      <c r="AD8" s="12">
        <v>1</v>
      </c>
    </row>
    <row r="9" spans="2:30">
      <c r="B9" s="4" t="s">
        <v>17</v>
      </c>
      <c r="C9" s="8" t="str">
        <f ca="1">D9&amp;"里面有INPUT个十；也可以说" &amp; D9 &amp; "里面有INPUT个一。"</f>
        <v>10里面有INPUT个十；也可以说10里面有INPUT个一。</v>
      </c>
      <c r="D9" s="7">
        <f ca="1">RANDBETWEEN(X9,Y9)*10</f>
        <v>10</v>
      </c>
      <c r="E9" s="7"/>
      <c r="F9" s="7"/>
      <c r="G9" s="7"/>
      <c r="H9" s="7"/>
      <c r="I9" s="7"/>
      <c r="J9" s="7"/>
      <c r="K9" s="7"/>
      <c r="L9" s="7"/>
      <c r="M9" s="7"/>
      <c r="N9" s="6">
        <f ca="1">TRUNC(D9/10)</f>
        <v>1</v>
      </c>
      <c r="O9" s="6">
        <f ca="1">D9</f>
        <v>10</v>
      </c>
      <c r="P9" s="6"/>
      <c r="Q9" s="6"/>
      <c r="R9" s="6"/>
      <c r="S9" s="6"/>
      <c r="T9" s="6"/>
      <c r="U9" s="6"/>
      <c r="V9" s="6"/>
      <c r="W9" s="6"/>
      <c r="X9" s="5">
        <v>1</v>
      </c>
      <c r="Y9" s="5">
        <v>9</v>
      </c>
      <c r="Z9" s="5"/>
      <c r="AA9" s="5"/>
      <c r="AB9" s="5"/>
      <c r="AC9" s="5"/>
      <c r="AD9" s="12">
        <v>1</v>
      </c>
    </row>
    <row r="10" spans="2:30">
      <c r="B10" s="4" t="s">
        <v>18</v>
      </c>
      <c r="C10" s="8" t="str">
        <f ca="1">"小朋友们排队做操，小华前面有"&amp;D10&amp;"人，后面有"&amp;E10&amp;"人，这队一共有INPUT人。 "</f>
        <v>小朋友们排队做操，小华前面有9人，后面有7人，这队一共有INPUT人。 </v>
      </c>
      <c r="D10" s="7">
        <f t="shared" ref="D10:D18" ca="1" si="1">RANDBETWEEN(X10,Y10)</f>
        <v>9</v>
      </c>
      <c r="E10" s="7">
        <f ca="1">RANDBETWEEN(X10,Y10)</f>
        <v>7</v>
      </c>
      <c r="F10" s="7"/>
      <c r="G10" s="7"/>
      <c r="H10" s="7"/>
      <c r="I10" s="7"/>
      <c r="J10" s="7"/>
      <c r="K10" s="7"/>
      <c r="L10" s="7"/>
      <c r="M10" s="7"/>
      <c r="N10" s="6">
        <f ca="1">D10+E10+1</f>
        <v>17</v>
      </c>
      <c r="O10" s="6"/>
      <c r="P10" s="6"/>
      <c r="Q10" s="6"/>
      <c r="R10" s="6"/>
      <c r="S10" s="6"/>
      <c r="T10" s="6"/>
      <c r="U10" s="6"/>
      <c r="V10" s="6"/>
      <c r="W10" s="6"/>
      <c r="X10" s="5">
        <v>4</v>
      </c>
      <c r="Y10" s="5">
        <v>9</v>
      </c>
      <c r="Z10" s="5"/>
      <c r="AA10" s="5"/>
      <c r="AB10" s="5"/>
      <c r="AC10" s="5"/>
      <c r="AD10" s="12">
        <v>1</v>
      </c>
    </row>
    <row r="11" spans="2:30">
      <c r="B11" s="4" t="s">
        <v>19</v>
      </c>
      <c r="C11" s="8" t="str">
        <f ca="1">D11&amp;"个一和"&amp;E11&amp;"个十合起来是INPUT。"</f>
        <v>6个一和1个十合起来是INPUT。</v>
      </c>
      <c r="D11" s="7">
        <f t="shared" ca="1" si="1"/>
        <v>6</v>
      </c>
      <c r="E11" s="7">
        <f ca="1">RANDBETWEEN(X11,Y11)</f>
        <v>1</v>
      </c>
      <c r="F11" s="7"/>
      <c r="G11" s="7"/>
      <c r="H11" s="7"/>
      <c r="I11" s="7"/>
      <c r="J11" s="7"/>
      <c r="K11" s="7"/>
      <c r="L11" s="7"/>
      <c r="M11" s="7"/>
      <c r="N11" s="6">
        <f ca="1">E11*10+D11</f>
        <v>16</v>
      </c>
      <c r="O11" s="6"/>
      <c r="P11" s="6"/>
      <c r="Q11" s="6"/>
      <c r="R11" s="6"/>
      <c r="S11" s="6"/>
      <c r="T11" s="6"/>
      <c r="U11" s="6"/>
      <c r="V11" s="6"/>
      <c r="W11" s="6"/>
      <c r="X11" s="5">
        <v>1</v>
      </c>
      <c r="Y11" s="5">
        <v>9</v>
      </c>
      <c r="Z11" s="5"/>
      <c r="AA11" s="5"/>
      <c r="AB11" s="5"/>
      <c r="AC11" s="5"/>
      <c r="AD11" s="12">
        <v>1</v>
      </c>
    </row>
    <row r="12" spans="2:30">
      <c r="B12" s="4" t="s">
        <v>20</v>
      </c>
      <c r="C12" s="8" t="str">
        <f ca="1">"个位是"&amp;D12&amp;"，十位上是"&amp;E12&amp;"，这个数是INPUT，"&amp;F12&amp;"里面有INPUT个十和INPUT个一。"</f>
        <v>个位是3，十位上是9，这个数是INPUT，25里面有INPUT个十和INPUT个一。</v>
      </c>
      <c r="D12" s="7">
        <f t="shared" ca="1" si="1"/>
        <v>3</v>
      </c>
      <c r="E12" s="7">
        <f ca="1">RANDBETWEEN(X12,Y12)</f>
        <v>9</v>
      </c>
      <c r="F12" s="7">
        <f ca="1">RANDBETWEEN(10,99)</f>
        <v>25</v>
      </c>
      <c r="G12" s="7"/>
      <c r="H12" s="7"/>
      <c r="I12" s="7"/>
      <c r="J12" s="7"/>
      <c r="K12" s="7"/>
      <c r="L12" s="7"/>
      <c r="M12" s="7"/>
      <c r="N12" s="6">
        <f ca="1">E12*10+D12</f>
        <v>93</v>
      </c>
      <c r="O12" s="6">
        <f ca="1">TRUNC(F12/10)</f>
        <v>2</v>
      </c>
      <c r="P12" s="6">
        <f ca="1">MOD(F12, 10)</f>
        <v>5</v>
      </c>
      <c r="Q12" s="6"/>
      <c r="R12" s="6"/>
      <c r="S12" s="6"/>
      <c r="T12" s="6"/>
      <c r="U12" s="6"/>
      <c r="V12" s="6"/>
      <c r="W12" s="6"/>
      <c r="X12" s="5">
        <v>1</v>
      </c>
      <c r="Y12" s="5">
        <v>9</v>
      </c>
      <c r="Z12" s="5"/>
      <c r="AA12" s="5"/>
      <c r="AB12" s="5"/>
      <c r="AC12" s="5"/>
      <c r="AD12" s="12">
        <v>1</v>
      </c>
    </row>
    <row r="13" spans="2:30">
      <c r="B13" s="4" t="s">
        <v>21</v>
      </c>
      <c r="C13" s="8" t="str">
        <f ca="1">"和"&amp;D13&amp;"相邻的两个数是INPUT和INPUT。"</f>
        <v>和22相邻的两个数是INPUT和INPUT。</v>
      </c>
      <c r="D13" s="7">
        <f t="shared" ca="1" si="1"/>
        <v>22</v>
      </c>
      <c r="E13" s="7"/>
      <c r="F13" s="7"/>
      <c r="G13" s="7"/>
      <c r="H13" s="7"/>
      <c r="I13" s="7"/>
      <c r="J13" s="7"/>
      <c r="K13" s="7"/>
      <c r="L13" s="7"/>
      <c r="M13" s="7"/>
      <c r="N13" s="6">
        <f ca="1">D13-1</f>
        <v>21</v>
      </c>
      <c r="O13" s="6">
        <f ca="1">D13+1</f>
        <v>23</v>
      </c>
      <c r="P13" s="6"/>
      <c r="Q13" s="6"/>
      <c r="R13" s="6"/>
      <c r="S13" s="6"/>
      <c r="T13" s="6"/>
      <c r="U13" s="6"/>
      <c r="V13" s="6"/>
      <c r="W13" s="6"/>
      <c r="X13" s="5">
        <v>11</v>
      </c>
      <c r="Y13" s="5">
        <v>98</v>
      </c>
      <c r="Z13" s="5"/>
      <c r="AA13" s="5"/>
      <c r="AB13" s="5"/>
      <c r="AC13" s="5"/>
      <c r="AD13" s="12">
        <v>1</v>
      </c>
    </row>
    <row r="14" spans="2:30">
      <c r="B14" s="4" t="s">
        <v>22</v>
      </c>
      <c r="C14" s="8" t="str">
        <f ca="1">"个位是"&amp;D14&amp;"，十位上是"&amp;E14&amp;"，这个数是INPUT。"</f>
        <v>个位是1，十位上是3，这个数是INPUT。</v>
      </c>
      <c r="D14" s="7">
        <f t="shared" ca="1" si="1"/>
        <v>1</v>
      </c>
      <c r="E14" s="7">
        <f ca="1">RANDBETWEEN(X14,Y14)</f>
        <v>3</v>
      </c>
      <c r="F14" s="7"/>
      <c r="G14" s="7"/>
      <c r="H14" s="7"/>
      <c r="I14" s="7"/>
      <c r="J14" s="7"/>
      <c r="K14" s="7"/>
      <c r="L14" s="7"/>
      <c r="M14" s="7"/>
      <c r="N14" s="6">
        <f ca="1">E14*10+D14</f>
        <v>31</v>
      </c>
      <c r="O14" s="6"/>
      <c r="P14" s="6"/>
      <c r="Q14" s="6"/>
      <c r="R14" s="6"/>
      <c r="S14" s="6"/>
      <c r="T14" s="6"/>
      <c r="U14" s="6"/>
      <c r="V14" s="6"/>
      <c r="W14" s="6"/>
      <c r="X14" s="5">
        <v>1</v>
      </c>
      <c r="Y14" s="5">
        <v>9</v>
      </c>
      <c r="Z14" s="5"/>
      <c r="AA14" s="5"/>
      <c r="AB14" s="5"/>
      <c r="AC14" s="5"/>
      <c r="AD14" s="12">
        <v>1</v>
      </c>
    </row>
    <row r="15" spans="2:30">
      <c r="B15" s="4" t="s">
        <v>23</v>
      </c>
      <c r="C15" s="8" t="str">
        <f ca="1">D15&amp;"里面有"&amp;E15&amp;"个INPUT和"&amp;F15&amp;"个INPUT 。"</f>
        <v>31里面有3个INPUT和1个INPUT 。</v>
      </c>
      <c r="D15" s="7">
        <f t="shared" ca="1" si="1"/>
        <v>31</v>
      </c>
      <c r="E15" s="7">
        <f ca="1">TRUNC(D15/10)</f>
        <v>3</v>
      </c>
      <c r="F15" s="7">
        <f ca="1">MOD(D15, 10)</f>
        <v>1</v>
      </c>
      <c r="G15" s="7"/>
      <c r="H15" s="7"/>
      <c r="I15" s="7"/>
      <c r="J15" s="7"/>
      <c r="K15" s="7"/>
      <c r="L15" s="7"/>
      <c r="M15" s="7"/>
      <c r="N15" s="6" t="s">
        <v>46</v>
      </c>
      <c r="O15" s="6" t="s">
        <v>47</v>
      </c>
      <c r="P15" s="6"/>
      <c r="Q15" s="6"/>
      <c r="R15" s="6"/>
      <c r="S15" s="6"/>
      <c r="T15" s="6"/>
      <c r="U15" s="6"/>
      <c r="V15" s="6"/>
      <c r="W15" s="6"/>
      <c r="X15" s="5">
        <v>11</v>
      </c>
      <c r="Y15" s="5">
        <v>99</v>
      </c>
      <c r="Z15" s="5"/>
      <c r="AA15" s="5"/>
      <c r="AB15" s="5"/>
      <c r="AC15" s="5"/>
      <c r="AD15" s="12">
        <v>1</v>
      </c>
    </row>
    <row r="16" spans="2:30">
      <c r="B16" s="4" t="s">
        <v>24</v>
      </c>
      <c r="C16" s="8" t="str">
        <f ca="1">D16&amp;"比"&amp;E16&amp;"多INPUT， "&amp;F16&amp;"比"&amp;G16&amp;"少INPUT。"</f>
        <v>6比3多INPUT， 16比3少INPUT。</v>
      </c>
      <c r="D16" s="7">
        <f t="shared" ca="1" si="1"/>
        <v>6</v>
      </c>
      <c r="E16" s="7">
        <f ca="1">RANDBETWEEN(Z16,AA16)</f>
        <v>3</v>
      </c>
      <c r="F16" s="7">
        <f ca="1">RANDBETWEEN(AB16,AC16)</f>
        <v>16</v>
      </c>
      <c r="G16" s="7">
        <f ca="1">RANDBETWEEN(Z16,AA16)</f>
        <v>3</v>
      </c>
      <c r="H16" s="7"/>
      <c r="I16" s="7"/>
      <c r="J16" s="7"/>
      <c r="K16" s="7"/>
      <c r="L16" s="7"/>
      <c r="M16" s="7"/>
      <c r="N16" s="6">
        <f ca="1">D16-E16</f>
        <v>3</v>
      </c>
      <c r="O16" s="6">
        <f ca="1">F16-G16</f>
        <v>13</v>
      </c>
      <c r="P16" s="6"/>
      <c r="Q16" s="6"/>
      <c r="R16" s="6"/>
      <c r="S16" s="6"/>
      <c r="T16" s="6"/>
      <c r="U16" s="6"/>
      <c r="V16" s="6"/>
      <c r="W16" s="6"/>
      <c r="X16" s="5">
        <v>1</v>
      </c>
      <c r="Y16" s="5">
        <v>20</v>
      </c>
      <c r="Z16" s="5">
        <v>1</v>
      </c>
      <c r="AA16" s="5">
        <v>9</v>
      </c>
      <c r="AB16" s="5">
        <v>10</v>
      </c>
      <c r="AC16" s="5">
        <v>20</v>
      </c>
      <c r="AD16" s="12">
        <v>1</v>
      </c>
    </row>
    <row r="17" spans="2:30">
      <c r="B17" s="4" t="s">
        <v>25</v>
      </c>
      <c r="C17" s="8" t="str">
        <f ca="1">D17&amp;"前面的一个数是INPUT，后面的一个数是INPUT。"</f>
        <v>85前面的一个数是INPUT，后面的一个数是INPUT。</v>
      </c>
      <c r="D17" s="7">
        <f t="shared" ca="1" si="1"/>
        <v>85</v>
      </c>
      <c r="E17" s="7"/>
      <c r="F17" s="7"/>
      <c r="G17" s="7"/>
      <c r="H17" s="7"/>
      <c r="I17" s="7"/>
      <c r="J17" s="7"/>
      <c r="K17" s="7"/>
      <c r="L17" s="7"/>
      <c r="M17" s="7"/>
      <c r="N17" s="6">
        <f ca="1">D17-1</f>
        <v>84</v>
      </c>
      <c r="O17" s="6">
        <f ca="1">D17+1</f>
        <v>86</v>
      </c>
      <c r="P17" s="6"/>
      <c r="Q17" s="6"/>
      <c r="R17" s="6"/>
      <c r="S17" s="6"/>
      <c r="T17" s="6"/>
      <c r="U17" s="6"/>
      <c r="V17" s="6"/>
      <c r="W17" s="6"/>
      <c r="X17" s="5">
        <v>11</v>
      </c>
      <c r="Y17" s="5">
        <v>98</v>
      </c>
      <c r="Z17" s="5"/>
      <c r="AA17" s="5"/>
      <c r="AB17" s="5"/>
      <c r="AC17" s="5"/>
      <c r="AD17" s="12">
        <v>1</v>
      </c>
    </row>
    <row r="18" spans="2:30">
      <c r="B18" s="4" t="s">
        <v>26</v>
      </c>
      <c r="C18" s="8" t="str">
        <f ca="1">"在"&amp;I18&amp;"，"&amp;J18&amp;"，"&amp;K18&amp;"，"&amp;L18&amp;"，"&amp;M18&amp;"中，共有INPUT个数，从左往右数，第"&amp;D18&amp;"个数是INPUT，从右往左数，第"&amp;E18&amp;"个是INPUT，其中最大的数是INPUT，最小的数是INPUT。"</f>
        <v>在13，5，15，6，23中，共有INPUT个数，从左往右数，第5个数是INPUT，从右往左数，第1个是INPUT，其中最大的数是INPUT，最小的数是INPUT。</v>
      </c>
      <c r="D18" s="7">
        <f t="shared" ca="1" si="1"/>
        <v>5</v>
      </c>
      <c r="E18" s="7">
        <f ca="1">RANDBETWEEN(X18,Y18)</f>
        <v>1</v>
      </c>
      <c r="F18" s="7"/>
      <c r="G18" s="7"/>
      <c r="H18" s="7"/>
      <c r="I18" s="7">
        <f ca="1">RANDBETWEEN(10,14)</f>
        <v>13</v>
      </c>
      <c r="J18" s="7">
        <f ca="1">RANDBETWEEN(1,5)</f>
        <v>5</v>
      </c>
      <c r="K18" s="7">
        <f ca="1">RANDBETWEEN(15,20)</f>
        <v>15</v>
      </c>
      <c r="L18" s="7">
        <f ca="1">RANDBETWEEN(6,9)</f>
        <v>6</v>
      </c>
      <c r="M18" s="7">
        <f ca="1">RANDBETWEEN(21,30)</f>
        <v>23</v>
      </c>
      <c r="N18" s="6">
        <v>5</v>
      </c>
      <c r="O18" s="6">
        <f ca="1">INDEX(I18:M18,D18)</f>
        <v>23</v>
      </c>
      <c r="P18" s="6">
        <f ca="1">INDEX(I18:M18,5-E18+1)</f>
        <v>23</v>
      </c>
      <c r="Q18" s="6">
        <f ca="1">MAX(I18:M18)</f>
        <v>23</v>
      </c>
      <c r="R18" s="6">
        <f ca="1">MIN(J18:N18)</f>
        <v>5</v>
      </c>
      <c r="S18" s="6"/>
      <c r="T18" s="6"/>
      <c r="U18" s="6"/>
      <c r="V18" s="6"/>
      <c r="W18" s="6"/>
      <c r="X18" s="5">
        <v>1</v>
      </c>
      <c r="Y18" s="5">
        <v>5</v>
      </c>
      <c r="Z18" s="5"/>
      <c r="AA18" s="5"/>
      <c r="AB18" s="5"/>
      <c r="AC18" s="5"/>
      <c r="AD18" s="12">
        <v>1</v>
      </c>
    </row>
    <row r="19" spans="2:30">
      <c r="B19" s="4" t="s">
        <v>27</v>
      </c>
      <c r="C19" s="8" t="str">
        <f>"一个两位数，左边的数是INPUT位，右边的数是INPUT位。"</f>
        <v>一个两位数，左边的数是INPUT位，右边的数是INPUT位。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6" t="s">
        <v>46</v>
      </c>
      <c r="O19" s="6" t="s">
        <v>53</v>
      </c>
      <c r="P19" s="6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12">
        <v>1</v>
      </c>
    </row>
    <row r="20" spans="2:30">
      <c r="B20" s="4" t="s">
        <v>28</v>
      </c>
      <c r="C20" s="8" t="str">
        <f ca="1">D20&amp;"个一是INPUT"</f>
        <v>10个一是INPUT</v>
      </c>
      <c r="D20" s="7">
        <f ca="1">RANDBETWEEN(X20,Y20)</f>
        <v>10</v>
      </c>
      <c r="E20" s="7"/>
      <c r="F20" s="7"/>
      <c r="G20" s="7"/>
      <c r="H20" s="7"/>
      <c r="I20" s="7"/>
      <c r="J20" s="7"/>
      <c r="K20" s="7"/>
      <c r="L20" s="7"/>
      <c r="M20" s="7"/>
      <c r="N20" s="6">
        <f ca="1">D20</f>
        <v>10</v>
      </c>
      <c r="O20" s="6"/>
      <c r="P20" s="6"/>
      <c r="Q20" s="6"/>
      <c r="R20" s="6"/>
      <c r="S20" s="6"/>
      <c r="T20" s="6"/>
      <c r="U20" s="6"/>
      <c r="V20" s="6"/>
      <c r="W20" s="6"/>
      <c r="X20" s="5">
        <v>10</v>
      </c>
      <c r="Y20" s="5">
        <v>30</v>
      </c>
      <c r="Z20" s="5"/>
      <c r="AA20" s="5"/>
      <c r="AB20" s="5"/>
      <c r="AC20" s="5"/>
      <c r="AD20" s="12">
        <v>1</v>
      </c>
    </row>
    <row r="21" spans="2:30">
      <c r="B21" s="4" t="s">
        <v>29</v>
      </c>
      <c r="C21" s="8" t="str">
        <f ca="1">D21&amp;"个一和"&amp;E21&amp;"个十组成INPUT，它的前面一个数是INPUT，比它大"&amp;F21&amp;"的数是INPUT"</f>
        <v>6个一和2个十组成INPUT，它的前面一个数是INPUT，比它大4的数是INPUT</v>
      </c>
      <c r="D21" s="7">
        <f ca="1">RANDBETWEEN(X21,Y21)</f>
        <v>6</v>
      </c>
      <c r="E21" s="7">
        <f ca="1">RANDBETWEEN(Z21,AA21)</f>
        <v>2</v>
      </c>
      <c r="F21" s="7">
        <f ca="1">RANDBETWEEN(X21,Y21)</f>
        <v>4</v>
      </c>
      <c r="G21" s="7"/>
      <c r="H21" s="7"/>
      <c r="I21" s="7"/>
      <c r="J21" s="7"/>
      <c r="K21" s="7"/>
      <c r="L21" s="7"/>
      <c r="M21" s="7"/>
      <c r="N21" s="6">
        <f ca="1">E21*10+D21</f>
        <v>26</v>
      </c>
      <c r="O21" s="6">
        <f ca="1">N21-1</f>
        <v>25</v>
      </c>
      <c r="P21" s="6">
        <f ca="1">N21+F21</f>
        <v>30</v>
      </c>
      <c r="Q21" s="6"/>
      <c r="R21" s="6"/>
      <c r="S21" s="6"/>
      <c r="T21" s="6"/>
      <c r="U21" s="6"/>
      <c r="V21" s="6"/>
      <c r="W21" s="6"/>
      <c r="X21" s="5">
        <v>1</v>
      </c>
      <c r="Y21" s="5">
        <v>9</v>
      </c>
      <c r="Z21" s="5">
        <v>1</v>
      </c>
      <c r="AA21" s="5">
        <v>5</v>
      </c>
      <c r="AB21" s="5"/>
      <c r="AC21" s="5"/>
      <c r="AD21" s="12">
        <v>1</v>
      </c>
    </row>
    <row r="22" spans="2:30">
      <c r="B22" s="4" t="s">
        <v>30</v>
      </c>
      <c r="C22" s="8" t="str">
        <f>"最小的一位数是INPUT，最小的两位数是INPUT，他们的和是INPUT。"</f>
        <v>最小的一位数是INPUT，最小的两位数是INPUT，他们的和是INPUT。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6">
        <v>1</v>
      </c>
      <c r="O22" s="6">
        <v>10</v>
      </c>
      <c r="P22" s="6">
        <v>11</v>
      </c>
      <c r="Q22" s="6"/>
      <c r="R22" s="6"/>
      <c r="S22" s="6"/>
      <c r="T22" s="6"/>
      <c r="U22" s="6"/>
      <c r="V22" s="6"/>
      <c r="W22" s="6"/>
      <c r="X22" s="5"/>
      <c r="Y22" s="5"/>
      <c r="Z22" s="5"/>
      <c r="AA22" s="5"/>
      <c r="AB22" s="5"/>
      <c r="AC22" s="5"/>
      <c r="AD22" s="12">
        <v>1</v>
      </c>
    </row>
    <row r="23" spans="2:30">
      <c r="B23" s="4" t="s">
        <v>31</v>
      </c>
      <c r="C23" s="8" t="str">
        <f ca="1">D23&amp;"-"&amp;E23&amp;"=INPUT，在这个算式中，减数是INPUT，被减数是INPUT。"</f>
        <v>16-9=INPUT，在这个算式中，减数是INPUT，被减数是INPUT。</v>
      </c>
      <c r="D23" s="7">
        <f ca="1">RANDBETWEEN(X23,Y23)</f>
        <v>16</v>
      </c>
      <c r="E23" s="7">
        <f ca="1">RANDBETWEEN(Z23,AA23)</f>
        <v>9</v>
      </c>
      <c r="F23" s="7"/>
      <c r="G23" s="7"/>
      <c r="H23" s="7"/>
      <c r="I23" s="7"/>
      <c r="J23" s="7"/>
      <c r="K23" s="7"/>
      <c r="L23" s="7"/>
      <c r="M23" s="7"/>
      <c r="N23" s="6">
        <f ca="1">D23-E23</f>
        <v>7</v>
      </c>
      <c r="O23" s="6">
        <f ca="1">E23</f>
        <v>9</v>
      </c>
      <c r="P23" s="6">
        <f ca="1">D23</f>
        <v>16</v>
      </c>
      <c r="Q23" s="6"/>
      <c r="R23" s="6"/>
      <c r="S23" s="6"/>
      <c r="T23" s="6"/>
      <c r="U23" s="6"/>
      <c r="V23" s="6"/>
      <c r="W23" s="6"/>
      <c r="X23" s="5">
        <v>10</v>
      </c>
      <c r="Y23" s="5">
        <v>20</v>
      </c>
      <c r="Z23" s="5">
        <v>1</v>
      </c>
      <c r="AA23" s="5">
        <v>9</v>
      </c>
      <c r="AB23" s="5"/>
      <c r="AC23" s="5"/>
      <c r="AD23" s="12">
        <v>1</v>
      </c>
    </row>
    <row r="24" spans="2:30">
      <c r="B24" s="4" t="s">
        <v>32</v>
      </c>
      <c r="C24" s="8" t="str">
        <f>"最大的一位数是INPUT，最小的两位数是INPUT，它们的差是INPUT。"</f>
        <v>最大的一位数是INPUT，最小的两位数是INPUT，它们的差是INPUT。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6">
        <v>9</v>
      </c>
      <c r="O24" s="6">
        <v>10</v>
      </c>
      <c r="P24" s="6">
        <v>1</v>
      </c>
      <c r="Q24" s="6"/>
      <c r="R24" s="6"/>
      <c r="S24" s="6"/>
      <c r="T24" s="6"/>
      <c r="U24" s="6"/>
      <c r="V24" s="6"/>
      <c r="W24" s="6"/>
      <c r="X24" s="5"/>
      <c r="Y24" s="5"/>
      <c r="Z24" s="5"/>
      <c r="AA24" s="5"/>
      <c r="AB24" s="5"/>
      <c r="AC24" s="5"/>
      <c r="AD24" s="12">
        <v>1</v>
      </c>
    </row>
    <row r="25" spans="2:30">
      <c r="B25" s="4" t="s">
        <v>33</v>
      </c>
      <c r="C25" s="8" t="str">
        <f>"一个两位数从右边起，第一位是INPUT位，第二位是INPUT位。"</f>
        <v>一个两位数从右边起，第一位是INPUT位，第二位是INPUT位。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6" t="s">
        <v>53</v>
      </c>
      <c r="O25" s="6" t="s">
        <v>46</v>
      </c>
      <c r="P25" s="6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12">
        <v>1</v>
      </c>
    </row>
    <row r="26" spans="2:30">
      <c r="B26" s="4" t="s">
        <v>34</v>
      </c>
      <c r="C26" s="8" t="str">
        <f ca="1">D26&amp;"个位上的"&amp;E26&amp;"表示"&amp;E26&amp;"个INPUT。十位上的"&amp;F26&amp;"表示"&amp;F26&amp;"个INPUT。"</f>
        <v>33个位上的3表示3个INPUT。十位上的3表示3个INPUT。</v>
      </c>
      <c r="D26" s="7">
        <f ca="1">RANDBETWEEN(X26,Y26)</f>
        <v>33</v>
      </c>
      <c r="E26" s="7">
        <f ca="1">MOD(D26, 10)</f>
        <v>3</v>
      </c>
      <c r="F26" s="7">
        <f ca="1">TRUNC(D26/10)</f>
        <v>3</v>
      </c>
      <c r="G26" s="7"/>
      <c r="H26" s="7"/>
      <c r="I26" s="7"/>
      <c r="J26" s="7"/>
      <c r="K26" s="7"/>
      <c r="L26" s="7"/>
      <c r="M26" s="7"/>
      <c r="N26" s="6" t="s">
        <v>47</v>
      </c>
      <c r="O26" s="6" t="s">
        <v>46</v>
      </c>
      <c r="P26" s="6"/>
      <c r="Q26" s="6"/>
      <c r="R26" s="6"/>
      <c r="S26" s="6"/>
      <c r="T26" s="6"/>
      <c r="U26" s="6"/>
      <c r="V26" s="6"/>
      <c r="W26" s="6"/>
      <c r="X26" s="5">
        <v>11</v>
      </c>
      <c r="Y26" s="5">
        <v>99</v>
      </c>
      <c r="Z26" s="5"/>
      <c r="AA26" s="5"/>
      <c r="AB26" s="5"/>
      <c r="AC26" s="5"/>
      <c r="AD26" s="12">
        <v>1</v>
      </c>
    </row>
    <row r="27" spans="2:30">
      <c r="B27" s="4" t="s">
        <v>35</v>
      </c>
      <c r="C27" s="8" t="str">
        <f ca="1">"两个加数都是"&amp;D27&amp;"，那么它们的和是INPUT。"</f>
        <v>两个加数都是7，那么它们的和是INPUT。</v>
      </c>
      <c r="D27" s="7">
        <f ca="1">RANDBETWEEN(X27,Y27)</f>
        <v>7</v>
      </c>
      <c r="E27" s="7"/>
      <c r="F27" s="7"/>
      <c r="G27" s="7"/>
      <c r="H27" s="7"/>
      <c r="I27" s="7"/>
      <c r="J27" s="7"/>
      <c r="K27" s="7"/>
      <c r="L27" s="7"/>
      <c r="M27" s="7"/>
      <c r="N27" s="6">
        <f ca="1">D27*2</f>
        <v>14</v>
      </c>
      <c r="O27" s="6"/>
      <c r="P27" s="6"/>
      <c r="Q27" s="6"/>
      <c r="R27" s="6"/>
      <c r="S27" s="6"/>
      <c r="T27" s="6"/>
      <c r="U27" s="6"/>
      <c r="V27" s="6"/>
      <c r="W27" s="6"/>
      <c r="X27" s="5">
        <v>1</v>
      </c>
      <c r="Y27" s="5">
        <v>9</v>
      </c>
      <c r="Z27" s="5"/>
      <c r="AA27" s="5"/>
      <c r="AB27" s="5"/>
      <c r="AC27" s="5"/>
      <c r="AD27" s="12">
        <v>1</v>
      </c>
    </row>
    <row r="28" spans="2:30">
      <c r="B28" s="4" t="s">
        <v>36</v>
      </c>
      <c r="C28" s="8" t="str">
        <f ca="1">"被减数是"&amp;D28&amp;"，减数是"&amp;E28&amp;"，它们的差是INPUT。"</f>
        <v>被减数是16，减数是5，它们的差是INPUT。</v>
      </c>
      <c r="D28" s="7">
        <f ca="1">RANDBETWEEN(X28,Y28)</f>
        <v>16</v>
      </c>
      <c r="E28" s="7">
        <f ca="1">RANDBETWEEN(Z28,AA28)</f>
        <v>5</v>
      </c>
      <c r="F28" s="7"/>
      <c r="G28" s="7"/>
      <c r="H28" s="7"/>
      <c r="I28" s="7"/>
      <c r="J28" s="7"/>
      <c r="K28" s="7"/>
      <c r="L28" s="7"/>
      <c r="M28" s="7"/>
      <c r="N28" s="6">
        <f ca="1">D28-E28</f>
        <v>11</v>
      </c>
      <c r="O28" s="6"/>
      <c r="P28" s="6"/>
      <c r="Q28" s="6"/>
      <c r="R28" s="6"/>
      <c r="S28" s="6"/>
      <c r="T28" s="6"/>
      <c r="U28" s="6"/>
      <c r="V28" s="6"/>
      <c r="W28" s="6"/>
      <c r="X28" s="5">
        <v>10</v>
      </c>
      <c r="Y28" s="5">
        <v>20</v>
      </c>
      <c r="Z28" s="5">
        <v>1</v>
      </c>
      <c r="AA28" s="5">
        <v>9</v>
      </c>
      <c r="AB28" s="5"/>
      <c r="AC28" s="5"/>
      <c r="AD28" s="12">
        <v>1</v>
      </c>
    </row>
    <row r="29" spans="2:30">
      <c r="B29" s="4" t="s">
        <v>37</v>
      </c>
      <c r="C29" s="8" t="str">
        <f ca="1">D29&amp;"比INPUT大1，比INPUT小1。"</f>
        <v>12比INPUT大1，比INPUT小1。</v>
      </c>
      <c r="D29" s="7">
        <f ca="1">RANDBETWEEN(X29,Y29)</f>
        <v>12</v>
      </c>
      <c r="E29" s="7"/>
      <c r="F29" s="7"/>
      <c r="G29" s="7"/>
      <c r="H29" s="7"/>
      <c r="I29" s="7"/>
      <c r="J29" s="7"/>
      <c r="K29" s="7"/>
      <c r="L29" s="7"/>
      <c r="M29" s="7"/>
      <c r="N29" s="6">
        <f ca="1">D29-1</f>
        <v>11</v>
      </c>
      <c r="O29" s="6">
        <f ca="1">D29+1</f>
        <v>13</v>
      </c>
      <c r="P29" s="6"/>
      <c r="Q29" s="6"/>
      <c r="R29" s="6"/>
      <c r="S29" s="6"/>
      <c r="T29" s="6"/>
      <c r="U29" s="6"/>
      <c r="V29" s="6"/>
      <c r="W29" s="6"/>
      <c r="X29" s="5">
        <v>10</v>
      </c>
      <c r="Y29" s="5">
        <v>20</v>
      </c>
      <c r="Z29" s="5"/>
      <c r="AA29" s="5"/>
      <c r="AB29" s="5"/>
      <c r="AC29" s="5"/>
      <c r="AD29" s="12">
        <v>1</v>
      </c>
    </row>
    <row r="30" spans="2:30">
      <c r="B30" s="4" t="s">
        <v>38</v>
      </c>
      <c r="C30" s="8" t="str">
        <f ca="1">"一个数它的个位上的数字是"&amp;D30&amp;"，比十位上的数字小"&amp;E30&amp;"，这个数是INPUT。"</f>
        <v>一个数它的个位上的数字是5，比十位上的数字小2，这个数是INPUT。</v>
      </c>
      <c r="D30" s="7">
        <f ca="1">RANDBETWEEN(X30,Y30)</f>
        <v>5</v>
      </c>
      <c r="E30" s="7">
        <f ca="1">RANDBETWEEN(Z30,AA30)</f>
        <v>2</v>
      </c>
      <c r="F30" s="7"/>
      <c r="G30" s="7"/>
      <c r="H30" s="7"/>
      <c r="I30" s="7"/>
      <c r="J30" s="7"/>
      <c r="K30" s="7"/>
      <c r="L30" s="7"/>
      <c r="M30" s="7"/>
      <c r="N30" s="6">
        <f ca="1">(D30+E30)*10+D30</f>
        <v>75</v>
      </c>
      <c r="O30" s="6"/>
      <c r="P30" s="6"/>
      <c r="Q30" s="6"/>
      <c r="R30" s="6"/>
      <c r="S30" s="6"/>
      <c r="T30" s="6"/>
      <c r="U30" s="6"/>
      <c r="V30" s="6"/>
      <c r="W30" s="6"/>
      <c r="X30" s="5">
        <v>0</v>
      </c>
      <c r="Y30" s="5">
        <v>5</v>
      </c>
      <c r="Z30" s="5">
        <v>1</v>
      </c>
      <c r="AA30" s="5">
        <v>4</v>
      </c>
      <c r="AB30" s="5"/>
      <c r="AC30" s="5"/>
      <c r="AD30" s="12">
        <v>3</v>
      </c>
    </row>
    <row r="31" spans="2:30">
      <c r="B31" s="4" t="s">
        <v>39</v>
      </c>
      <c r="C31" s="8" t="str">
        <f>"INPUT比100大1，INPUT比100小1。"</f>
        <v>INPUT比100大1，INPUT比100小1。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6">
        <v>101</v>
      </c>
      <c r="O31" s="6">
        <v>99</v>
      </c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12">
        <v>1</v>
      </c>
    </row>
    <row r="32" spans="2:30">
      <c r="B32" s="4" t="s">
        <v>40</v>
      </c>
      <c r="C32" s="8" t="str">
        <f ca="1">"比"&amp;D32&amp;"大"&amp;E32&amp;"的数是INPUT，比它小"&amp;E32&amp;"的数是INPUT。"</f>
        <v>比19大2的数是INPUT，比它小2的数是INPUT。</v>
      </c>
      <c r="D32" s="7">
        <f ca="1">RANDBETWEEN(X32,Y32)</f>
        <v>19</v>
      </c>
      <c r="E32" s="7">
        <f ca="1">RANDBETWEEN(Z32,AA32)</f>
        <v>2</v>
      </c>
      <c r="F32" s="7"/>
      <c r="G32" s="7"/>
      <c r="H32" s="7"/>
      <c r="I32" s="7"/>
      <c r="J32" s="7"/>
      <c r="K32" s="7"/>
      <c r="L32" s="7"/>
      <c r="M32" s="7"/>
      <c r="N32" s="6">
        <f ca="1">D32+E32</f>
        <v>21</v>
      </c>
      <c r="O32" s="6">
        <f ca="1">D32-E32</f>
        <v>17</v>
      </c>
      <c r="P32" s="6"/>
      <c r="Q32" s="6"/>
      <c r="R32" s="6"/>
      <c r="S32" s="6"/>
      <c r="T32" s="6"/>
      <c r="U32" s="6"/>
      <c r="V32" s="6"/>
      <c r="W32" s="6"/>
      <c r="X32" s="5">
        <v>10</v>
      </c>
      <c r="Y32" s="5">
        <v>20</v>
      </c>
      <c r="Z32" s="5">
        <v>1</v>
      </c>
      <c r="AA32" s="5">
        <v>9</v>
      </c>
      <c r="AB32" s="5"/>
      <c r="AC32" s="5"/>
      <c r="AD32" s="12">
        <v>1</v>
      </c>
    </row>
    <row r="33" spans="2:30">
      <c r="B33" s="4" t="s">
        <v>41</v>
      </c>
      <c r="C33" s="8" t="str">
        <f ca="1">D33&amp;"左边的"&amp;F33&amp;"在INPUT位，表示INPUT个INPUT。右边的"&amp;E33&amp;"表示INPUT个INPUT。"</f>
        <v>74左边的7在INPUT位，表示INPUT个INPUT。右边的4表示INPUT个INPUT。</v>
      </c>
      <c r="D33" s="7">
        <f ca="1">RANDBETWEEN(X33,Y33)</f>
        <v>74</v>
      </c>
      <c r="E33" s="7">
        <f ca="1">MOD(D33, 10)</f>
        <v>4</v>
      </c>
      <c r="F33" s="7">
        <f ca="1">TRUNC(D33/10)</f>
        <v>7</v>
      </c>
      <c r="G33" s="7"/>
      <c r="H33" s="7"/>
      <c r="I33" s="7"/>
      <c r="J33" s="7"/>
      <c r="K33" s="7"/>
      <c r="L33" s="7"/>
      <c r="M33" s="7"/>
      <c r="N33" s="6" t="s">
        <v>46</v>
      </c>
      <c r="O33" s="6">
        <f ca="1">F33</f>
        <v>7</v>
      </c>
      <c r="P33" s="6" t="s">
        <v>46</v>
      </c>
      <c r="Q33" s="6">
        <f ca="1">E33</f>
        <v>4</v>
      </c>
      <c r="R33" s="6" t="s">
        <v>47</v>
      </c>
      <c r="S33" s="6"/>
      <c r="T33" s="6"/>
      <c r="U33" s="6"/>
      <c r="V33" s="6"/>
      <c r="W33" s="6"/>
      <c r="X33" s="5">
        <v>11</v>
      </c>
      <c r="Y33" s="5">
        <v>99</v>
      </c>
      <c r="Z33" s="5"/>
      <c r="AA33" s="5"/>
      <c r="AB33" s="5"/>
      <c r="AC33" s="5"/>
      <c r="AD33" s="12">
        <v>1</v>
      </c>
    </row>
    <row r="34" spans="2:30">
      <c r="B34" s="4" t="s">
        <v>42</v>
      </c>
      <c r="C34" s="8" t="str">
        <f ca="1">"个位是"&amp;D34&amp;"，十位是"&amp;E34&amp;"的数是INPUT。"</f>
        <v>个位是4，十位是2的数是INPUT。</v>
      </c>
      <c r="D34" s="7">
        <f ca="1">RANDBETWEEN(X34,Y34)</f>
        <v>4</v>
      </c>
      <c r="E34" s="7">
        <f ca="1">RANDBETWEEN(X34,Y34)</f>
        <v>2</v>
      </c>
      <c r="F34" s="7"/>
      <c r="G34" s="7"/>
      <c r="H34" s="7"/>
      <c r="I34" s="7"/>
      <c r="J34" s="7"/>
      <c r="K34" s="7"/>
      <c r="L34" s="7"/>
      <c r="M34" s="7"/>
      <c r="N34" s="6">
        <f ca="1">E34*10+D34</f>
        <v>24</v>
      </c>
      <c r="O34" s="6"/>
      <c r="P34" s="6"/>
      <c r="Q34" s="6"/>
      <c r="R34" s="6"/>
      <c r="S34" s="6"/>
      <c r="T34" s="6"/>
      <c r="U34" s="6"/>
      <c r="V34" s="6"/>
      <c r="W34" s="6"/>
      <c r="X34" s="5">
        <v>1</v>
      </c>
      <c r="Y34" s="5">
        <v>9</v>
      </c>
      <c r="Z34" s="5"/>
      <c r="AA34" s="5"/>
      <c r="AB34" s="5"/>
      <c r="AC34" s="5"/>
      <c r="AD34" s="12">
        <v>1</v>
      </c>
    </row>
    <row r="35" spans="2:30">
      <c r="B35" s="4" t="s">
        <v>43</v>
      </c>
      <c r="C35" s="8" t="str">
        <f ca="1">D35&amp;"比INPUT少"&amp;E35&amp;"，"&amp;F35&amp;"里面有INPUT个十和INPUT个一。"</f>
        <v>10比INPUT少8，78里面有INPUT个十和INPUT个一。</v>
      </c>
      <c r="D35" s="7">
        <f ca="1">RANDBETWEEN(X35,Y35)</f>
        <v>10</v>
      </c>
      <c r="E35" s="7">
        <f ca="1">RANDBETWEEN(Z35,AA35)</f>
        <v>8</v>
      </c>
      <c r="F35" s="7">
        <f ca="1">RANDBETWEEN(AB35,AC35)</f>
        <v>78</v>
      </c>
      <c r="G35" s="7"/>
      <c r="H35" s="7"/>
      <c r="I35" s="7"/>
      <c r="J35" s="7"/>
      <c r="K35" s="7"/>
      <c r="L35" s="7"/>
      <c r="M35" s="7"/>
      <c r="N35" s="6">
        <f ca="1">D35+E35</f>
        <v>18</v>
      </c>
      <c r="O35" s="6">
        <f ca="1">TRUNC(F35/10)</f>
        <v>7</v>
      </c>
      <c r="P35" s="6">
        <f ca="1">MOD(F35, 10)</f>
        <v>8</v>
      </c>
      <c r="Q35" s="6"/>
      <c r="R35" s="6"/>
      <c r="S35" s="6"/>
      <c r="T35" s="6"/>
      <c r="U35" s="6"/>
      <c r="V35" s="6"/>
      <c r="W35" s="6"/>
      <c r="X35" s="5">
        <v>10</v>
      </c>
      <c r="Y35" s="5">
        <v>20</v>
      </c>
      <c r="Z35" s="5">
        <v>1</v>
      </c>
      <c r="AA35" s="5">
        <v>9</v>
      </c>
      <c r="AB35" s="5">
        <v>11</v>
      </c>
      <c r="AC35" s="5">
        <v>99</v>
      </c>
      <c r="AD35" s="12">
        <v>1</v>
      </c>
    </row>
    <row r="36" spans="2:30">
      <c r="B36" s="4" t="s">
        <v>44</v>
      </c>
      <c r="C36" s="8" t="str">
        <f ca="1">"按从小到大的顺序填出"&amp;D36&amp;"前面的三个数INPUT，INPUT，INPUT。"</f>
        <v>按从小到大的顺序填出44前面的三个数INPUT，INPUT，INPUT。</v>
      </c>
      <c r="D36" s="7">
        <f ca="1">RANDBETWEEN(X36,Y36)</f>
        <v>44</v>
      </c>
      <c r="E36" s="7"/>
      <c r="F36" s="7"/>
      <c r="G36" s="7"/>
      <c r="H36" s="7"/>
      <c r="I36" s="7"/>
      <c r="J36" s="7"/>
      <c r="K36" s="7"/>
      <c r="L36" s="7"/>
      <c r="M36" s="7"/>
      <c r="N36" s="6">
        <f ca="1">D36-3</f>
        <v>41</v>
      </c>
      <c r="O36" s="6">
        <f ca="1">D36-2</f>
        <v>42</v>
      </c>
      <c r="P36" s="6">
        <f ca="1">D36-1</f>
        <v>43</v>
      </c>
      <c r="Q36" s="6"/>
      <c r="R36" s="6"/>
      <c r="S36" s="6"/>
      <c r="T36" s="6"/>
      <c r="U36" s="6"/>
      <c r="V36" s="6"/>
      <c r="W36" s="6"/>
      <c r="X36" s="5">
        <v>11</v>
      </c>
      <c r="Y36" s="5">
        <v>99</v>
      </c>
      <c r="Z36" s="5"/>
      <c r="AA36" s="5"/>
      <c r="AB36" s="5"/>
      <c r="AC36" s="5"/>
      <c r="AD36" s="12">
        <v>1</v>
      </c>
    </row>
    <row r="37" spans="2:30">
      <c r="B37" s="4" t="s">
        <v>45</v>
      </c>
      <c r="C37" s="8" t="str">
        <f ca="1">D37&amp;"添上1是INPUT个十。"&amp;E37&amp;"添上1是INPUT。"</f>
        <v>19添上1是INPUT个十。59添上1是INPUT。</v>
      </c>
      <c r="D37" s="7">
        <f ca="1">RANDBETWEEN(X37,Y37)*10+9</f>
        <v>19</v>
      </c>
      <c r="E37" s="7">
        <f ca="1">RANDBETWEEN(X37,Y37)*10+9</f>
        <v>59</v>
      </c>
      <c r="F37" s="7"/>
      <c r="G37" s="7"/>
      <c r="H37" s="7"/>
      <c r="I37" s="7"/>
      <c r="J37" s="7"/>
      <c r="K37" s="7"/>
      <c r="L37" s="7"/>
      <c r="M37" s="7"/>
      <c r="N37" s="6">
        <f ca="1">TRUNC((D37+1)/10)</f>
        <v>2</v>
      </c>
      <c r="O37" s="6">
        <f ca="1">E37+1</f>
        <v>60</v>
      </c>
      <c r="P37" s="6"/>
      <c r="Q37" s="6"/>
      <c r="R37" s="6"/>
      <c r="S37" s="6"/>
      <c r="T37" s="6"/>
      <c r="U37" s="6"/>
      <c r="V37" s="6"/>
      <c r="W37" s="6"/>
      <c r="X37" s="5">
        <v>1</v>
      </c>
      <c r="Y37" s="5">
        <v>5</v>
      </c>
      <c r="Z37" s="5"/>
      <c r="AA37" s="5"/>
      <c r="AB37" s="5"/>
      <c r="AC37" s="5"/>
      <c r="AD37" s="12">
        <v>1</v>
      </c>
    </row>
    <row r="38" spans="2:30">
      <c r="B38" s="4" t="s">
        <v>65</v>
      </c>
      <c r="C38" s="8" t="str">
        <f ca="1">"写出小于三十的3个个位是"&amp;D38&amp;"的数，并按从大到小顺序排列：INPUT、INPUT、INPUT。"</f>
        <v>写出小于三十的3个个位是4的数，并按从大到小顺序排列：INPUT、INPUT、INPUT。</v>
      </c>
      <c r="D38" s="7">
        <f ca="1">RANDBETWEEN(X38,Y38)</f>
        <v>4</v>
      </c>
      <c r="E38" s="7"/>
      <c r="F38" s="7"/>
      <c r="G38" s="7"/>
      <c r="H38" s="7"/>
      <c r="I38" s="7"/>
      <c r="J38" s="7"/>
      <c r="K38" s="7"/>
      <c r="L38" s="7"/>
      <c r="M38" s="7"/>
      <c r="N38" s="6">
        <f ca="1">20+D38</f>
        <v>24</v>
      </c>
      <c r="O38" s="6">
        <f ca="1">10+D38</f>
        <v>14</v>
      </c>
      <c r="P38" s="6">
        <f ca="1">D38</f>
        <v>4</v>
      </c>
      <c r="Q38" s="6"/>
      <c r="R38" s="6"/>
      <c r="S38" s="6"/>
      <c r="T38" s="6"/>
      <c r="U38" s="6"/>
      <c r="V38" s="6"/>
      <c r="W38" s="6"/>
      <c r="X38" s="5">
        <v>1</v>
      </c>
      <c r="Y38" s="5">
        <v>9</v>
      </c>
      <c r="Z38" s="5"/>
      <c r="AA38" s="5"/>
      <c r="AB38" s="5"/>
      <c r="AC38" s="5"/>
      <c r="AD38" s="12">
        <v>3</v>
      </c>
    </row>
    <row r="39" spans="2:30">
      <c r="B39" s="4" t="s">
        <v>66</v>
      </c>
      <c r="C39" s="8" t="str">
        <f ca="1">"方框里最大填几： "&amp;D39&amp;" + INPUT &lt; "&amp;E39&amp;"； "&amp;F39&amp;" &gt; INPUT + "&amp;G39&amp;"。"</f>
        <v>方框里最大填几： 5 + INPUT &lt; 10； 10 &gt; INPUT + 6。</v>
      </c>
      <c r="D39" s="7">
        <f ca="1">RANDBETWEEN(X39,Y39)</f>
        <v>5</v>
      </c>
      <c r="E39" s="7">
        <f ca="1">RANDBETWEEN(Z39,AA39)</f>
        <v>10</v>
      </c>
      <c r="F39" s="7">
        <f ca="1">RANDBETWEEN(Z39,AA39)</f>
        <v>10</v>
      </c>
      <c r="G39" s="7">
        <f ca="1">RANDBETWEEN(X39,Y39)</f>
        <v>6</v>
      </c>
      <c r="H39" s="7"/>
      <c r="I39" s="7"/>
      <c r="J39" s="7"/>
      <c r="K39" s="7"/>
      <c r="L39" s="7"/>
      <c r="M39" s="7"/>
      <c r="N39" s="6">
        <f ca="1">E39-D39-1</f>
        <v>4</v>
      </c>
      <c r="O39" s="6">
        <f ca="1">F39-G39-1</f>
        <v>3</v>
      </c>
      <c r="P39" s="6"/>
      <c r="Q39" s="6"/>
      <c r="R39" s="6"/>
      <c r="S39" s="6"/>
      <c r="T39" s="6"/>
      <c r="U39" s="6"/>
      <c r="V39" s="6"/>
      <c r="W39" s="6"/>
      <c r="X39" s="5">
        <v>1</v>
      </c>
      <c r="Y39" s="5">
        <v>9</v>
      </c>
      <c r="Z39" s="5">
        <v>10</v>
      </c>
      <c r="AA39" s="5">
        <v>20</v>
      </c>
      <c r="AB39" s="5"/>
      <c r="AC39" s="5"/>
      <c r="AD39" s="12">
        <v>3</v>
      </c>
    </row>
    <row r="40" spans="2:30">
      <c r="B40" s="4" t="s">
        <v>67</v>
      </c>
      <c r="C40" s="8" t="str">
        <f ca="1">D40&amp;"再添上INPUT就和"&amp;E40&amp;"同样多。"</f>
        <v>8再添上INPUT就和16同样多。</v>
      </c>
      <c r="D40" s="7">
        <f ca="1">RANDBETWEEN(X40,Y40)</f>
        <v>8</v>
      </c>
      <c r="E40" s="7">
        <f ca="1">RANDBETWEEN(Z40,AA40)</f>
        <v>16</v>
      </c>
      <c r="F40" s="7"/>
      <c r="G40" s="7"/>
      <c r="H40" s="7"/>
      <c r="I40" s="7"/>
      <c r="J40" s="7"/>
      <c r="K40" s="7"/>
      <c r="L40" s="7"/>
      <c r="M40" s="7"/>
      <c r="N40" s="6">
        <f ca="1">E40-D40</f>
        <v>8</v>
      </c>
      <c r="O40" s="6"/>
      <c r="P40" s="6"/>
      <c r="Q40" s="6"/>
      <c r="R40" s="6"/>
      <c r="S40" s="6"/>
      <c r="T40" s="6"/>
      <c r="U40" s="6"/>
      <c r="V40" s="6"/>
      <c r="W40" s="6"/>
      <c r="X40" s="5">
        <v>1</v>
      </c>
      <c r="Y40" s="5">
        <v>9</v>
      </c>
      <c r="Z40" s="5">
        <v>10</v>
      </c>
      <c r="AA40" s="5">
        <v>20</v>
      </c>
      <c r="AB40" s="5"/>
      <c r="AC40" s="5"/>
      <c r="AD40" s="12">
        <v>1</v>
      </c>
    </row>
    <row r="41" spans="2:30">
      <c r="B41" s="4" t="s">
        <v>68</v>
      </c>
      <c r="C41" s="8" t="str">
        <f ca="1">"从10开始十个十个地数，"&amp;D41&amp;"前面的一个数是INPUT，"&amp;E41&amp;"后面一个数是INPUT。"</f>
        <v>从10开始十个十个地数，60前面的一个数是INPUT，40后面一个数是INPUT。</v>
      </c>
      <c r="D41" s="7">
        <f ca="1">RANDBETWEEN(X41,Y41)*10</f>
        <v>60</v>
      </c>
      <c r="E41" s="7">
        <f ca="1">RANDBETWEEN(X41,Y41)*10</f>
        <v>40</v>
      </c>
      <c r="F41" s="7"/>
      <c r="G41" s="7"/>
      <c r="H41" s="7"/>
      <c r="I41" s="7"/>
      <c r="J41" s="7"/>
      <c r="K41" s="7"/>
      <c r="L41" s="7"/>
      <c r="M41" s="7"/>
      <c r="N41" s="6">
        <f ca="1">D41-10</f>
        <v>50</v>
      </c>
      <c r="O41" s="6">
        <f ca="1">E41+10</f>
        <v>50</v>
      </c>
      <c r="P41" s="6"/>
      <c r="Q41" s="6"/>
      <c r="R41" s="6"/>
      <c r="S41" s="6"/>
      <c r="T41" s="6"/>
      <c r="U41" s="6"/>
      <c r="V41" s="6"/>
      <c r="W41" s="6"/>
      <c r="X41" s="5">
        <v>2</v>
      </c>
      <c r="Y41" s="5">
        <v>9</v>
      </c>
      <c r="Z41" s="5"/>
      <c r="AA41" s="5"/>
      <c r="AB41" s="5"/>
      <c r="AC41" s="5"/>
      <c r="AD41" s="12">
        <v>3</v>
      </c>
    </row>
    <row r="42" spans="2:30">
      <c r="B42" s="4" t="s">
        <v>69</v>
      </c>
      <c r="C42" s="8" t="str">
        <f ca="1">D42&amp;"－"&amp;E42&amp;"＝INPUT－"&amp;F42&amp;"， "&amp;G42&amp;"－"&amp;H42&amp;"＝"&amp;I42&amp;"－INPUT。"</f>
        <v>16－1＝INPUT－2， 17－6＝11－INPUT。</v>
      </c>
      <c r="D42" s="7">
        <f ca="1">RANDBETWEEN(X42,Y42)</f>
        <v>16</v>
      </c>
      <c r="E42" s="7">
        <f ca="1">RANDBETWEEN(Z42,AA42)</f>
        <v>1</v>
      </c>
      <c r="F42" s="7">
        <f ca="1">RANDBETWEEN(Z42,AA42)</f>
        <v>2</v>
      </c>
      <c r="G42" s="7">
        <f ca="1">RANDBETWEEN(X42,Y42)</f>
        <v>17</v>
      </c>
      <c r="H42" s="7">
        <f ca="1">RANDBETWEEN(Z42,AA42)</f>
        <v>6</v>
      </c>
      <c r="I42" s="7">
        <f ca="1">RANDBETWEEN(G42-H42,Y42)</f>
        <v>11</v>
      </c>
      <c r="J42" s="7"/>
      <c r="K42" s="7"/>
      <c r="L42" s="7"/>
      <c r="M42" s="7"/>
      <c r="N42" s="6">
        <f ca="1">D42-E42+F42</f>
        <v>17</v>
      </c>
      <c r="O42" s="6">
        <f ca="1">I42-(G42-H42)</f>
        <v>0</v>
      </c>
      <c r="P42" s="6"/>
      <c r="Q42" s="6"/>
      <c r="R42" s="6"/>
      <c r="S42" s="6"/>
      <c r="T42" s="6"/>
      <c r="U42" s="6"/>
      <c r="V42" s="6"/>
      <c r="W42" s="6"/>
      <c r="X42" s="5">
        <v>10</v>
      </c>
      <c r="Y42" s="5">
        <v>20</v>
      </c>
      <c r="Z42" s="5">
        <v>1</v>
      </c>
      <c r="AA42" s="5">
        <v>9</v>
      </c>
      <c r="AB42" s="5"/>
      <c r="AC42" s="5"/>
      <c r="AD42" s="12">
        <v>1</v>
      </c>
    </row>
    <row r="43" spans="2:30">
      <c r="B43" s="4" t="s">
        <v>70</v>
      </c>
      <c r="C43" s="8" t="str">
        <f ca="1">"比最大的两位数小"&amp;D43&amp;"的数是INPUT。一百以内个位是"&amp;E43&amp;"的两位数有INPUT个。"</f>
        <v>比最大的两位数小2的数是INPUT。一百以内个位是7的两位数有INPUT个。</v>
      </c>
      <c r="D43" s="7">
        <f ca="1">RANDBETWEEN(X43,Y43)</f>
        <v>2</v>
      </c>
      <c r="E43" s="7">
        <f ca="1">RANDBETWEEN(X43,Y43)</f>
        <v>7</v>
      </c>
      <c r="F43" s="7"/>
      <c r="G43" s="7"/>
      <c r="H43" s="7"/>
      <c r="I43" s="7"/>
      <c r="J43" s="7"/>
      <c r="K43" s="7"/>
      <c r="L43" s="7"/>
      <c r="M43" s="7"/>
      <c r="N43" s="6">
        <f ca="1">99-D43</f>
        <v>97</v>
      </c>
      <c r="O43" s="6">
        <v>10</v>
      </c>
      <c r="P43" s="6"/>
      <c r="Q43" s="6"/>
      <c r="R43" s="6"/>
      <c r="S43" s="6"/>
      <c r="T43" s="6"/>
      <c r="U43" s="6"/>
      <c r="V43" s="6"/>
      <c r="W43" s="6"/>
      <c r="X43" s="5">
        <v>1</v>
      </c>
      <c r="Y43" s="5">
        <v>9</v>
      </c>
      <c r="Z43" s="5"/>
      <c r="AA43" s="5"/>
      <c r="AB43" s="5"/>
      <c r="AC43" s="5"/>
      <c r="AD43" s="12">
        <v>3</v>
      </c>
    </row>
    <row r="44" spans="2:30">
      <c r="B44" s="4" t="s">
        <v>71</v>
      </c>
      <c r="C44" s="8" t="str">
        <f>"按从大到小的顺序填出100前面的三个数INPUT、INPUT、INPUT。"</f>
        <v>按从大到小的顺序填出100前面的三个数INPUT、INPUT、INPUT。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6">
        <f>100-1</f>
        <v>99</v>
      </c>
      <c r="O44" s="6">
        <f>100-2</f>
        <v>98</v>
      </c>
      <c r="P44" s="6">
        <f>100-3</f>
        <v>97</v>
      </c>
      <c r="Q44" s="6"/>
      <c r="R44" s="6"/>
      <c r="S44" s="6"/>
      <c r="T44" s="6"/>
      <c r="U44" s="6"/>
      <c r="V44" s="6"/>
      <c r="W44" s="6"/>
      <c r="X44" s="5"/>
      <c r="Y44" s="5"/>
      <c r="Z44" s="5"/>
      <c r="AA44" s="5"/>
      <c r="AB44" s="5"/>
      <c r="AC44" s="5"/>
      <c r="AD44" s="12">
        <v>1</v>
      </c>
    </row>
    <row r="45" spans="2:30">
      <c r="B45" s="4" t="s">
        <v>72</v>
      </c>
      <c r="C45" s="8" t="str">
        <f ca="1">"一百以内十位是"&amp;D45&amp;"的两位数有INPUT个。"</f>
        <v>一百以内十位是8的两位数有INPUT个。</v>
      </c>
      <c r="D45" s="7">
        <f ca="1">RANDBETWEEN(X45,Y45)</f>
        <v>8</v>
      </c>
      <c r="E45" s="7"/>
      <c r="F45" s="7"/>
      <c r="G45" s="7"/>
      <c r="H45" s="7"/>
      <c r="I45" s="7"/>
      <c r="J45" s="7"/>
      <c r="K45" s="7"/>
      <c r="L45" s="7"/>
      <c r="M45" s="7"/>
      <c r="N45" s="6">
        <v>1</v>
      </c>
      <c r="O45" s="6"/>
      <c r="P45" s="6"/>
      <c r="Q45" s="6"/>
      <c r="R45" s="6"/>
      <c r="S45" s="6"/>
      <c r="T45" s="6"/>
      <c r="U45" s="6"/>
      <c r="V45" s="6"/>
      <c r="W45" s="6"/>
      <c r="X45" s="5">
        <v>1</v>
      </c>
      <c r="Y45" s="5">
        <v>9</v>
      </c>
      <c r="Z45" s="5"/>
      <c r="AA45" s="5"/>
      <c r="AB45" s="5"/>
      <c r="AC45" s="5"/>
      <c r="AD45" s="12">
        <v>3</v>
      </c>
    </row>
    <row r="46" spans="2:30">
      <c r="B46" s="4" t="s">
        <v>73</v>
      </c>
      <c r="C46" s="8" t="str">
        <f ca="1">"减数是"&amp;D46&amp;"，被减数是"&amp;E46&amp;"，它们的差是INPUT。"</f>
        <v>减数是8，被减数是19，它们的差是INPUT。</v>
      </c>
      <c r="D46" s="7">
        <f ca="1">RANDBETWEEN(X46,Y46)</f>
        <v>8</v>
      </c>
      <c r="E46" s="7">
        <f ca="1">RANDBETWEEN(Z46,AA46)</f>
        <v>19</v>
      </c>
      <c r="F46" s="7"/>
      <c r="G46" s="7"/>
      <c r="H46" s="7"/>
      <c r="I46" s="7"/>
      <c r="J46" s="7"/>
      <c r="K46" s="7"/>
      <c r="L46" s="7"/>
      <c r="M46" s="7"/>
      <c r="N46" s="6">
        <f ca="1">E46-D46</f>
        <v>11</v>
      </c>
      <c r="O46" s="6"/>
      <c r="P46" s="6"/>
      <c r="Q46" s="6"/>
      <c r="R46" s="6"/>
      <c r="S46" s="6"/>
      <c r="T46" s="6"/>
      <c r="U46" s="6"/>
      <c r="V46" s="6"/>
      <c r="W46" s="6"/>
      <c r="X46" s="5">
        <v>1</v>
      </c>
      <c r="Y46" s="5">
        <v>9</v>
      </c>
      <c r="Z46" s="5">
        <v>10</v>
      </c>
      <c r="AA46" s="5">
        <v>20</v>
      </c>
      <c r="AB46" s="5"/>
      <c r="AC46" s="5"/>
      <c r="AD46" s="12">
        <v>1</v>
      </c>
    </row>
    <row r="47" spans="2:30">
      <c r="B47" s="4" t="s">
        <v>74</v>
      </c>
      <c r="C47" s="8" t="str">
        <f ca="1">"两个数都是"&amp;D47&amp;"，它们的和是INPUT，差是INPUT。"</f>
        <v>两个数都是17，它们的和是INPUT，差是INPUT。</v>
      </c>
      <c r="D47" s="7">
        <f ca="1">RANDBETWEEN(X47,Y47)</f>
        <v>17</v>
      </c>
      <c r="E47" s="7"/>
      <c r="F47" s="7"/>
      <c r="G47" s="7"/>
      <c r="H47" s="7"/>
      <c r="I47" s="7"/>
      <c r="J47" s="7"/>
      <c r="K47" s="7"/>
      <c r="L47" s="7"/>
      <c r="M47" s="7"/>
      <c r="N47" s="6">
        <f ca="1">D47*2</f>
        <v>34</v>
      </c>
      <c r="O47" s="6">
        <v>0</v>
      </c>
      <c r="P47" s="6"/>
      <c r="Q47" s="6"/>
      <c r="R47" s="6"/>
      <c r="S47" s="6"/>
      <c r="T47" s="6"/>
      <c r="U47" s="6"/>
      <c r="V47" s="6"/>
      <c r="W47" s="6"/>
      <c r="X47" s="5">
        <v>10</v>
      </c>
      <c r="Y47" s="5">
        <v>20</v>
      </c>
      <c r="Z47" s="5"/>
      <c r="AA47" s="5"/>
      <c r="AB47" s="5"/>
      <c r="AC47" s="5"/>
      <c r="AD47" s="12">
        <v>1</v>
      </c>
    </row>
    <row r="48" spans="2:30">
      <c r="B48" s="4" t="s">
        <v>75</v>
      </c>
      <c r="C48" s="8" t="str">
        <f>"最大的两位数与最小的两位数相差INPUT。"</f>
        <v>最大的两位数与最小的两位数相差INPUT。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6">
        <f>99-10</f>
        <v>89</v>
      </c>
      <c r="O48" s="6"/>
      <c r="P48" s="6"/>
      <c r="Q48" s="6"/>
      <c r="R48" s="6"/>
      <c r="S48" s="6"/>
      <c r="T48" s="6"/>
      <c r="U48" s="6"/>
      <c r="V48" s="6"/>
      <c r="W48" s="6"/>
      <c r="X48" s="5"/>
      <c r="Y48" s="5"/>
      <c r="Z48" s="5"/>
      <c r="AA48" s="5"/>
      <c r="AB48" s="5"/>
      <c r="AC48" s="5"/>
      <c r="AD48" s="12">
        <v>3</v>
      </c>
    </row>
    <row r="49" spans="2:30">
      <c r="B49" s="4" t="s">
        <v>76</v>
      </c>
      <c r="C49" s="8" t="str">
        <f ca="1">"一个数比"&amp;D49&amp;"大"&amp;E49&amp;"，另一个数比"&amp;D49&amp;"小"&amp;E49&amp;"，这两个数的和是INPUT，差是INPUT。"</f>
        <v>一个数比20大9，另一个数比20小9，这两个数的和是INPUT，差是INPUT。</v>
      </c>
      <c r="D49" s="7">
        <f ca="1">RANDBETWEEN(X49,Y49)</f>
        <v>20</v>
      </c>
      <c r="E49" s="7">
        <f ca="1">RANDBETWEEN(Z49,AA49)</f>
        <v>9</v>
      </c>
      <c r="F49" s="7"/>
      <c r="G49" s="7"/>
      <c r="H49" s="7"/>
      <c r="I49" s="7"/>
      <c r="J49" s="7"/>
      <c r="K49" s="7"/>
      <c r="L49" s="7"/>
      <c r="M49" s="7"/>
      <c r="N49" s="6">
        <f ca="1">D49+E49+D49-E49</f>
        <v>40</v>
      </c>
      <c r="O49" s="6">
        <f ca="1">D49+E49-(D49-E49)</f>
        <v>18</v>
      </c>
      <c r="P49" s="6"/>
      <c r="Q49" s="6"/>
      <c r="R49" s="6"/>
      <c r="S49" s="6"/>
      <c r="T49" s="6"/>
      <c r="U49" s="6"/>
      <c r="V49" s="6"/>
      <c r="W49" s="6"/>
      <c r="X49" s="5">
        <v>10</v>
      </c>
      <c r="Y49" s="5">
        <v>20</v>
      </c>
      <c r="Z49" s="5">
        <v>1</v>
      </c>
      <c r="AA49" s="5">
        <v>9</v>
      </c>
      <c r="AB49" s="5"/>
      <c r="AC49" s="5"/>
      <c r="AD49" s="12">
        <v>3</v>
      </c>
    </row>
    <row r="50" spans="2:30">
      <c r="B50" s="4" t="s">
        <v>77</v>
      </c>
      <c r="C50" s="8" t="str">
        <f ca="1">"方框里最小填几： "&amp;D50&amp;" + "&amp;E50&amp;" &lt; INPUT； "&amp;F50&amp;" - INPUT &lt; "&amp;G50&amp;"。"</f>
        <v>方框里最小填几： 7 + 10 &lt; INPUT； 18 - INPUT &lt; 2。</v>
      </c>
      <c r="D50" s="7">
        <f ca="1">RANDBETWEEN(X50,Y50)</f>
        <v>7</v>
      </c>
      <c r="E50" s="7">
        <f ca="1">RANDBETWEEN(Z50,AA50)</f>
        <v>10</v>
      </c>
      <c r="F50" s="7">
        <f ca="1">RANDBETWEEN(Z50,AA50)</f>
        <v>18</v>
      </c>
      <c r="G50" s="7">
        <f ca="1">RANDBETWEEN(X50,Y50)+1</f>
        <v>2</v>
      </c>
      <c r="H50" s="7"/>
      <c r="I50" s="7"/>
      <c r="J50" s="7"/>
      <c r="K50" s="7"/>
      <c r="L50" s="7"/>
      <c r="M50" s="7"/>
      <c r="N50" s="6">
        <f ca="1">E50+D50+1</f>
        <v>18</v>
      </c>
      <c r="O50" s="6">
        <f ca="1">F50-G50+1</f>
        <v>17</v>
      </c>
      <c r="P50" s="6"/>
      <c r="Q50" s="6"/>
      <c r="R50" s="6"/>
      <c r="S50" s="6"/>
      <c r="T50" s="6"/>
      <c r="U50" s="6"/>
      <c r="V50" s="6"/>
      <c r="W50" s="6"/>
      <c r="X50" s="5">
        <v>1</v>
      </c>
      <c r="Y50" s="5">
        <v>9</v>
      </c>
      <c r="Z50" s="5">
        <v>10</v>
      </c>
      <c r="AA50" s="5">
        <v>20</v>
      </c>
      <c r="AB50" s="5"/>
      <c r="AC50" s="5"/>
      <c r="AD50" s="12">
        <v>3</v>
      </c>
    </row>
    <row r="51" spans="2:30">
      <c r="B51" s="4" t="s">
        <v>78</v>
      </c>
      <c r="C51" s="8" t="str">
        <f ca="1">D51&amp;"和"&amp;D51+E51&amp;"之间有INPUT个数字。"</f>
        <v>17和21之间有INPUT个数字。</v>
      </c>
      <c r="D51" s="7">
        <f ca="1">RANDBETWEEN(X51,Y51)</f>
        <v>17</v>
      </c>
      <c r="E51" s="7">
        <f ca="1">RANDBETWEEN(Z51,AA51)</f>
        <v>4</v>
      </c>
      <c r="F51" s="7"/>
      <c r="G51" s="7"/>
      <c r="H51" s="7"/>
      <c r="I51" s="7"/>
      <c r="J51" s="7"/>
      <c r="K51" s="7"/>
      <c r="L51" s="7"/>
      <c r="M51" s="7"/>
      <c r="N51" s="6">
        <f ca="1">E51-1</f>
        <v>3</v>
      </c>
      <c r="O51" s="6"/>
      <c r="P51" s="6"/>
      <c r="Q51" s="6"/>
      <c r="R51" s="6"/>
      <c r="S51" s="6"/>
      <c r="T51" s="6"/>
      <c r="U51" s="6"/>
      <c r="V51" s="6"/>
      <c r="W51" s="6"/>
      <c r="X51" s="5">
        <v>10</v>
      </c>
      <c r="Y51" s="5">
        <v>20</v>
      </c>
      <c r="Z51" s="5">
        <v>1</v>
      </c>
      <c r="AA51" s="5">
        <v>9</v>
      </c>
      <c r="AB51" s="5"/>
      <c r="AC51" s="5"/>
      <c r="AD51" s="12">
        <v>3</v>
      </c>
    </row>
    <row r="52" spans="2:30">
      <c r="B52" s="4" t="s">
        <v>79</v>
      </c>
      <c r="C52" s="8" t="str">
        <f>"十位数和个位数相同的两位数有INPUT个。其中最大的是INPUT"</f>
        <v>十位数和个位数相同的两位数有INPUT个。其中最大的是INPUT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6">
        <v>9</v>
      </c>
      <c r="O52" s="6">
        <v>99</v>
      </c>
      <c r="P52" s="6"/>
      <c r="Q52" s="6"/>
      <c r="R52" s="6"/>
      <c r="S52" s="6"/>
      <c r="T52" s="6"/>
      <c r="U52" s="6"/>
      <c r="V52" s="6"/>
      <c r="W52" s="6"/>
      <c r="X52" s="5"/>
      <c r="Y52" s="5"/>
      <c r="Z52" s="5"/>
      <c r="AA52" s="5"/>
      <c r="AB52" s="5"/>
      <c r="AC52" s="5"/>
      <c r="AD52" s="12">
        <v>4</v>
      </c>
    </row>
    <row r="53" spans="2:30">
      <c r="B53" s="4" t="s">
        <v>80</v>
      </c>
      <c r="C53" s="8" t="str">
        <f ca="1">"个位数上是"&amp;D53&amp;"的两位数有INPUT个。其中最大的是INPUT"</f>
        <v>个位数上是1的两位数有INPUT个。其中最大的是INPUT</v>
      </c>
      <c r="D53" s="7">
        <f t="shared" ref="D53:D58" ca="1" si="2">RANDBETWEEN(X53,Y53)</f>
        <v>1</v>
      </c>
      <c r="E53" s="7"/>
      <c r="F53" s="7"/>
      <c r="G53" s="7"/>
      <c r="H53" s="7"/>
      <c r="I53" s="7"/>
      <c r="J53" s="7"/>
      <c r="K53" s="7"/>
      <c r="L53" s="7"/>
      <c r="M53" s="7"/>
      <c r="N53" s="6">
        <v>9</v>
      </c>
      <c r="O53" s="6">
        <f ca="1">90+D53</f>
        <v>91</v>
      </c>
      <c r="P53" s="6"/>
      <c r="Q53" s="6"/>
      <c r="R53" s="6"/>
      <c r="S53" s="6"/>
      <c r="T53" s="6"/>
      <c r="U53" s="6"/>
      <c r="V53" s="6"/>
      <c r="W53" s="6"/>
      <c r="X53" s="5">
        <v>1</v>
      </c>
      <c r="Y53" s="5">
        <v>9</v>
      </c>
      <c r="Z53" s="5"/>
      <c r="AA53" s="5"/>
      <c r="AB53" s="5"/>
      <c r="AC53" s="5"/>
      <c r="AD53" s="12">
        <v>3</v>
      </c>
    </row>
    <row r="54" spans="2:30">
      <c r="B54" s="4" t="s">
        <v>81</v>
      </c>
      <c r="C54" s="8" t="str">
        <f ca="1">"一个两位数，个位数是"&amp;D54&amp;"， 十位数上的数字比个位数上的数字大"&amp;E54&amp;"， 这个两位是INPUT"</f>
        <v>一个两位数，个位数是0， 十位数上的数字比个位数上的数字大1， 这个两位是INPUT</v>
      </c>
      <c r="D54" s="7">
        <f t="shared" ca="1" si="2"/>
        <v>0</v>
      </c>
      <c r="E54" s="7">
        <f ca="1">RANDBETWEEN(Z54,AA54)</f>
        <v>1</v>
      </c>
      <c r="F54" s="7"/>
      <c r="G54" s="7"/>
      <c r="H54" s="7"/>
      <c r="I54" s="7"/>
      <c r="J54" s="7"/>
      <c r="K54" s="7"/>
      <c r="L54" s="7"/>
      <c r="M54" s="7"/>
      <c r="N54" s="6">
        <f ca="1">(D54+E54)*10+D54</f>
        <v>10</v>
      </c>
      <c r="O54" s="6"/>
      <c r="P54" s="6"/>
      <c r="Q54" s="6"/>
      <c r="R54" s="6"/>
      <c r="S54" s="6"/>
      <c r="T54" s="6"/>
      <c r="U54" s="6"/>
      <c r="V54" s="6"/>
      <c r="W54" s="6"/>
      <c r="X54" s="5">
        <v>0</v>
      </c>
      <c r="Y54" s="5">
        <v>5</v>
      </c>
      <c r="Z54" s="5">
        <v>1</v>
      </c>
      <c r="AA54" s="5">
        <v>4</v>
      </c>
      <c r="AB54" s="5"/>
      <c r="AC54" s="5"/>
      <c r="AD54" s="12">
        <v>4</v>
      </c>
    </row>
    <row r="55" spans="2:30">
      <c r="B55" s="4" t="s">
        <v>82</v>
      </c>
      <c r="C55" s="8" t="str">
        <f ca="1">"一个计数器，十位上有"&amp;D55&amp;"个珠子，个位上有"&amp;E55&amp;"个珠子，这个数是INPUT"</f>
        <v>一个计数器，十位上有4个珠子，个位上有1个珠子，这个数是INPUT</v>
      </c>
      <c r="D55" s="7">
        <f t="shared" ca="1" si="2"/>
        <v>4</v>
      </c>
      <c r="E55" s="7">
        <f ca="1">RANDBETWEEN(Z55,AA55)</f>
        <v>1</v>
      </c>
      <c r="F55" s="7"/>
      <c r="G55" s="7"/>
      <c r="H55" s="7"/>
      <c r="I55" s="7"/>
      <c r="J55" s="7"/>
      <c r="K55" s="7"/>
      <c r="L55" s="7"/>
      <c r="M55" s="7"/>
      <c r="N55" s="6">
        <f ca="1">D55*10+E55</f>
        <v>41</v>
      </c>
      <c r="O55" s="6"/>
      <c r="P55" s="6"/>
      <c r="Q55" s="6"/>
      <c r="R55" s="6"/>
      <c r="S55" s="6"/>
      <c r="T55" s="6"/>
      <c r="U55" s="6"/>
      <c r="V55" s="6"/>
      <c r="W55" s="6"/>
      <c r="X55" s="5">
        <v>1</v>
      </c>
      <c r="Y55" s="5">
        <v>9</v>
      </c>
      <c r="Z55" s="5">
        <v>1</v>
      </c>
      <c r="AA55" s="5">
        <v>9</v>
      </c>
      <c r="AB55" s="5"/>
      <c r="AC55" s="5"/>
      <c r="AD55" s="12">
        <v>1</v>
      </c>
    </row>
    <row r="56" spans="2:30">
      <c r="B56" s="4" t="s">
        <v>83</v>
      </c>
      <c r="C56" s="8" t="str">
        <f ca="1">"一个计数器，个位上有"&amp;D56&amp;"个珠子，十位上的珠子比个位上的多"&amp;E56&amp;"个，这个数是INPUT"</f>
        <v>一个计数器，个位上有5个珠子，十位上的珠子比个位上的多2个，这个数是INPUT</v>
      </c>
      <c r="D56" s="7">
        <f t="shared" ca="1" si="2"/>
        <v>5</v>
      </c>
      <c r="E56" s="7">
        <f ca="1">RANDBETWEEN(Z56,AA56)</f>
        <v>2</v>
      </c>
      <c r="F56" s="7"/>
      <c r="G56" s="7"/>
      <c r="H56" s="7"/>
      <c r="I56" s="7"/>
      <c r="J56" s="7"/>
      <c r="K56" s="7"/>
      <c r="L56" s="7"/>
      <c r="M56" s="7"/>
      <c r="N56" s="6">
        <f ca="1">(D56+E56)*10+D56</f>
        <v>75</v>
      </c>
      <c r="O56" s="6"/>
      <c r="P56" s="6"/>
      <c r="Q56" s="6"/>
      <c r="R56" s="6"/>
      <c r="S56" s="6"/>
      <c r="T56" s="6"/>
      <c r="U56" s="6"/>
      <c r="V56" s="6"/>
      <c r="W56" s="6"/>
      <c r="X56" s="5">
        <v>0</v>
      </c>
      <c r="Y56" s="5">
        <v>5</v>
      </c>
      <c r="Z56" s="5">
        <v>1</v>
      </c>
      <c r="AA56" s="5">
        <v>4</v>
      </c>
      <c r="AB56" s="5"/>
      <c r="AC56" s="5"/>
      <c r="AD56" s="12">
        <v>3</v>
      </c>
    </row>
    <row r="57" spans="2:30">
      <c r="B57" s="4" t="s">
        <v>84</v>
      </c>
      <c r="C57" s="8" t="str">
        <f ca="1">"一个加数是"&amp;D57&amp;"，另一个加数是"&amp;E57&amp;"，求和是INPUT"</f>
        <v>一个加数是20，另一个加数是6，求和是INPUT</v>
      </c>
      <c r="D57" s="7">
        <f t="shared" ca="1" si="2"/>
        <v>20</v>
      </c>
      <c r="E57" s="7">
        <f ca="1">RANDBETWEEN(Z57,AA57)</f>
        <v>6</v>
      </c>
      <c r="F57" s="7"/>
      <c r="G57" s="7"/>
      <c r="H57" s="7"/>
      <c r="I57" s="7"/>
      <c r="J57" s="7"/>
      <c r="K57" s="7"/>
      <c r="L57" s="7"/>
      <c r="M57" s="7"/>
      <c r="N57" s="6">
        <f ca="1">D57+E57</f>
        <v>26</v>
      </c>
      <c r="O57" s="6"/>
      <c r="P57" s="6"/>
      <c r="Q57" s="6"/>
      <c r="R57" s="6"/>
      <c r="S57" s="6"/>
      <c r="T57" s="6"/>
      <c r="U57" s="6"/>
      <c r="V57" s="6"/>
      <c r="W57" s="6"/>
      <c r="X57" s="5">
        <v>10</v>
      </c>
      <c r="Y57" s="5">
        <v>20</v>
      </c>
      <c r="Z57" s="5">
        <v>1</v>
      </c>
      <c r="AA57" s="5">
        <v>9</v>
      </c>
      <c r="AB57" s="5"/>
      <c r="AC57" s="5"/>
      <c r="AD57" s="12">
        <v>1</v>
      </c>
    </row>
    <row r="58" spans="2:30">
      <c r="B58" s="4" t="s">
        <v>85</v>
      </c>
      <c r="C58" s="8" t="str">
        <f ca="1">"被减数"&amp;D58&amp;"， 减数是比被减数少"&amp;E58&amp;"的数，求差是INPUT"</f>
        <v>被减数11， 减数是比被减数少5的数，求差是INPUT</v>
      </c>
      <c r="D58" s="7">
        <f t="shared" ca="1" si="2"/>
        <v>11</v>
      </c>
      <c r="E58" s="7">
        <f ca="1">RANDBETWEEN(Z58,AA58)</f>
        <v>5</v>
      </c>
      <c r="F58" s="7"/>
      <c r="G58" s="7"/>
      <c r="H58" s="7"/>
      <c r="I58" s="7"/>
      <c r="J58" s="7"/>
      <c r="K58" s="7"/>
      <c r="L58" s="7"/>
      <c r="M58" s="7"/>
      <c r="N58" s="6">
        <f ca="1">D58-(D58-E58)</f>
        <v>5</v>
      </c>
      <c r="O58" s="6"/>
      <c r="P58" s="6"/>
      <c r="Q58" s="6"/>
      <c r="R58" s="6"/>
      <c r="S58" s="6"/>
      <c r="T58" s="6"/>
      <c r="U58" s="6"/>
      <c r="V58" s="6"/>
      <c r="W58" s="6"/>
      <c r="X58" s="5">
        <v>10</v>
      </c>
      <c r="Y58" s="5">
        <v>20</v>
      </c>
      <c r="Z58" s="5">
        <v>1</v>
      </c>
      <c r="AA58" s="5">
        <v>9</v>
      </c>
      <c r="AB58" s="5"/>
      <c r="AC58" s="5"/>
      <c r="AD58" s="12">
        <v>4</v>
      </c>
    </row>
    <row r="59" spans="2:30">
      <c r="B59" s="4" t="s">
        <v>86</v>
      </c>
      <c r="C59" s="8" t="str">
        <f>"长方形有INPUT条边，正方形有INPUT条边，三角形有INPUT条边。"</f>
        <v>长方形有INPUT条边，正方形有INPUT条边，三角形有INPUT条边。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6">
        <v>4</v>
      </c>
      <c r="O59" s="6">
        <v>4</v>
      </c>
      <c r="P59" s="6">
        <v>3</v>
      </c>
      <c r="Q59" s="6"/>
      <c r="R59" s="6"/>
      <c r="S59" s="6"/>
      <c r="T59" s="6"/>
      <c r="U59" s="6"/>
      <c r="V59" s="6"/>
      <c r="W59" s="6"/>
      <c r="X59" s="5"/>
      <c r="Y59" s="5"/>
      <c r="Z59" s="5"/>
      <c r="AA59" s="5"/>
      <c r="AB59" s="5"/>
      <c r="AC59" s="5"/>
      <c r="AD59" s="12">
        <v>1</v>
      </c>
    </row>
    <row r="60" spans="2:30">
      <c r="B60" s="4" t="s">
        <v>87</v>
      </c>
      <c r="C60" s="8" t="str">
        <f ca="1">D60&amp;"比"&amp;E60&amp;"多INPUT; "&amp;F60&amp;"比"&amp;G60&amp;"少INPUT"</f>
        <v>17比4多INPUT; 2比11少INPUT</v>
      </c>
      <c r="D60" s="7">
        <f ca="1">RANDBETWEEN(X60,Y60)</f>
        <v>17</v>
      </c>
      <c r="E60" s="7">
        <f ca="1">RANDBETWEEN(Z60,AA60)</f>
        <v>4</v>
      </c>
      <c r="F60" s="7">
        <f ca="1">RANDBETWEEN(Z60,AA60)</f>
        <v>2</v>
      </c>
      <c r="G60" s="7">
        <f ca="1">RANDBETWEEN(X60,Y60)</f>
        <v>11</v>
      </c>
      <c r="H60" s="7"/>
      <c r="I60" s="7"/>
      <c r="J60" s="7"/>
      <c r="K60" s="7"/>
      <c r="L60" s="7"/>
      <c r="M60" s="7"/>
      <c r="N60" s="6">
        <f ca="1">D60-E60</f>
        <v>13</v>
      </c>
      <c r="O60" s="6">
        <f ca="1">G60-F60</f>
        <v>9</v>
      </c>
      <c r="P60" s="6"/>
      <c r="Q60" s="6"/>
      <c r="R60" s="6"/>
      <c r="S60" s="6"/>
      <c r="T60" s="6"/>
      <c r="U60" s="6"/>
      <c r="V60" s="6"/>
      <c r="W60" s="6"/>
      <c r="X60" s="5">
        <v>10</v>
      </c>
      <c r="Y60" s="5">
        <v>20</v>
      </c>
      <c r="Z60" s="5">
        <v>1</v>
      </c>
      <c r="AA60" s="5">
        <v>9</v>
      </c>
      <c r="AB60" s="5"/>
      <c r="AC60" s="5"/>
      <c r="AD60" s="12">
        <v>3</v>
      </c>
    </row>
    <row r="61" spans="2:30">
      <c r="B61" s="4" t="s">
        <v>88</v>
      </c>
      <c r="C61" s="8" t="str">
        <f ca="1">D61&amp;"的"&amp;E61&amp;"在INPUT位上，表示INPUT个INPUT。"</f>
        <v>72的7在INPUT位上，表示INPUT个INPUT。</v>
      </c>
      <c r="D61" s="7">
        <f ca="1">RANDBETWEEN(X61,Y61)*10+RANDBETWEEN(Z61,AA61)</f>
        <v>72</v>
      </c>
      <c r="E61" s="7">
        <f ca="1">TRUNC(D61/10)</f>
        <v>7</v>
      </c>
      <c r="F61" s="7"/>
      <c r="G61" s="7"/>
      <c r="H61" s="7"/>
      <c r="I61" s="7"/>
      <c r="J61" s="7"/>
      <c r="K61" s="7"/>
      <c r="L61" s="7"/>
      <c r="M61" s="7"/>
      <c r="N61" s="6" t="s">
        <v>91</v>
      </c>
      <c r="O61" s="6">
        <f ca="1">E61</f>
        <v>7</v>
      </c>
      <c r="P61" s="6" t="s">
        <v>91</v>
      </c>
      <c r="Q61" s="6"/>
      <c r="R61" s="6"/>
      <c r="S61" s="6"/>
      <c r="T61" s="6"/>
      <c r="U61" s="6"/>
      <c r="V61" s="6"/>
      <c r="W61" s="6"/>
      <c r="X61" s="5">
        <v>4</v>
      </c>
      <c r="Y61" s="5">
        <v>9</v>
      </c>
      <c r="Z61" s="5">
        <v>0</v>
      </c>
      <c r="AA61" s="5">
        <v>3</v>
      </c>
      <c r="AB61" s="5"/>
      <c r="AC61" s="5"/>
      <c r="AD61" s="12">
        <v>1</v>
      </c>
    </row>
    <row r="62" spans="2:30">
      <c r="B62" s="4" t="s">
        <v>89</v>
      </c>
      <c r="C62" s="8" t="str">
        <f ca="1">"找规律："&amp;D62&amp;"、"&amp;D62-E62&amp;"、"&amp;D62-E62-F62&amp;"、"&amp;D62-E62-F62-E62&amp;"、INPUT、INPUT、INPUT"</f>
        <v>找规律：52、50、44、42、INPUT、INPUT、INPUT</v>
      </c>
      <c r="D62" s="7">
        <f t="shared" ref="D62:D68" ca="1" si="3">RANDBETWEEN(X62,Y62)</f>
        <v>52</v>
      </c>
      <c r="E62" s="7">
        <f ca="1">RANDBETWEEN(Z62,AA62)</f>
        <v>2</v>
      </c>
      <c r="F62" s="7">
        <f ca="1">RANDBETWEEN(AB62,AC62)</f>
        <v>6</v>
      </c>
      <c r="G62" s="7"/>
      <c r="H62" s="7"/>
      <c r="I62" s="7"/>
      <c r="J62" s="7"/>
      <c r="K62" s="7"/>
      <c r="L62" s="7"/>
      <c r="M62" s="7"/>
      <c r="N62" s="6">
        <f ca="1">D62-E62-F62-E62-F62</f>
        <v>36</v>
      </c>
      <c r="O62" s="6">
        <f ca="1">N62-E62</f>
        <v>34</v>
      </c>
      <c r="P62" s="6">
        <f ca="1">O62-F62</f>
        <v>28</v>
      </c>
      <c r="Q62" s="6"/>
      <c r="R62" s="6"/>
      <c r="S62" s="6"/>
      <c r="T62" s="6"/>
      <c r="U62" s="6"/>
      <c r="V62" s="6"/>
      <c r="W62" s="6"/>
      <c r="X62" s="5">
        <v>50</v>
      </c>
      <c r="Y62" s="5">
        <v>70</v>
      </c>
      <c r="Z62" s="5">
        <v>1</v>
      </c>
      <c r="AA62" s="5">
        <v>5</v>
      </c>
      <c r="AB62" s="5">
        <v>6</v>
      </c>
      <c r="AC62" s="5">
        <v>9</v>
      </c>
      <c r="AD62" s="12">
        <v>3</v>
      </c>
    </row>
    <row r="63" spans="2:30">
      <c r="B63" s="4" t="s">
        <v>90</v>
      </c>
      <c r="C63" s="8" t="str">
        <f ca="1">D63&amp;"个一和"&amp;E63&amp;"个十合起来是INPUT。这个两位数里面有INPUT个十。"</f>
        <v>4个一和8个十合起来是INPUT。这个两位数里面有INPUT个十。</v>
      </c>
      <c r="D63" s="7">
        <f t="shared" ca="1" si="3"/>
        <v>4</v>
      </c>
      <c r="E63" s="7">
        <f ca="1">RANDBETWEEN(Z63,AA63)</f>
        <v>8</v>
      </c>
      <c r="F63" s="7"/>
      <c r="G63" s="7"/>
      <c r="H63" s="7"/>
      <c r="I63" s="7"/>
      <c r="J63" s="7"/>
      <c r="K63" s="7"/>
      <c r="L63" s="7"/>
      <c r="M63" s="7"/>
      <c r="N63" s="6">
        <f ca="1">E63*10+D63</f>
        <v>84</v>
      </c>
      <c r="O63" s="6">
        <f ca="1">TRUNC(N63/10)</f>
        <v>8</v>
      </c>
      <c r="P63" s="6"/>
      <c r="Q63" s="6"/>
      <c r="R63" s="6"/>
      <c r="S63" s="6"/>
      <c r="T63" s="6"/>
      <c r="U63" s="6"/>
      <c r="V63" s="6"/>
      <c r="W63" s="6"/>
      <c r="X63" s="5">
        <v>1</v>
      </c>
      <c r="Y63" s="5">
        <v>9</v>
      </c>
      <c r="Z63" s="5">
        <v>5</v>
      </c>
      <c r="AA63" s="5">
        <v>9</v>
      </c>
      <c r="AB63" s="5"/>
      <c r="AC63" s="5"/>
      <c r="AD63" s="12">
        <v>1</v>
      </c>
    </row>
    <row r="64" spans="2:30">
      <c r="B64" s="4" t="s">
        <v>116</v>
      </c>
      <c r="C64" s="8" t="str">
        <f ca="1">D64&amp;"个十和"&amp;E64&amp;"个一是INPUT"</f>
        <v>8个十和6个一是INPUT</v>
      </c>
      <c r="D64" s="7">
        <f t="shared" ca="1" si="3"/>
        <v>8</v>
      </c>
      <c r="E64" s="7">
        <f ca="1">RANDBETWEEN(Z64,AA64)</f>
        <v>6</v>
      </c>
      <c r="F64" s="7"/>
      <c r="G64" s="7"/>
      <c r="H64" s="7"/>
      <c r="I64" s="7"/>
      <c r="J64" s="7"/>
      <c r="K64" s="7"/>
      <c r="L64" s="7"/>
      <c r="M64" s="7"/>
      <c r="N64" s="6">
        <f ca="1">D64*10+E64</f>
        <v>86</v>
      </c>
      <c r="O64" s="6"/>
      <c r="P64" s="6"/>
      <c r="Q64" s="6"/>
      <c r="R64" s="6"/>
      <c r="S64" s="6"/>
      <c r="T64" s="6"/>
      <c r="U64" s="6"/>
      <c r="V64" s="6"/>
      <c r="W64" s="6"/>
      <c r="X64" s="5">
        <v>1</v>
      </c>
      <c r="Y64" s="5">
        <v>9</v>
      </c>
      <c r="Z64" s="5">
        <v>0</v>
      </c>
      <c r="AA64" s="5">
        <v>9</v>
      </c>
      <c r="AB64" s="5"/>
      <c r="AC64" s="5"/>
      <c r="AD64" s="12">
        <v>1</v>
      </c>
    </row>
    <row r="65" spans="2:30">
      <c r="B65" s="4" t="s">
        <v>117</v>
      </c>
      <c r="C65" s="8" t="str">
        <f ca="1">"找规律："&amp;D65&amp;"、"&amp;D65+E65&amp;"、"&amp;D65+E65*2&amp;"、"&amp;D65+E65*3&amp;"、INPUT、INPUT"</f>
        <v>找规律：5、11、17、23、INPUT、INPUT</v>
      </c>
      <c r="D65" s="7">
        <f t="shared" ca="1" si="3"/>
        <v>5</v>
      </c>
      <c r="E65" s="7">
        <f ca="1">RANDBETWEEN(Z65,AA65)</f>
        <v>6</v>
      </c>
      <c r="F65" s="7"/>
      <c r="G65" s="7"/>
      <c r="H65" s="7"/>
      <c r="I65" s="7"/>
      <c r="J65" s="7"/>
      <c r="K65" s="7"/>
      <c r="L65" s="7"/>
      <c r="M65" s="7"/>
      <c r="N65" s="6">
        <f ca="1">D65+E65*4</f>
        <v>29</v>
      </c>
      <c r="O65" s="6">
        <f ca="1">D65+E65*5</f>
        <v>35</v>
      </c>
      <c r="P65" s="6"/>
      <c r="Q65" s="6"/>
      <c r="R65" s="6"/>
      <c r="S65" s="6"/>
      <c r="T65" s="6"/>
      <c r="U65" s="6"/>
      <c r="V65" s="6"/>
      <c r="W65" s="6"/>
      <c r="X65" s="5">
        <v>4</v>
      </c>
      <c r="Y65" s="5">
        <v>9</v>
      </c>
      <c r="Z65" s="5">
        <v>3</v>
      </c>
      <c r="AA65" s="5">
        <v>6</v>
      </c>
      <c r="AB65" s="5"/>
      <c r="AC65" s="5"/>
      <c r="AD65" s="12">
        <v>3</v>
      </c>
    </row>
    <row r="66" spans="2:30">
      <c r="B66" s="4" t="s">
        <v>93</v>
      </c>
      <c r="C66" s="8" t="str">
        <f ca="1">"找规律：INPUT、"&amp;D66&amp;"、INPUT、"&amp;D66+2&amp;"、"&amp;D66+3&amp;"、INPUT"</f>
        <v>找规律：INPUT、6、INPUT、8、9、INPUT</v>
      </c>
      <c r="D66" s="7">
        <f t="shared" ca="1" si="3"/>
        <v>6</v>
      </c>
      <c r="E66" s="7"/>
      <c r="F66" s="7"/>
      <c r="G66" s="7"/>
      <c r="H66" s="7"/>
      <c r="I66" s="7"/>
      <c r="J66" s="7"/>
      <c r="K66" s="7"/>
      <c r="L66" s="7"/>
      <c r="M66" s="7"/>
      <c r="N66" s="6">
        <f ca="1">D66-1</f>
        <v>5</v>
      </c>
      <c r="O66" s="6">
        <f ca="1">D66+1</f>
        <v>7</v>
      </c>
      <c r="P66" s="6">
        <f ca="1">D66+4</f>
        <v>10</v>
      </c>
      <c r="Q66" s="6"/>
      <c r="R66" s="6"/>
      <c r="S66" s="6"/>
      <c r="T66" s="6"/>
      <c r="U66" s="6"/>
      <c r="V66" s="6"/>
      <c r="W66" s="6"/>
      <c r="X66" s="5">
        <v>1</v>
      </c>
      <c r="Y66" s="5">
        <v>9</v>
      </c>
      <c r="Z66" s="5"/>
      <c r="AA66" s="5"/>
      <c r="AB66" s="5"/>
      <c r="AC66" s="5"/>
      <c r="AD66" s="12">
        <v>3</v>
      </c>
    </row>
    <row r="67" spans="2:30">
      <c r="B67" s="4" t="s">
        <v>94</v>
      </c>
      <c r="C67" s="8" t="str">
        <f ca="1">"找规律："&amp;D67&amp;"、INPUT、"&amp;D67+2&amp;"、INPUT、INPUT、"&amp;D67+5&amp;""</f>
        <v>找规律：11、INPUT、13、INPUT、INPUT、16</v>
      </c>
      <c r="D67" s="7">
        <f t="shared" ca="1" si="3"/>
        <v>11</v>
      </c>
      <c r="E67" s="7"/>
      <c r="F67" s="7"/>
      <c r="G67" s="7"/>
      <c r="H67" s="7"/>
      <c r="I67" s="7"/>
      <c r="J67" s="7"/>
      <c r="K67" s="7"/>
      <c r="L67" s="7"/>
      <c r="M67" s="7"/>
      <c r="N67" s="6">
        <f ca="1">D67+1</f>
        <v>12</v>
      </c>
      <c r="O67" s="6">
        <f ca="1">D67+3</f>
        <v>14</v>
      </c>
      <c r="P67" s="6">
        <f ca="1">D67+4</f>
        <v>15</v>
      </c>
      <c r="Q67" s="6"/>
      <c r="R67" s="6"/>
      <c r="S67" s="6"/>
      <c r="T67" s="6"/>
      <c r="U67" s="6"/>
      <c r="V67" s="6"/>
      <c r="W67" s="6"/>
      <c r="X67" s="5">
        <v>10</v>
      </c>
      <c r="Y67" s="5">
        <v>20</v>
      </c>
      <c r="Z67" s="5"/>
      <c r="AA67" s="5"/>
      <c r="AB67" s="5"/>
      <c r="AC67" s="5"/>
      <c r="AD67" s="12">
        <v>3</v>
      </c>
    </row>
    <row r="68" spans="2:30">
      <c r="B68" s="4" t="s">
        <v>95</v>
      </c>
      <c r="C68" s="8" t="str">
        <f ca="1">"找规律：INPUT、"&amp;D68-E68&amp;"、"&amp;D68-E68*2&amp;"、INPUT、"&amp;D68-E68*3&amp;"、INPUT"</f>
        <v>找规律：INPUT、18、16、INPUT、14、INPUT</v>
      </c>
      <c r="D68" s="7">
        <f t="shared" ca="1" si="3"/>
        <v>20</v>
      </c>
      <c r="E68" s="7">
        <f ca="1">RANDBETWEEN(Z68,AA68)</f>
        <v>2</v>
      </c>
      <c r="F68" s="7"/>
      <c r="G68" s="7"/>
      <c r="H68" s="7"/>
      <c r="I68" s="7"/>
      <c r="J68" s="7"/>
      <c r="K68" s="7"/>
      <c r="L68" s="7"/>
      <c r="M68" s="7"/>
      <c r="N68" s="6">
        <f ca="1">D68+E68</f>
        <v>22</v>
      </c>
      <c r="O68" s="6">
        <f ca="1">D68-E68*3</f>
        <v>14</v>
      </c>
      <c r="P68" s="6">
        <f ca="1">D68-E68*4</f>
        <v>12</v>
      </c>
      <c r="Q68" s="6"/>
      <c r="R68" s="6"/>
      <c r="S68" s="6"/>
      <c r="T68" s="6"/>
      <c r="U68" s="6"/>
      <c r="V68" s="6"/>
      <c r="W68" s="6"/>
      <c r="X68" s="5">
        <v>15</v>
      </c>
      <c r="Y68" s="5">
        <v>20</v>
      </c>
      <c r="Z68" s="5">
        <v>2</v>
      </c>
      <c r="AA68" s="5">
        <v>3</v>
      </c>
      <c r="AB68" s="5"/>
      <c r="AC68" s="5"/>
      <c r="AD68" s="12">
        <v>3</v>
      </c>
    </row>
    <row r="69" spans="2:30">
      <c r="B69" s="4" t="s">
        <v>96</v>
      </c>
      <c r="C69" s="8" t="str">
        <f ca="1">"找规律："&amp;D69&amp;"、"&amp;D69+2&amp;"、INPUT、INPUT、"&amp;D69+8&amp;"、INPUT、"&amp;D69+12&amp;""</f>
        <v>找规律：5、7、INPUT、INPUT、13、INPUT、17</v>
      </c>
      <c r="D69" s="7">
        <f ca="1">INT(RAND()*5)*2+1</f>
        <v>5</v>
      </c>
      <c r="E69" s="7"/>
      <c r="F69" s="7"/>
      <c r="G69" s="7"/>
      <c r="H69" s="7"/>
      <c r="I69" s="7"/>
      <c r="J69" s="7"/>
      <c r="K69" s="7"/>
      <c r="L69" s="7"/>
      <c r="M69" s="7"/>
      <c r="N69" s="6">
        <f ca="1">D69+4</f>
        <v>9</v>
      </c>
      <c r="O69" s="6">
        <f ca="1">D69+6</f>
        <v>11</v>
      </c>
      <c r="P69" s="6">
        <f ca="1">D69+12</f>
        <v>17</v>
      </c>
      <c r="Q69" s="6"/>
      <c r="R69" s="6"/>
      <c r="S69" s="6"/>
      <c r="T69" s="6"/>
      <c r="U69" s="6"/>
      <c r="V69" s="6"/>
      <c r="W69" s="6"/>
      <c r="X69" s="5"/>
      <c r="Y69" s="5"/>
      <c r="Z69" s="5"/>
      <c r="AA69" s="5"/>
      <c r="AB69" s="5"/>
      <c r="AC69" s="5"/>
      <c r="AD69" s="12">
        <v>3</v>
      </c>
    </row>
    <row r="70" spans="2:30">
      <c r="B70" s="4" t="s">
        <v>97</v>
      </c>
      <c r="C70" s="8" t="str">
        <f ca="1">"找规律："&amp;D70&amp;"、"&amp;D70+2&amp;"、INPUT、INPUT、"&amp;D70+8&amp;"、"&amp;D70+10&amp;"、INPUT"</f>
        <v>找规律：4、6、INPUT、INPUT、12、14、INPUT</v>
      </c>
      <c r="D70" s="7">
        <f ca="1">INT(RAND()*5)*2</f>
        <v>4</v>
      </c>
      <c r="E70" s="7"/>
      <c r="F70" s="7"/>
      <c r="G70" s="7"/>
      <c r="H70" s="7"/>
      <c r="I70" s="7"/>
      <c r="J70" s="7"/>
      <c r="K70" s="7"/>
      <c r="L70" s="7"/>
      <c r="M70" s="7"/>
      <c r="N70" s="6">
        <f ca="1">D70+4</f>
        <v>8</v>
      </c>
      <c r="O70" s="6">
        <f ca="1">D70+6</f>
        <v>10</v>
      </c>
      <c r="P70" s="6">
        <f ca="1">D70+12</f>
        <v>16</v>
      </c>
      <c r="Q70" s="6"/>
      <c r="R70" s="6"/>
      <c r="S70" s="6"/>
      <c r="T70" s="6"/>
      <c r="U70" s="6"/>
      <c r="V70" s="6"/>
      <c r="W70" s="6"/>
      <c r="X70" s="5"/>
      <c r="Y70" s="5"/>
      <c r="Z70" s="5"/>
      <c r="AA70" s="5"/>
      <c r="AB70" s="5"/>
      <c r="AC70" s="5"/>
      <c r="AD70" s="12">
        <v>3</v>
      </c>
    </row>
    <row r="71" spans="2:30">
      <c r="B71" s="4" t="s">
        <v>98</v>
      </c>
      <c r="C71" s="8" t="str">
        <f ca="1">"找规律："&amp;D71&amp;"、"&amp;D71*2&amp;"、"&amp;D71*4&amp;"、"&amp;D71*8&amp;"、INPUT、INPUT"</f>
        <v>找规律：1、2、4、8、INPUT、INPUT</v>
      </c>
      <c r="D71" s="7">
        <f ca="1">RANDBETWEEN(X71,Y71)</f>
        <v>1</v>
      </c>
      <c r="E71" s="7"/>
      <c r="F71" s="7"/>
      <c r="G71" s="7"/>
      <c r="H71" s="7"/>
      <c r="I71" s="7"/>
      <c r="J71" s="7"/>
      <c r="K71" s="7"/>
      <c r="L71" s="7"/>
      <c r="M71" s="7"/>
      <c r="N71" s="6">
        <f ca="1">D71*16</f>
        <v>16</v>
      </c>
      <c r="O71" s="6">
        <f ca="1">D71*32</f>
        <v>32</v>
      </c>
      <c r="P71" s="6"/>
      <c r="Q71" s="6"/>
      <c r="R71" s="6"/>
      <c r="S71" s="6"/>
      <c r="T71" s="6"/>
      <c r="U71" s="6"/>
      <c r="V71" s="6"/>
      <c r="W71" s="6"/>
      <c r="X71" s="5">
        <v>1</v>
      </c>
      <c r="Y71" s="5">
        <v>2</v>
      </c>
      <c r="Z71" s="5"/>
      <c r="AA71" s="5"/>
      <c r="AB71" s="5"/>
      <c r="AC71" s="5"/>
      <c r="AD71" s="12">
        <v>4</v>
      </c>
    </row>
    <row r="72" spans="2:30">
      <c r="B72" s="4" t="s">
        <v>99</v>
      </c>
      <c r="C72" s="8" t="str">
        <f ca="1">"找规律："&amp;D72&amp;"、"&amp;(TRUNC(D72/10)+1)*10+MOD(D72, 10)+1&amp;"、"&amp;(TRUNC(D72/10)+2)*10+MOD(D72, 10)+2&amp;"、"&amp;(TRUNC(D72/10)+3)*10+MOD(D72, 10)+3&amp;"、INPUT、INPUT"</f>
        <v>找规律：13、24、35、46、INPUT、INPUT</v>
      </c>
      <c r="D72" s="7">
        <f t="shared" ref="D72:D75" ca="1" si="4">RANDBETWEEN(X72,Y72)</f>
        <v>13</v>
      </c>
      <c r="E72" s="7"/>
      <c r="F72" s="7"/>
      <c r="G72" s="7"/>
      <c r="H72" s="7"/>
      <c r="I72" s="7"/>
      <c r="J72" s="7"/>
      <c r="K72" s="7"/>
      <c r="L72" s="7"/>
      <c r="M72" s="7"/>
      <c r="N72" s="6">
        <f ca="1">(TRUNC(D72/10)+4)*10+MOD(D72, 10)+4</f>
        <v>57</v>
      </c>
      <c r="O72" s="6">
        <f ca="1">(TRUNC(D72/10)+5)*10+MOD(D72, 10)+5</f>
        <v>68</v>
      </c>
      <c r="P72" s="6"/>
      <c r="Q72" s="6"/>
      <c r="R72" s="6"/>
      <c r="S72" s="6"/>
      <c r="T72" s="6"/>
      <c r="U72" s="6"/>
      <c r="V72" s="6"/>
      <c r="W72" s="6"/>
      <c r="X72" s="5">
        <v>10</v>
      </c>
      <c r="Y72" s="5">
        <v>13</v>
      </c>
      <c r="Z72" s="5"/>
      <c r="AA72" s="5"/>
      <c r="AB72" s="5"/>
      <c r="AC72" s="5"/>
      <c r="AD72" s="12">
        <v>3</v>
      </c>
    </row>
    <row r="73" spans="2:30">
      <c r="B73" s="4" t="s">
        <v>100</v>
      </c>
      <c r="C73" s="8" t="str">
        <f ca="1">"找规律："&amp;D73&amp;"、"&amp;MOD(D73, 10)*10 + TRUNC(D73/10)&amp;"、"&amp;(TRUNC(D73/10)+1)*10+MOD(D73, 10)+1&amp;"、"&amp;(MOD(D73, 10)+1)*10+TRUNC(D73/10)+1&amp;"、"&amp;(TRUNC(D73/10)+2)*10+MOD(D73, 10)+2&amp;"、INPUT、INPUT"</f>
        <v>找规律：14、41、25、52、36、INPUT、INPUT</v>
      </c>
      <c r="D73" s="7">
        <f t="shared" ca="1" si="4"/>
        <v>14</v>
      </c>
      <c r="E73" s="7"/>
      <c r="F73" s="7"/>
      <c r="G73" s="7"/>
      <c r="H73" s="7"/>
      <c r="I73" s="7"/>
      <c r="J73" s="7"/>
      <c r="K73" s="7"/>
      <c r="L73" s="7"/>
      <c r="M73" s="7"/>
      <c r="N73" s="6">
        <f ca="1">(MOD(D73, 10)+2)*10+TRUNC(D73/10)+2</f>
        <v>63</v>
      </c>
      <c r="O73" s="6">
        <f ca="1">(TRUNC(D73/10)+3)*10+MOD(D73, 10)+3</f>
        <v>47</v>
      </c>
      <c r="P73" s="6"/>
      <c r="Q73" s="6"/>
      <c r="R73" s="6"/>
      <c r="S73" s="6"/>
      <c r="T73" s="6"/>
      <c r="U73" s="6"/>
      <c r="V73" s="6"/>
      <c r="W73" s="6"/>
      <c r="X73" s="5">
        <v>12</v>
      </c>
      <c r="Y73" s="5">
        <v>14</v>
      </c>
      <c r="Z73" s="5"/>
      <c r="AA73" s="5"/>
      <c r="AB73" s="5"/>
      <c r="AC73" s="5"/>
      <c r="AD73" s="12">
        <v>5</v>
      </c>
    </row>
    <row r="74" spans="2:30">
      <c r="B74" s="4" t="s">
        <v>101</v>
      </c>
      <c r="C74" s="8" t="str">
        <f ca="1">"找规律："&amp;D74&amp;"、"&amp;D74+1&amp;"、"&amp;D74+3&amp;"、"&amp;D74+6&amp;"、INPUT、INPUT"</f>
        <v>找规律：5、6、8、11、INPUT、INPUT</v>
      </c>
      <c r="D74" s="7">
        <f t="shared" ca="1" si="4"/>
        <v>5</v>
      </c>
      <c r="E74" s="7"/>
      <c r="F74" s="7"/>
      <c r="G74" s="7"/>
      <c r="H74" s="7"/>
      <c r="I74" s="7"/>
      <c r="J74" s="7"/>
      <c r="K74" s="7"/>
      <c r="L74" s="7"/>
      <c r="M74" s="7"/>
      <c r="N74" s="6">
        <f ca="1">D74+10</f>
        <v>15</v>
      </c>
      <c r="O74" s="6">
        <f ca="1">D74+15</f>
        <v>20</v>
      </c>
      <c r="P74" s="6"/>
      <c r="Q74" s="6"/>
      <c r="R74" s="6"/>
      <c r="S74" s="6"/>
      <c r="T74" s="6"/>
      <c r="U74" s="6"/>
      <c r="V74" s="6"/>
      <c r="W74" s="6"/>
      <c r="X74" s="5">
        <v>1</v>
      </c>
      <c r="Y74" s="5">
        <v>5</v>
      </c>
      <c r="Z74" s="5"/>
      <c r="AA74" s="5"/>
      <c r="AB74" s="5"/>
      <c r="AC74" s="5"/>
      <c r="AD74" s="12">
        <v>3</v>
      </c>
    </row>
    <row r="75" spans="2:30">
      <c r="B75" s="4" t="s">
        <v>102</v>
      </c>
      <c r="C75" s="8" t="str">
        <f ca="1">"找规律："&amp;D75&amp;"、1、"&amp;D75-E75&amp;"、1、"&amp;D75-E75*2&amp;"、INPUT、INPUT、INPUT、INPUT"</f>
        <v>找规律：15、1、12、1、9、INPUT、INPUT、INPUT、INPUT</v>
      </c>
      <c r="D75" s="7">
        <f t="shared" ca="1" si="4"/>
        <v>15</v>
      </c>
      <c r="E75" s="7">
        <f ca="1">RANDBETWEEN(Z75,AA75)</f>
        <v>3</v>
      </c>
      <c r="F75" s="7"/>
      <c r="G75" s="7"/>
      <c r="H75" s="7"/>
      <c r="I75" s="7"/>
      <c r="J75" s="7"/>
      <c r="K75" s="7"/>
      <c r="L75" s="7"/>
      <c r="M75" s="7"/>
      <c r="N75" s="6">
        <v>1</v>
      </c>
      <c r="O75" s="6">
        <f ca="1">D75-E75*3</f>
        <v>6</v>
      </c>
      <c r="P75" s="6">
        <v>1</v>
      </c>
      <c r="Q75" s="6">
        <f ca="1">D75-E75*4</f>
        <v>3</v>
      </c>
      <c r="R75" s="6"/>
      <c r="S75" s="6"/>
      <c r="T75" s="6"/>
      <c r="U75" s="6"/>
      <c r="V75" s="6"/>
      <c r="W75" s="6"/>
      <c r="X75" s="5">
        <v>15</v>
      </c>
      <c r="Y75" s="5">
        <v>20</v>
      </c>
      <c r="Z75" s="5">
        <v>2</v>
      </c>
      <c r="AA75" s="5">
        <v>3</v>
      </c>
      <c r="AB75" s="5"/>
      <c r="AC75" s="5"/>
      <c r="AD75" s="12">
        <v>4</v>
      </c>
    </row>
    <row r="76" spans="2:30">
      <c r="B76" s="4" t="s">
        <v>103</v>
      </c>
      <c r="C76" s="8" t="str">
        <f ca="1">"找规律："&amp;D76&amp;"、1、"&amp;D76+E76&amp;"、1、"&amp;D76+E76*2&amp;"、INPUT、INPUT、INPUT、INPUT"</f>
        <v>找规律：7、1、9、1、11、INPUT、INPUT、INPUT、INPUT</v>
      </c>
      <c r="D76" s="7">
        <f t="shared" ref="D76" ca="1" si="5">RANDBETWEEN(X76,Y76)</f>
        <v>7</v>
      </c>
      <c r="E76" s="7">
        <f ca="1">RANDBETWEEN(Z76,AA76)</f>
        <v>2</v>
      </c>
      <c r="F76" s="7"/>
      <c r="G76" s="7"/>
      <c r="H76" s="7"/>
      <c r="I76" s="7"/>
      <c r="J76" s="7"/>
      <c r="K76" s="7"/>
      <c r="L76" s="7"/>
      <c r="M76" s="7"/>
      <c r="N76" s="6">
        <v>1</v>
      </c>
      <c r="O76" s="6">
        <f ca="1">D76+E76*3</f>
        <v>13</v>
      </c>
      <c r="P76" s="6">
        <v>1</v>
      </c>
      <c r="Q76" s="6">
        <f ca="1">D76+E76*4</f>
        <v>15</v>
      </c>
      <c r="R76" s="6"/>
      <c r="S76" s="6"/>
      <c r="T76" s="6"/>
      <c r="U76" s="6"/>
      <c r="V76" s="6"/>
      <c r="W76" s="6"/>
      <c r="X76" s="5">
        <v>5</v>
      </c>
      <c r="Y76" s="5">
        <v>9</v>
      </c>
      <c r="Z76" s="5">
        <v>2</v>
      </c>
      <c r="AA76" s="5">
        <v>3</v>
      </c>
      <c r="AB76" s="5"/>
      <c r="AC76" s="5"/>
      <c r="AD76" s="12">
        <v>4</v>
      </c>
    </row>
    <row r="77" spans="2:30">
      <c r="B77" s="4" t="s">
        <v>104</v>
      </c>
      <c r="C77" s="8" t="str">
        <f>"个位和十位相同的两位有INPUT个，其中最大的是INPUT"</f>
        <v>个位和十位相同的两位有INPUT个，其中最大的是INPUT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6">
        <v>9</v>
      </c>
      <c r="O77" s="6">
        <v>99</v>
      </c>
      <c r="P77" s="6"/>
      <c r="Q77" s="6"/>
      <c r="R77" s="6"/>
      <c r="S77" s="6"/>
      <c r="T77" s="6"/>
      <c r="U77" s="6"/>
      <c r="V77" s="6"/>
      <c r="W77" s="6"/>
      <c r="X77" s="5"/>
      <c r="Y77" s="5"/>
      <c r="Z77" s="5"/>
      <c r="AA77" s="5"/>
      <c r="AB77" s="5"/>
      <c r="AC77" s="5"/>
      <c r="AD77" s="12">
        <v>2</v>
      </c>
    </row>
    <row r="78" spans="2:30">
      <c r="B78" s="4" t="s">
        <v>105</v>
      </c>
      <c r="C78" s="8" t="str">
        <f>"写出十位数比个位数多"&amp;D78&amp;"的两位数（从大到小）它们是INPUT、INPUT、INPUT、INPUT、INPUT"</f>
        <v>写出十位数比个位数多5的两位数（从大到小）它们是INPUT、INPUT、INPUT、INPUT、INPUT</v>
      </c>
      <c r="D78" s="7">
        <f>5</f>
        <v>5</v>
      </c>
      <c r="E78" s="7"/>
      <c r="F78" s="7"/>
      <c r="G78" s="7"/>
      <c r="H78" s="7"/>
      <c r="I78" s="7"/>
      <c r="J78" s="7"/>
      <c r="K78" s="7"/>
      <c r="L78" s="7"/>
      <c r="M78" s="7"/>
      <c r="N78" s="6">
        <f>90+9-D78</f>
        <v>94</v>
      </c>
      <c r="O78" s="6">
        <f>80+8-D78</f>
        <v>83</v>
      </c>
      <c r="P78" s="6">
        <f>70+7-D78</f>
        <v>72</v>
      </c>
      <c r="Q78" s="6">
        <f>60+6-D78</f>
        <v>61</v>
      </c>
      <c r="R78" s="6">
        <f>50+5-D78</f>
        <v>50</v>
      </c>
      <c r="S78" s="6"/>
      <c r="T78" s="6"/>
      <c r="U78" s="6"/>
      <c r="V78" s="6"/>
      <c r="W78" s="6"/>
      <c r="X78" s="5"/>
      <c r="Y78" s="5"/>
      <c r="Z78" s="5"/>
      <c r="AA78" s="5"/>
      <c r="AB78" s="5"/>
      <c r="AC78" s="5"/>
      <c r="AD78" s="12">
        <v>4</v>
      </c>
    </row>
    <row r="79" spans="2:30">
      <c r="B79" s="4" t="s">
        <v>106</v>
      </c>
      <c r="C79" s="8" t="str">
        <f>"写出个位数比十位数多"&amp;D79&amp;"的两位数（从小到大）它们是INPUT、INPUT、INPUT"</f>
        <v>写出个位数比十位数多6的两位数（从小到大）它们是INPUT、INPUT、INPUT</v>
      </c>
      <c r="D79" s="7">
        <v>6</v>
      </c>
      <c r="E79" s="7"/>
      <c r="F79" s="7"/>
      <c r="G79" s="7"/>
      <c r="H79" s="7"/>
      <c r="I79" s="7"/>
      <c r="J79" s="7"/>
      <c r="K79" s="7"/>
      <c r="L79" s="7"/>
      <c r="M79" s="7"/>
      <c r="N79" s="6">
        <f>(7-D79)*10+7</f>
        <v>17</v>
      </c>
      <c r="O79" s="6">
        <f>(8-D79)*10+8</f>
        <v>28</v>
      </c>
      <c r="P79" s="6">
        <f>(9-D79)*10+9</f>
        <v>39</v>
      </c>
      <c r="Q79" s="6"/>
      <c r="R79" s="6"/>
      <c r="S79" s="6"/>
      <c r="T79" s="6"/>
      <c r="U79" s="6"/>
      <c r="V79" s="6"/>
      <c r="W79" s="6"/>
      <c r="X79" s="5"/>
      <c r="Y79" s="5"/>
      <c r="Z79" s="5"/>
      <c r="AA79" s="5"/>
      <c r="AB79" s="5"/>
      <c r="AC79" s="5"/>
      <c r="AD79" s="12">
        <v>5</v>
      </c>
    </row>
    <row r="80" spans="2:30">
      <c r="B80" s="4" t="s">
        <v>107</v>
      </c>
      <c r="C80" s="8" t="str">
        <f ca="1">"小明家在"&amp;D80&amp;"楼，每一层有"&amp;E80&amp;"格楼梯，请问小明走到家需要走INPUT格楼梯？"</f>
        <v>小明家在2楼，每一层有8格楼梯，请问小明走到家需要走INPUT格楼梯？</v>
      </c>
      <c r="D80" s="7">
        <f t="shared" ref="D80" ca="1" si="6">RANDBETWEEN(X80,Y80)</f>
        <v>2</v>
      </c>
      <c r="E80" s="7">
        <f ca="1">RANDBETWEEN(Z80,AA80)</f>
        <v>8</v>
      </c>
      <c r="F80" s="7"/>
      <c r="G80" s="7"/>
      <c r="H80" s="7"/>
      <c r="I80" s="7"/>
      <c r="J80" s="7"/>
      <c r="K80" s="7"/>
      <c r="L80" s="7"/>
      <c r="M80" s="7"/>
      <c r="N80" s="6">
        <f ca="1">E80*D80</f>
        <v>16</v>
      </c>
      <c r="O80" s="6"/>
      <c r="P80" s="6"/>
      <c r="Q80" s="6"/>
      <c r="R80" s="6"/>
      <c r="S80" s="6"/>
      <c r="T80" s="6"/>
      <c r="U80" s="6"/>
      <c r="V80" s="6"/>
      <c r="W80" s="6"/>
      <c r="X80" s="5">
        <v>2</v>
      </c>
      <c r="Y80" s="5">
        <v>3</v>
      </c>
      <c r="Z80" s="5">
        <v>7</v>
      </c>
      <c r="AA80" s="5">
        <v>9</v>
      </c>
      <c r="AB80" s="5"/>
      <c r="AC80" s="5"/>
      <c r="AD80" s="12">
        <v>2</v>
      </c>
    </row>
    <row r="81" spans="1:30">
      <c r="B81" s="4" t="s">
        <v>108</v>
      </c>
      <c r="C81" s="8" t="str">
        <f ca="1">"树上有"&amp;D81&amp;"只小鸟，先飞走"&amp;E81&amp;"只，又飞走"&amp;F81&amp;"只，还剩INPUT只？一共飞走INPUT只？"</f>
        <v>树上有11只小鸟，先飞走2只，又飞走5只，还剩INPUT只？一共飞走INPUT只？</v>
      </c>
      <c r="D81" s="7">
        <f t="shared" ref="D81:D82" ca="1" si="7">RANDBETWEEN(X81,Y81)</f>
        <v>11</v>
      </c>
      <c r="E81" s="7">
        <f ca="1">RANDBETWEEN(Z81,AA81)</f>
        <v>2</v>
      </c>
      <c r="F81" s="7">
        <f ca="1">RANDBETWEEN(Z81,AA81)</f>
        <v>5</v>
      </c>
      <c r="G81" s="7"/>
      <c r="H81" s="7"/>
      <c r="I81" s="7"/>
      <c r="J81" s="7"/>
      <c r="K81" s="7"/>
      <c r="L81" s="7"/>
      <c r="M81" s="7"/>
      <c r="N81" s="6"/>
      <c r="O81" s="6"/>
      <c r="P81" s="6"/>
      <c r="Q81" s="6"/>
      <c r="R81" s="6"/>
      <c r="S81" s="6"/>
      <c r="T81" s="6"/>
      <c r="U81" s="6"/>
      <c r="V81" s="6"/>
      <c r="W81" s="6"/>
      <c r="X81" s="5">
        <v>10</v>
      </c>
      <c r="Y81" s="5">
        <v>15</v>
      </c>
      <c r="Z81" s="5">
        <v>1</v>
      </c>
      <c r="AA81" s="5">
        <v>5</v>
      </c>
      <c r="AB81" s="5"/>
      <c r="AC81" s="5"/>
      <c r="AD81" s="12">
        <v>2</v>
      </c>
    </row>
    <row r="82" spans="1:30">
      <c r="B82" s="4" t="s">
        <v>109</v>
      </c>
      <c r="C82" s="8" t="str">
        <f ca="1">"小猪有"&amp;IF(MOD(D82, 2) = 1, D82+1, D82)&amp;"块糖，小兔有"&amp;IF(MOD(E82, 2) = 1, E82+1, E82)&amp;"块糖，小猪给小兔INPUT块糖，他们就同样多了。"</f>
        <v>小猪有18块糖，小兔有12块糖，小猪给小兔INPUT块糖，他们就同样多了。</v>
      </c>
      <c r="D82" s="7">
        <f t="shared" ca="1" si="7"/>
        <v>18</v>
      </c>
      <c r="E82" s="7">
        <f ca="1">RANDBETWEEN(Z82,AA82)</f>
        <v>12</v>
      </c>
      <c r="F82" s="7"/>
      <c r="G82" s="7"/>
      <c r="H82" s="7"/>
      <c r="I82" s="7"/>
      <c r="J82" s="7"/>
      <c r="K82" s="7"/>
      <c r="L82" s="7"/>
      <c r="M82" s="7"/>
      <c r="N82" s="6">
        <f ca="1">(IF(MOD(D82, 2) = 1, D82+1, D82)-IF(MOD(E82, 2) = 1, E82+1, E82))/2</f>
        <v>3</v>
      </c>
      <c r="O82" s="6"/>
      <c r="P82" s="6"/>
      <c r="Q82" s="6"/>
      <c r="R82" s="6"/>
      <c r="S82" s="6"/>
      <c r="T82" s="6"/>
      <c r="U82" s="6"/>
      <c r="V82" s="6"/>
      <c r="W82" s="6"/>
      <c r="X82" s="5">
        <v>15</v>
      </c>
      <c r="Y82" s="5">
        <v>20</v>
      </c>
      <c r="Z82" s="5">
        <v>7</v>
      </c>
      <c r="AA82" s="5">
        <v>12</v>
      </c>
      <c r="AB82" s="5"/>
      <c r="AC82" s="5"/>
      <c r="AD82" s="12">
        <v>3</v>
      </c>
    </row>
    <row r="83" spans="1:30">
      <c r="B83" s="4" t="s">
        <v>110</v>
      </c>
      <c r="C83" s="8" t="str">
        <f ca="1">"小朋友们排成一列，芳芳从前面数是排在第"&amp;D83&amp;"个，从后面数是排在第"&amp;E83&amp;"个，这一列有INPUT个小朋友？"</f>
        <v>小朋友们排成一列，芳芳从前面数是排在第8个，从后面数是排在第4个，这一列有INPUT个小朋友？</v>
      </c>
      <c r="D83" s="7">
        <f t="shared" ref="D83" ca="1" si="8">RANDBETWEEN(X83,Y83)</f>
        <v>8</v>
      </c>
      <c r="E83" s="7">
        <f ca="1">RANDBETWEEN(Z83,AA83)</f>
        <v>4</v>
      </c>
      <c r="F83" s="7"/>
      <c r="G83" s="7"/>
      <c r="H83" s="7"/>
      <c r="I83" s="7"/>
      <c r="J83" s="7"/>
      <c r="K83" s="7"/>
      <c r="L83" s="7"/>
      <c r="M83" s="7"/>
      <c r="N83" s="6">
        <f ca="1">D83+E83-1</f>
        <v>11</v>
      </c>
      <c r="O83" s="6"/>
      <c r="P83" s="6"/>
      <c r="Q83" s="6"/>
      <c r="R83" s="6"/>
      <c r="S83" s="6"/>
      <c r="T83" s="6"/>
      <c r="U83" s="6"/>
      <c r="V83" s="6"/>
      <c r="W83" s="6"/>
      <c r="X83" s="5">
        <v>6</v>
      </c>
      <c r="Y83" s="5">
        <v>9</v>
      </c>
      <c r="Z83" s="5">
        <v>2</v>
      </c>
      <c r="AA83" s="5">
        <v>5</v>
      </c>
      <c r="AB83" s="5"/>
      <c r="AC83" s="5"/>
      <c r="AD83" s="12">
        <v>3</v>
      </c>
    </row>
    <row r="84" spans="1:30">
      <c r="A84" t="s">
        <v>118</v>
      </c>
      <c r="B84" s="4" t="s">
        <v>111</v>
      </c>
      <c r="C84" s="8" t="str">
        <f>"请在方框里填上米或者厘米：书本宽17INPUT；大树高10INPUT；100INPUT的跑步赛道；一支15INPUT长的铅笔；"</f>
        <v>请在方框里填上米或者厘米：书本宽17INPUT；大树高10INPUT；100INPUT的跑步赛道；一支15INPUT长的铅笔；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6" t="s">
        <v>114</v>
      </c>
      <c r="O84" s="6" t="s">
        <v>115</v>
      </c>
      <c r="P84" s="6" t="s">
        <v>115</v>
      </c>
      <c r="Q84" s="6" t="s">
        <v>114</v>
      </c>
      <c r="R84" s="6"/>
      <c r="S84" s="6"/>
      <c r="T84" s="6"/>
      <c r="U84" s="6"/>
      <c r="V84" s="6"/>
      <c r="W84" s="6"/>
      <c r="X84" s="5"/>
      <c r="Y84" s="5"/>
      <c r="Z84" s="5"/>
      <c r="AA84" s="5"/>
      <c r="AB84" s="5"/>
      <c r="AC84" s="5"/>
      <c r="AD84" s="12">
        <v>1</v>
      </c>
    </row>
    <row r="85" spans="1:30">
      <c r="A85" t="s">
        <v>118</v>
      </c>
      <c r="B85" s="4" t="s">
        <v>112</v>
      </c>
      <c r="C85" s="8" t="str">
        <f ca="1">D85&amp;"角 = INPUT元；  "&amp;E85&amp;"元"&amp;F85&amp;"角 = INPUT角"</f>
        <v>50角 = INPUT元；  3元1角 = INPUT角</v>
      </c>
      <c r="D85" s="7">
        <f ca="1">RANDBETWEEN(X85,Y85)*10</f>
        <v>50</v>
      </c>
      <c r="E85" s="7">
        <f ca="1">RANDBETWEEN(Z85,AA85)</f>
        <v>3</v>
      </c>
      <c r="F85" s="7">
        <f ca="1">RANDBETWEEN(X85,Y85)</f>
        <v>1</v>
      </c>
      <c r="G85" s="7"/>
      <c r="H85" s="7"/>
      <c r="I85" s="7"/>
      <c r="J85" s="7"/>
      <c r="K85" s="7"/>
      <c r="L85" s="7"/>
      <c r="M85" s="7"/>
      <c r="N85" s="6">
        <f ca="1">D85/10</f>
        <v>5</v>
      </c>
      <c r="O85" s="6">
        <f ca="1">E85*10+F85</f>
        <v>31</v>
      </c>
      <c r="P85" s="6"/>
      <c r="Q85" s="6"/>
      <c r="R85" s="6"/>
      <c r="S85" s="6"/>
      <c r="T85" s="6"/>
      <c r="U85" s="6"/>
      <c r="V85" s="6"/>
      <c r="W85" s="6"/>
      <c r="X85" s="5">
        <v>1</v>
      </c>
      <c r="Y85" s="5">
        <v>5</v>
      </c>
      <c r="Z85" s="5">
        <v>2</v>
      </c>
      <c r="AA85" s="5">
        <v>3</v>
      </c>
      <c r="AB85" s="5"/>
      <c r="AC85" s="5"/>
      <c r="AD85" s="12">
        <v>2</v>
      </c>
    </row>
    <row r="86" spans="1:30">
      <c r="A86" t="s">
        <v>118</v>
      </c>
      <c r="B86" s="4" t="s">
        <v>113</v>
      </c>
      <c r="C86" s="8" t="str">
        <f ca="1">D86&amp;"角 = INPUT元；  "&amp;E86&amp;"元"&amp;F86&amp;"角 = INPUT角"</f>
        <v>10角 = INPUT元；  2元3角 = INPUT角</v>
      </c>
      <c r="D86" s="7">
        <f ca="1">RANDBETWEEN(X86,Y86)*10</f>
        <v>10</v>
      </c>
      <c r="E86" s="7">
        <f ca="1">RANDBETWEEN(Z86,AA86)</f>
        <v>2</v>
      </c>
      <c r="F86" s="7">
        <f ca="1">RANDBETWEEN(X86,Y86)</f>
        <v>3</v>
      </c>
      <c r="G86" s="7"/>
      <c r="H86" s="7"/>
      <c r="I86" s="7"/>
      <c r="J86" s="7"/>
      <c r="K86" s="7"/>
      <c r="L86" s="7"/>
      <c r="M86" s="7"/>
      <c r="N86" s="6">
        <f ca="1">D86/10</f>
        <v>1</v>
      </c>
      <c r="O86" s="6">
        <f ca="1">E86*10+F86</f>
        <v>23</v>
      </c>
      <c r="P86" s="6"/>
      <c r="Q86" s="6"/>
      <c r="R86" s="6"/>
      <c r="S86" s="6"/>
      <c r="T86" s="6"/>
      <c r="U86" s="6"/>
      <c r="V86" s="6"/>
      <c r="W86" s="6"/>
      <c r="X86" s="5">
        <v>1</v>
      </c>
      <c r="Y86" s="5">
        <v>5</v>
      </c>
      <c r="Z86" s="5">
        <v>2</v>
      </c>
      <c r="AA86" s="5">
        <v>3</v>
      </c>
      <c r="AB86" s="5"/>
      <c r="AC86" s="5"/>
      <c r="AD86" s="12">
        <v>2</v>
      </c>
    </row>
    <row r="87" spans="1:30">
      <c r="B87" s="4" t="s">
        <v>119</v>
      </c>
      <c r="C87" s="8" t="str">
        <f ca="1">"△-□="&amp;D87&amp;"    □+"&amp;E87&amp;"="&amp;F87&amp;"   请回答一下问题：□=INPUT   △=INPUT"</f>
        <v>△-□=8    □+7=13   请回答一下问题：□=INPUT   △=INPUT</v>
      </c>
      <c r="D87" s="7">
        <f t="shared" ref="D87:D89" ca="1" si="9">RANDBETWEEN(X87,Y87)</f>
        <v>8</v>
      </c>
      <c r="E87" s="7">
        <f ca="1">RANDBETWEEN(X87,Y87)</f>
        <v>7</v>
      </c>
      <c r="F87" s="7">
        <f ca="1">RANDBETWEEN(Z87,AA87)</f>
        <v>13</v>
      </c>
      <c r="G87" s="7"/>
      <c r="H87" s="7"/>
      <c r="I87" s="7"/>
      <c r="J87" s="7"/>
      <c r="K87" s="7"/>
      <c r="L87" s="7"/>
      <c r="M87" s="7"/>
      <c r="N87" s="6">
        <f ca="1">F87-E87</f>
        <v>6</v>
      </c>
      <c r="O87" s="6">
        <f ca="1">F87+D87</f>
        <v>21</v>
      </c>
      <c r="P87" s="6"/>
      <c r="Q87" s="6"/>
      <c r="R87" s="6"/>
      <c r="S87" s="6"/>
      <c r="T87" s="6"/>
      <c r="U87" s="6"/>
      <c r="V87" s="6"/>
      <c r="W87" s="6"/>
      <c r="X87" s="5">
        <v>1</v>
      </c>
      <c r="Y87" s="5">
        <v>9</v>
      </c>
      <c r="Z87" s="5">
        <v>10</v>
      </c>
      <c r="AA87" s="5">
        <v>20</v>
      </c>
      <c r="AB87" s="5"/>
      <c r="AC87" s="5"/>
      <c r="AD87" s="12">
        <v>3</v>
      </c>
    </row>
    <row r="88" spans="1:30">
      <c r="B88" s="4" t="s">
        <v>120</v>
      </c>
      <c r="C88" s="8" t="str">
        <f>"一个两位数，十位数字比"&amp;D88&amp;"大，个位数字比"&amp;E88&amp;"小，这个两位数是INPUT"</f>
        <v>一个两位数，十位数字比8大，个位数字比1小，这个两位数是INPUT</v>
      </c>
      <c r="D88" s="7">
        <v>8</v>
      </c>
      <c r="E88" s="7">
        <v>1</v>
      </c>
      <c r="F88" s="7"/>
      <c r="G88" s="7"/>
      <c r="H88" s="7"/>
      <c r="I88" s="7"/>
      <c r="J88" s="7"/>
      <c r="K88" s="7"/>
      <c r="L88" s="7"/>
      <c r="M88" s="7"/>
      <c r="N88" s="6">
        <v>90</v>
      </c>
      <c r="O88" s="6"/>
      <c r="P88" s="6"/>
      <c r="Q88" s="6"/>
      <c r="R88" s="6"/>
      <c r="S88" s="6"/>
      <c r="T88" s="6"/>
      <c r="U88" s="6"/>
      <c r="V88" s="6"/>
      <c r="W88" s="6"/>
      <c r="X88" s="5"/>
      <c r="Y88" s="5"/>
      <c r="Z88" s="5"/>
      <c r="AA88" s="5"/>
      <c r="AB88" s="5"/>
      <c r="AC88" s="5"/>
      <c r="AD88" s="12">
        <v>2</v>
      </c>
    </row>
    <row r="89" spans="1:30">
      <c r="B89" s="4" t="s">
        <v>121</v>
      </c>
      <c r="C89" s="8" t="str">
        <f ca="1">"一个两位数，十位数字比"&amp;D89&amp;"大，个位数字比"&amp;E89&amp;"小，这个两位数有INPUT个，最小的是INPUT"</f>
        <v>一个两位数，十位数字比6大，个位数字比2小，这个两位数有INPUT个，最小的是INPUT</v>
      </c>
      <c r="D89" s="7">
        <f t="shared" ca="1" si="9"/>
        <v>6</v>
      </c>
      <c r="E89" s="7">
        <f t="shared" ref="E89:E96" ca="1" si="10">RANDBETWEEN(Z89,AA89)</f>
        <v>2</v>
      </c>
      <c r="F89" s="7"/>
      <c r="G89" s="7"/>
      <c r="H89" s="7"/>
      <c r="I89" s="7"/>
      <c r="J89" s="7"/>
      <c r="K89" s="7"/>
      <c r="L89" s="7"/>
      <c r="M89" s="7"/>
      <c r="N89" s="6">
        <f ca="1">(9-D89)*E89</f>
        <v>6</v>
      </c>
      <c r="O89" s="6">
        <f ca="1">(D89+1)*10</f>
        <v>70</v>
      </c>
      <c r="P89" s="6"/>
      <c r="Q89" s="6"/>
      <c r="R89" s="6"/>
      <c r="S89" s="6"/>
      <c r="T89" s="6"/>
      <c r="U89" s="6"/>
      <c r="V89" s="6"/>
      <c r="W89" s="6"/>
      <c r="X89" s="5">
        <v>5</v>
      </c>
      <c r="Y89" s="5">
        <v>8</v>
      </c>
      <c r="Z89" s="5">
        <v>2</v>
      </c>
      <c r="AA89" s="5">
        <v>3</v>
      </c>
      <c r="AB89" s="5"/>
      <c r="AC89" s="5"/>
      <c r="AD89" s="12">
        <v>4</v>
      </c>
    </row>
    <row r="90" spans="1:30">
      <c r="B90" s="4" t="s">
        <v>122</v>
      </c>
      <c r="C90" s="8" t="str">
        <f ca="1">"一个两位数，十位数字比"&amp;D90&amp;"大，个位数字比"&amp;E90&amp;"小，这个两位数有INPUT个，最大的是INPUT"</f>
        <v>一个两位数，十位数字比8大，个位数字比3小，这个两位数有INPUT个，最大的是INPUT</v>
      </c>
      <c r="D90" s="7">
        <f t="shared" ref="D90:D91" ca="1" si="11">RANDBETWEEN(X90,Y90)</f>
        <v>8</v>
      </c>
      <c r="E90" s="7">
        <f t="shared" ca="1" si="10"/>
        <v>3</v>
      </c>
      <c r="F90" s="7"/>
      <c r="G90" s="7"/>
      <c r="H90" s="7"/>
      <c r="I90" s="7"/>
      <c r="J90" s="7"/>
      <c r="K90" s="7"/>
      <c r="L90" s="7"/>
      <c r="M90" s="7"/>
      <c r="N90" s="6">
        <f ca="1">(9-D90)*E90</f>
        <v>3</v>
      </c>
      <c r="O90" s="6">
        <f ca="1">90+(E90-1)</f>
        <v>92</v>
      </c>
      <c r="P90" s="6"/>
      <c r="Q90" s="6"/>
      <c r="R90" s="6"/>
      <c r="S90" s="6"/>
      <c r="T90" s="6"/>
      <c r="U90" s="6"/>
      <c r="V90" s="6"/>
      <c r="W90" s="6"/>
      <c r="X90" s="5">
        <v>5</v>
      </c>
      <c r="Y90" s="5">
        <v>8</v>
      </c>
      <c r="Z90" s="5">
        <v>2</v>
      </c>
      <c r="AA90" s="5">
        <v>3</v>
      </c>
      <c r="AB90" s="5"/>
      <c r="AC90" s="5"/>
      <c r="AD90" s="12">
        <v>4</v>
      </c>
    </row>
    <row r="91" spans="1:30">
      <c r="B91" s="4" t="s">
        <v>123</v>
      </c>
      <c r="C91" s="8" t="str">
        <f ca="1">D91&amp;"＋□＜"&amp;E91&amp;"，□里可以填：INPUT、INPUT、INPUT、INPUT、INPUT。(从大到小)"</f>
        <v>8＋□＜20，□里可以填：INPUT、INPUT、INPUT、INPUT、INPUT。(从大到小)</v>
      </c>
      <c r="D91" s="7">
        <f t="shared" ca="1" si="11"/>
        <v>8</v>
      </c>
      <c r="E91" s="7">
        <f t="shared" ca="1" si="10"/>
        <v>20</v>
      </c>
      <c r="F91" s="7"/>
      <c r="G91" s="7"/>
      <c r="H91" s="7"/>
      <c r="I91" s="7"/>
      <c r="J91" s="7"/>
      <c r="K91" s="7"/>
      <c r="L91" s="7"/>
      <c r="M91" s="7"/>
      <c r="N91" s="6">
        <f ca="1">E91-D91-1</f>
        <v>11</v>
      </c>
      <c r="O91" s="6">
        <f ca="1">N91-1</f>
        <v>10</v>
      </c>
      <c r="P91" s="6">
        <f ca="1">O91-1</f>
        <v>9</v>
      </c>
      <c r="Q91" s="6">
        <f ca="1">P91-1</f>
        <v>8</v>
      </c>
      <c r="R91" s="6">
        <f ca="1">Q91-1</f>
        <v>7</v>
      </c>
      <c r="S91" s="6"/>
      <c r="T91" s="6"/>
      <c r="U91" s="6"/>
      <c r="V91" s="6"/>
      <c r="W91" s="6"/>
      <c r="X91" s="5">
        <v>5</v>
      </c>
      <c r="Y91" s="5">
        <v>9</v>
      </c>
      <c r="Z91" s="5">
        <v>15</v>
      </c>
      <c r="AA91" s="5">
        <v>20</v>
      </c>
      <c r="AB91" s="5"/>
      <c r="AC91" s="5"/>
      <c r="AD91" s="12">
        <v>2</v>
      </c>
    </row>
    <row r="92" spans="1:30">
      <c r="B92" s="4" t="s">
        <v>124</v>
      </c>
      <c r="C92" s="8" t="str">
        <f ca="1">E92&amp;"-□＜"&amp;D92&amp;"，□里可以填：INPUT、INPUT、INPUT、INPUT、INPUT。(从小到大)"</f>
        <v>19-□＜7，□里可以填：INPUT、INPUT、INPUT、INPUT、INPUT。(从小到大)</v>
      </c>
      <c r="D92" s="7">
        <f t="shared" ref="D92:D94" ca="1" si="12">RANDBETWEEN(X92,Y92)</f>
        <v>7</v>
      </c>
      <c r="E92" s="7">
        <f t="shared" ca="1" si="10"/>
        <v>19</v>
      </c>
      <c r="F92" s="7"/>
      <c r="G92" s="7"/>
      <c r="H92" s="7"/>
      <c r="I92" s="7"/>
      <c r="J92" s="7"/>
      <c r="K92" s="7"/>
      <c r="L92" s="7"/>
      <c r="M92" s="7"/>
      <c r="N92" s="6">
        <f ca="1">E92-D92+1</f>
        <v>13</v>
      </c>
      <c r="O92" s="6">
        <f ca="1">N92+1</f>
        <v>14</v>
      </c>
      <c r="P92" s="6">
        <f ca="1">O92+1</f>
        <v>15</v>
      </c>
      <c r="Q92" s="6">
        <f ca="1">P92+1</f>
        <v>16</v>
      </c>
      <c r="R92" s="6">
        <f ca="1">Q92+1</f>
        <v>17</v>
      </c>
      <c r="S92" s="6"/>
      <c r="T92" s="6"/>
      <c r="U92" s="6"/>
      <c r="V92" s="6"/>
      <c r="W92" s="6"/>
      <c r="X92" s="5">
        <v>5</v>
      </c>
      <c r="Y92" s="5">
        <v>9</v>
      </c>
      <c r="Z92" s="5">
        <v>15</v>
      </c>
      <c r="AA92" s="5">
        <v>20</v>
      </c>
      <c r="AB92" s="5"/>
      <c r="AC92" s="5"/>
      <c r="AD92" s="12">
        <v>2</v>
      </c>
    </row>
    <row r="93" spans="1:30">
      <c r="B93" s="4" t="s">
        <v>125</v>
      </c>
      <c r="C93" s="8" t="str">
        <f ca="1">"大华和小刚每人有"&amp;D93&amp;"张画片，大华给小刚"&amp;E93&amp;"张后，小刚比大华多INPUT张？"</f>
        <v>大华和小刚每人有7张画片，大华给小刚5张后，小刚比大华多INPUT张？</v>
      </c>
      <c r="D93" s="7">
        <f t="shared" ca="1" si="12"/>
        <v>7</v>
      </c>
      <c r="E93" s="7">
        <f t="shared" ca="1" si="10"/>
        <v>5</v>
      </c>
      <c r="F93" s="7"/>
      <c r="G93" s="7"/>
      <c r="H93" s="7"/>
      <c r="I93" s="7"/>
      <c r="J93" s="7"/>
      <c r="K93" s="7"/>
      <c r="L93" s="7"/>
      <c r="M93" s="7"/>
      <c r="N93" s="6">
        <f ca="1">E93*2</f>
        <v>10</v>
      </c>
      <c r="O93" s="6"/>
      <c r="P93" s="6"/>
      <c r="Q93" s="6"/>
      <c r="R93" s="6"/>
      <c r="S93" s="6"/>
      <c r="T93" s="6"/>
      <c r="U93" s="6"/>
      <c r="V93" s="6"/>
      <c r="W93" s="6"/>
      <c r="X93" s="5">
        <v>5</v>
      </c>
      <c r="Y93" s="5">
        <v>9</v>
      </c>
      <c r="Z93" s="5">
        <v>2</v>
      </c>
      <c r="AA93" s="5">
        <v>5</v>
      </c>
      <c r="AB93" s="5"/>
      <c r="AC93" s="5"/>
      <c r="AD93" s="12">
        <v>3</v>
      </c>
    </row>
    <row r="94" spans="1:30">
      <c r="B94" s="4" t="s">
        <v>126</v>
      </c>
      <c r="C94" s="8" t="str">
        <f ca="1">"小红有"&amp;D94&amp;"个玩具，小英的玩具比小红多"&amp;E94&amp;"个，小明的玩具比小英少"&amp;F94&amp;"个，小明有INPUT个玩具。"</f>
        <v>小红有8个玩具，小英的玩具比小红多2个，小明的玩具比小英少3个，小明有INPUT个玩具。</v>
      </c>
      <c r="D94" s="7">
        <f t="shared" ca="1" si="12"/>
        <v>8</v>
      </c>
      <c r="E94" s="7">
        <f t="shared" ca="1" si="10"/>
        <v>2</v>
      </c>
      <c r="F94" s="7">
        <f ca="1">RANDBETWEEN(Z94,AA94)</f>
        <v>3</v>
      </c>
      <c r="G94" s="7"/>
      <c r="H94" s="7"/>
      <c r="I94" s="7"/>
      <c r="J94" s="7"/>
      <c r="K94" s="7"/>
      <c r="L94" s="7"/>
      <c r="M94" s="7"/>
      <c r="N94" s="6">
        <f ca="1">D94+E94-F94</f>
        <v>7</v>
      </c>
      <c r="O94" s="6"/>
      <c r="P94" s="6"/>
      <c r="Q94" s="6"/>
      <c r="R94" s="6"/>
      <c r="S94" s="6"/>
      <c r="T94" s="6"/>
      <c r="U94" s="6"/>
      <c r="V94" s="6"/>
      <c r="W94" s="6"/>
      <c r="X94" s="5">
        <v>5</v>
      </c>
      <c r="Y94" s="5">
        <v>9</v>
      </c>
      <c r="Z94" s="5">
        <v>2</v>
      </c>
      <c r="AA94" s="5">
        <v>5</v>
      </c>
      <c r="AB94" s="5"/>
      <c r="AC94" s="5"/>
      <c r="AD94" s="12">
        <v>3</v>
      </c>
    </row>
    <row r="95" spans="1:30">
      <c r="B95" s="4" t="s">
        <v>127</v>
      </c>
      <c r="C95" s="8" t="str">
        <f ca="1">D95&amp;"个小朋友玩&lt;老鹰抓小鸡&gt;的游戏，已经抓住了"&amp;E95&amp;"只&lt;小鸡&gt;，请问还有INPUT只小鸡没抓住。"</f>
        <v>9个小朋友玩&lt;老鹰抓小鸡&gt;的游戏，已经抓住了2只&lt;小鸡&gt;，请问还有INPUT只小鸡没抓住。</v>
      </c>
      <c r="D95" s="7">
        <f t="shared" ref="D95" ca="1" si="13">RANDBETWEEN(X95,Y95)</f>
        <v>9</v>
      </c>
      <c r="E95" s="7">
        <f t="shared" ca="1" si="10"/>
        <v>2</v>
      </c>
      <c r="F95" s="7"/>
      <c r="G95" s="7"/>
      <c r="H95" s="7"/>
      <c r="I95" s="7"/>
      <c r="J95" s="7"/>
      <c r="K95" s="7"/>
      <c r="L95" s="7"/>
      <c r="M95" s="7"/>
      <c r="N95" s="6">
        <f ca="1">D95-E95-1</f>
        <v>6</v>
      </c>
      <c r="O95" s="6"/>
      <c r="P95" s="6"/>
      <c r="Q95" s="6"/>
      <c r="R95" s="6"/>
      <c r="S95" s="6"/>
      <c r="T95" s="6"/>
      <c r="U95" s="6"/>
      <c r="V95" s="6"/>
      <c r="W95" s="6"/>
      <c r="X95" s="5">
        <v>8</v>
      </c>
      <c r="Y95" s="5">
        <v>12</v>
      </c>
      <c r="Z95" s="5">
        <v>2</v>
      </c>
      <c r="AA95" s="5">
        <v>5</v>
      </c>
      <c r="AB95" s="5"/>
      <c r="AC95" s="5"/>
      <c r="AD95" s="12">
        <v>3</v>
      </c>
    </row>
    <row r="96" spans="1:30">
      <c r="B96" s="4" t="s">
        <v>128</v>
      </c>
      <c r="C96" s="8" t="str">
        <f ca="1">"一队人，从左向右数，小张站在第"&amp;D96&amp;"个，从右往左数，他站在第"&amp;E96&amp;"个，这队共有INPUT人。"</f>
        <v>一队人，从左向右数，小张站在第6个，从右往左数，他站在第6个，这队共有INPUT人。</v>
      </c>
      <c r="D96" s="7">
        <f t="shared" ref="D96:D100" ca="1" si="14">RANDBETWEEN(X96,Y96)</f>
        <v>6</v>
      </c>
      <c r="E96" s="7">
        <f t="shared" ca="1" si="10"/>
        <v>6</v>
      </c>
      <c r="F96" s="7"/>
      <c r="G96" s="7"/>
      <c r="H96" s="7"/>
      <c r="I96" s="7"/>
      <c r="J96" s="7"/>
      <c r="K96" s="7"/>
      <c r="L96" s="7"/>
      <c r="M96" s="7"/>
      <c r="N96" s="6">
        <f ca="1">D96+E96-1</f>
        <v>11</v>
      </c>
      <c r="O96" s="6"/>
      <c r="P96" s="6"/>
      <c r="Q96" s="6"/>
      <c r="R96" s="6"/>
      <c r="S96" s="6"/>
      <c r="T96" s="6"/>
      <c r="U96" s="6"/>
      <c r="V96" s="6"/>
      <c r="W96" s="6"/>
      <c r="X96" s="5">
        <v>3</v>
      </c>
      <c r="Y96" s="5">
        <v>6</v>
      </c>
      <c r="Z96" s="5">
        <v>5</v>
      </c>
      <c r="AA96" s="5">
        <v>7</v>
      </c>
      <c r="AB96" s="5"/>
      <c r="AC96" s="5"/>
      <c r="AD96" s="12">
        <v>3</v>
      </c>
    </row>
    <row r="97" spans="2:30">
      <c r="B97" s="4" t="s">
        <v>129</v>
      </c>
      <c r="C97" s="8" t="str">
        <f ca="1">"有"&amp;D97&amp;"个人排成一队进行1、2报数，报1的人多还是报2的人多？答：报INPUT的多。如果报2的人全部退出，这时队里还有INPUT人"</f>
        <v>有19个人排成一队进行1、2报数，报1的人多还是报2的人多？答：报INPUT的多。如果报2的人全部退出，这时队里还有INPUT人</v>
      </c>
      <c r="D97" s="7">
        <f ca="1">10+INT(RAND()*5)*2+1</f>
        <v>19</v>
      </c>
      <c r="E97" s="7"/>
      <c r="F97" s="7"/>
      <c r="G97" s="7"/>
      <c r="H97" s="7"/>
      <c r="I97" s="7"/>
      <c r="J97" s="7"/>
      <c r="K97" s="7"/>
      <c r="L97" s="7"/>
      <c r="M97" s="7"/>
      <c r="N97" s="6">
        <v>1</v>
      </c>
      <c r="O97" s="6">
        <f ca="1">TRUNC(D97/2)+1</f>
        <v>10</v>
      </c>
      <c r="P97" s="6"/>
      <c r="Q97" s="6"/>
      <c r="R97" s="6"/>
      <c r="S97" s="6"/>
      <c r="T97" s="6"/>
      <c r="U97" s="6"/>
      <c r="V97" s="6"/>
      <c r="W97" s="6"/>
      <c r="X97" s="5"/>
      <c r="Y97" s="5"/>
      <c r="Z97" s="5"/>
      <c r="AA97" s="5"/>
      <c r="AB97" s="5"/>
      <c r="AC97" s="5"/>
      <c r="AD97" s="12">
        <v>4</v>
      </c>
    </row>
    <row r="98" spans="2:30">
      <c r="B98" s="4" t="s">
        <v>130</v>
      </c>
      <c r="C98" s="8" t="str">
        <f ca="1">"一个小朋友唱一首歌要"&amp;D98&amp;"分钟，现在4个小朋友同时唱同样的这首歌，需要INPUT分钟。"</f>
        <v>一个小朋友唱一首歌要3分钟，现在4个小朋友同时唱同样的这首歌，需要INPUT分钟。</v>
      </c>
      <c r="D98" s="7">
        <f t="shared" ca="1" si="14"/>
        <v>3</v>
      </c>
      <c r="E98" s="7"/>
      <c r="F98" s="7"/>
      <c r="G98" s="7"/>
      <c r="H98" s="7"/>
      <c r="I98" s="7"/>
      <c r="J98" s="7"/>
      <c r="K98" s="7"/>
      <c r="L98" s="7"/>
      <c r="M98" s="7"/>
      <c r="N98" s="6">
        <f ca="1">D98</f>
        <v>3</v>
      </c>
      <c r="O98" s="6"/>
      <c r="P98" s="6"/>
      <c r="Q98" s="6"/>
      <c r="R98" s="6"/>
      <c r="S98" s="6"/>
      <c r="T98" s="6"/>
      <c r="U98" s="6"/>
      <c r="V98" s="6"/>
      <c r="W98" s="6"/>
      <c r="X98" s="5">
        <v>3</v>
      </c>
      <c r="Y98" s="5">
        <v>6</v>
      </c>
      <c r="Z98" s="5"/>
      <c r="AA98" s="5"/>
      <c r="AB98" s="5"/>
      <c r="AC98" s="5"/>
      <c r="AD98" s="12">
        <v>3</v>
      </c>
    </row>
    <row r="99" spans="2:30">
      <c r="B99" s="4" t="s">
        <v>131</v>
      </c>
      <c r="C99" s="8" t="str">
        <f ca="1">"小云今年"&amp;D99&amp;"岁，奶奶说：“当你长到"&amp;E99&amp;"岁的时候，我就是"&amp;F99&amp;"岁了。“奶奶今年INPUT岁。"</f>
        <v>小云今年8岁，奶奶说：“当你长到15岁的时候，我就是70岁了。“奶奶今年INPUT岁。</v>
      </c>
      <c r="D99" s="7">
        <f t="shared" ca="1" si="14"/>
        <v>8</v>
      </c>
      <c r="E99" s="7">
        <f ca="1">RANDBETWEEN(Z99,AA99)</f>
        <v>15</v>
      </c>
      <c r="F99" s="7">
        <v>70</v>
      </c>
      <c r="G99" s="7"/>
      <c r="H99" s="7"/>
      <c r="I99" s="7"/>
      <c r="J99" s="7"/>
      <c r="K99" s="7"/>
      <c r="L99" s="7"/>
      <c r="M99" s="7"/>
      <c r="N99" s="6">
        <f ca="1">F99-(E99-D99)</f>
        <v>63</v>
      </c>
      <c r="O99" s="6"/>
      <c r="P99" s="6"/>
      <c r="Q99" s="6"/>
      <c r="R99" s="6"/>
      <c r="S99" s="6"/>
      <c r="T99" s="6"/>
      <c r="U99" s="6"/>
      <c r="V99" s="6"/>
      <c r="W99" s="6"/>
      <c r="X99" s="5">
        <v>5</v>
      </c>
      <c r="Y99" s="5">
        <v>10</v>
      </c>
      <c r="Z99" s="5">
        <v>15</v>
      </c>
      <c r="AA99" s="5">
        <v>20</v>
      </c>
      <c r="AB99" s="5"/>
      <c r="AC99" s="5"/>
      <c r="AD99" s="12">
        <v>4</v>
      </c>
    </row>
    <row r="100" spans="2:30">
      <c r="B100" s="4" t="s">
        <v>132</v>
      </c>
      <c r="C100" s="8" t="str">
        <f ca="1">"一根60米长的绳子，做跳绳用去"&amp;D100&amp;"米，修排球网用去"&amp;E100&amp;"米，这根绳子少了INPUT米。"</f>
        <v>一根60米长的绳子，做跳绳用去8米，修排球网用去17米，这根绳子少了INPUT米。</v>
      </c>
      <c r="D100" s="7">
        <f t="shared" ca="1" si="14"/>
        <v>8</v>
      </c>
      <c r="E100" s="7">
        <f ca="1">RANDBETWEEN(Z100,AA100)</f>
        <v>17</v>
      </c>
      <c r="F100" s="7"/>
      <c r="G100" s="7"/>
      <c r="H100" s="7"/>
      <c r="I100" s="7"/>
      <c r="J100" s="7"/>
      <c r="K100" s="7"/>
      <c r="L100" s="7"/>
      <c r="M100" s="7"/>
      <c r="N100" s="6">
        <f ca="1">D100+E100</f>
        <v>25</v>
      </c>
      <c r="O100" s="6"/>
      <c r="P100" s="6"/>
      <c r="Q100" s="6"/>
      <c r="R100" s="6"/>
      <c r="S100" s="6"/>
      <c r="T100" s="6"/>
      <c r="U100" s="6"/>
      <c r="V100" s="6"/>
      <c r="W100" s="6"/>
      <c r="X100" s="5">
        <v>5</v>
      </c>
      <c r="Y100" s="5">
        <v>10</v>
      </c>
      <c r="Z100" s="5">
        <v>15</v>
      </c>
      <c r="AA100" s="5">
        <v>20</v>
      </c>
      <c r="AB100" s="5"/>
      <c r="AC100" s="5"/>
      <c r="AD100" s="12">
        <v>3</v>
      </c>
    </row>
    <row r="101" spans="2:30">
      <c r="B101" s="4"/>
      <c r="C101" s="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  <c r="Y101" s="5"/>
      <c r="Z101" s="5"/>
      <c r="AA101" s="5"/>
      <c r="AB101" s="5"/>
      <c r="AC101" s="5"/>
      <c r="AD101" s="12"/>
    </row>
    <row r="102" spans="2:30">
      <c r="B102" s="4"/>
      <c r="C102" s="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  <c r="Y102" s="5"/>
      <c r="Z102" s="5"/>
      <c r="AA102" s="5"/>
      <c r="AB102" s="5"/>
      <c r="AC102" s="5"/>
      <c r="AD102" s="12"/>
    </row>
    <row r="103" spans="2:30">
      <c r="B103" s="4"/>
      <c r="C103" s="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  <c r="Y103" s="5"/>
      <c r="Z103" s="5"/>
      <c r="AA103" s="5"/>
      <c r="AB103" s="5"/>
      <c r="AC103" s="5"/>
      <c r="AD103" s="12"/>
    </row>
    <row r="104" spans="2:30">
      <c r="B104" s="4"/>
      <c r="C104" s="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  <c r="Y104" s="5"/>
      <c r="Z104" s="5"/>
      <c r="AA104" s="5"/>
      <c r="AB104" s="5"/>
      <c r="AC104" s="5"/>
      <c r="AD104" s="12"/>
    </row>
    <row r="105" spans="2:30">
      <c r="B105" s="4"/>
      <c r="C105" s="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  <c r="Y105" s="5"/>
      <c r="Z105" s="5"/>
      <c r="AA105" s="5"/>
      <c r="AB105" s="5"/>
      <c r="AC105" s="5"/>
      <c r="AD105" s="12"/>
    </row>
    <row r="106" spans="2:30">
      <c r="B106" s="4"/>
      <c r="C106" s="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  <c r="Y106" s="5"/>
      <c r="Z106" s="5"/>
      <c r="AA106" s="5"/>
      <c r="AB106" s="5"/>
      <c r="AC106" s="5"/>
      <c r="AD106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2019-01-22T08:51:30Z</dcterms:modified>
</cp:coreProperties>
</file>