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345" windowHeight="11805"/>
  </bookViews>
  <sheets>
    <sheet name="普通攻击" sheetId="1" r:id="rId1"/>
    <sheet name="技能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<sst xmlns="http://schemas.openxmlformats.org/spreadsheetml/2006/main" count="69" uniqueCount="36">
  <si>
    <t>最终攻击力=面板攻击+横扫之刃+评分等级+杀手附魔</t>
  </si>
  <si>
    <t>单次伤害=MAX(0.8,(最终攻击力*伤害倍率-敌方护甲）+(（最终攻击力*伤害倍率*暴击伤害-敌方护甲)-(最终攻击力*伤害倍率-敌方护甲）)*暴击率)</t>
  </si>
  <si>
    <t>面板攻击</t>
  </si>
  <si>
    <t>横扫之刃</t>
  </si>
  <si>
    <t>评分等级</t>
  </si>
  <si>
    <t>杀手附魔</t>
  </si>
  <si>
    <t>最终攻击力</t>
  </si>
  <si>
    <t>敌方护甲</t>
  </si>
  <si>
    <t>暴击率</t>
  </si>
  <si>
    <t>暴击伤害</t>
  </si>
  <si>
    <t>地面A系连段</t>
  </si>
  <si>
    <t>地面B系连段</t>
  </si>
  <si>
    <t>地面C系连段</t>
  </si>
  <si>
    <t>招式</t>
  </si>
  <si>
    <t>攻击次数</t>
  </si>
  <si>
    <t>伤害倍率</t>
  </si>
  <si>
    <t>单次伤害</t>
  </si>
  <si>
    <t>总伤害</t>
  </si>
  <si>
    <t>连段伤害</t>
  </si>
  <si>
    <t>A1</t>
  </si>
  <si>
    <t>A2</t>
  </si>
  <si>
    <t>A3</t>
  </si>
  <si>
    <t>C1</t>
  </si>
  <si>
    <t>A4</t>
  </si>
  <si>
    <t>B1</t>
  </si>
  <si>
    <t>A4XE</t>
  </si>
  <si>
    <t>B2</t>
  </si>
  <si>
    <t>A5XE</t>
  </si>
  <si>
    <t>B3</t>
  </si>
  <si>
    <t>B_END</t>
  </si>
  <si>
    <t>特殊输入</t>
  </si>
  <si>
    <t>空中连招</t>
  </si>
  <si>
    <t>上挑斩</t>
  </si>
  <si>
    <t>疾走居合</t>
  </si>
  <si>
    <t>升龙斩</t>
  </si>
  <si>
    <t>空中下劈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</si>
</sst>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8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9">
      <alignment vertical="center"/>
    </xf>
    <xf numFmtId="0" fontId="8" fillId="0" borderId="9">
      <alignment vertical="center"/>
    </xf>
    <xf numFmtId="0" fontId="9" fillId="0" borderId="10">
      <alignment vertical="center"/>
    </xf>
    <xf numFmtId="0" fontId="9" fillId="0" borderId="0">
      <alignment vertical="center"/>
    </xf>
    <xf numFmtId="0" fontId="10" fillId="3" borderId="11">
      <alignment vertical="center"/>
    </xf>
    <xf numFmtId="0" fontId="11" fillId="4" borderId="12">
      <alignment vertical="center"/>
    </xf>
    <xf numFmtId="0" fontId="12" fillId="4" borderId="11">
      <alignment vertical="center"/>
    </xf>
    <xf numFmtId="0" fontId="13" fillId="5" borderId="13">
      <alignment vertical="center"/>
    </xf>
    <xf numFmtId="0" fontId="14" fillId="0" borderId="14">
      <alignment vertical="center"/>
    </xf>
    <xf numFmtId="0" fontId="15" fillId="0" borderId="15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tabSelected="1" workbookViewId="0">
      <selection activeCell="F4" sqref="F4"/>
    </sheetView>
  </sheetViews>
  <sheetFormatPr defaultColWidth="9" defaultRowHeight="13.5"/>
  <cols>
    <col min="5" max="5" width="10.875" customWidth="1"/>
  </cols>
  <sheetData>
    <row r="1" spans="1:21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>
      <c r="A3" s="2">
        <v>20</v>
      </c>
      <c r="B3" s="2">
        <v>0</v>
      </c>
      <c r="C3" s="2">
        <v>0</v>
      </c>
      <c r="D3" s="2">
        <v>0</v>
      </c>
      <c r="E3" s="2">
        <v>2</v>
      </c>
    </row>
    <row r="5" spans="1:3">
      <c r="A5" s="2" t="s">
        <v>7</v>
      </c>
      <c r="B5" s="2" t="s">
        <v>8</v>
      </c>
      <c r="C5" s="2" t="s">
        <v>9</v>
      </c>
    </row>
    <row r="6" spans="1:3">
      <c r="A6" s="2">
        <v>2</v>
      </c>
      <c r="B6" s="3">
        <v>0.05</v>
      </c>
      <c r="C6" s="3">
        <v>1.5</v>
      </c>
    </row>
    <row r="8" spans="1:20">
      <c r="A8" s="4" t="s">
        <v>10</v>
      </c>
      <c r="B8" s="5"/>
      <c r="C8" s="5"/>
      <c r="D8" s="5"/>
      <c r="E8" s="5"/>
      <c r="F8" s="6"/>
      <c r="H8" s="4" t="s">
        <v>11</v>
      </c>
      <c r="I8" s="5"/>
      <c r="J8" s="5"/>
      <c r="K8" s="5"/>
      <c r="L8" s="5"/>
      <c r="M8" s="6"/>
      <c r="O8" s="4" t="s">
        <v>12</v>
      </c>
      <c r="P8" s="5"/>
      <c r="Q8" s="5"/>
      <c r="R8" s="5"/>
      <c r="S8" s="5"/>
      <c r="T8" s="6"/>
    </row>
    <row r="9" spans="1:20">
      <c r="A9" s="2" t="s">
        <v>13</v>
      </c>
      <c r="B9" s="2" t="s">
        <v>14</v>
      </c>
      <c r="C9" s="2" t="s">
        <v>15</v>
      </c>
      <c r="D9" s="2" t="s">
        <v>16</v>
      </c>
      <c r="E9" s="2" t="s">
        <v>17</v>
      </c>
      <c r="F9" s="2" t="s">
        <v>18</v>
      </c>
      <c r="H9" s="2" t="s">
        <v>13</v>
      </c>
      <c r="I9" s="2" t="s">
        <v>14</v>
      </c>
      <c r="J9" s="2" t="s">
        <v>15</v>
      </c>
      <c r="K9" s="2" t="s">
        <v>16</v>
      </c>
      <c r="L9" s="2" t="s">
        <v>17</v>
      </c>
      <c r="M9" s="2" t="s">
        <v>18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</row>
    <row r="10" spans="1:20">
      <c r="A10" s="2" t="s">
        <v>19</v>
      </c>
      <c r="B10" s="2">
        <v>1</v>
      </c>
      <c r="C10" s="2">
        <v>0.44</v>
      </c>
      <c r="D10" s="2">
        <f>MAX(0.8,($E$3*C10-$A$6)+(($E$3*C10*$C$6-$A$6)-($E$3*C10-$A$6))*$B$6)</f>
        <v>0.8</v>
      </c>
      <c r="E10" s="2">
        <f t="shared" ref="E10:E15" si="0">D10*B10</f>
        <v>0.8</v>
      </c>
      <c r="F10" s="7">
        <f>D10+D11+D12+D13</f>
        <v>3.2</v>
      </c>
      <c r="H10" s="2" t="s">
        <v>19</v>
      </c>
      <c r="I10" s="2">
        <v>1</v>
      </c>
      <c r="J10" s="2">
        <v>0.44</v>
      </c>
      <c r="K10" s="2">
        <f t="shared" ref="K10:K16" si="1">MAX(0.8,($E$3*J10-$A$6)+(($E$3*J10*$C$6-$A$6)-($E$3*J10-$A$6))*$B$6*I10)</f>
        <v>0.8</v>
      </c>
      <c r="L10" s="2">
        <f t="shared" ref="L10:L16" si="2">K10*I10</f>
        <v>0.8</v>
      </c>
      <c r="M10" s="7">
        <f>K10+K11+K12+K13+K14+K15</f>
        <v>4.8</v>
      </c>
      <c r="O10" s="2" t="s">
        <v>19</v>
      </c>
      <c r="P10" s="2">
        <v>1</v>
      </c>
      <c r="Q10" s="2">
        <v>0.44</v>
      </c>
      <c r="R10" s="2">
        <f>MAX(0.8,($E$3*Q10-$A$6)+(($E$3*Q10*$C$6-$A$6)-($E$3*Q10-$A$6))*$B$6*P10)</f>
        <v>0.8</v>
      </c>
      <c r="S10" s="2">
        <f>R10*P10</f>
        <v>0.8</v>
      </c>
      <c r="T10" s="7">
        <f>R10+R11+R12</f>
        <v>2.4</v>
      </c>
    </row>
    <row r="11" spans="1:20">
      <c r="A11" s="2" t="s">
        <v>20</v>
      </c>
      <c r="B11" s="2">
        <v>1</v>
      </c>
      <c r="C11" s="2">
        <v>0.44</v>
      </c>
      <c r="D11" s="2">
        <f t="shared" ref="D10:D15" si="3">MAX(0.8,($E$3*C11-$A$6)+(($E$3*C11*$C$6-$A$6)-($E$3*C11-$A$6))*$B$6*B11)</f>
        <v>0.8</v>
      </c>
      <c r="E11" s="2">
        <f t="shared" si="0"/>
        <v>0.8</v>
      </c>
      <c r="F11" s="8"/>
      <c r="H11" s="2" t="s">
        <v>20</v>
      </c>
      <c r="I11" s="2">
        <v>1</v>
      </c>
      <c r="J11" s="2">
        <v>0.44</v>
      </c>
      <c r="K11" s="2">
        <f t="shared" si="1"/>
        <v>0.8</v>
      </c>
      <c r="L11" s="2">
        <f t="shared" si="2"/>
        <v>0.8</v>
      </c>
      <c r="M11" s="8"/>
      <c r="O11" s="2" t="s">
        <v>20</v>
      </c>
      <c r="P11" s="2">
        <v>1</v>
      </c>
      <c r="Q11" s="2">
        <v>0.44</v>
      </c>
      <c r="R11" s="2">
        <f>MAX(0.8,($E$3*Q11-$A$6)+(($E$3*Q11*$C$6-$A$6)-($E$3*Q11-$A$6))*$B$6*P11)</f>
        <v>0.8</v>
      </c>
      <c r="S11" s="2">
        <f>R11*P11</f>
        <v>0.8</v>
      </c>
      <c r="T11" s="8"/>
    </row>
    <row r="12" spans="1:20">
      <c r="A12" s="2" t="s">
        <v>21</v>
      </c>
      <c r="B12" s="2">
        <v>2</v>
      </c>
      <c r="C12" s="2">
        <v>0.44</v>
      </c>
      <c r="D12" s="2">
        <f t="shared" si="3"/>
        <v>0.8</v>
      </c>
      <c r="E12" s="2">
        <f t="shared" si="0"/>
        <v>1.6</v>
      </c>
      <c r="F12" s="8"/>
      <c r="H12" s="2" t="s">
        <v>21</v>
      </c>
      <c r="I12" s="2">
        <v>2</v>
      </c>
      <c r="J12" s="2">
        <v>0.44</v>
      </c>
      <c r="K12" s="2">
        <f t="shared" si="1"/>
        <v>0.8</v>
      </c>
      <c r="L12" s="2">
        <f t="shared" si="2"/>
        <v>1.6</v>
      </c>
      <c r="M12" s="8"/>
      <c r="O12" s="2" t="s">
        <v>22</v>
      </c>
      <c r="P12" s="2">
        <v>2</v>
      </c>
      <c r="Q12" s="2">
        <v>0.88</v>
      </c>
      <c r="R12" s="2">
        <f>MAX(0.8,($E$3*Q12-$A$6)+(($E$3*Q12*$C$6-$A$6)-($E$3*Q12-$A$6))*$B$6*P12)</f>
        <v>0.8</v>
      </c>
      <c r="S12" s="2">
        <f>R12*P12</f>
        <v>1.6</v>
      </c>
      <c r="T12" s="9"/>
    </row>
    <row r="13" spans="1:13">
      <c r="A13" s="2" t="s">
        <v>23</v>
      </c>
      <c r="B13" s="2">
        <v>2</v>
      </c>
      <c r="C13" s="2">
        <v>0.44</v>
      </c>
      <c r="D13" s="2">
        <f t="shared" si="3"/>
        <v>0.8</v>
      </c>
      <c r="E13" s="2">
        <f t="shared" si="0"/>
        <v>1.6</v>
      </c>
      <c r="F13" s="9"/>
      <c r="H13" s="2" t="s">
        <v>24</v>
      </c>
      <c r="I13" s="2">
        <v>10</v>
      </c>
      <c r="J13" s="2">
        <v>0.244</v>
      </c>
      <c r="K13" s="2">
        <f t="shared" si="1"/>
        <v>0.8</v>
      </c>
      <c r="L13" s="2">
        <f t="shared" si="2"/>
        <v>8</v>
      </c>
      <c r="M13" s="8"/>
    </row>
    <row r="14" spans="1:13">
      <c r="A14" s="2" t="s">
        <v>25</v>
      </c>
      <c r="B14" s="2">
        <v>2</v>
      </c>
      <c r="C14" s="2">
        <v>1</v>
      </c>
      <c r="D14" s="2">
        <f t="shared" si="3"/>
        <v>0.8</v>
      </c>
      <c r="E14" s="2">
        <f t="shared" si="0"/>
        <v>1.6</v>
      </c>
      <c r="F14" s="7">
        <f>D10+D11+D12+D14+D15</f>
        <v>4</v>
      </c>
      <c r="H14" s="2" t="s">
        <v>26</v>
      </c>
      <c r="I14" s="2">
        <v>7</v>
      </c>
      <c r="J14" s="2">
        <v>0.244</v>
      </c>
      <c r="K14" s="2">
        <f t="shared" si="1"/>
        <v>0.8</v>
      </c>
      <c r="L14" s="2">
        <f t="shared" si="2"/>
        <v>5.6</v>
      </c>
      <c r="M14" s="8"/>
    </row>
    <row r="15" spans="1:13">
      <c r="A15" s="2" t="s">
        <v>27</v>
      </c>
      <c r="B15" s="2">
        <v>3</v>
      </c>
      <c r="C15" s="2">
        <v>1</v>
      </c>
      <c r="D15" s="2">
        <f t="shared" si="3"/>
        <v>0.8</v>
      </c>
      <c r="E15" s="2">
        <f t="shared" si="0"/>
        <v>2.4</v>
      </c>
      <c r="F15" s="9"/>
      <c r="H15" s="2" t="s">
        <v>28</v>
      </c>
      <c r="I15" s="2">
        <v>10</v>
      </c>
      <c r="J15" s="2">
        <v>0.244</v>
      </c>
      <c r="K15" s="2">
        <f t="shared" si="1"/>
        <v>0.8</v>
      </c>
      <c r="L15" s="2">
        <f t="shared" si="2"/>
        <v>8</v>
      </c>
      <c r="M15" s="9"/>
    </row>
    <row r="16" spans="8:13">
      <c r="H16" s="10" t="s">
        <v>29</v>
      </c>
      <c r="I16" s="11">
        <v>2</v>
      </c>
      <c r="J16" s="11">
        <v>0.244</v>
      </c>
      <c r="K16" s="2">
        <f t="shared" si="1"/>
        <v>0.8</v>
      </c>
      <c r="L16" s="2">
        <f t="shared" si="2"/>
        <v>1.6</v>
      </c>
      <c r="M16" s="12"/>
    </row>
    <row r="18" spans="1:13">
      <c r="A18" s="4" t="s">
        <v>30</v>
      </c>
      <c r="B18" s="5"/>
      <c r="C18" s="5"/>
      <c r="D18" s="5"/>
      <c r="E18" s="6"/>
      <c r="H18" s="4" t="s">
        <v>31</v>
      </c>
      <c r="I18" s="5"/>
      <c r="J18" s="5"/>
      <c r="K18" s="5"/>
      <c r="L18" s="5"/>
      <c r="M18" s="6"/>
    </row>
    <row r="19" spans="1:13">
      <c r="A19" s="2" t="s">
        <v>13</v>
      </c>
      <c r="B19" s="2" t="s">
        <v>14</v>
      </c>
      <c r="C19" s="2" t="s">
        <v>15</v>
      </c>
      <c r="D19" s="2" t="s">
        <v>16</v>
      </c>
      <c r="E19" s="2" t="s">
        <v>17</v>
      </c>
      <c r="H19" s="2" t="s">
        <v>13</v>
      </c>
      <c r="I19" s="2" t="s">
        <v>14</v>
      </c>
      <c r="J19" s="2" t="s">
        <v>15</v>
      </c>
      <c r="K19" s="2" t="s">
        <v>16</v>
      </c>
      <c r="L19" s="2" t="s">
        <v>17</v>
      </c>
      <c r="M19" s="2" t="s">
        <v>18</v>
      </c>
    </row>
    <row r="20" spans="1:13">
      <c r="A20" s="2" t="s">
        <v>32</v>
      </c>
      <c r="B20" s="2">
        <v>1</v>
      </c>
      <c r="C20" s="2">
        <v>0.5</v>
      </c>
      <c r="D20" s="2">
        <f>MAX(0.8,($E$3*C20-$A$6)+(($E$3*C20*$C$6-$A$6)-($E$3*C20-$A$6))*$B$6*B20)</f>
        <v>0.8</v>
      </c>
      <c r="E20" s="2">
        <f>D20*B20</f>
        <v>0.8</v>
      </c>
      <c r="H20" s="2" t="s">
        <v>19</v>
      </c>
      <c r="I20" s="2">
        <v>1</v>
      </c>
      <c r="J20" s="2">
        <v>1</v>
      </c>
      <c r="K20" s="2">
        <v>0.28</v>
      </c>
      <c r="L20" s="2">
        <f t="shared" ref="L20:L24" si="4">K20*I20</f>
        <v>0.28</v>
      </c>
      <c r="M20" s="7">
        <f>K20+K21+K22</f>
        <v>0.84</v>
      </c>
    </row>
    <row r="21" spans="1:13">
      <c r="A21" s="2" t="s">
        <v>33</v>
      </c>
      <c r="B21" s="2">
        <v>3</v>
      </c>
      <c r="C21" s="2">
        <v>0.44</v>
      </c>
      <c r="D21" s="2">
        <f>MAX(0.8,($E$3*C21-$A$6)+(($E$3*C21*$C$6-$A$6)-($E$3*C21-$A$6))*$B$6*B21)</f>
        <v>0.8</v>
      </c>
      <c r="E21" s="2">
        <f>D21*B21</f>
        <v>2.4</v>
      </c>
      <c r="H21" s="2" t="s">
        <v>20</v>
      </c>
      <c r="I21" s="2">
        <v>1</v>
      </c>
      <c r="J21" s="2">
        <v>1</v>
      </c>
      <c r="K21" s="2">
        <v>0.28</v>
      </c>
      <c r="L21" s="2">
        <f t="shared" si="4"/>
        <v>0.28</v>
      </c>
      <c r="M21" s="8"/>
    </row>
    <row r="22" spans="1:13">
      <c r="A22" s="2" t="s">
        <v>34</v>
      </c>
      <c r="B22" s="2">
        <v>2</v>
      </c>
      <c r="C22" s="2">
        <v>0.6</v>
      </c>
      <c r="D22" s="2">
        <f>MAX(0.8,($E$3*C22-$A$6)+(($E$3*C22*$C$6-$A$6)-($E$3*C22-$A$6))*$B$6*B22)</f>
        <v>0.8</v>
      </c>
      <c r="E22" s="2">
        <f>D22*B22</f>
        <v>1.6</v>
      </c>
      <c r="H22" s="2" t="s">
        <v>21</v>
      </c>
      <c r="I22" s="2">
        <v>2</v>
      </c>
      <c r="J22" s="2">
        <v>1</v>
      </c>
      <c r="K22" s="2">
        <v>0.28</v>
      </c>
      <c r="L22" s="2">
        <f t="shared" si="4"/>
        <v>0.56</v>
      </c>
      <c r="M22" s="9"/>
    </row>
    <row r="23" spans="1:13">
      <c r="A23" s="2" t="s">
        <v>35</v>
      </c>
      <c r="B23" s="2">
        <v>2</v>
      </c>
      <c r="C23" s="2">
        <v>0.44</v>
      </c>
      <c r="D23" s="2">
        <f>MAX(0.8,($E$3*C23-$A$6)+(($E$3*C23*$C$6-$A$6)-($E$3*C23-$A$6))*$B$6*B23)</f>
        <v>0.8</v>
      </c>
      <c r="E23" s="2">
        <f>D23*B23</f>
        <v>1.6</v>
      </c>
      <c r="H23" s="2" t="s">
        <v>24</v>
      </c>
      <c r="I23" s="2">
        <v>2</v>
      </c>
      <c r="J23" s="2">
        <v>1</v>
      </c>
      <c r="K23" s="2">
        <v>0.34</v>
      </c>
      <c r="L23" s="2">
        <f t="shared" si="4"/>
        <v>0.68</v>
      </c>
      <c r="M23" s="7">
        <f>K20+K21+K23+K24</f>
        <v>1.24</v>
      </c>
    </row>
    <row r="24" spans="8:13">
      <c r="H24" s="2" t="s">
        <v>26</v>
      </c>
      <c r="I24" s="2">
        <v>2</v>
      </c>
      <c r="J24" s="2">
        <v>1</v>
      </c>
      <c r="K24" s="2">
        <v>0.34</v>
      </c>
      <c r="L24" s="2">
        <f t="shared" si="4"/>
        <v>0.68</v>
      </c>
      <c r="M24" s="9"/>
    </row>
  </sheetData>
  <mergeCells count="13">
    <mergeCell ref="A1:E1"/>
    <mergeCell ref="G1:U1"/>
    <mergeCell ref="A8:F8"/>
    <mergeCell ref="H8:M8"/>
    <mergeCell ref="O8:T8"/>
    <mergeCell ref="A18:E18"/>
    <mergeCell ref="H18:M18"/>
    <mergeCell ref="F10:F13"/>
    <mergeCell ref="F14:F15"/>
    <mergeCell ref="M10:M15"/>
    <mergeCell ref="M20:M22"/>
    <mergeCell ref="M23:M24"/>
    <mergeCell ref="T10:T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普通攻击</vt:lpstr>
      <vt:lpstr>技能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小刘</cp:lastModifiedBy>
  <dcterms:created xsi:type="dcterms:W3CDTF">2023-05-12T11:15:00Z</dcterms:created>
  <dcterms:modified xsi:type="dcterms:W3CDTF">2025-09-27T11:06:16Z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7184A9CE2EAB4C4B9B23E42167A0B96D_12</vt:lpwstr>
  </property>
</Properties>
</file>