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chart10.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8" yWindow="-108" windowWidth="23256" windowHeight="13176" activeTab="1"/>
  </bookViews>
  <sheets>
    <sheet name="Data" sheetId="1" r:id="rId1"/>
    <sheet name="Dashboard" sheetId="8" r:id="rId2"/>
    <sheet name="KPI" sheetId="7" r:id="rId3"/>
    <sheet name="Rating" sheetId="9" r:id="rId4"/>
    <sheet name="Gender" sheetId="10" r:id="rId5"/>
    <sheet name="Education by Attrition" sheetId="12" r:id="rId6"/>
    <sheet name="Attrition by Job" sheetId="13" r:id="rId7"/>
    <sheet name="Dept Attrition" sheetId="14" r:id="rId8"/>
    <sheet name="Attrition by Age Group" sheetId="15" r:id="rId9"/>
    <sheet name="Attrition by Marital" sheetId="16" r:id="rId10"/>
  </sheets>
  <definedNames>
    <definedName name="Slicer_Department">#N/A</definedName>
    <definedName name="Slicer_Education_Field2">#N/A</definedName>
    <definedName name="Slicer_Gender2">#N/A</definedName>
  </definedNames>
  <calcPr calcId="14562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3" l="1"/>
  <c r="D6" i="13"/>
  <c r="D7" i="13"/>
  <c r="D8" i="13"/>
  <c r="D9" i="13"/>
  <c r="D10" i="13"/>
  <c r="D11" i="13"/>
  <c r="D12" i="13"/>
  <c r="D4" i="13"/>
  <c r="E7" i="13"/>
  <c r="E8" i="13"/>
  <c r="E11" i="13"/>
  <c r="E12" i="13"/>
  <c r="E5" i="13"/>
  <c r="E6" i="13"/>
  <c r="E9" i="13"/>
  <c r="E10" i="13"/>
  <c r="E4" i="13"/>
  <c r="B11" i="10"/>
  <c r="B10" i="10"/>
  <c r="B7" i="9"/>
  <c r="C10" i="7"/>
  <c r="B10" i="7"/>
  <c r="A10" i="7"/>
  <c r="C10" i="10" l="1"/>
  <c r="C11" i="10"/>
  <c r="C7" i="9"/>
  <c r="B8" i="9"/>
  <c r="C8" i="9" s="1"/>
  <c r="D10" i="7"/>
  <c r="E10" i="7"/>
</calcChain>
</file>

<file path=xl/sharedStrings.xml><?xml version="1.0" encoding="utf-8"?>
<sst xmlns="http://schemas.openxmlformats.org/spreadsheetml/2006/main" count="19214" uniqueCount="1568">
  <si>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</si>
  <si>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</si>
  <si>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</si>
  <si>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</si>
  <si>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</si>
  <si>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</si>
  <si>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</si>
  <si>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</si>
  <si>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</si>
  <si>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</si>
  <si>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</si>
  <si>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</si>
  <si>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</si>
  <si>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</si>
  <si>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</si>
  <si>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</si>
  <si>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</si>
  <si>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</si>
  <si>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</si>
  <si>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</si>
  <si>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</si>
  <si>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</si>
  <si>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</si>
  <si>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</si>
  <si>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</si>
  <si>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</si>
  <si>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</si>
  <si>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</si>
  <si>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</si>
  <si>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</si>
  <si>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</si>
  <si>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</si>
  <si>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</si>
  <si>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</si>
  <si>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</si>
  <si>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</si>
  <si>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</si>
  <si>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</si>
  <si>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</si>
  <si>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</si>
  <si>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</si>
  <si>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</si>
  <si>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</si>
  <si>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</si>
  <si>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</si>
  <si>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</si>
  <si>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</si>
  <si>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</si>
  <si>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</si>
  <si>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</si>
  <si>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</si>
  <si>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</si>
  <si>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</si>
  <si>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</si>
  <si>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</si>
  <si>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</si>
  <si>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</si>
  <si>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</si>
  <si>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</si>
  <si>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</si>
  <si>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</si>
  <si>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</si>
  <si>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</si>
  <si>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</si>
  <si>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</si>
  <si>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</si>
  <si>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</si>
  <si>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</si>
  <si>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</si>
  <si>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</si>
  <si>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</si>
  <si>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</si>
  <si>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</si>
  <si>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</si>
  <si>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</si>
  <si>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</si>
  <si>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</si>
  <si>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</si>
  <si>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</si>
  <si>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</si>
  <si>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</si>
  <si>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</si>
  <si>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</si>
  <si>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</si>
  <si>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</si>
  <si>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</si>
  <si>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</si>
  <si>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</si>
  <si>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</si>
  <si>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</si>
  <si>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</si>
  <si>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</si>
  <si>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</si>
  <si>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</si>
  <si>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</si>
  <si>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</si>
  <si>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</si>
  <si>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</si>
  <si>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</si>
  <si>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</si>
  <si>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</si>
  <si>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</si>
  <si>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</si>
  <si>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</si>
  <si>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</si>
  <si>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</si>
  <si>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</si>
  <si>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</si>
  <si>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</si>
  <si>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</si>
  <si>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</si>
  <si>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</si>
  <si>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</si>
  <si>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</si>
  <si>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</si>
  <si>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</si>
  <si>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</si>
  <si>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</si>
  <si>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</si>
  <si>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</si>
  <si>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</si>
  <si>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</si>
  <si>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</si>
  <si>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</si>
  <si>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</si>
  <si>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</si>
  <si>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</si>
  <si>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</si>
  <si>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</si>
  <si>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</si>
  <si>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</si>
  <si>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</si>
  <si>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</si>
  <si>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</si>
  <si>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</si>
  <si>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</si>
  <si>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</si>
  <si>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</si>
  <si>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</si>
  <si>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</si>
  <si>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</si>
  <si>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</si>
  <si>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</si>
  <si>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</si>
  <si>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</si>
  <si>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</si>
  <si>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</si>
  <si>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</si>
  <si>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</si>
  <si>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</si>
  <si>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</si>
  <si>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</si>
  <si>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</si>
  <si>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</si>
  <si>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</si>
  <si>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</si>
  <si>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</si>
  <si>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</si>
  <si>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</si>
  <si>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</si>
  <si>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</si>
  <si>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</si>
  <si>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</si>
  <si>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</si>
  <si>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</si>
  <si>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</si>
  <si>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</si>
  <si>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</si>
  <si>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</si>
  <si>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</si>
  <si>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</si>
  <si>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</si>
  <si>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</si>
  <si>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</si>
  <si>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</si>
  <si>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</si>
  <si>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</si>
  <si>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</si>
  <si>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</si>
  <si>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</si>
  <si>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</si>
  <si>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</si>
  <si>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</si>
  <si>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</si>
  <si>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</si>
  <si>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</si>
  <si>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</si>
  <si>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</si>
  <si>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</si>
  <si>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</si>
  <si>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</si>
  <si>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</si>
  <si>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</si>
  <si>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</si>
  <si>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</si>
  <si>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</si>
  <si>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</si>
  <si>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</si>
  <si>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</si>
  <si>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</si>
  <si>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</si>
  <si>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</si>
  <si>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</si>
  <si>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</si>
  <si>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</si>
  <si>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</si>
  <si>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</si>
  <si>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</si>
  <si>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</si>
  <si>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</si>
  <si>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</si>
  <si>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</si>
  <si>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</si>
  <si>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</si>
  <si>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</si>
  <si>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</si>
  <si>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</si>
  <si>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</si>
  <si>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</si>
  <si>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</si>
  <si>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</si>
  <si>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</si>
  <si>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</si>
  <si>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</si>
  <si>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</si>
  <si>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</si>
  <si>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</si>
  <si>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</si>
  <si>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</si>
  <si>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</si>
  <si>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</si>
  <si>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</si>
  <si>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</si>
  <si>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</si>
  <si>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</si>
  <si>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</si>
  <si>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</si>
  <si>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</si>
  <si>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</si>
  <si>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</si>
  <si>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</si>
  <si>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</si>
  <si>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</si>
  <si>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</si>
  <si>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</si>
  <si>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</si>
  <si>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</si>
  <si>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</si>
  <si>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</si>
  <si>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</si>
  <si>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</si>
  <si>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</si>
  <si>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</si>
  <si>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</si>
  <si>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</si>
  <si>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</si>
  <si>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</si>
  <si>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</si>
  <si>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</si>
  <si>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</si>
  <si>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</si>
  <si>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</si>
  <si>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</si>
  <si>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</si>
  <si>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</si>
  <si>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</si>
  <si>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</si>
  <si>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</si>
  <si>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</si>
  <si>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</si>
  <si>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</si>
  <si>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</si>
  <si>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</si>
  <si>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</si>
  <si>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</si>
  <si>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</si>
  <si>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</si>
  <si>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</si>
  <si>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</si>
  <si>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</si>
  <si>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</si>
  <si>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</si>
  <si>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</si>
  <si>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</si>
  <si>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</si>
  <si>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</si>
  <si>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</si>
  <si>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</si>
  <si>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</si>
  <si>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</si>
  <si>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</si>
  <si>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</si>
  <si>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</si>
  <si>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</si>
  <si>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</si>
  <si>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</si>
  <si>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</si>
  <si>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</si>
  <si>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</si>
  <si>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</si>
  <si>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</si>
  <si>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</si>
  <si>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</si>
  <si>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</si>
  <si>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</si>
  <si>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</si>
  <si>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</si>
  <si>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</si>
  <si>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</si>
  <si>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</si>
  <si>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</si>
  <si>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</si>
  <si>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</si>
  <si>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</si>
  <si>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</si>
  <si>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</si>
  <si>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</si>
  <si>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</si>
  <si>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</si>
  <si>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</si>
  <si>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</si>
  <si>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</si>
  <si>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</si>
  <si>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</si>
  <si>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</si>
  <si>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</si>
  <si>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</si>
  <si>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</si>
  <si>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</si>
  <si>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</si>
  <si>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</si>
  <si>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</si>
  <si>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</si>
  <si>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</si>
  <si>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</si>
  <si>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</si>
  <si>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</si>
  <si>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</si>
  <si>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</si>
  <si>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</si>
  <si>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</si>
  <si>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</si>
  <si>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</si>
  <si>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</si>
  <si>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</si>
  <si>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</si>
  <si>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</si>
  <si>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</si>
  <si>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</si>
  <si>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</si>
  <si>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</si>
  <si>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</si>
  <si>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</si>
  <si>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</si>
  <si>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</si>
  <si>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</si>
  <si>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</si>
  <si>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</si>
  <si>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</si>
  <si>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</si>
  <si>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</si>
  <si>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</si>
  <si>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</si>
  <si>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</si>
  <si>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</si>
  <si>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</si>
  <si>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</si>
  <si>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</si>
  <si>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</si>
  <si>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</si>
  <si>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</si>
  <si>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</si>
  <si>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</si>
  <si>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</si>
  <si>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</si>
  <si>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</si>
  <si>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</si>
  <si>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</si>
  <si>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</si>
  <si>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</si>
  <si>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</si>
  <si>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</si>
  <si>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</si>
  <si>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</si>
  <si>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</si>
  <si>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</si>
  <si>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</si>
  <si>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</si>
  <si>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</si>
  <si>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</si>
  <si>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</si>
  <si>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</si>
  <si>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</si>
  <si>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</si>
  <si>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</si>
  <si>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</si>
  <si>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</si>
  <si>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</si>
  <si>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</si>
  <si>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</si>
  <si>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</si>
  <si>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</si>
  <si>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</si>
  <si>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</si>
  <si>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</si>
  <si>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</si>
  <si>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</si>
  <si>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</si>
  <si>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</si>
  <si>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</si>
  <si>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</si>
  <si>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</si>
  <si>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</si>
  <si>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</si>
  <si>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</si>
  <si>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</si>
  <si>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</si>
  <si>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</si>
  <si>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</si>
  <si>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</si>
  <si>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</si>
  <si>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</si>
  <si>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</si>
  <si>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</si>
  <si>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</si>
  <si>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</si>
  <si>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</si>
  <si>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</si>
  <si>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</si>
  <si>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</si>
  <si>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</si>
  <si>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</si>
  <si>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</si>
  <si>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</si>
  <si>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</si>
  <si>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</si>
  <si>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</si>
  <si>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</si>
  <si>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</si>
  <si>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</si>
  <si>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</si>
  <si>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</si>
  <si>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</si>
  <si>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</si>
  <si>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</si>
  <si>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</si>
  <si>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</si>
  <si>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</si>
  <si>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</si>
  <si>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</si>
  <si>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</si>
  <si>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</si>
  <si>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</si>
  <si>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</si>
  <si>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</si>
  <si>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</si>
  <si>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</si>
  <si>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</si>
  <si>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</si>
  <si>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</si>
  <si>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</si>
  <si>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</si>
  <si>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</si>
  <si>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</si>
  <si>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</si>
  <si>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</si>
  <si>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</si>
  <si>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</si>
  <si>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</si>
  <si>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</si>
  <si>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</si>
  <si>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</si>
  <si>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</si>
  <si>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</si>
  <si>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</si>
  <si>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</si>
  <si>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</si>
  <si>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</si>
  <si>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</si>
  <si>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</si>
  <si>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</si>
  <si>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</si>
  <si>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</si>
  <si>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</si>
  <si>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</si>
  <si>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</si>
  <si>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</si>
  <si>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</si>
  <si>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</si>
  <si>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</si>
  <si>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</si>
  <si>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</si>
  <si>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</si>
  <si>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</si>
  <si>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</si>
  <si>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</si>
  <si>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</si>
  <si>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</si>
  <si>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</si>
  <si>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</si>
  <si>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</si>
  <si>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</si>
  <si>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</si>
  <si>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</si>
  <si>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</si>
  <si>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</si>
  <si>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</si>
  <si>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</si>
  <si>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</si>
  <si>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</si>
  <si>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</si>
  <si>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</si>
  <si>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</si>
  <si>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</si>
  <si>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</si>
  <si>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</si>
  <si>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</si>
  <si>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</si>
  <si>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</si>
  <si>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</si>
  <si>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</si>
  <si>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</si>
  <si>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</si>
  <si>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</si>
  <si>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</si>
  <si>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</si>
  <si>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</si>
  <si>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</si>
  <si>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</si>
  <si>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</si>
  <si>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</si>
  <si>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</si>
  <si>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</si>
  <si>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</si>
  <si>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</si>
  <si>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</si>
  <si>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</si>
  <si>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</si>
  <si>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</si>
  <si>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</si>
  <si>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</si>
  <si>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</si>
  <si>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</si>
  <si>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</si>
  <si>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</si>
  <si>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</si>
  <si>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</si>
  <si>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</si>
  <si>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</si>
  <si>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</si>
  <si>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</si>
  <si>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</si>
  <si>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</si>
  <si>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</si>
  <si>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</si>
  <si>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</si>
  <si>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</si>
  <si>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</si>
  <si>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</si>
  <si>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</si>
  <si>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</si>
  <si>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</si>
  <si>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</si>
  <si>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</si>
  <si>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</si>
  <si>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</si>
  <si>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</si>
  <si>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</si>
  <si>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</si>
  <si>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</si>
  <si>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</si>
  <si>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</si>
  <si>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</si>
  <si>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</si>
  <si>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</si>
  <si>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</si>
  <si>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</si>
  <si>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</si>
  <si>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</si>
  <si>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</si>
  <si>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</si>
  <si>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</si>
  <si>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</si>
  <si>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</si>
  <si>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</si>
  <si>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</si>
  <si>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</si>
  <si>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</si>
  <si>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</si>
  <si>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</si>
  <si>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</si>
  <si>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</si>
  <si>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</si>
  <si>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</si>
  <si>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</si>
  <si>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</si>
  <si>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</si>
  <si>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</si>
  <si>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</si>
  <si>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</si>
  <si>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</si>
  <si>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</si>
  <si>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</si>
  <si>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</si>
  <si>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</si>
  <si>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</si>
  <si>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</si>
  <si>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</si>
  <si>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</si>
  <si>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</si>
  <si>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</si>
  <si>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</si>
  <si>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</si>
  <si>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</si>
  <si>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</si>
  <si>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</si>
  <si>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</si>
  <si>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</si>
  <si>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</si>
  <si>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</si>
  <si>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</si>
  <si>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</si>
  <si>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</si>
  <si>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</si>
  <si>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</si>
  <si>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</si>
  <si>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</si>
  <si>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</si>
  <si>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</si>
  <si>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</si>
  <si>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</si>
  <si>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</si>
  <si>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</si>
  <si>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</si>
  <si>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</si>
  <si>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</si>
  <si>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</si>
  <si>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</si>
  <si>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</si>
  <si>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</si>
  <si>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</si>
  <si>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</si>
  <si>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</si>
  <si>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</si>
  <si>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</si>
  <si>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</si>
  <si>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</si>
  <si>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</si>
  <si>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</si>
  <si>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</si>
  <si>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</si>
  <si>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</si>
  <si>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</si>
  <si>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</si>
  <si>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</si>
  <si>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</si>
  <si>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</si>
  <si>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</si>
  <si>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</si>
  <si>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</si>
  <si>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</si>
  <si>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</si>
  <si>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</si>
  <si>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</si>
  <si>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</si>
  <si>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</si>
  <si>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</si>
  <si>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</si>
  <si>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</si>
  <si>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</si>
  <si>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</si>
  <si>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</si>
  <si>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</si>
  <si>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</si>
  <si>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</si>
  <si>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</si>
  <si>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</si>
  <si>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</si>
  <si>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</si>
  <si>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</si>
  <si>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</si>
  <si>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</si>
  <si>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</si>
  <si>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</si>
  <si>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</si>
  <si>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</si>
  <si>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</si>
  <si>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</si>
  <si>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</si>
  <si>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</si>
  <si>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</si>
  <si>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</si>
  <si>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</si>
  <si>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</si>
  <si>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</si>
  <si>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</si>
  <si>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</si>
  <si>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</si>
  <si>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</si>
  <si>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</si>
  <si>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</si>
  <si>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</si>
  <si>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</si>
  <si>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</si>
  <si>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</si>
  <si>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</si>
  <si>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</si>
  <si>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</si>
  <si>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</si>
  <si>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</si>
  <si>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</si>
  <si>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</si>
  <si>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</si>
  <si>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</si>
  <si>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</si>
  <si>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</si>
  <si>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</si>
  <si>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</si>
  <si>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</si>
  <si>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</si>
  <si>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</si>
  <si>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</si>
  <si>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</si>
  <si>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</si>
  <si>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</si>
  <si>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</si>
  <si>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</si>
  <si>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</si>
  <si>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</si>
  <si>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</si>
  <si>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</si>
  <si>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</si>
  <si>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</si>
  <si>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</si>
  <si>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</si>
  <si>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</si>
  <si>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</si>
  <si>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</si>
  <si>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</si>
  <si>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</si>
  <si>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</si>
  <si>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</si>
  <si>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</si>
  <si>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</si>
  <si>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</si>
  <si>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</si>
  <si>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</si>
  <si>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</si>
  <si>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</si>
  <si>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</si>
  <si>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</si>
  <si>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</si>
  <si>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</si>
  <si>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</si>
  <si>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</si>
  <si>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</si>
  <si>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</si>
  <si>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</si>
  <si>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</si>
  <si>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</si>
  <si>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</si>
  <si>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</si>
  <si>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</si>
  <si>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</si>
  <si>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</si>
  <si>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</si>
  <si>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</si>
  <si>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</si>
  <si>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</si>
  <si>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</si>
  <si>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</si>
  <si>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</si>
  <si>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</si>
  <si>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</si>
  <si>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</si>
  <si>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</si>
  <si>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</si>
  <si>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</si>
  <si>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</si>
  <si>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</si>
  <si>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</si>
  <si>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</si>
  <si>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</si>
  <si>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</si>
  <si>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</si>
  <si>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</si>
  <si>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</si>
  <si>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</si>
  <si>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</si>
  <si>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</si>
  <si>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</si>
  <si>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</si>
  <si>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</si>
  <si>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</si>
  <si>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</si>
  <si>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</si>
  <si>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</si>
  <si>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</si>
  <si>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</si>
  <si>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</si>
  <si>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</si>
  <si>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</si>
  <si>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</si>
  <si>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</si>
  <si>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</si>
  <si>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</si>
  <si>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</si>
  <si>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</si>
  <si>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</si>
  <si>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</si>
  <si>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</si>
  <si>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</si>
  <si>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</si>
  <si>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</si>
  <si>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</si>
  <si>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</si>
  <si>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</si>
  <si>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</si>
  <si>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</si>
  <si>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</si>
  <si>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</si>
  <si>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</si>
  <si>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</si>
  <si>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</si>
  <si>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</si>
  <si>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</si>
  <si>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</si>
  <si>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</si>
  <si>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</si>
  <si>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</si>
  <si>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</si>
  <si>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</si>
  <si>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</si>
  <si>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</si>
  <si>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</si>
  <si>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</si>
  <si>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</si>
  <si>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</si>
  <si>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</si>
  <si>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</si>
  <si>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</si>
  <si>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</si>
  <si>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</si>
  <si>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</si>
  <si>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</si>
  <si>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</si>
  <si>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</si>
  <si>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</si>
  <si>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</si>
  <si>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</si>
  <si>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</si>
  <si>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</si>
  <si>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</si>
  <si>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</si>
  <si>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</si>
  <si>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</si>
  <si>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</si>
  <si>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</si>
  <si>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</si>
  <si>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</si>
  <si>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</si>
  <si>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</si>
  <si>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</si>
  <si>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</si>
  <si>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</si>
  <si>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</si>
  <si>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</si>
  <si>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</si>
  <si>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</si>
  <si>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</si>
  <si>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</si>
  <si>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</si>
  <si>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</si>
  <si>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</si>
  <si>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</si>
  <si>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</si>
  <si>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</si>
  <si>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</si>
  <si>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</si>
  <si>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</si>
  <si>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</si>
  <si>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</si>
  <si>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</si>
  <si>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</si>
  <si>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</si>
  <si>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</si>
  <si>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</si>
  <si>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</si>
  <si>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</si>
  <si>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</si>
  <si>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</si>
  <si>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</si>
  <si>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</si>
  <si>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</si>
  <si>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</si>
  <si>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</si>
  <si>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</si>
  <si>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</si>
  <si>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</si>
  <si>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</si>
  <si>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</si>
  <si>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</si>
  <si>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</si>
  <si>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</si>
  <si>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</si>
  <si>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</si>
  <si>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</si>
  <si>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</si>
  <si>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</si>
  <si>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</si>
  <si>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</si>
  <si>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</si>
  <si>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</si>
  <si>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</si>
  <si>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</si>
  <si>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</si>
  <si>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</si>
  <si>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</si>
  <si>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</si>
  <si>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</si>
  <si>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</si>
  <si>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</si>
  <si>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</si>
  <si>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</si>
  <si>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</si>
  <si>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</si>
  <si>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</si>
  <si>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</si>
  <si>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</si>
  <si>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</si>
  <si>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</si>
  <si>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</si>
  <si>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</si>
  <si>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</si>
  <si>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</si>
  <si>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</si>
  <si>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</si>
  <si>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</si>
  <si>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</si>
  <si>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</si>
  <si>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</si>
  <si>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</si>
  <si>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</si>
  <si>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</si>
  <si>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</si>
  <si>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</si>
  <si>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</si>
  <si>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</si>
  <si>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</si>
  <si>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</si>
  <si>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</si>
  <si>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</si>
  <si>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</si>
  <si>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</si>
  <si>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</si>
  <si>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</si>
  <si>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</si>
  <si>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</si>
  <si>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</si>
  <si>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</si>
  <si>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</si>
  <si>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</si>
  <si>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</si>
  <si>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</si>
  <si>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</si>
  <si>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</si>
  <si>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</si>
  <si>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</si>
  <si>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</si>
  <si>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</si>
  <si>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</si>
  <si>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</si>
  <si>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</si>
  <si>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</si>
  <si>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</si>
  <si>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</si>
  <si>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</si>
  <si>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</si>
  <si>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</si>
  <si>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</si>
  <si>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</si>
  <si>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</si>
  <si>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</si>
  <si>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</si>
  <si>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</si>
  <si>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</si>
  <si>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</si>
  <si>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</si>
  <si>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</si>
  <si>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</si>
  <si>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</si>
  <si>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</si>
  <si>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</si>
  <si>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</si>
  <si>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</si>
  <si>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</si>
  <si>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</si>
  <si>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</si>
  <si>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</si>
  <si>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</si>
  <si>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</si>
  <si>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</si>
  <si>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</si>
  <si>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</si>
  <si>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</si>
  <si>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</si>
  <si>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</si>
  <si>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</si>
  <si>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</si>
  <si>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</si>
  <si>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</si>
  <si>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</si>
  <si>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</si>
  <si>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</si>
  <si>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</si>
  <si>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</si>
  <si>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</si>
  <si>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</si>
  <si>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</si>
  <si>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</si>
  <si>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</si>
  <si>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</si>
  <si>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</si>
  <si>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</si>
  <si>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</si>
  <si>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</si>
  <si>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</si>
  <si>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</si>
  <si>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</si>
  <si>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</si>
  <si>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</si>
  <si>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</si>
  <si>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</si>
  <si>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</si>
  <si>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</si>
  <si>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</si>
  <si>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</si>
  <si>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</si>
  <si>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</si>
  <si>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</si>
  <si>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</si>
  <si>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</si>
  <si>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</si>
  <si>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</si>
  <si>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</si>
  <si>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</si>
  <si>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</si>
  <si>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</si>
  <si>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</si>
  <si>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</si>
  <si>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</si>
  <si>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</si>
  <si>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</si>
  <si>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</si>
  <si>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</si>
  <si>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</si>
  <si>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</si>
  <si>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</si>
  <si>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</si>
  <si>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</si>
  <si>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</si>
  <si>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</si>
  <si>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</si>
  <si>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</si>
  <si>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</si>
  <si>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</si>
  <si>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</si>
  <si>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</si>
  <si>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</si>
  <si>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</si>
  <si>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</si>
  <si>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</si>
  <si>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</si>
  <si>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</si>
  <si>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</si>
  <si>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</si>
  <si>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</si>
  <si>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</si>
  <si>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</si>
  <si>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</si>
  <si>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</si>
  <si>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</si>
  <si>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</si>
  <si>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</si>
  <si>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</si>
  <si>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</si>
  <si>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</si>
  <si>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</si>
  <si>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</si>
  <si>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</si>
  <si>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</si>
  <si>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</si>
  <si>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</si>
  <si>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</si>
  <si>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</si>
  <si>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</si>
  <si>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</si>
  <si>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</si>
  <si>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</si>
  <si>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</si>
  <si>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</si>
  <si>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</si>
  <si>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</si>
  <si>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</si>
  <si>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</si>
  <si>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</si>
  <si>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</si>
  <si>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</si>
  <si>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</si>
  <si>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</si>
  <si>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</si>
  <si>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</si>
  <si>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</si>
  <si>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</si>
  <si>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</si>
  <si>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</si>
  <si>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</si>
  <si>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</si>
  <si>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</si>
  <si>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</si>
  <si>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</si>
  <si>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</si>
  <si>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</si>
  <si>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</si>
  <si>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</si>
  <si>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</si>
  <si>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</si>
  <si>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</si>
  <si>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</si>
  <si>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</si>
  <si>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</si>
  <si>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</si>
  <si>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</si>
  <si>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</si>
  <si>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</si>
  <si>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</si>
  <si>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</si>
  <si>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</si>
  <si>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</si>
  <si>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</si>
  <si>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</si>
  <si>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</si>
  <si>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</si>
  <si>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</si>
  <si>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</si>
  <si>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</si>
  <si>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</si>
  <si>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</si>
  <si>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</si>
  <si>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</si>
  <si>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</si>
  <si>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</si>
  <si>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</si>
  <si>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</si>
  <si>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</si>
  <si>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</si>
  <si>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</si>
  <si>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</si>
  <si>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</si>
  <si>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</si>
  <si>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</si>
  <si>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</si>
  <si>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</si>
  <si>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</si>
  <si>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</si>
  <si>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</si>
  <si>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</si>
  <si>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</si>
  <si>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</si>
  <si>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</si>
  <si>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</si>
  <si>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</si>
  <si>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</si>
  <si>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</si>
  <si>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</si>
  <si>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</si>
  <si>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</si>
  <si>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</si>
  <si>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</si>
  <si>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</si>
  <si>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</si>
  <si>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</si>
  <si>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</si>
  <si>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</si>
  <si>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</si>
  <si>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</si>
  <si>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</si>
  <si>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</si>
  <si>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</si>
  <si>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</si>
  <si>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</si>
  <si>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</si>
  <si>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</si>
  <si>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</si>
  <si>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</si>
  <si>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</si>
  <si>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</si>
  <si>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</si>
  <si>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</si>
  <si>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</si>
  <si>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</si>
  <si>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</si>
  <si>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</si>
  <si>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</si>
  <si>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</si>
  <si>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</si>
  <si>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</si>
  <si>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</si>
  <si>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</si>
  <si>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</si>
  <si>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</si>
  <si>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</si>
  <si>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</si>
  <si>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</si>
  <si>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</si>
  <si>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</si>
  <si>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</si>
  <si>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</si>
  <si>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</si>
  <si>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</si>
  <si>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</si>
  <si>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</si>
  <si>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</si>
  <si>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</si>
  <si>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</si>
  <si>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</si>
  <si>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</si>
  <si>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</si>
  <si>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</si>
  <si>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</si>
  <si>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</si>
  <si>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</si>
  <si>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</si>
  <si>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</si>
  <si>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</si>
  <si>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</si>
  <si>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</si>
  <si>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</si>
  <si>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</si>
  <si>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</si>
  <si>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</si>
  <si>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</si>
  <si>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</si>
  <si>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</si>
  <si>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</si>
  <si>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</si>
  <si>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</si>
  <si>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</si>
  <si>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</si>
  <si>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</si>
  <si>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</si>
  <si>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</si>
  <si>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</si>
  <si>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</si>
  <si>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</si>
  <si>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</si>
  <si>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</si>
  <si>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</si>
  <si>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</si>
  <si>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</si>
  <si>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</si>
  <si>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</si>
  <si>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</si>
  <si>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</si>
  <si>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</si>
  <si>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</si>
  <si>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</si>
  <si>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</si>
  <si>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</si>
  <si>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</si>
  <si>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</si>
  <si>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</si>
  <si>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</si>
  <si>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</si>
  <si>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</si>
  <si>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</si>
  <si>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</si>
  <si>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</si>
  <si>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</si>
  <si>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</si>
  <si>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</si>
  <si>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</si>
  <si>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</si>
  <si>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</si>
  <si>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</si>
  <si>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</si>
  <si>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</si>
  <si>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</si>
  <si>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</si>
  <si>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</si>
  <si>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</si>
  <si>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</si>
  <si>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</si>
  <si>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</si>
  <si>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</si>
  <si>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</si>
  <si>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</si>
  <si>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</si>
  <si>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</si>
  <si>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</si>
  <si>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</si>
  <si>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</si>
  <si>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</si>
  <si>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</si>
  <si>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</si>
  <si>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</si>
  <si>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</si>
  <si>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</si>
  <si>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</si>
  <si>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</si>
  <si>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</si>
  <si>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</si>
  <si>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</si>
  <si>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</si>
  <si>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</si>
  <si>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</si>
  <si>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</si>
  <si>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</si>
  <si>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</si>
  <si>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</si>
  <si>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</si>
  <si>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</si>
  <si>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</si>
  <si>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</si>
  <si>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</si>
  <si>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</si>
  <si>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</si>
  <si>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</si>
  <si>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</si>
  <si>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</si>
  <si>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</si>
  <si>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</si>
  <si>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</si>
  <si>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</si>
  <si>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</si>
  <si>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</si>
  <si>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</si>
  <si>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</si>
  <si>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</si>
  <si>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</si>
  <si>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</si>
  <si>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</si>
  <si>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</si>
  <si>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</si>
  <si>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</si>
  <si>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</si>
  <si>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</si>
  <si>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</si>
  <si>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</si>
  <si>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</si>
  <si>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</si>
  <si>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</si>
  <si>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</si>
  <si>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</si>
  <si>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</si>
  <si>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</si>
  <si>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</si>
  <si>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</si>
  <si>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</si>
  <si>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</si>
  <si>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</si>
  <si>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</si>
  <si>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</si>
  <si>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</si>
  <si>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</si>
  <si>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</si>
  <si>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</si>
  <si>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</si>
  <si>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</si>
  <si>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</si>
  <si>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</si>
  <si>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</si>
  <si>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</si>
  <si>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</si>
  <si>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</si>
  <si>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</si>
  <si>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</si>
  <si>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</si>
  <si>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</si>
  <si>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</si>
  <si>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</si>
  <si>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</si>
  <si>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</si>
  <si>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</si>
  <si>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</si>
  <si>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</si>
  <si>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</si>
  <si>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</si>
  <si>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</si>
  <si>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</si>
  <si>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</si>
  <si>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</si>
  <si>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</si>
  <si>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</si>
  <si>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</si>
  <si>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</si>
  <si>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</si>
  <si>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</si>
  <si>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</si>
  <si>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</si>
  <si>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</si>
  <si>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</si>
  <si>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</si>
  <si>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</si>
  <si>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</si>
  <si>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</si>
  <si>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</si>
  <si>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</si>
  <si>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</si>
  <si>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</si>
  <si>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</si>
  <si>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</si>
  <si>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</si>
  <si>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</si>
  <si>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</si>
  <si>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</si>
  <si>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</si>
  <si>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</si>
  <si>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</si>
  <si>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</si>
  <si>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</si>
  <si>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</si>
  <si>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</si>
  <si>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</si>
  <si>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</si>
  <si>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</si>
  <si>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</si>
  <si>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</si>
  <si>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</si>
  <si>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</si>
  <si>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</si>
  <si>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</si>
  <si>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</si>
  <si>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</si>
  <si>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</si>
  <si>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</si>
  <si>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</si>
  <si>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</si>
  <si>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</si>
  <si>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</si>
  <si>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</si>
  <si>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</si>
  <si>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</si>
  <si>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</si>
  <si>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</si>
  <si>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</si>
  <si>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</si>
  <si>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</si>
  <si>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</si>
  <si>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</si>
  <si>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</si>
  <si>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</si>
  <si>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</si>
  <si>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</si>
  <si>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</si>
  <si>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</si>
  <si>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</si>
  <si>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</si>
  <si>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</si>
  <si>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</si>
  <si>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</si>
  <si>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</si>
  <si>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</si>
  <si>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</si>
  <si>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</si>
  <si>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</si>
  <si>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</si>
  <si>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</si>
  <si>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</si>
  <si>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</si>
  <si>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</si>
  <si>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</si>
  <si>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</si>
  <si>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</si>
  <si>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</si>
  <si>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</si>
  <si>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</si>
  <si>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</si>
  <si>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</si>
  <si>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</si>
  <si>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</si>
  <si>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</si>
  <si>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</si>
  <si>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</si>
  <si>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</si>
  <si>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</si>
  <si>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</si>
  <si>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</si>
  <si>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</si>
  <si>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</si>
  <si>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</si>
  <si>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</si>
  <si>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</si>
  <si>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</si>
  <si>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</si>
  <si>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</si>
  <si>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</si>
  <si>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</si>
  <si>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</si>
  <si>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</si>
  <si>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</si>
  <si>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</si>
  <si>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</si>
  <si>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</si>
  <si>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</si>
  <si>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</si>
  <si>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</si>
  <si>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</si>
  <si>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</si>
  <si>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</si>
  <si>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</si>
  <si>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</si>
  <si>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</si>
  <si>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</si>
  <si>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</si>
  <si>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</si>
  <si>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</si>
  <si>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</si>
  <si>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</si>
  <si>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</si>
  <si>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</si>
  <si>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</si>
  <si>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</si>
  <si>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</si>
  <si>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</si>
  <si>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</si>
  <si>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</si>
  <si>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</si>
  <si>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</si>
  <si>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</si>
  <si>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</si>
  <si>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</si>
  <si>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</si>
  <si>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</si>
  <si>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</si>
  <si>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</si>
  <si>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</si>
  <si>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</si>
  <si>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</si>
  <si>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</si>
  <si>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</si>
  <si>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</si>
  <si>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</si>
  <si>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</si>
  <si>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</si>
  <si>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</si>
  <si>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</si>
  <si>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</si>
  <si>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</si>
  <si>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</si>
  <si>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</si>
  <si>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</si>
  <si>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</si>
  <si>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</si>
  <si>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</si>
  <si>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</si>
  <si>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Attrition Count</t>
  </si>
  <si>
    <t>Sum of CF_attrition count</t>
  </si>
  <si>
    <t>Total Employee</t>
  </si>
  <si>
    <t>Average Age</t>
  </si>
  <si>
    <t>Active Employee</t>
  </si>
  <si>
    <t>Attrition Rate</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</si>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</sst>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_);_(* \(#,##0\);_(* &quot;-&quot;??_);_(@_)"/>
    <numFmt numFmtId="166"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0" fillId="0" borderId="0" xfId="0" applyNumberFormat="1"/>
    <xf numFmtId="9" fontId="0" fillId="0" borderId="0" xfId="2" applyFont="1"/>
    <xf numFmtId="164" fontId="0" fillId="0" borderId="0" xfId="2" applyNumberFormat="1" applyFont="1"/>
    <xf numFmtId="10" fontId="0" fillId="0" borderId="0" xfId="2" applyNumberFormat="1" applyFont="1"/>
    <xf numFmtId="165" fontId="0" fillId="0" borderId="0" xfId="1" applyNumberFormat="1" applyFont="1"/>
    <xf numFmtId="0" fontId="0" fillId="2" borderId="0" xfId="0" applyFill="1"/>
    <xf numFmtId="166"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3">
    <cellStyle name="Comma" xfId="1" builtinId="3"/>
    <cellStyle name="Normal" xfId="0" builtinId="0"/>
    <cellStyle name="Percent" xfId="2" builtinId="5"/>
  </cellStyles>
  <dxfs count="1">
    <dxf>
      <numFmt numFmtId="166"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126957841883493"/>
          <c:y val="0.11603338821947591"/>
          <c:w val="0.68164794007490637"/>
          <c:h val="0.76793248945147674"/>
        </c:manualLayout>
      </c:layout>
      <c:doughnutChart>
        <c:varyColors val="1"/>
        <c:ser>
          <c:idx val="0"/>
          <c:order val="0"/>
          <c:dPt>
            <c:idx val="0"/>
            <c:bubble3D val="0"/>
            <c:spPr>
              <a:solidFill>
                <a:schemeClr val="accent6"/>
              </a:solidFill>
            </c:spPr>
          </c:dPt>
          <c:dPt>
            <c:idx val="1"/>
            <c:bubble3D val="0"/>
            <c:spPr>
              <a:solidFill>
                <a:schemeClr val="bg1">
                  <a:alpha val="14000"/>
                </a:schemeClr>
              </a:solidFill>
            </c:spPr>
          </c:dPt>
          <c:val>
            <c:numRef>
              <c:f>Rating!$C$7:$C$8</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bg2"/>
            </a:solidFill>
          </c:spPr>
          <c:dPt>
            <c:idx val="0"/>
            <c:bubble3D val="0"/>
            <c:spPr>
              <a:solidFill>
                <a:schemeClr val="accent2"/>
              </a:solidFill>
            </c:spPr>
          </c:dPt>
          <c:dPt>
            <c:idx val="1"/>
            <c:bubble3D val="0"/>
          </c:dPt>
          <c:val>
            <c:numRef>
              <c:f>Gender!$C$10:$C$11</c:f>
              <c:numCache>
                <c:formatCode>0.0%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chemeClr val="accent1"/>
            </a:solidFill>
          </c:spPr>
          <c:dPt>
            <c:idx val="0"/>
            <c:bubble3D val="0"/>
            <c:spPr>
              <a:solidFill>
                <a:schemeClr val="bg2"/>
              </a:solidFill>
            </c:spPr>
          </c:dPt>
          <c:dPt>
            <c:idx val="1"/>
            <c:bubble3D val="0"/>
          </c:dPt>
          <c:val>
            <c:numRef>
              <c:f>Gender!$C$10:$C$11</c:f>
              <c:numCache>
                <c:formatCode>0.0%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layout/>
          <c:spPr/>
          <c:txPr>
            <a:bodyPr/>
            <a:lstStyle/>
            <a:p>
              <a:pPr>
                <a:defRPr sz="1200" b="1"/>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0.24530728880160166"/>
          <c:y val="5.6910580035320409E-2"/>
          <c:w val="0.72151736709671987"/>
          <c:h val="0.87479672392229513"/>
        </c:manualLayout>
      </c:layout>
      <c:barChart>
        <c:barDir val="bar"/>
        <c:grouping val="clustered"/>
        <c:varyColors val="1"/>
        <c:ser>
          <c:idx val="0"/>
          <c:order val="0"/>
          <c:tx>
            <c:strRef>
              <c:f>'Education by Attrition'!$B$3</c:f>
              <c:strCache>
                <c:ptCount val="1"/>
                <c:pt idx="0">
                  <c:v>Total</c:v>
                </c:pt>
              </c:strCache>
            </c:strRef>
          </c:tx>
          <c:invertIfNegative val="0"/>
          <c:dLbls>
            <c:spPr/>
            <c:txPr>
              <a:bodyPr/>
              <a:lstStyle/>
              <a:p>
                <a:pPr>
                  <a:defRPr sz="1200" b="1"/>
                </a:pPr>
                <a:endParaRPr lang="en-US"/>
              </a:p>
            </c:txPr>
            <c:dLblPos val="outEnd"/>
            <c:showLegendKey val="0"/>
            <c:showVal val="1"/>
            <c:showCatName val="0"/>
            <c:showSerName val="0"/>
            <c:showPercent val="0"/>
            <c:showBubbleSize val="0"/>
            <c:showLeaderLines val="0"/>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48"/>
        <c:axId val="211355136"/>
        <c:axId val="211356672"/>
      </c:barChart>
      <c:catAx>
        <c:axId val="211355136"/>
        <c:scaling>
          <c:orientation val="minMax"/>
        </c:scaling>
        <c:delete val="0"/>
        <c:axPos val="l"/>
        <c:majorTickMark val="out"/>
        <c:minorTickMark val="none"/>
        <c:tickLblPos val="nextTo"/>
        <c:crossAx val="211356672"/>
        <c:crosses val="autoZero"/>
        <c:auto val="1"/>
        <c:lblAlgn val="ctr"/>
        <c:lblOffset val="100"/>
        <c:noMultiLvlLbl val="0"/>
      </c:catAx>
      <c:valAx>
        <c:axId val="211356672"/>
        <c:scaling>
          <c:orientation val="minMax"/>
        </c:scaling>
        <c:delete val="1"/>
        <c:axPos val="b"/>
        <c:majorGridlines>
          <c:spPr>
            <a:ln>
              <a:noFill/>
            </a:ln>
          </c:spPr>
        </c:majorGridlines>
        <c:numFmt formatCode="General" sourceLinked="1"/>
        <c:majorTickMark val="out"/>
        <c:minorTickMark val="none"/>
        <c:tickLblPos val="nextTo"/>
        <c:crossAx val="21135513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Job!Attrition by Job</c:name>
    <c:fmtId val="2"/>
  </c:pivotSource>
  <c:chart>
    <c:autoTitleDeleted val="1"/>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1"/>
        <c:ser>
          <c:idx val="0"/>
          <c:order val="0"/>
          <c:tx>
            <c:strRef>
              <c:f>'Attrition by Job'!$B$3</c:f>
              <c:strCache>
                <c:ptCount val="1"/>
                <c:pt idx="0">
                  <c:v>Total</c:v>
                </c:pt>
              </c:strCache>
            </c:strRef>
          </c:tx>
          <c:invertIfNegative val="0"/>
          <c:cat>
            <c:strRef>
              <c:f>'Attrition by Job'!$A$4:$A$13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Job'!$B$4:$B$13</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0"/>
          <c:showCatName val="0"/>
          <c:showSerName val="0"/>
          <c:showPercent val="0"/>
          <c:showBubbleSize val="0"/>
        </c:dLbls>
        <c:gapWidth val="48"/>
        <c:axId val="211406848"/>
        <c:axId val="211408384"/>
      </c:barChart>
      <c:catAx>
        <c:axId val="211406848"/>
        <c:scaling>
          <c:orientation val="minMax"/>
        </c:scaling>
        <c:delete val="0"/>
        <c:axPos val="l"/>
        <c:majorTickMark val="out"/>
        <c:minorTickMark val="none"/>
        <c:tickLblPos val="nextTo"/>
        <c:spPr>
          <a:noFill/>
        </c:spPr>
        <c:crossAx val="211408384"/>
        <c:crosses val="autoZero"/>
        <c:auto val="1"/>
        <c:lblAlgn val="ctr"/>
        <c:lblOffset val="100"/>
        <c:noMultiLvlLbl val="0"/>
      </c:catAx>
      <c:valAx>
        <c:axId val="211408384"/>
        <c:scaling>
          <c:orientation val="minMax"/>
        </c:scaling>
        <c:delete val="1"/>
        <c:axPos val="b"/>
        <c:majorGridlines>
          <c:spPr>
            <a:ln>
              <a:noFill/>
            </a:ln>
          </c:spPr>
        </c:majorGridlines>
        <c:numFmt formatCode="General" sourceLinked="1"/>
        <c:majorTickMark val="out"/>
        <c:minorTickMark val="none"/>
        <c:tickLblPos val="nextTo"/>
        <c:crossAx val="2114068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Attrition!Dept Attrition</c:name>
    <c:fmtId val="2"/>
  </c:pivotSource>
  <c:chart>
    <c:autoTitleDeleted val="1"/>
    <c:pivotFmts>
      <c:pivotFmt>
        <c:idx val="0"/>
        <c:marker>
          <c:symbol val="none"/>
        </c:marker>
      </c:pivotFmt>
      <c:pivotFmt>
        <c:idx val="1"/>
        <c:marker>
          <c:symbol val="none"/>
        </c:marker>
      </c:pivotFmt>
      <c:pivotFmt>
        <c:idx val="2"/>
        <c:spPr>
          <a:solidFill>
            <a:schemeClr val="lt1"/>
          </a:solidFill>
        </c:spPr>
        <c:marker>
          <c:symbol val="none"/>
        </c:marker>
        <c:dLbl>
          <c:idx val="0"/>
          <c:delete val="1"/>
        </c:dLbl>
      </c:pivotFmt>
      <c:pivotFmt>
        <c:idx val="3"/>
        <c:spPr>
          <a:solidFill>
            <a:schemeClr val="accent6">
              <a:lumMod val="75000"/>
            </a:schemeClr>
          </a:solidFill>
        </c:spPr>
        <c:dLbl>
          <c:idx val="0"/>
          <c:layout/>
          <c:tx>
            <c:rich>
              <a:bodyPr rot="0" vert="horz" anchor="ctr" anchorCtr="1"/>
              <a:lstStyle/>
              <a:p>
                <a:pPr>
                  <a:defRPr>
                    <a:solidFill>
                      <a:schemeClr val="bg1"/>
                    </a:solidFill>
                  </a:defRPr>
                </a:pPr>
                <a:r>
                  <a:rPr lang="en-US">
                    <a:solidFill>
                      <a:schemeClr val="bg1"/>
                    </a:solidFill>
                  </a:rPr>
                  <a:t>R&amp;D, 56.12%</a:t>
                </a:r>
              </a:p>
            </c:rich>
          </c:tx>
          <c:spPr/>
          <c:dLblPos val="bestFit"/>
          <c:showLegendKey val="0"/>
          <c:showVal val="1"/>
          <c:showCatName val="1"/>
          <c:showSerName val="0"/>
          <c:showPercent val="0"/>
          <c:showBubbleSize val="0"/>
        </c:dLbl>
      </c:pivotFmt>
      <c:pivotFmt>
        <c:idx val="4"/>
        <c:spPr>
          <a:solidFill>
            <a:schemeClr val="accent4"/>
          </a:solidFill>
        </c:spPr>
        <c:dLbl>
          <c:idx val="0"/>
          <c:layout/>
          <c:spPr/>
          <c:txPr>
            <a:bodyPr/>
            <a:lstStyle/>
            <a:p>
              <a:pPr>
                <a:defRPr>
                  <a:solidFill>
                    <a:schemeClr val="tx1"/>
                  </a:solidFill>
                </a:defRPr>
              </a:pPr>
              <a:endParaRPr lang="en-US"/>
            </a:p>
          </c:txPr>
          <c:showLegendKey val="0"/>
          <c:showVal val="1"/>
          <c:showCatName val="1"/>
          <c:showSerName val="0"/>
          <c:showPercent val="0"/>
          <c:showBubbleSize val="0"/>
        </c:dLbl>
      </c:pivotFmt>
      <c:pivotFmt>
        <c:idx val="5"/>
        <c:spPr>
          <a:solidFill>
            <a:schemeClr val="accent1"/>
          </a:solidFill>
        </c:spPr>
        <c:dLbl>
          <c:idx val="0"/>
          <c:layout/>
          <c:showLegendKey val="0"/>
          <c:showVal val="1"/>
          <c:showCatName val="1"/>
          <c:showSerName val="0"/>
          <c:showPercent val="0"/>
          <c:showBubbleSize val="0"/>
        </c:dLbl>
      </c:pivotFmt>
    </c:pivotFmts>
    <c:plotArea>
      <c:layout>
        <c:manualLayout>
          <c:layoutTarget val="inner"/>
          <c:xMode val="edge"/>
          <c:yMode val="edge"/>
          <c:x val="0.1494376188983885"/>
          <c:y val="7.0351698481114222E-2"/>
          <c:w val="0.52052086873617909"/>
          <c:h val="0.87102188611795728"/>
        </c:manualLayout>
      </c:layout>
      <c:pieChart>
        <c:varyColors val="1"/>
        <c:ser>
          <c:idx val="0"/>
          <c:order val="0"/>
          <c:tx>
            <c:strRef>
              <c:f>'Dept Attrition'!$B$3</c:f>
              <c:strCache>
                <c:ptCount val="1"/>
                <c:pt idx="0">
                  <c:v>Total</c:v>
                </c:pt>
              </c:strCache>
            </c:strRef>
          </c:tx>
          <c:spPr>
            <a:solidFill>
              <a:schemeClr val="lt1"/>
            </a:solidFill>
          </c:spPr>
          <c:dPt>
            <c:idx val="0"/>
            <c:bubble3D val="0"/>
            <c:spPr>
              <a:solidFill>
                <a:schemeClr val="accent1"/>
              </a:solidFill>
            </c:spPr>
          </c:dPt>
          <c:dPt>
            <c:idx val="1"/>
            <c:bubble3D val="0"/>
            <c:spPr>
              <a:solidFill>
                <a:schemeClr val="accent6">
                  <a:lumMod val="75000"/>
                </a:schemeClr>
              </a:solidFill>
            </c:spPr>
          </c:dPt>
          <c:dPt>
            <c:idx val="2"/>
            <c:bubble3D val="0"/>
            <c:spPr>
              <a:solidFill>
                <a:schemeClr val="accent4"/>
              </a:solidFill>
            </c:spPr>
          </c:dPt>
          <c:dLbls>
            <c:dLbl>
              <c:idx val="0"/>
              <c:layout/>
              <c:showLegendKey val="0"/>
              <c:showVal val="1"/>
              <c:showCatName val="1"/>
              <c:showSerName val="0"/>
              <c:showPercent val="0"/>
              <c:showBubbleSize val="0"/>
            </c:dLbl>
            <c:dLbl>
              <c:idx val="1"/>
              <c:layout/>
              <c:tx>
                <c:rich>
                  <a:bodyPr rot="0" vert="horz" anchor="ctr" anchorCtr="1"/>
                  <a:lstStyle/>
                  <a:p>
                    <a:pPr>
                      <a:defRPr>
                        <a:solidFill>
                          <a:schemeClr val="bg1"/>
                        </a:solidFill>
                      </a:defRPr>
                    </a:pPr>
                    <a:r>
                      <a:rPr lang="en-US">
                        <a:solidFill>
                          <a:schemeClr val="bg1"/>
                        </a:solidFill>
                      </a:rPr>
                      <a:t>R&amp;D, 56.12%</a:t>
                    </a:r>
                  </a:p>
                </c:rich>
              </c:tx>
              <c:spPr/>
              <c:dLblPos val="bestFit"/>
              <c:showLegendKey val="0"/>
              <c:showVal val="1"/>
              <c:showCatName val="1"/>
              <c:showSerName val="0"/>
              <c:showPercent val="0"/>
              <c:showBubbleSize val="0"/>
            </c:dLbl>
            <c:dLbl>
              <c:idx val="2"/>
              <c:layout/>
              <c:spPr/>
              <c:txPr>
                <a:bodyPr/>
                <a:lstStyle/>
                <a:p>
                  <a:pPr>
                    <a:defRPr>
                      <a:solidFill>
                        <a:schemeClr val="tx1"/>
                      </a:solidFill>
                    </a:defRPr>
                  </a:pPr>
                  <a:endParaRPr lang="en-US"/>
                </a:p>
              </c:txPr>
              <c:showLegendKey val="0"/>
              <c:showVal val="1"/>
              <c:showCatName val="1"/>
              <c:showSerName val="0"/>
              <c:showPercent val="0"/>
              <c:showBubbleSize val="0"/>
            </c:dLbl>
            <c:spPr/>
            <c:txPr>
              <a:bodyPr/>
              <a:lstStyle/>
              <a:p>
                <a:pPr>
                  <a:defRPr/>
                </a:pPr>
                <a:endParaRPr lang="en-US"/>
              </a:p>
            </c:txPr>
            <c:showLegendKey val="0"/>
            <c:showVal val="0"/>
            <c:showCatName val="0"/>
            <c:showSerName val="0"/>
            <c:showPercent val="0"/>
            <c:showBubbleSize val="0"/>
          </c:dLbls>
          <c:cat>
            <c:strRef>
              <c:f>'Dept Attrition'!$A$4:$A$7</c:f>
              <c:strCache>
                <c:ptCount val="3"/>
                <c:pt idx="0">
                  <c:v>HR</c:v>
                </c:pt>
                <c:pt idx="1">
                  <c:v>R&amp;D</c:v>
                </c:pt>
                <c:pt idx="2">
                  <c:v>Sales</c:v>
                </c:pt>
              </c:strCache>
            </c:strRef>
          </c:cat>
          <c:val>
            <c:numRef>
              <c:f>'Dept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a:defRPr sz="1200"/>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marker>
          <c:symbol val="none"/>
        </c:marker>
      </c:pivotFmt>
      <c:pivotFmt>
        <c:idx val="1"/>
        <c:marker>
          <c:symbol val="none"/>
        </c:marker>
      </c:pivotFmt>
      <c:pivotFmt>
        <c:idx val="2"/>
        <c:marker>
          <c:symbol val="none"/>
        </c:marker>
        <c:dLbl>
          <c:idx val="0"/>
          <c:layout/>
          <c:spPr/>
          <c:txPr>
            <a:bodyPr/>
            <a:lstStyle/>
            <a:p>
              <a:pPr>
                <a:defRPr sz="1100" b="1"/>
              </a:pPr>
              <a:endParaRPr lang="en-US"/>
            </a:p>
          </c:txPr>
          <c:showLegendKey val="0"/>
          <c:showVal val="1"/>
          <c:showCatName val="0"/>
          <c:showSerName val="0"/>
          <c:showPercent val="0"/>
          <c:showBubbleSize val="0"/>
        </c:dLbl>
      </c:pivotFmt>
    </c:pivotFmts>
    <c:plotArea>
      <c:layout/>
      <c:barChart>
        <c:barDir val="col"/>
        <c:grouping val="clustered"/>
        <c:varyColors val="1"/>
        <c:ser>
          <c:idx val="0"/>
          <c:order val="0"/>
          <c:tx>
            <c:strRef>
              <c:f>'Attrition by Age Group'!$B$3</c:f>
              <c:strCache>
                <c:ptCount val="1"/>
                <c:pt idx="0">
                  <c:v>Total</c:v>
                </c:pt>
              </c:strCache>
            </c:strRef>
          </c:tx>
          <c:invertIfNegative val="0"/>
          <c:dLbls>
            <c:spPr/>
            <c:txPr>
              <a:bodyPr/>
              <a:lstStyle/>
              <a:p>
                <a:pPr>
                  <a:defRPr sz="1100" b="1"/>
                </a:pPr>
                <a:endParaRPr lang="en-US"/>
              </a:p>
            </c:txPr>
            <c:showLegendKey val="0"/>
            <c:showVal val="1"/>
            <c:showCatName val="0"/>
            <c:showSerName val="0"/>
            <c:showPercent val="0"/>
            <c:showBubbleSize val="0"/>
            <c:showLeaderLines val="0"/>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67"/>
        <c:axId val="211529088"/>
        <c:axId val="211547264"/>
      </c:barChart>
      <c:catAx>
        <c:axId val="211529088"/>
        <c:scaling>
          <c:orientation val="minMax"/>
        </c:scaling>
        <c:delete val="0"/>
        <c:axPos val="b"/>
        <c:majorTickMark val="out"/>
        <c:minorTickMark val="none"/>
        <c:tickLblPos val="nextTo"/>
        <c:crossAx val="211547264"/>
        <c:crosses val="autoZero"/>
        <c:auto val="1"/>
        <c:lblAlgn val="ctr"/>
        <c:lblOffset val="100"/>
        <c:noMultiLvlLbl val="0"/>
      </c:catAx>
      <c:valAx>
        <c:axId val="211547264"/>
        <c:scaling>
          <c:orientation val="minMax"/>
        </c:scaling>
        <c:delete val="1"/>
        <c:axPos val="l"/>
        <c:majorGridlines>
          <c:spPr>
            <a:ln>
              <a:noFill/>
            </a:ln>
          </c:spPr>
        </c:majorGridlines>
        <c:numFmt formatCode="General" sourceLinked="1"/>
        <c:majorTickMark val="out"/>
        <c:minorTickMark val="none"/>
        <c:tickLblPos val="nextTo"/>
        <c:crossAx val="21152908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Marital!Attrition by Marital</c:name>
    <c:fmtId val="2"/>
  </c:pivotSource>
  <c:chart>
    <c:autoTitleDeleted val="1"/>
    <c:pivotFmts>
      <c:pivotFmt>
        <c:idx val="0"/>
        <c:marker>
          <c:symbol val="none"/>
        </c:marker>
      </c:pivotFmt>
      <c:pivotFmt>
        <c:idx val="1"/>
        <c:marker>
          <c:symbol val="none"/>
        </c:marker>
      </c:pivotFmt>
      <c:pivotFmt>
        <c:idx val="2"/>
        <c:marker>
          <c:symbol val="none"/>
        </c:marker>
        <c:dLbl>
          <c:idx val="0"/>
          <c:layout/>
          <c:spPr/>
          <c:txPr>
            <a:bodyPr/>
            <a:lstStyle/>
            <a:p>
              <a:pPr>
                <a:defRPr sz="1400" b="1"/>
              </a:pPr>
              <a:endParaRPr lang="en-US"/>
            </a:p>
          </c:txPr>
          <c:showLegendKey val="0"/>
          <c:showVal val="1"/>
          <c:showCatName val="0"/>
          <c:showSerName val="0"/>
          <c:showPercent val="0"/>
          <c:showBubbleSize val="0"/>
        </c:dLbl>
      </c:pivotFmt>
    </c:pivotFmts>
    <c:plotArea>
      <c:layout/>
      <c:doughnutChart>
        <c:varyColors val="1"/>
        <c:ser>
          <c:idx val="0"/>
          <c:order val="0"/>
          <c:tx>
            <c:strRef>
              <c:f>'Attrition by Marital'!$B$3</c:f>
              <c:strCache>
                <c:ptCount val="1"/>
                <c:pt idx="0">
                  <c:v>Total</c:v>
                </c:pt>
              </c:strCache>
            </c:strRef>
          </c:tx>
          <c:dLbls>
            <c:spPr/>
            <c:txPr>
              <a:bodyPr/>
              <a:lstStyle/>
              <a:p>
                <a:pPr>
                  <a:defRPr sz="1400" b="1"/>
                </a:pPr>
                <a:endParaRPr lang="en-US"/>
              </a:p>
            </c:txPr>
            <c:showLegendKey val="0"/>
            <c:showVal val="1"/>
            <c:showCatName val="0"/>
            <c:showSerName val="0"/>
            <c:showPercent val="0"/>
            <c:showBubbleSize val="0"/>
            <c:showLeaderLines val="1"/>
          </c:dLbls>
          <c:cat>
            <c:strRef>
              <c:f>'Attrition by Marital'!$A$4:$A$7</c:f>
              <c:strCache>
                <c:ptCount val="3"/>
                <c:pt idx="0">
                  <c:v>Divorced</c:v>
                </c:pt>
                <c:pt idx="1">
                  <c:v>Married</c:v>
                </c:pt>
                <c:pt idx="2">
                  <c:v>Single</c:v>
                </c:pt>
              </c:strCache>
            </c:strRef>
          </c:cat>
          <c:val>
            <c:numRef>
              <c:f>'Attrition by Marital'!$B$4:$B$7</c:f>
              <c:numCache>
                <c:formatCode>General</c:formatCode>
                <c:ptCount val="3"/>
                <c:pt idx="0">
                  <c:v>33</c:v>
                </c:pt>
                <c:pt idx="1">
                  <c:v>84</c:v>
                </c:pt>
                <c:pt idx="2">
                  <c:v>120</c:v>
                </c:pt>
              </c:numCache>
            </c:numRef>
          </c:val>
        </c:ser>
        <c:dLbls>
          <c:showLegendKey val="0"/>
          <c:showVal val="0"/>
          <c:showCatName val="0"/>
          <c:showSerName val="0"/>
          <c:showPercent val="0"/>
          <c:showBubbleSize val="0"/>
          <c:showLeaderLines val="1"/>
        </c:dLbls>
        <c:firstSliceAng val="0"/>
        <c:holeSize val="40"/>
      </c:doughnutChart>
    </c:plotArea>
    <c:legend>
      <c:legendPos val="r"/>
      <c:layout/>
      <c:overlay val="0"/>
      <c:txPr>
        <a:bodyPr/>
        <a:lstStyle/>
        <a:p>
          <a:pPr>
            <a:defRPr sz="1200"/>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53932584269662"/>
          <c:y val="0.1160337552742616"/>
          <c:w val="0.68164794007490637"/>
          <c:h val="0.76793248945147674"/>
        </c:manualLayout>
      </c:layout>
      <c:doughnutChart>
        <c:varyColors val="1"/>
        <c:ser>
          <c:idx val="0"/>
          <c:order val="0"/>
          <c:dPt>
            <c:idx val="1"/>
            <c:bubble3D val="0"/>
            <c:spPr>
              <a:solidFill>
                <a:schemeClr val="accent6"/>
              </a:solidFill>
            </c:spPr>
          </c:dPt>
          <c:val>
            <c:numRef>
              <c:f>Rating!$C$7:$C$8</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9551397818391967E-2"/>
          <c:y val="5.0925925925925923E-2"/>
          <c:w val="0.95359291097787091"/>
          <c:h val="0.91601918326385678"/>
        </c:manualLayout>
      </c:layout>
      <c:barChart>
        <c:barDir val="bar"/>
        <c:grouping val="stacked"/>
        <c:varyColors val="0"/>
        <c:ser>
          <c:idx val="0"/>
          <c:order val="0"/>
          <c:invertIfNegative val="0"/>
          <c:val>
            <c:numRef>
              <c:f>Rating!$B$7</c:f>
              <c:numCache>
                <c:formatCode>0.0</c:formatCode>
                <c:ptCount val="1"/>
                <c:pt idx="0">
                  <c:v>2.6265306122448981</c:v>
                </c:pt>
              </c:numCache>
            </c:numRef>
          </c:val>
        </c:ser>
        <c:ser>
          <c:idx val="1"/>
          <c:order val="1"/>
          <c:invertIfNegative val="0"/>
          <c:val>
            <c:numRef>
              <c:f>Rating!$B$8</c:f>
              <c:numCache>
                <c:formatCode>0.0</c:formatCode>
                <c:ptCount val="1"/>
                <c:pt idx="0">
                  <c:v>1.3734693877551019</c:v>
                </c:pt>
              </c:numCache>
            </c:numRef>
          </c:val>
        </c:ser>
        <c:dLbls>
          <c:showLegendKey val="0"/>
          <c:showVal val="0"/>
          <c:showCatName val="0"/>
          <c:showSerName val="0"/>
          <c:showPercent val="0"/>
          <c:showBubbleSize val="0"/>
        </c:dLbls>
        <c:gapWidth val="0"/>
        <c:overlap val="100"/>
        <c:axId val="210539264"/>
        <c:axId val="210540800"/>
      </c:barChart>
      <c:catAx>
        <c:axId val="210539264"/>
        <c:scaling>
          <c:orientation val="minMax"/>
        </c:scaling>
        <c:delete val="1"/>
        <c:axPos val="l"/>
        <c:majorTickMark val="out"/>
        <c:minorTickMark val="none"/>
        <c:tickLblPos val="nextTo"/>
        <c:crossAx val="210540800"/>
        <c:crosses val="autoZero"/>
        <c:auto val="1"/>
        <c:lblAlgn val="ctr"/>
        <c:lblOffset val="100"/>
        <c:noMultiLvlLbl val="0"/>
      </c:catAx>
      <c:valAx>
        <c:axId val="210540800"/>
        <c:scaling>
          <c:orientation val="minMax"/>
          <c:max val="4"/>
          <c:min val="0"/>
        </c:scaling>
        <c:delete val="1"/>
        <c:axPos val="b"/>
        <c:majorGridlines>
          <c:spPr>
            <a:ln>
              <a:noFill/>
            </a:ln>
          </c:spPr>
        </c:majorGridlines>
        <c:numFmt formatCode="0.0" sourceLinked="1"/>
        <c:majorTickMark val="out"/>
        <c:minorTickMark val="none"/>
        <c:tickLblPos val="nextTo"/>
        <c:crossAx val="210539264"/>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accent2"/>
              </a:solidFill>
            </c:spPr>
          </c:dPt>
          <c:dPt>
            <c:idx val="1"/>
            <c:bubble3D val="0"/>
            <c:spPr>
              <a:solidFill>
                <a:schemeClr val="bg2"/>
              </a:solidFill>
            </c:spPr>
          </c:dPt>
          <c:val>
            <c:numRef>
              <c:f>Gender!$C$10:$C$11</c:f>
              <c:numCache>
                <c:formatCode>0.0%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'Education by Attrition'!$B$3</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showLegendKey val="0"/>
          <c:showVal val="1"/>
          <c:showCatName val="0"/>
          <c:showSerName val="0"/>
          <c:showPercent val="0"/>
          <c:showBubbleSize val="0"/>
        </c:dLbls>
        <c:gapWidth val="150"/>
        <c:axId val="212164992"/>
        <c:axId val="212167680"/>
      </c:barChart>
      <c:catAx>
        <c:axId val="212164992"/>
        <c:scaling>
          <c:orientation val="minMax"/>
        </c:scaling>
        <c:delete val="0"/>
        <c:axPos val="l"/>
        <c:majorTickMark val="out"/>
        <c:minorTickMark val="none"/>
        <c:tickLblPos val="nextTo"/>
        <c:crossAx val="212167680"/>
        <c:crosses val="autoZero"/>
        <c:auto val="1"/>
        <c:lblAlgn val="ctr"/>
        <c:lblOffset val="100"/>
        <c:noMultiLvlLbl val="0"/>
      </c:catAx>
      <c:valAx>
        <c:axId val="212167680"/>
        <c:scaling>
          <c:orientation val="minMax"/>
        </c:scaling>
        <c:delete val="1"/>
        <c:axPos val="b"/>
        <c:majorGridlines>
          <c:spPr>
            <a:ln>
              <a:noFill/>
            </a:ln>
          </c:spPr>
        </c:majorGridlines>
        <c:numFmt formatCode="General" sourceLinked="1"/>
        <c:majorTickMark val="out"/>
        <c:minorTickMark val="none"/>
        <c:tickLblPos val="nextTo"/>
        <c:crossAx val="2121649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Job!Attrition by Job</c:name>
    <c:fmtId val="0"/>
  </c:pivotSource>
  <c:chart>
    <c:autoTitleDeleted val="1"/>
    <c:pivotFmts>
      <c:pivotFmt>
        <c:idx val="0"/>
        <c:marker>
          <c:symbol val="none"/>
        </c:marker>
      </c:pivotFmt>
    </c:pivotFmts>
    <c:plotArea>
      <c:layout/>
      <c:barChart>
        <c:barDir val="bar"/>
        <c:grouping val="clustered"/>
        <c:varyColors val="0"/>
        <c:ser>
          <c:idx val="0"/>
          <c:order val="0"/>
          <c:tx>
            <c:strRef>
              <c:f>'Attrition by Job'!$B$3</c:f>
              <c:strCache>
                <c:ptCount val="1"/>
                <c:pt idx="0">
                  <c:v>Total</c:v>
                </c:pt>
              </c:strCache>
            </c:strRef>
          </c:tx>
          <c:invertIfNegative val="0"/>
          <c:cat>
            <c:strRef>
              <c:f>'Attrition by Job'!$A$4:$A$13</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Job'!$B$4:$B$13</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0"/>
          <c:showCatName val="0"/>
          <c:showSerName val="0"/>
          <c:showPercent val="0"/>
          <c:showBubbleSize val="0"/>
        </c:dLbls>
        <c:gapWidth val="150"/>
        <c:axId val="212220928"/>
        <c:axId val="212275968"/>
      </c:barChart>
      <c:catAx>
        <c:axId val="212220928"/>
        <c:scaling>
          <c:orientation val="minMax"/>
        </c:scaling>
        <c:delete val="0"/>
        <c:axPos val="l"/>
        <c:majorTickMark val="out"/>
        <c:minorTickMark val="none"/>
        <c:tickLblPos val="nextTo"/>
        <c:crossAx val="212275968"/>
        <c:crosses val="autoZero"/>
        <c:auto val="1"/>
        <c:lblAlgn val="ctr"/>
        <c:lblOffset val="100"/>
        <c:noMultiLvlLbl val="0"/>
      </c:catAx>
      <c:valAx>
        <c:axId val="212275968"/>
        <c:scaling>
          <c:orientation val="minMax"/>
        </c:scaling>
        <c:delete val="0"/>
        <c:axPos val="b"/>
        <c:majorGridlines>
          <c:spPr>
            <a:ln>
              <a:noFill/>
            </a:ln>
          </c:spPr>
        </c:majorGridlines>
        <c:numFmt formatCode="General" sourceLinked="1"/>
        <c:majorTickMark val="out"/>
        <c:minorTickMark val="none"/>
        <c:tickLblPos val="nextTo"/>
        <c:crossAx val="212220928"/>
        <c:crosses val="autoZero"/>
        <c:crossBetween val="between"/>
      </c:valAx>
    </c:plotArea>
    <c:plotVisOnly val="1"/>
    <c:dispBlanksAs val="gap"/>
    <c:showDLblsOverMax val="0"/>
  </c:chart>
  <c:spPr>
    <a:no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Attrition!Dept Attrition</c:name>
    <c:fmtId val="0"/>
  </c:pivotSource>
  <c:chart>
    <c:autoTitleDeleted val="1"/>
    <c:pivotFmts>
      <c:pivotFmt>
        <c:idx val="0"/>
        <c:marker>
          <c:symbol val="none"/>
        </c:marker>
      </c:pivotFmt>
    </c:pivotFmts>
    <c:plotArea>
      <c:layout/>
      <c:pieChart>
        <c:varyColors val="1"/>
        <c:ser>
          <c:idx val="0"/>
          <c:order val="0"/>
          <c:tx>
            <c:strRef>
              <c:f>'Dept Attrition'!$B$3</c:f>
              <c:strCache>
                <c:ptCount val="1"/>
                <c:pt idx="0">
                  <c:v>Total</c:v>
                </c:pt>
              </c:strCache>
            </c:strRef>
          </c:tx>
          <c:cat>
            <c:strRef>
              <c:f>'Dept Attrition'!$A$4:$A$7</c:f>
              <c:strCache>
                <c:ptCount val="3"/>
                <c:pt idx="0">
                  <c:v>HR</c:v>
                </c:pt>
                <c:pt idx="1">
                  <c:v>R&amp;D</c:v>
                </c:pt>
                <c:pt idx="2">
                  <c:v>Sales</c:v>
                </c:pt>
              </c:strCache>
            </c:strRef>
          </c:cat>
          <c:val>
            <c:numRef>
              <c:f>'Dept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marker>
          <c:symbol val="none"/>
        </c:marker>
      </c:pivotFmt>
    </c:pivotFmts>
    <c:plotArea>
      <c:layout/>
      <c:barChart>
        <c:barDir val="col"/>
        <c:grouping val="clustered"/>
        <c:varyColors val="0"/>
        <c:ser>
          <c:idx val="0"/>
          <c:order val="0"/>
          <c:tx>
            <c:strRef>
              <c:f>'Attrition by Age Group'!$B$3</c:f>
              <c:strCache>
                <c:ptCount val="1"/>
                <c:pt idx="0">
                  <c:v>Total</c:v>
                </c:pt>
              </c:strCache>
            </c:strRef>
          </c:tx>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150"/>
        <c:axId val="212011648"/>
        <c:axId val="212038016"/>
      </c:barChart>
      <c:catAx>
        <c:axId val="212011648"/>
        <c:scaling>
          <c:orientation val="minMax"/>
        </c:scaling>
        <c:delete val="0"/>
        <c:axPos val="b"/>
        <c:majorTickMark val="out"/>
        <c:minorTickMark val="none"/>
        <c:tickLblPos val="nextTo"/>
        <c:crossAx val="212038016"/>
        <c:crosses val="autoZero"/>
        <c:auto val="1"/>
        <c:lblAlgn val="ctr"/>
        <c:lblOffset val="100"/>
        <c:noMultiLvlLbl val="0"/>
      </c:catAx>
      <c:valAx>
        <c:axId val="212038016"/>
        <c:scaling>
          <c:orientation val="minMax"/>
        </c:scaling>
        <c:delete val="1"/>
        <c:axPos val="l"/>
        <c:majorGridlines>
          <c:spPr>
            <a:ln>
              <a:noFill/>
            </a:ln>
          </c:spPr>
        </c:majorGridlines>
        <c:numFmt formatCode="General" sourceLinked="1"/>
        <c:majorTickMark val="out"/>
        <c:minorTickMark val="none"/>
        <c:tickLblPos val="nextTo"/>
        <c:crossAx val="21201164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Marital!Attrition by Marital</c:name>
    <c:fmtId val="0"/>
  </c:pivotSource>
  <c:chart>
    <c:autoTitleDeleted val="1"/>
    <c:pivotFmts>
      <c:pivotFmt>
        <c:idx val="0"/>
        <c:marker>
          <c:symbol val="none"/>
        </c:marker>
      </c:pivotFmt>
    </c:pivotFmts>
    <c:plotArea>
      <c:layout/>
      <c:doughnutChart>
        <c:varyColors val="1"/>
        <c:ser>
          <c:idx val="0"/>
          <c:order val="0"/>
          <c:tx>
            <c:strRef>
              <c:f>'Attrition by Marital'!$B$3</c:f>
              <c:strCache>
                <c:ptCount val="1"/>
                <c:pt idx="0">
                  <c:v>Total</c:v>
                </c:pt>
              </c:strCache>
            </c:strRef>
          </c:tx>
          <c:cat>
            <c:strRef>
              <c:f>'Attrition by Marital'!$A$4:$A$7</c:f>
              <c:strCache>
                <c:ptCount val="3"/>
                <c:pt idx="0">
                  <c:v>Divorced</c:v>
                </c:pt>
                <c:pt idx="1">
                  <c:v>Married</c:v>
                </c:pt>
                <c:pt idx="2">
                  <c:v>Single</c:v>
                </c:pt>
              </c:strCache>
            </c:strRef>
          </c:cat>
          <c:val>
            <c:numRef>
              <c:f>'Attrition by Marital'!$B$4:$B$7</c:f>
              <c:numCache>
                <c:formatCode>General</c:formatCode>
                <c:ptCount val="3"/>
                <c:pt idx="0">
                  <c:v>33</c:v>
                </c:pt>
                <c:pt idx="1">
                  <c:v>84</c:v>
                </c:pt>
                <c:pt idx="2">
                  <c:v>120</c:v>
                </c:pt>
              </c:numCache>
            </c:numRef>
          </c:val>
        </c:ser>
        <c:dLbls>
          <c:showLegendKey val="0"/>
          <c:showVal val="0"/>
          <c:showCatName val="0"/>
          <c:showSerName val="0"/>
          <c:showPercent val="0"/>
          <c:showBubbleSize val="0"/>
          <c:showLeaderLines val="1"/>
        </c:dLbls>
        <c:firstSliceAng val="0"/>
        <c:holeSize val="50"/>
      </c:doughnut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446313</xdr:colOff>
      <xdr:row>1</xdr:row>
      <xdr:rowOff>108859</xdr:rowOff>
    </xdr:from>
    <xdr:to>
      <xdr:col>22</xdr:col>
      <xdr:colOff>575182</xdr:colOff>
      <xdr:row>40</xdr:row>
      <xdr:rowOff>90432</xdr:rowOff>
    </xdr:to>
    <xdr:grpSp>
      <xdr:nvGrpSpPr>
        <xdr:cNvPr id="2" name="Group 1">
          <a:extLst>
            <a:ext uri="{FF2B5EF4-FFF2-40B4-BE49-F238E27FC236}">
              <a16:creationId xmlns="" xmlns:a16="http://schemas.microsoft.com/office/drawing/2014/main" id="{71BA81EA-B9D6-43F2-9D97-F24013EBAC89}"/>
            </a:ext>
          </a:extLst>
        </xdr:cNvPr>
        <xdr:cNvGrpSpPr/>
      </xdr:nvGrpSpPr>
      <xdr:grpSpPr>
        <a:xfrm>
          <a:off x="1796142" y="304802"/>
          <a:ext cx="13627154" cy="7623344"/>
          <a:chOff x="1752600" y="190500"/>
          <a:chExt cx="13468350" cy="7776000"/>
        </a:xfrm>
      </xdr:grpSpPr>
      <xdr:sp macro="" textlink="">
        <xdr:nvSpPr>
          <xdr:cNvPr id="3" name="Rectangle: Rounded Corners 2">
            <a:extLst>
              <a:ext uri="{FF2B5EF4-FFF2-40B4-BE49-F238E27FC236}">
                <a16:creationId xmlns=""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 xmlns:a16="http://schemas.microsoft.com/office/drawing/2014/main" id="{A858214A-1544-7366-ED12-A0F94AC129D9}"/>
              </a:ext>
            </a:extLst>
          </xdr:cNvPr>
          <xdr:cNvGrpSpPr/>
        </xdr:nvGrpSpPr>
        <xdr:grpSpPr>
          <a:xfrm>
            <a:off x="1824599" y="1193507"/>
            <a:ext cx="13310626" cy="1021055"/>
            <a:chOff x="1824414" y="1193507"/>
            <a:chExt cx="13425111" cy="1021055"/>
          </a:xfrm>
        </xdr:grpSpPr>
        <xdr:sp macro="" textlink="">
          <xdr:nvSpPr>
            <xdr:cNvPr id="22" name="Rectangle: Rounded Corners 21">
              <a:extLst>
                <a:ext uri="{FF2B5EF4-FFF2-40B4-BE49-F238E27FC236}">
                  <a16:creationId xmlns="" xmlns:a16="http://schemas.microsoft.com/office/drawing/2014/main" id="{1DB0E0E2-EA2D-5D6C-20F1-12E1FD635C4B}"/>
                </a:ext>
              </a:extLst>
            </xdr:cNvPr>
            <xdr:cNvSpPr/>
          </xdr:nvSpPr>
          <xdr:spPr>
            <a:xfrm>
              <a:off x="1824414" y="1193507"/>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576943</xdr:colOff>
      <xdr:row>6</xdr:row>
      <xdr:rowOff>108858</xdr:rowOff>
    </xdr:from>
    <xdr:to>
      <xdr:col>5</xdr:col>
      <xdr:colOff>478972</xdr:colOff>
      <xdr:row>8</xdr:row>
      <xdr:rowOff>76200</xdr:rowOff>
    </xdr:to>
    <xdr:sp macro="" textlink="">
      <xdr:nvSpPr>
        <xdr:cNvPr id="27" name="TextBox 26"/>
        <xdr:cNvSpPr txBox="1"/>
      </xdr:nvSpPr>
      <xdr:spPr>
        <a:xfrm>
          <a:off x="1926772" y="1284515"/>
          <a:ext cx="192677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Total Employees</a:t>
          </a:r>
        </a:p>
      </xdr:txBody>
    </xdr:sp>
    <xdr:clientData/>
  </xdr:twoCellAnchor>
  <xdr:twoCellAnchor>
    <xdr:from>
      <xdr:col>2</xdr:col>
      <xdr:colOff>631371</xdr:colOff>
      <xdr:row>8</xdr:row>
      <xdr:rowOff>152401</xdr:rowOff>
    </xdr:from>
    <xdr:to>
      <xdr:col>5</xdr:col>
      <xdr:colOff>544286</xdr:colOff>
      <xdr:row>10</xdr:row>
      <xdr:rowOff>152401</xdr:rowOff>
    </xdr:to>
    <xdr:sp macro="" textlink="KPI!A10">
      <xdr:nvSpPr>
        <xdr:cNvPr id="28" name="TextBox 27"/>
        <xdr:cNvSpPr txBox="1"/>
      </xdr:nvSpPr>
      <xdr:spPr>
        <a:xfrm>
          <a:off x="1981200" y="1719944"/>
          <a:ext cx="193765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08E37A-B78D-4544-92A4-E0B1D77FDAD8}" type="TxLink">
            <a:rPr lang="en-US" sz="2000" b="1" i="0" u="none" strike="noStrike">
              <a:solidFill>
                <a:schemeClr val="accent1"/>
              </a:solidFill>
              <a:latin typeface="Calibri"/>
              <a:ea typeface="Calibri"/>
              <a:cs typeface="Calibri"/>
            </a:rPr>
            <a:pPr algn="ctr"/>
            <a:t>1470</a:t>
          </a:fld>
          <a:endParaRPr lang="en-US" sz="2000" b="1">
            <a:solidFill>
              <a:schemeClr val="accent1"/>
            </a:solidFill>
          </a:endParaRPr>
        </a:p>
      </xdr:txBody>
    </xdr:sp>
    <xdr:clientData/>
  </xdr:twoCellAnchor>
  <xdr:twoCellAnchor>
    <xdr:from>
      <xdr:col>7</xdr:col>
      <xdr:colOff>0</xdr:colOff>
      <xdr:row>6</xdr:row>
      <xdr:rowOff>108858</xdr:rowOff>
    </xdr:from>
    <xdr:to>
      <xdr:col>9</xdr:col>
      <xdr:colOff>576942</xdr:colOff>
      <xdr:row>8</xdr:row>
      <xdr:rowOff>76200</xdr:rowOff>
    </xdr:to>
    <xdr:sp macro="" textlink="">
      <xdr:nvSpPr>
        <xdr:cNvPr id="29" name="TextBox 28"/>
        <xdr:cNvSpPr txBox="1"/>
      </xdr:nvSpPr>
      <xdr:spPr>
        <a:xfrm>
          <a:off x="4724400" y="1284515"/>
          <a:ext cx="192677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Attrition</a:t>
          </a:r>
        </a:p>
      </xdr:txBody>
    </xdr:sp>
    <xdr:clientData/>
  </xdr:twoCellAnchor>
  <xdr:twoCellAnchor>
    <xdr:from>
      <xdr:col>7</xdr:col>
      <xdr:colOff>54428</xdr:colOff>
      <xdr:row>8</xdr:row>
      <xdr:rowOff>152401</xdr:rowOff>
    </xdr:from>
    <xdr:to>
      <xdr:col>9</xdr:col>
      <xdr:colOff>642256</xdr:colOff>
      <xdr:row>10</xdr:row>
      <xdr:rowOff>152401</xdr:rowOff>
    </xdr:to>
    <xdr:sp macro="" textlink="KPI!B10">
      <xdr:nvSpPr>
        <xdr:cNvPr id="30" name="TextBox 29"/>
        <xdr:cNvSpPr txBox="1"/>
      </xdr:nvSpPr>
      <xdr:spPr>
        <a:xfrm>
          <a:off x="4778828" y="1719944"/>
          <a:ext cx="193765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8F5E9A-0CB1-43E1-B4AA-CEA231F8739A}" type="TxLink">
            <a:rPr lang="en-US" sz="2000" b="1" i="0" u="none" strike="noStrike">
              <a:solidFill>
                <a:schemeClr val="accent1"/>
              </a:solidFill>
              <a:latin typeface="Calibri"/>
              <a:ea typeface="Calibri"/>
              <a:cs typeface="Calibri"/>
            </a:rPr>
            <a:pPr algn="ctr"/>
            <a:t>237</a:t>
          </a:fld>
          <a:endParaRPr lang="en-US" sz="2000" b="1">
            <a:solidFill>
              <a:schemeClr val="accent1"/>
            </a:solidFill>
          </a:endParaRPr>
        </a:p>
      </xdr:txBody>
    </xdr:sp>
    <xdr:clientData/>
  </xdr:twoCellAnchor>
  <xdr:twoCellAnchor>
    <xdr:from>
      <xdr:col>11</xdr:col>
      <xdr:colOff>141514</xdr:colOff>
      <xdr:row>6</xdr:row>
      <xdr:rowOff>108858</xdr:rowOff>
    </xdr:from>
    <xdr:to>
      <xdr:col>14</xdr:col>
      <xdr:colOff>43542</xdr:colOff>
      <xdr:row>8</xdr:row>
      <xdr:rowOff>76200</xdr:rowOff>
    </xdr:to>
    <xdr:sp macro="" textlink="">
      <xdr:nvSpPr>
        <xdr:cNvPr id="31" name="TextBox 30"/>
        <xdr:cNvSpPr txBox="1"/>
      </xdr:nvSpPr>
      <xdr:spPr>
        <a:xfrm>
          <a:off x="7565571" y="1284515"/>
          <a:ext cx="192677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Active Employees</a:t>
          </a:r>
        </a:p>
      </xdr:txBody>
    </xdr:sp>
    <xdr:clientData/>
  </xdr:twoCellAnchor>
  <xdr:twoCellAnchor>
    <xdr:from>
      <xdr:col>11</xdr:col>
      <xdr:colOff>195942</xdr:colOff>
      <xdr:row>8</xdr:row>
      <xdr:rowOff>152401</xdr:rowOff>
    </xdr:from>
    <xdr:to>
      <xdr:col>14</xdr:col>
      <xdr:colOff>108856</xdr:colOff>
      <xdr:row>10</xdr:row>
      <xdr:rowOff>152401</xdr:rowOff>
    </xdr:to>
    <xdr:sp macro="" textlink="KPI!D10">
      <xdr:nvSpPr>
        <xdr:cNvPr id="32" name="TextBox 31"/>
        <xdr:cNvSpPr txBox="1"/>
      </xdr:nvSpPr>
      <xdr:spPr>
        <a:xfrm>
          <a:off x="7619999" y="1719944"/>
          <a:ext cx="193765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49F4D5-B743-4236-8FBD-A90C7C842FC9}" type="TxLink">
            <a:rPr lang="en-US" sz="2000" b="1" i="0" u="none" strike="noStrike">
              <a:solidFill>
                <a:schemeClr val="accent1"/>
              </a:solidFill>
              <a:latin typeface="Calibri"/>
              <a:ea typeface="Calibri"/>
              <a:cs typeface="Calibri"/>
            </a:rPr>
            <a:pPr algn="ctr"/>
            <a:t>1233</a:t>
          </a:fld>
          <a:endParaRPr lang="en-US" sz="2000" b="1">
            <a:solidFill>
              <a:schemeClr val="accent1"/>
            </a:solidFill>
          </a:endParaRPr>
        </a:p>
      </xdr:txBody>
    </xdr:sp>
    <xdr:clientData/>
  </xdr:twoCellAnchor>
  <xdr:twoCellAnchor>
    <xdr:from>
      <xdr:col>15</xdr:col>
      <xdr:colOff>130629</xdr:colOff>
      <xdr:row>6</xdr:row>
      <xdr:rowOff>141515</xdr:rowOff>
    </xdr:from>
    <xdr:to>
      <xdr:col>18</xdr:col>
      <xdr:colOff>32657</xdr:colOff>
      <xdr:row>8</xdr:row>
      <xdr:rowOff>108857</xdr:rowOff>
    </xdr:to>
    <xdr:sp macro="" textlink="">
      <xdr:nvSpPr>
        <xdr:cNvPr id="33" name="TextBox 32"/>
        <xdr:cNvSpPr txBox="1"/>
      </xdr:nvSpPr>
      <xdr:spPr>
        <a:xfrm>
          <a:off x="10254343" y="1317172"/>
          <a:ext cx="192677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Attrition Rate</a:t>
          </a:r>
        </a:p>
      </xdr:txBody>
    </xdr:sp>
    <xdr:clientData/>
  </xdr:twoCellAnchor>
  <xdr:twoCellAnchor>
    <xdr:from>
      <xdr:col>15</xdr:col>
      <xdr:colOff>185057</xdr:colOff>
      <xdr:row>8</xdr:row>
      <xdr:rowOff>185058</xdr:rowOff>
    </xdr:from>
    <xdr:to>
      <xdr:col>18</xdr:col>
      <xdr:colOff>97971</xdr:colOff>
      <xdr:row>10</xdr:row>
      <xdr:rowOff>185058</xdr:rowOff>
    </xdr:to>
    <xdr:sp macro="" textlink="KPI!E10">
      <xdr:nvSpPr>
        <xdr:cNvPr id="34" name="TextBox 33"/>
        <xdr:cNvSpPr txBox="1"/>
      </xdr:nvSpPr>
      <xdr:spPr>
        <a:xfrm>
          <a:off x="10308771" y="1752601"/>
          <a:ext cx="193765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0A95D3C-6303-452C-AE19-D4F7F7538C64}" type="TxLink">
            <a:rPr lang="en-US" sz="2000" b="1" i="0" u="none" strike="noStrike">
              <a:solidFill>
                <a:schemeClr val="accent1"/>
              </a:solidFill>
              <a:latin typeface="Calibri"/>
              <a:ea typeface="Calibri"/>
              <a:cs typeface="Calibri"/>
            </a:rPr>
            <a:pPr algn="ctr"/>
            <a:t>16.12%</a:t>
          </a:fld>
          <a:endParaRPr lang="en-US" sz="2000" b="1">
            <a:solidFill>
              <a:schemeClr val="accent1"/>
            </a:solidFill>
          </a:endParaRPr>
        </a:p>
      </xdr:txBody>
    </xdr:sp>
    <xdr:clientData/>
  </xdr:twoCellAnchor>
  <xdr:twoCellAnchor>
    <xdr:from>
      <xdr:col>19</xdr:col>
      <xdr:colOff>185057</xdr:colOff>
      <xdr:row>6</xdr:row>
      <xdr:rowOff>130629</xdr:rowOff>
    </xdr:from>
    <xdr:to>
      <xdr:col>22</xdr:col>
      <xdr:colOff>87085</xdr:colOff>
      <xdr:row>8</xdr:row>
      <xdr:rowOff>97971</xdr:rowOff>
    </xdr:to>
    <xdr:sp macro="" textlink="">
      <xdr:nvSpPr>
        <xdr:cNvPr id="35" name="TextBox 34"/>
        <xdr:cNvSpPr txBox="1"/>
      </xdr:nvSpPr>
      <xdr:spPr>
        <a:xfrm>
          <a:off x="13008428" y="1306286"/>
          <a:ext cx="1926771"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Average Age</a:t>
          </a:r>
        </a:p>
      </xdr:txBody>
    </xdr:sp>
    <xdr:clientData/>
  </xdr:twoCellAnchor>
  <xdr:twoCellAnchor>
    <xdr:from>
      <xdr:col>19</xdr:col>
      <xdr:colOff>239485</xdr:colOff>
      <xdr:row>8</xdr:row>
      <xdr:rowOff>174172</xdr:rowOff>
    </xdr:from>
    <xdr:to>
      <xdr:col>22</xdr:col>
      <xdr:colOff>152399</xdr:colOff>
      <xdr:row>10</xdr:row>
      <xdr:rowOff>174172</xdr:rowOff>
    </xdr:to>
    <xdr:sp macro="" textlink="KPI!C10">
      <xdr:nvSpPr>
        <xdr:cNvPr id="36" name="TextBox 35"/>
        <xdr:cNvSpPr txBox="1"/>
      </xdr:nvSpPr>
      <xdr:spPr>
        <a:xfrm>
          <a:off x="13062856" y="1741715"/>
          <a:ext cx="1937657"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3E60E34-02CB-48AC-A2D6-C742CFA43F53}" type="TxLink">
            <a:rPr lang="en-US" sz="2000" b="1" i="0" u="none" strike="noStrike">
              <a:solidFill>
                <a:schemeClr val="accent1"/>
              </a:solidFill>
              <a:latin typeface="Calibri"/>
              <a:ea typeface="Calibri"/>
              <a:cs typeface="Calibri"/>
            </a:rPr>
            <a:pPr algn="ctr"/>
            <a:t> 37 </a:t>
          </a:fld>
          <a:endParaRPr lang="en-US" sz="2000" b="1">
            <a:solidFill>
              <a:schemeClr val="accent1"/>
            </a:solidFill>
          </a:endParaRPr>
        </a:p>
      </xdr:txBody>
    </xdr:sp>
    <xdr:clientData/>
  </xdr:twoCellAnchor>
  <xdr:twoCellAnchor editAs="oneCell">
    <xdr:from>
      <xdr:col>5</xdr:col>
      <xdr:colOff>533399</xdr:colOff>
      <xdr:row>6</xdr:row>
      <xdr:rowOff>108859</xdr:rowOff>
    </xdr:from>
    <xdr:to>
      <xdr:col>6</xdr:col>
      <xdr:colOff>192320</xdr:colOff>
      <xdr:row>8</xdr:row>
      <xdr:rowOff>40560</xdr:rowOff>
    </xdr:to>
    <xdr:pic>
      <xdr:nvPicPr>
        <xdr:cNvPr id="37" name="Picture 36">
          <a:extLst>
            <a:ext uri="{FF2B5EF4-FFF2-40B4-BE49-F238E27FC236}">
              <a16:creationId xmlns=""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3907970" y="1284516"/>
          <a:ext cx="333836" cy="323587"/>
        </a:xfrm>
        <a:prstGeom prst="rect">
          <a:avLst/>
        </a:prstGeom>
      </xdr:spPr>
    </xdr:pic>
    <xdr:clientData/>
  </xdr:twoCellAnchor>
  <xdr:twoCellAnchor editAs="oneCell">
    <xdr:from>
      <xdr:col>9</xdr:col>
      <xdr:colOff>478971</xdr:colOff>
      <xdr:row>6</xdr:row>
      <xdr:rowOff>76200</xdr:rowOff>
    </xdr:from>
    <xdr:to>
      <xdr:col>10</xdr:col>
      <xdr:colOff>222204</xdr:colOff>
      <xdr:row>8</xdr:row>
      <xdr:rowOff>102461</xdr:rowOff>
    </xdr:to>
    <xdr:pic>
      <xdr:nvPicPr>
        <xdr:cNvPr id="38" name="Picture 37">
          <a:extLst>
            <a:ext uri="{FF2B5EF4-FFF2-40B4-BE49-F238E27FC236}">
              <a16:creationId xmlns="" xmlns:a16="http://schemas.microsoft.com/office/drawing/2014/main" id="{089D9342-1C26-4941-B1AD-48EDF58DAA1D}"/>
            </a:ext>
          </a:extLst>
        </xdr:cNvPr>
        <xdr:cNvPicPr>
          <a:picLocks noChangeAspect="1"/>
        </xdr:cNvPicPr>
      </xdr:nvPicPr>
      <xdr:blipFill>
        <a:blip xmlns:r="http://schemas.openxmlformats.org/officeDocument/2006/relationships" r:embed="rId2"/>
        <a:stretch>
          <a:fillRect/>
        </a:stretch>
      </xdr:blipFill>
      <xdr:spPr>
        <a:xfrm>
          <a:off x="6553200" y="1251857"/>
          <a:ext cx="418147" cy="418147"/>
        </a:xfrm>
        <a:prstGeom prst="rect">
          <a:avLst/>
        </a:prstGeom>
      </xdr:spPr>
    </xdr:pic>
    <xdr:clientData/>
  </xdr:twoCellAnchor>
  <xdr:twoCellAnchor editAs="oneCell">
    <xdr:from>
      <xdr:col>13</xdr:col>
      <xdr:colOff>664028</xdr:colOff>
      <xdr:row>7</xdr:row>
      <xdr:rowOff>21771</xdr:rowOff>
    </xdr:from>
    <xdr:to>
      <xdr:col>14</xdr:col>
      <xdr:colOff>337339</xdr:colOff>
      <xdr:row>8</xdr:row>
      <xdr:rowOff>139230</xdr:rowOff>
    </xdr:to>
    <xdr:pic>
      <xdr:nvPicPr>
        <xdr:cNvPr id="39" name="Picture 38">
          <a:extLst>
            <a:ext uri="{FF2B5EF4-FFF2-40B4-BE49-F238E27FC236}">
              <a16:creationId xmlns="" xmlns:a16="http://schemas.microsoft.com/office/drawing/2014/main" id="{5E6B7E1C-9E55-4C51-BE6C-778F497485A3}"/>
            </a:ext>
          </a:extLst>
        </xdr:cNvPr>
        <xdr:cNvPicPr>
          <a:picLocks noChangeAspect="1"/>
        </xdr:cNvPicPr>
      </xdr:nvPicPr>
      <xdr:blipFill>
        <a:blip xmlns:r="http://schemas.openxmlformats.org/officeDocument/2006/relationships" r:embed="rId3"/>
        <a:stretch>
          <a:fillRect/>
        </a:stretch>
      </xdr:blipFill>
      <xdr:spPr>
        <a:xfrm>
          <a:off x="9437914" y="1393371"/>
          <a:ext cx="348225" cy="313402"/>
        </a:xfrm>
        <a:prstGeom prst="rect">
          <a:avLst/>
        </a:prstGeom>
      </xdr:spPr>
    </xdr:pic>
    <xdr:clientData/>
  </xdr:twoCellAnchor>
  <xdr:twoCellAnchor editAs="oneCell">
    <xdr:from>
      <xdr:col>17</xdr:col>
      <xdr:colOff>566057</xdr:colOff>
      <xdr:row>6</xdr:row>
      <xdr:rowOff>185058</xdr:rowOff>
    </xdr:from>
    <xdr:to>
      <xdr:col>18</xdr:col>
      <xdr:colOff>214382</xdr:colOff>
      <xdr:row>8</xdr:row>
      <xdr:rowOff>116411</xdr:rowOff>
    </xdr:to>
    <xdr:pic>
      <xdr:nvPicPr>
        <xdr:cNvPr id="40" name="Picture 39">
          <a:extLst>
            <a:ext uri="{FF2B5EF4-FFF2-40B4-BE49-F238E27FC236}">
              <a16:creationId xmlns="" xmlns:a16="http://schemas.microsoft.com/office/drawing/2014/main" id="{5B748259-0807-4F36-87BE-C74774DD2292}"/>
            </a:ext>
          </a:extLst>
        </xdr:cNvPr>
        <xdr:cNvPicPr>
          <a:picLocks noChangeAspect="1"/>
        </xdr:cNvPicPr>
      </xdr:nvPicPr>
      <xdr:blipFill>
        <a:blip xmlns:r="http://schemas.openxmlformats.org/officeDocument/2006/relationships" r:embed="rId4"/>
        <a:stretch>
          <a:fillRect/>
        </a:stretch>
      </xdr:blipFill>
      <xdr:spPr>
        <a:xfrm>
          <a:off x="12039600" y="1360715"/>
          <a:ext cx="323239" cy="323239"/>
        </a:xfrm>
        <a:prstGeom prst="rect">
          <a:avLst/>
        </a:prstGeom>
      </xdr:spPr>
    </xdr:pic>
    <xdr:clientData/>
  </xdr:twoCellAnchor>
  <xdr:twoCellAnchor editAs="oneCell">
    <xdr:from>
      <xdr:col>21</xdr:col>
      <xdr:colOff>544286</xdr:colOff>
      <xdr:row>6</xdr:row>
      <xdr:rowOff>174172</xdr:rowOff>
    </xdr:from>
    <xdr:to>
      <xdr:col>22</xdr:col>
      <xdr:colOff>279680</xdr:colOff>
      <xdr:row>8</xdr:row>
      <xdr:rowOff>163286</xdr:rowOff>
    </xdr:to>
    <xdr:pic>
      <xdr:nvPicPr>
        <xdr:cNvPr id="41" name="Picture 40">
          <a:extLst>
            <a:ext uri="{FF2B5EF4-FFF2-40B4-BE49-F238E27FC236}">
              <a16:creationId xmlns="" xmlns:a16="http://schemas.microsoft.com/office/drawing/2014/main" id="{D3CEAD07-F7C6-4969-B819-A106F7F8701B}"/>
            </a:ext>
          </a:extLst>
        </xdr:cNvPr>
        <xdr:cNvPicPr>
          <a:picLocks noChangeAspect="1"/>
        </xdr:cNvPicPr>
      </xdr:nvPicPr>
      <xdr:blipFill>
        <a:blip xmlns:r="http://schemas.openxmlformats.org/officeDocument/2006/relationships" r:embed="rId5"/>
        <a:stretch>
          <a:fillRect/>
        </a:stretch>
      </xdr:blipFill>
      <xdr:spPr>
        <a:xfrm>
          <a:off x="14717486" y="1349829"/>
          <a:ext cx="410308" cy="381000"/>
        </a:xfrm>
        <a:prstGeom prst="rect">
          <a:avLst/>
        </a:prstGeom>
      </xdr:spPr>
    </xdr:pic>
    <xdr:clientData/>
  </xdr:twoCellAnchor>
  <xdr:twoCellAnchor>
    <xdr:from>
      <xdr:col>4</xdr:col>
      <xdr:colOff>21772</xdr:colOff>
      <xdr:row>1</xdr:row>
      <xdr:rowOff>185057</xdr:rowOff>
    </xdr:from>
    <xdr:to>
      <xdr:col>14</xdr:col>
      <xdr:colOff>119742</xdr:colOff>
      <xdr:row>5</xdr:row>
      <xdr:rowOff>65315</xdr:rowOff>
    </xdr:to>
    <xdr:sp macro="" textlink="">
      <xdr:nvSpPr>
        <xdr:cNvPr id="43" name="TextBox 42"/>
        <xdr:cNvSpPr txBox="1"/>
      </xdr:nvSpPr>
      <xdr:spPr>
        <a:xfrm>
          <a:off x="2721429" y="381000"/>
          <a:ext cx="6847113" cy="664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cap="all">
              <a:solidFill>
                <a:schemeClr val="accent1"/>
              </a:solidFill>
            </a:rPr>
            <a:t>HR</a:t>
          </a:r>
          <a:r>
            <a:rPr lang="en-US" sz="3200" b="1" cap="all" baseline="0">
              <a:solidFill>
                <a:schemeClr val="accent1"/>
              </a:solidFill>
            </a:rPr>
            <a:t> Analytics Dashboard</a:t>
          </a:r>
          <a:endParaRPr lang="en-US" sz="3200" b="1" cap="all">
            <a:solidFill>
              <a:schemeClr val="accent1"/>
            </a:solidFill>
          </a:endParaRPr>
        </a:p>
      </xdr:txBody>
    </xdr:sp>
    <xdr:clientData/>
  </xdr:twoCellAnchor>
  <xdr:twoCellAnchor editAs="oneCell">
    <xdr:from>
      <xdr:col>3</xdr:col>
      <xdr:colOff>21772</xdr:colOff>
      <xdr:row>2</xdr:row>
      <xdr:rowOff>87086</xdr:rowOff>
    </xdr:from>
    <xdr:to>
      <xdr:col>3</xdr:col>
      <xdr:colOff>564698</xdr:colOff>
      <xdr:row>5</xdr:row>
      <xdr:rowOff>42184</xdr:rowOff>
    </xdr:to>
    <xdr:pic>
      <xdr:nvPicPr>
        <xdr:cNvPr id="44" name="Picture 43">
          <a:extLst>
            <a:ext uri="{FF2B5EF4-FFF2-40B4-BE49-F238E27FC236}">
              <a16:creationId xmlns=""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2046515" y="478972"/>
          <a:ext cx="542926" cy="542926"/>
        </a:xfrm>
        <a:prstGeom prst="rect">
          <a:avLst/>
        </a:prstGeom>
      </xdr:spPr>
    </xdr:pic>
    <xdr:clientData/>
  </xdr:twoCellAnchor>
  <xdr:twoCellAnchor editAs="oneCell">
    <xdr:from>
      <xdr:col>14</xdr:col>
      <xdr:colOff>424543</xdr:colOff>
      <xdr:row>1</xdr:row>
      <xdr:rowOff>152400</xdr:rowOff>
    </xdr:from>
    <xdr:to>
      <xdr:col>15</xdr:col>
      <xdr:colOff>406244</xdr:colOff>
      <xdr:row>5</xdr:row>
      <xdr:rowOff>25244</xdr:rowOff>
    </xdr:to>
    <xdr:pic>
      <xdr:nvPicPr>
        <xdr:cNvPr id="45" name="Picture 44">
          <a:extLst>
            <a:ext uri="{FF2B5EF4-FFF2-40B4-BE49-F238E27FC236}">
              <a16:creationId xmlns=""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9873343" y="348343"/>
          <a:ext cx="656615" cy="656615"/>
        </a:xfrm>
        <a:prstGeom prst="rect">
          <a:avLst/>
        </a:prstGeom>
      </xdr:spPr>
    </xdr:pic>
    <xdr:clientData/>
  </xdr:twoCellAnchor>
  <xdr:twoCellAnchor>
    <xdr:from>
      <xdr:col>15</xdr:col>
      <xdr:colOff>653144</xdr:colOff>
      <xdr:row>1</xdr:row>
      <xdr:rowOff>119741</xdr:rowOff>
    </xdr:from>
    <xdr:to>
      <xdr:col>17</xdr:col>
      <xdr:colOff>620486</xdr:colOff>
      <xdr:row>5</xdr:row>
      <xdr:rowOff>152399</xdr:rowOff>
    </xdr:to>
    <xdr:sp macro="" textlink="">
      <xdr:nvSpPr>
        <xdr:cNvPr id="46" name="TextBox 45"/>
        <xdr:cNvSpPr txBox="1"/>
      </xdr:nvSpPr>
      <xdr:spPr>
        <a:xfrm>
          <a:off x="10776858" y="315684"/>
          <a:ext cx="1317171" cy="816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7030A0"/>
              </a:solidFill>
              <a:latin typeface="Arial" panose="020B0604020202020204" pitchFamily="34" charset="0"/>
              <a:cs typeface="Arial" panose="020B0604020202020204" pitchFamily="34" charset="0"/>
            </a:rPr>
            <a:t>Job </a:t>
          </a:r>
        </a:p>
        <a:p>
          <a:pPr algn="ctr"/>
          <a:r>
            <a:rPr lang="en-US" sz="1400" b="1">
              <a:solidFill>
                <a:srgbClr val="7030A0"/>
              </a:solidFill>
              <a:latin typeface="Arial" panose="020B0604020202020204" pitchFamily="34" charset="0"/>
              <a:cs typeface="Arial" panose="020B0604020202020204" pitchFamily="34" charset="0"/>
            </a:rPr>
            <a:t>Satisfaction</a:t>
          </a:r>
        </a:p>
        <a:p>
          <a:pPr algn="ctr"/>
          <a:r>
            <a:rPr lang="en-US" sz="1400" b="1">
              <a:solidFill>
                <a:srgbClr val="7030A0"/>
              </a:solidFill>
              <a:latin typeface="Arial" panose="020B0604020202020204" pitchFamily="34" charset="0"/>
              <a:cs typeface="Arial" panose="020B0604020202020204" pitchFamily="34" charset="0"/>
            </a:rPr>
            <a:t>Rating</a:t>
          </a:r>
        </a:p>
      </xdr:txBody>
    </xdr:sp>
    <xdr:clientData/>
  </xdr:twoCellAnchor>
  <xdr:twoCellAnchor>
    <xdr:from>
      <xdr:col>17</xdr:col>
      <xdr:colOff>653144</xdr:colOff>
      <xdr:row>1</xdr:row>
      <xdr:rowOff>119745</xdr:rowOff>
    </xdr:from>
    <xdr:to>
      <xdr:col>19</xdr:col>
      <xdr:colOff>239486</xdr:colOff>
      <xdr:row>5</xdr:row>
      <xdr:rowOff>141515</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228602</xdr:colOff>
      <xdr:row>2</xdr:row>
      <xdr:rowOff>185057</xdr:rowOff>
    </xdr:from>
    <xdr:to>
      <xdr:col>19</xdr:col>
      <xdr:colOff>21774</xdr:colOff>
      <xdr:row>4</xdr:row>
      <xdr:rowOff>54430</xdr:rowOff>
    </xdr:to>
    <xdr:sp macro="" textlink="Rating!B7">
      <xdr:nvSpPr>
        <xdr:cNvPr id="48" name="TextBox 47"/>
        <xdr:cNvSpPr txBox="1"/>
      </xdr:nvSpPr>
      <xdr:spPr>
        <a:xfrm>
          <a:off x="12377059" y="576943"/>
          <a:ext cx="468086" cy="261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597644-E34C-4A79-A83E-163B5C833B1D}" type="TxLink">
            <a:rPr lang="en-US" sz="1400" b="1" i="0" u="none" strike="noStrike">
              <a:solidFill>
                <a:schemeClr val="tx1"/>
              </a:solidFill>
              <a:latin typeface="Calibri"/>
              <a:ea typeface="Calibri"/>
              <a:cs typeface="Calibri"/>
            </a:rPr>
            <a:pPr algn="ctr"/>
            <a:t>2.6</a:t>
          </a:fld>
          <a:endParaRPr lang="en-US" sz="1200" b="1">
            <a:solidFill>
              <a:schemeClr val="tx1"/>
            </a:solidFill>
          </a:endParaRPr>
        </a:p>
      </xdr:txBody>
    </xdr:sp>
    <xdr:clientData/>
  </xdr:twoCellAnchor>
  <xdr:twoCellAnchor>
    <xdr:from>
      <xdr:col>2</xdr:col>
      <xdr:colOff>566057</xdr:colOff>
      <xdr:row>18</xdr:row>
      <xdr:rowOff>54429</xdr:rowOff>
    </xdr:from>
    <xdr:to>
      <xdr:col>4</xdr:col>
      <xdr:colOff>587829</xdr:colOff>
      <xdr:row>25</xdr:row>
      <xdr:rowOff>54429</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337456</xdr:colOff>
      <xdr:row>18</xdr:row>
      <xdr:rowOff>54429</xdr:rowOff>
    </xdr:from>
    <xdr:to>
      <xdr:col>8</xdr:col>
      <xdr:colOff>359228</xdr:colOff>
      <xdr:row>25</xdr:row>
      <xdr:rowOff>54429</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566059</xdr:colOff>
      <xdr:row>18</xdr:row>
      <xdr:rowOff>185058</xdr:rowOff>
    </xdr:from>
    <xdr:to>
      <xdr:col>6</xdr:col>
      <xdr:colOff>300564</xdr:colOff>
      <xdr:row>24</xdr:row>
      <xdr:rowOff>76200</xdr:rowOff>
    </xdr:to>
    <xdr:pic>
      <xdr:nvPicPr>
        <xdr:cNvPr id="56" name="Picture 55" descr="Premium Vector | Set of male and female icon gender orientation man and  woman avatar vector illustration isolate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265716" y="3712029"/>
          <a:ext cx="1084334"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304799</xdr:colOff>
      <xdr:row>20</xdr:row>
      <xdr:rowOff>152400</xdr:rowOff>
    </xdr:from>
    <xdr:to>
      <xdr:col>4</xdr:col>
      <xdr:colOff>195942</xdr:colOff>
      <xdr:row>22</xdr:row>
      <xdr:rowOff>185057</xdr:rowOff>
    </xdr:to>
    <xdr:sp macro="" textlink="Gender!$B$10">
      <xdr:nvSpPr>
        <xdr:cNvPr id="57" name="TextBox 56"/>
        <xdr:cNvSpPr txBox="1"/>
      </xdr:nvSpPr>
      <xdr:spPr>
        <a:xfrm>
          <a:off x="2329542" y="4071257"/>
          <a:ext cx="566057" cy="424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296ECA-4D9B-423F-921C-4DF079F4B438}" type="TxLink">
            <a:rPr lang="en-US" sz="1800" b="1" i="0" u="none" strike="noStrike">
              <a:solidFill>
                <a:schemeClr val="tx2"/>
              </a:solidFill>
              <a:latin typeface="Calibri"/>
              <a:ea typeface="Calibri"/>
              <a:cs typeface="Calibri"/>
            </a:rPr>
            <a:pPr algn="ctr"/>
            <a:t>588</a:t>
          </a:fld>
          <a:endParaRPr lang="en-US" sz="1800" b="1">
            <a:solidFill>
              <a:schemeClr val="tx2"/>
            </a:solidFill>
          </a:endParaRPr>
        </a:p>
      </xdr:txBody>
    </xdr:sp>
    <xdr:clientData/>
  </xdr:twoCellAnchor>
  <xdr:twoCellAnchor>
    <xdr:from>
      <xdr:col>7</xdr:col>
      <xdr:colOff>21772</xdr:colOff>
      <xdr:row>20</xdr:row>
      <xdr:rowOff>130629</xdr:rowOff>
    </xdr:from>
    <xdr:to>
      <xdr:col>7</xdr:col>
      <xdr:colOff>587829</xdr:colOff>
      <xdr:row>22</xdr:row>
      <xdr:rowOff>163286</xdr:rowOff>
    </xdr:to>
    <xdr:sp macro="" textlink="Gender!$B$11">
      <xdr:nvSpPr>
        <xdr:cNvPr id="58" name="TextBox 57"/>
        <xdr:cNvSpPr txBox="1"/>
      </xdr:nvSpPr>
      <xdr:spPr>
        <a:xfrm>
          <a:off x="4746172" y="4049486"/>
          <a:ext cx="566057" cy="424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6F866D-EAF7-4459-BBB7-2B391F18B2BF}" type="TxLink">
            <a:rPr lang="en-US" sz="1800" b="1" i="0" u="none" strike="noStrike">
              <a:solidFill>
                <a:srgbClr val="000000"/>
              </a:solidFill>
              <a:latin typeface="Calibri"/>
              <a:ea typeface="Calibri"/>
              <a:cs typeface="Calibri"/>
            </a:rPr>
            <a:pPr algn="ctr"/>
            <a:t>882</a:t>
          </a:fld>
          <a:endParaRPr lang="en-US" sz="2800" b="1">
            <a:solidFill>
              <a:schemeClr val="tx2"/>
            </a:solidFill>
          </a:endParaRPr>
        </a:p>
      </xdr:txBody>
    </xdr:sp>
    <xdr:clientData/>
  </xdr:twoCellAnchor>
  <xdr:twoCellAnchor>
    <xdr:from>
      <xdr:col>3</xdr:col>
      <xdr:colOff>130629</xdr:colOff>
      <xdr:row>12</xdr:row>
      <xdr:rowOff>21772</xdr:rowOff>
    </xdr:from>
    <xdr:to>
      <xdr:col>7</xdr:col>
      <xdr:colOff>424543</xdr:colOff>
      <xdr:row>13</xdr:row>
      <xdr:rowOff>174173</xdr:rowOff>
    </xdr:to>
    <xdr:sp macro="" textlink="">
      <xdr:nvSpPr>
        <xdr:cNvPr id="59" name="TextBox 58"/>
        <xdr:cNvSpPr txBox="1"/>
      </xdr:nvSpPr>
      <xdr:spPr>
        <a:xfrm>
          <a:off x="2155372" y="2373086"/>
          <a:ext cx="29935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Total Employees by Gender</a:t>
          </a:r>
        </a:p>
      </xdr:txBody>
    </xdr:sp>
    <xdr:clientData/>
  </xdr:twoCellAnchor>
  <xdr:twoCellAnchor editAs="oneCell">
    <xdr:from>
      <xdr:col>4</xdr:col>
      <xdr:colOff>217715</xdr:colOff>
      <xdr:row>14</xdr:row>
      <xdr:rowOff>185058</xdr:rowOff>
    </xdr:from>
    <xdr:to>
      <xdr:col>7</xdr:col>
      <xdr:colOff>21772</xdr:colOff>
      <xdr:row>18</xdr:row>
      <xdr:rowOff>97972</xdr:rowOff>
    </xdr:to>
    <mc:AlternateContent xmlns:mc="http://schemas.openxmlformats.org/markup-compatibility/2006" xmlns:a14="http://schemas.microsoft.com/office/drawing/2010/main">
      <mc:Choice Requires="a14">
        <xdr:graphicFrame macro="">
          <xdr:nvGraphicFramePr>
            <xdr:cNvPr id="60"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17372" y="2928258"/>
              <a:ext cx="1828800" cy="69668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609599</xdr:colOff>
      <xdr:row>14</xdr:row>
      <xdr:rowOff>0</xdr:rowOff>
    </xdr:from>
    <xdr:to>
      <xdr:col>15</xdr:col>
      <xdr:colOff>478972</xdr:colOff>
      <xdr:row>25</xdr:row>
      <xdr:rowOff>76200</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87085</xdr:colOff>
      <xdr:row>12</xdr:row>
      <xdr:rowOff>10886</xdr:rowOff>
    </xdr:from>
    <xdr:to>
      <xdr:col>13</xdr:col>
      <xdr:colOff>380999</xdr:colOff>
      <xdr:row>13</xdr:row>
      <xdr:rowOff>163287</xdr:rowOff>
    </xdr:to>
    <xdr:sp macro="" textlink="">
      <xdr:nvSpPr>
        <xdr:cNvPr id="63" name="TextBox 62"/>
        <xdr:cNvSpPr txBox="1"/>
      </xdr:nvSpPr>
      <xdr:spPr>
        <a:xfrm>
          <a:off x="6161314" y="2362200"/>
          <a:ext cx="29935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Education wise Attrition</a:t>
          </a:r>
        </a:p>
      </xdr:txBody>
    </xdr:sp>
    <xdr:clientData/>
  </xdr:twoCellAnchor>
  <xdr:twoCellAnchor>
    <xdr:from>
      <xdr:col>16</xdr:col>
      <xdr:colOff>130628</xdr:colOff>
      <xdr:row>14</xdr:row>
      <xdr:rowOff>76200</xdr:rowOff>
    </xdr:from>
    <xdr:to>
      <xdr:col>22</xdr:col>
      <xdr:colOff>370115</xdr:colOff>
      <xdr:row>25</xdr:row>
      <xdr:rowOff>87086</xdr:rowOff>
    </xdr:to>
    <xdr:graphicFrame macro="">
      <xdr:nvGraphicFramePr>
        <xdr:cNvPr id="64" name="Chart 6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370114</xdr:colOff>
      <xdr:row>12</xdr:row>
      <xdr:rowOff>0</xdr:rowOff>
    </xdr:from>
    <xdr:to>
      <xdr:col>20</xdr:col>
      <xdr:colOff>664028</xdr:colOff>
      <xdr:row>13</xdr:row>
      <xdr:rowOff>152401</xdr:rowOff>
    </xdr:to>
    <xdr:sp macro="" textlink="">
      <xdr:nvSpPr>
        <xdr:cNvPr id="67" name="TextBox 66"/>
        <xdr:cNvSpPr txBox="1"/>
      </xdr:nvSpPr>
      <xdr:spPr>
        <a:xfrm>
          <a:off x="11168743" y="2351314"/>
          <a:ext cx="29935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Attrition by Job Role</a:t>
          </a:r>
        </a:p>
      </xdr:txBody>
    </xdr:sp>
    <xdr:clientData/>
  </xdr:twoCellAnchor>
  <xdr:twoCellAnchor>
    <xdr:from>
      <xdr:col>2</xdr:col>
      <xdr:colOff>642257</xdr:colOff>
      <xdr:row>28</xdr:row>
      <xdr:rowOff>130626</xdr:rowOff>
    </xdr:from>
    <xdr:to>
      <xdr:col>8</xdr:col>
      <xdr:colOff>217716</xdr:colOff>
      <xdr:row>39</xdr:row>
      <xdr:rowOff>141514</xdr:rowOff>
    </xdr:to>
    <xdr:graphicFrame macro="">
      <xdr:nvGraphicFramePr>
        <xdr:cNvPr id="68" name="Chart 6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21772</xdr:colOff>
      <xdr:row>26</xdr:row>
      <xdr:rowOff>108858</xdr:rowOff>
    </xdr:from>
    <xdr:to>
      <xdr:col>7</xdr:col>
      <xdr:colOff>315686</xdr:colOff>
      <xdr:row>28</xdr:row>
      <xdr:rowOff>65316</xdr:rowOff>
    </xdr:to>
    <xdr:sp macro="" textlink="">
      <xdr:nvSpPr>
        <xdr:cNvPr id="69" name="TextBox 68"/>
        <xdr:cNvSpPr txBox="1"/>
      </xdr:nvSpPr>
      <xdr:spPr>
        <a:xfrm>
          <a:off x="2046515" y="5203372"/>
          <a:ext cx="29935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Department wise Attrition</a:t>
          </a:r>
        </a:p>
      </xdr:txBody>
    </xdr:sp>
    <xdr:clientData/>
  </xdr:twoCellAnchor>
  <xdr:twoCellAnchor>
    <xdr:from>
      <xdr:col>8</xdr:col>
      <xdr:colOff>522515</xdr:colOff>
      <xdr:row>28</xdr:row>
      <xdr:rowOff>130629</xdr:rowOff>
    </xdr:from>
    <xdr:to>
      <xdr:col>14</xdr:col>
      <xdr:colOff>10886</xdr:colOff>
      <xdr:row>39</xdr:row>
      <xdr:rowOff>130629</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664030</xdr:colOff>
      <xdr:row>26</xdr:row>
      <xdr:rowOff>97972</xdr:rowOff>
    </xdr:from>
    <xdr:to>
      <xdr:col>13</xdr:col>
      <xdr:colOff>283029</xdr:colOff>
      <xdr:row>28</xdr:row>
      <xdr:rowOff>54430</xdr:rowOff>
    </xdr:to>
    <xdr:sp macro="" textlink="">
      <xdr:nvSpPr>
        <xdr:cNvPr id="71" name="TextBox 70"/>
        <xdr:cNvSpPr txBox="1"/>
      </xdr:nvSpPr>
      <xdr:spPr>
        <a:xfrm>
          <a:off x="6063344" y="5192486"/>
          <a:ext cx="29935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Attrition by Age Group</a:t>
          </a:r>
        </a:p>
      </xdr:txBody>
    </xdr:sp>
    <xdr:clientData/>
  </xdr:twoCellAnchor>
  <xdr:twoCellAnchor>
    <xdr:from>
      <xdr:col>14</xdr:col>
      <xdr:colOff>206828</xdr:colOff>
      <xdr:row>28</xdr:row>
      <xdr:rowOff>141513</xdr:rowOff>
    </xdr:from>
    <xdr:to>
      <xdr:col>18</xdr:col>
      <xdr:colOff>239486</xdr:colOff>
      <xdr:row>39</xdr:row>
      <xdr:rowOff>119743</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272145</xdr:colOff>
      <xdr:row>26</xdr:row>
      <xdr:rowOff>87086</xdr:rowOff>
    </xdr:from>
    <xdr:to>
      <xdr:col>17</xdr:col>
      <xdr:colOff>653144</xdr:colOff>
      <xdr:row>28</xdr:row>
      <xdr:rowOff>43544</xdr:rowOff>
    </xdr:to>
    <xdr:sp macro="" textlink="">
      <xdr:nvSpPr>
        <xdr:cNvPr id="73" name="TextBox 72"/>
        <xdr:cNvSpPr txBox="1"/>
      </xdr:nvSpPr>
      <xdr:spPr>
        <a:xfrm>
          <a:off x="9720945" y="5181600"/>
          <a:ext cx="24057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Attrition by Marital</a:t>
          </a:r>
          <a:r>
            <a:rPr lang="en-US" sz="1400" b="1" baseline="0">
              <a:solidFill>
                <a:srgbClr val="7030A0"/>
              </a:solidFill>
            </a:rPr>
            <a:t> Status</a:t>
          </a:r>
          <a:endParaRPr lang="en-US" sz="1400" b="1">
            <a:solidFill>
              <a:srgbClr val="7030A0"/>
            </a:solidFill>
          </a:endParaRPr>
        </a:p>
      </xdr:txBody>
    </xdr:sp>
    <xdr:clientData/>
  </xdr:twoCellAnchor>
  <xdr:twoCellAnchor editAs="oneCell">
    <xdr:from>
      <xdr:col>21</xdr:col>
      <xdr:colOff>0</xdr:colOff>
      <xdr:row>30</xdr:row>
      <xdr:rowOff>22861</xdr:rowOff>
    </xdr:from>
    <xdr:to>
      <xdr:col>22</xdr:col>
      <xdr:colOff>381000</xdr:colOff>
      <xdr:row>37</xdr:row>
      <xdr:rowOff>108858</xdr:rowOff>
    </xdr:to>
    <mc:AlternateContent xmlns:mc="http://schemas.openxmlformats.org/markup-compatibility/2006" xmlns:a14="http://schemas.microsoft.com/office/drawing/2010/main">
      <mc:Choice Requires="a14">
        <xdr:graphicFrame macro="">
          <xdr:nvGraphicFramePr>
            <xdr:cNvPr id="74"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173200" y="5901147"/>
              <a:ext cx="1055914" cy="145759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436518</xdr:colOff>
      <xdr:row>28</xdr:row>
      <xdr:rowOff>108856</xdr:rowOff>
    </xdr:from>
    <xdr:to>
      <xdr:col>20</xdr:col>
      <xdr:colOff>609600</xdr:colOff>
      <xdr:row>39</xdr:row>
      <xdr:rowOff>185058</xdr:rowOff>
    </xdr:to>
    <mc:AlternateContent xmlns:mc="http://schemas.openxmlformats.org/markup-compatibility/2006" xmlns:a14="http://schemas.microsoft.com/office/drawing/2010/main">
      <mc:Choice Requires="a14">
        <xdr:graphicFrame macro="">
          <xdr:nvGraphicFramePr>
            <xdr:cNvPr id="75"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584975" y="5595256"/>
              <a:ext cx="1522911" cy="223157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489859</xdr:colOff>
      <xdr:row>26</xdr:row>
      <xdr:rowOff>76200</xdr:rowOff>
    </xdr:from>
    <xdr:to>
      <xdr:col>22</xdr:col>
      <xdr:colOff>195944</xdr:colOff>
      <xdr:row>28</xdr:row>
      <xdr:rowOff>32658</xdr:rowOff>
    </xdr:to>
    <xdr:sp macro="" textlink="">
      <xdr:nvSpPr>
        <xdr:cNvPr id="76" name="TextBox 75"/>
        <xdr:cNvSpPr txBox="1"/>
      </xdr:nvSpPr>
      <xdr:spPr>
        <a:xfrm>
          <a:off x="12638316" y="5170714"/>
          <a:ext cx="24057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rgbClr val="7030A0"/>
              </a:solidFill>
            </a:rPr>
            <a:t>Filter</a:t>
          </a:r>
          <a:r>
            <a:rPr lang="en-US" sz="1400" b="1" baseline="0">
              <a:solidFill>
                <a:srgbClr val="7030A0"/>
              </a:solidFill>
            </a:rPr>
            <a:t> Panel</a:t>
          </a:r>
          <a:endParaRPr lang="en-US" sz="1400" b="1">
            <a:solidFill>
              <a:srgbClr val="7030A0"/>
            </a:solidFill>
          </a:endParaRPr>
        </a:p>
      </xdr:txBody>
    </xdr:sp>
    <xdr:clientData/>
  </xdr:twoCellAnchor>
  <xdr:twoCellAnchor>
    <xdr:from>
      <xdr:col>20</xdr:col>
      <xdr:colOff>664028</xdr:colOff>
      <xdr:row>28</xdr:row>
      <xdr:rowOff>108855</xdr:rowOff>
    </xdr:from>
    <xdr:to>
      <xdr:col>22</xdr:col>
      <xdr:colOff>391886</xdr:colOff>
      <xdr:row>29</xdr:row>
      <xdr:rowOff>174171</xdr:rowOff>
    </xdr:to>
    <xdr:sp macro="" textlink="">
      <xdr:nvSpPr>
        <xdr:cNvPr id="77" name="TextBox 76"/>
        <xdr:cNvSpPr txBox="1"/>
      </xdr:nvSpPr>
      <xdr:spPr>
        <a:xfrm>
          <a:off x="14162314" y="5595255"/>
          <a:ext cx="1077686" cy="261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Department</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91440</xdr:colOff>
      <xdr:row>3</xdr:row>
      <xdr:rowOff>182880</xdr:rowOff>
    </xdr:from>
    <xdr:to>
      <xdr:col>9</xdr:col>
      <xdr:colOff>579120</xdr:colOff>
      <xdr:row>17</xdr:row>
      <xdr:rowOff>104775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35340" y="7772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220980</xdr:colOff>
      <xdr:row>4</xdr:row>
      <xdr:rowOff>38100</xdr:rowOff>
    </xdr:from>
    <xdr:to>
      <xdr:col>6</xdr:col>
      <xdr:colOff>236220</xdr:colOff>
      <xdr:row>10</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563880</xdr:colOff>
      <xdr:row>2</xdr:row>
      <xdr:rowOff>91441</xdr:rowOff>
    </xdr:from>
    <xdr:to>
      <xdr:col>10</xdr:col>
      <xdr:colOff>381000</xdr:colOff>
      <xdr:row>7</xdr:row>
      <xdr:rowOff>160021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393180" y="487681"/>
              <a:ext cx="1828800" cy="105918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1386840</xdr:colOff>
      <xdr:row>13</xdr:row>
      <xdr:rowOff>68580</xdr:rowOff>
    </xdr:from>
    <xdr:to>
      <xdr:col>6</xdr:col>
      <xdr:colOff>335280</xdr:colOff>
      <xdr:row>19</xdr:row>
      <xdr:rowOff>15240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83820</xdr:colOff>
      <xdr:row>2</xdr:row>
      <xdr:rowOff>45721</xdr:rowOff>
    </xdr:from>
    <xdr:to>
      <xdr:col>13</xdr:col>
      <xdr:colOff>571500</xdr:colOff>
      <xdr:row>13</xdr:row>
      <xdr:rowOff>76201</xdr:rowOff>
    </xdr:to>
    <mc:AlternateContent xmlns:mc="http://schemas.openxmlformats.org/markup-compatibility/2006" xmlns:a14="http://schemas.microsoft.com/office/drawing/2010/main">
      <mc:Choice Requires="a14">
        <xdr:graphicFrame macro="">
          <xdr:nvGraphicFramePr>
            <xdr:cNvPr id="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95360" y="441961"/>
              <a:ext cx="1828800"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419100</xdr:colOff>
      <xdr:row>6</xdr:row>
      <xdr:rowOff>175260</xdr:rowOff>
    </xdr:from>
    <xdr:to>
      <xdr:col>8</xdr:col>
      <xdr:colOff>236220</xdr:colOff>
      <xdr:row>20</xdr:row>
      <xdr:rowOff>97155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05400" y="13639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xdr:colOff>
      <xdr:row>6</xdr:row>
      <xdr:rowOff>76200</xdr:rowOff>
    </xdr:from>
    <xdr:to>
      <xdr:col>11</xdr:col>
      <xdr:colOff>502920</xdr:colOff>
      <xdr:row>19</xdr:row>
      <xdr:rowOff>196215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83780" y="12649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12</xdr:row>
      <xdr:rowOff>190500</xdr:rowOff>
    </xdr:from>
    <xdr:to>
      <xdr:col>1</xdr:col>
      <xdr:colOff>777240</xdr:colOff>
      <xdr:row>20</xdr:row>
      <xdr:rowOff>99060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403860</xdr:colOff>
      <xdr:row>7</xdr:row>
      <xdr:rowOff>182880</xdr:rowOff>
    </xdr:from>
    <xdr:to>
      <xdr:col>9</xdr:col>
      <xdr:colOff>662940</xdr:colOff>
      <xdr:row>22</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1478280</xdr:colOff>
      <xdr:row>13</xdr:row>
      <xdr:rowOff>22860</xdr:rowOff>
    </xdr:from>
    <xdr:to>
      <xdr:col>9</xdr:col>
      <xdr:colOff>533400</xdr:colOff>
      <xdr:row>26</xdr:row>
      <xdr:rowOff>190500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632460</xdr:colOff>
      <xdr:row>7</xdr:row>
      <xdr:rowOff>167640</xdr:rowOff>
    </xdr:from>
    <xdr:to>
      <xdr:col>10</xdr:col>
      <xdr:colOff>510540</xdr:colOff>
      <xdr:row>21</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632460</xdr:colOff>
      <xdr:row>7</xdr:row>
      <xdr:rowOff>167640</xdr:rowOff>
    </xdr:from>
    <xdr:to>
      <xdr:col>10</xdr:col>
      <xdr:colOff>510540</xdr:colOff>
      <xdr:row>21</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914400</xdr:colOff>
      <xdr:row>10</xdr:row>
      <xdr:rowOff>38100</xdr:rowOff>
    </xdr:from>
    <xdr:to>
      <xdr:col>6</xdr:col>
      <xdr:colOff>129540</xdr:colOff>
      <xdr:row>24</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114300</xdr:colOff>
      <xdr:row>5</xdr:row>
      <xdr:rowOff>190500</xdr:rowOff>
    </xdr:from>
    <xdr:to>
      <xdr:col>9</xdr:col>
      <xdr:colOff>601980</xdr:colOff>
      <xdr:row>19</xdr:row>
      <xdr:rowOff>112395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141720" y="11811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487680</xdr:colOff>
      <xdr:row>5</xdr:row>
      <xdr:rowOff>91440</xdr:rowOff>
    </xdr:from>
    <xdr:to>
      <xdr:col>13</xdr:col>
      <xdr:colOff>304800</xdr:colOff>
      <xdr:row>19</xdr:row>
      <xdr:rowOff>13335</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26780" y="10820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ony Ye" refreshedDate="45053.356291666663" createdVersion="4" refreshedVersion="4"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808468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084680" numFmtId="16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Attrition"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 by Marital"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Gender"/>
    <pivotTable tabId="15" name="Attrition by Age Group"/>
    <pivotTable tabId="13" name="Attrition by Job"/>
    <pivotTable tabId="16" name="Attrition by Marital"/>
    <pivotTable tabId="14" name="Dept Attrition"/>
    <pivotTable tabId="12" name="Education by Attrition"/>
    <pivotTable tabId="7" name="KPI"/>
    <pivotTable tabId="9"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6" name="Attrition by Marital"/>
    <pivotTable tabId="15" name="Attrition by Age Group"/>
    <pivotTable tabId="13" name="Attrition by Job"/>
    <pivotTable tabId="14" name="Dept Attrition"/>
    <pivotTable tabId="12" name="Education by Attrition"/>
    <pivotTable tabId="10" name="Gender"/>
    <pivotTable tabId="7" name="KPI"/>
    <pivotTable tabId="9"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6" name="Attrition by Marital"/>
    <pivotTable tabId="15" name="Attrition by Age Group"/>
    <pivotTable tabId="13" name="Attrition by Job"/>
    <pivotTable tabId="14" name="Dept Attrition"/>
    <pivotTable tabId="12" name="Education by Attrition"/>
    <pivotTable tabId="10" name="Gender"/>
    <pivotTable tabId="7" name="KPI"/>
    <pivotTable tabId="9"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60350"/>
  <slicer name="Department 1" cache="Slicer_Department" style="SlicerStyleLight5" rowHeight="260350"/>
  <slicer name="Education Field 3" cache="Slicer_Education_Field2" caption="Education Field" style="SlicerStyleLight6"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60350"/>
  <slicer name="Education Fiel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1"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2" sqref="A2"/>
    </sheetView>
  </sheetViews>
  <sheetFormatPr defaultRowHeight="15.6"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10" max="10" width="23.296875" customWidth="1"/>
    <col min="11" max="11" width="14.3984375" customWidth="1"/>
    <col min="12" max="12" width="11.296875" customWidth="1"/>
    <col min="14" max="14" width="22.796875" customWidth="1"/>
    <col min="18" max="18" width="20.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5" customWidth="1"/>
    <col min="28" max="28" width="16.3984375" customWidth="1"/>
    <col min="29" max="29" width="10.296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296875" customWidth="1"/>
    <col min="39" max="39" width="19.5" customWidth="1"/>
    <col min="40" max="40" width="17.59765625" customWidth="1"/>
    <col min="41" max="41" width="17.8984375" customWidth="1"/>
    <col min="42" max="42" width="20.296875" customWidth="1"/>
    <col min="43" max="43" width="25.296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B1" zoomScale="70" zoomScaleNormal="70" workbookViewId="0">
      <selection activeCell="AB11" sqref="AB11"/>
    </sheetView>
  </sheetViews>
  <sheetFormatPr defaultRowHeight="15.6" x14ac:dyDescent="0.3"/>
  <cols>
    <col min="1" max="16384" width="8.796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D10" sqref="D10"/>
    </sheetView>
  </sheetViews>
  <sheetFormatPr defaultRowHeight="15.6" x14ac:dyDescent="0.3"/>
  <cols>
    <col min="1" max="1" width="24.5" customWidth="1"/>
    <col min="2" max="2" width="22.796875" customWidth="1"/>
    <col min="3" max="3" width="13.5" customWidth="1"/>
    <col min="4" max="4" width="16.5" customWidth="1"/>
    <col min="5" max="5" width="14.59765625" customWidth="1"/>
  </cols>
  <sheetData>
    <row r="3" spans="1:5" x14ac:dyDescent="0.3">
      <c r="A3" t="s">
        <v>1554</v>
      </c>
      <c r="B3" t="s">
        <v>1557</v>
      </c>
      <c r="C3" t="s">
        <v>1555</v>
      </c>
    </row>
    <row r="4" spans="1:5" x14ac:dyDescent="0.3">
      <c r="A4" s="1">
        <v>1470</v>
      </c>
      <c r="B4" s="1">
        <v>237</v>
      </c>
      <c r="C4" s="1">
        <v>36.923809523809524</v>
      </c>
    </row>
    <row r="9" spans="1:5" x14ac:dyDescent="0.3">
      <c r="A9" t="s">
        <v>1558</v>
      </c>
      <c r="B9" t="s">
        <v>1556</v>
      </c>
      <c r="C9" t="s">
        <v>1559</v>
      </c>
      <c r="D9" t="s">
        <v>1560</v>
      </c>
      <c r="E9" t="s">
        <v>1561</v>
      </c>
    </row>
    <row r="10" spans="1:5" x14ac:dyDescent="0.3">
      <c r="A10" s="1">
        <f>GETPIVOTDATA("Count of Employee Number",$A$3)</f>
        <v>1470</v>
      </c>
      <c r="B10" s="1">
        <f>GETPIVOTDATA("Sum of CF_attrition count",$A$3)</f>
        <v>237</v>
      </c>
      <c r="C10" s="5">
        <f>GETPIVOTDATA("Average of Age",$A$3)</f>
        <v>36.923809523809524</v>
      </c>
      <c r="D10">
        <f>A10-B10</f>
        <v>1233</v>
      </c>
      <c r="E10" s="4">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J22" sqref="J22"/>
    </sheetView>
  </sheetViews>
  <sheetFormatPr defaultRowHeight="15.6" x14ac:dyDescent="0.3"/>
  <cols>
    <col min="1" max="1" width="23.69921875" bestFit="1" customWidth="1"/>
  </cols>
  <sheetData>
    <row r="3" spans="1:3" x14ac:dyDescent="0.3">
      <c r="A3" t="s">
        <v>1562</v>
      </c>
    </row>
    <row r="4" spans="1:3" x14ac:dyDescent="0.3">
      <c r="A4" s="7">
        <v>2.6265306122448981</v>
      </c>
    </row>
    <row r="7" spans="1:3" x14ac:dyDescent="0.3">
      <c r="A7" t="s">
        <v>1563</v>
      </c>
      <c r="B7" s="7">
        <f>GETPIVOTDATA("Job Satisfaction",$A$3)</f>
        <v>2.6265306122448981</v>
      </c>
      <c r="C7" s="2">
        <f>B7/4</f>
        <v>0.65663265306122454</v>
      </c>
    </row>
    <row r="8" spans="1:3" x14ac:dyDescent="0.3">
      <c r="A8" t="s">
        <v>1564</v>
      </c>
      <c r="B8" s="7">
        <f>4-B7</f>
        <v>1.3734693877551019</v>
      </c>
      <c r="C8" s="2">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14" sqref="C14"/>
    </sheetView>
  </sheetViews>
  <sheetFormatPr defaultRowHeight="15.6" x14ac:dyDescent="0.3"/>
  <cols>
    <col min="1" max="1" width="12.296875" bestFit="1" customWidth="1"/>
    <col min="2" max="2" width="22.796875" bestFit="1" customWidth="1"/>
  </cols>
  <sheetData>
    <row r="3" spans="1:3" x14ac:dyDescent="0.3">
      <c r="A3" s="8" t="s">
        <v>1565</v>
      </c>
      <c r="B3" t="s">
        <v>1567</v>
      </c>
    </row>
    <row r="4" spans="1:3" x14ac:dyDescent="0.3">
      <c r="A4" s="9" t="s">
        <v>51</v>
      </c>
      <c r="B4" s="1">
        <v>588</v>
      </c>
    </row>
    <row r="5" spans="1:3" x14ac:dyDescent="0.3">
      <c r="A5" s="9" t="s">
        <v>62</v>
      </c>
      <c r="B5" s="1">
        <v>882</v>
      </c>
    </row>
    <row r="6" spans="1:3" x14ac:dyDescent="0.3">
      <c r="A6" s="9" t="s">
        <v>1566</v>
      </c>
      <c r="B6" s="1">
        <v>1470</v>
      </c>
    </row>
    <row r="10" spans="1:3" x14ac:dyDescent="0.3">
      <c r="A10" t="s">
        <v>51</v>
      </c>
      <c r="B10">
        <f>IFERROR(GETPIVOTDATA("Employee Count",$A$3,"Gender","Female"),0)</f>
        <v>588</v>
      </c>
      <c r="C10" s="3">
        <f>IFERROR(B10/($B$10+$B$11),0)</f>
        <v>0.4</v>
      </c>
    </row>
    <row r="11" spans="1:3" x14ac:dyDescent="0.3">
      <c r="A11" t="s">
        <v>62</v>
      </c>
      <c r="B11">
        <f>IFERROR(GETPIVOTDATA("Employee Count",$A$3,"Gender","Male"),0)</f>
        <v>882</v>
      </c>
      <c r="C11" s="3">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17" sqref="B17"/>
    </sheetView>
  </sheetViews>
  <sheetFormatPr defaultRowHeight="15.6" x14ac:dyDescent="0.3"/>
  <cols>
    <col min="1" max="1" width="16" bestFit="1" customWidth="1"/>
    <col min="2" max="2" width="22.796875" bestFit="1" customWidth="1"/>
  </cols>
  <sheetData>
    <row r="3" spans="1:2" x14ac:dyDescent="0.3">
      <c r="A3" s="8" t="s">
        <v>1565</v>
      </c>
      <c r="B3" t="s">
        <v>1557</v>
      </c>
    </row>
    <row r="4" spans="1:2" x14ac:dyDescent="0.3">
      <c r="A4" s="9" t="s">
        <v>134</v>
      </c>
      <c r="B4" s="1">
        <v>5</v>
      </c>
    </row>
    <row r="5" spans="1:2" x14ac:dyDescent="0.3">
      <c r="A5" s="9" t="s">
        <v>65</v>
      </c>
      <c r="B5" s="1">
        <v>31</v>
      </c>
    </row>
    <row r="6" spans="1:2" x14ac:dyDescent="0.3">
      <c r="A6" s="9" t="s">
        <v>55</v>
      </c>
      <c r="B6" s="1">
        <v>44</v>
      </c>
    </row>
    <row r="7" spans="1:2" x14ac:dyDescent="0.3">
      <c r="A7" s="9" t="s">
        <v>71</v>
      </c>
      <c r="B7" s="1">
        <v>58</v>
      </c>
    </row>
    <row r="8" spans="1:2" x14ac:dyDescent="0.3">
      <c r="A8" s="9" t="s">
        <v>77</v>
      </c>
      <c r="B8" s="1">
        <v>99</v>
      </c>
    </row>
    <row r="9" spans="1:2" x14ac:dyDescent="0.3">
      <c r="A9" s="9" t="s">
        <v>1566</v>
      </c>
      <c r="B9"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topLeftCell="A2" workbookViewId="0">
      <selection activeCell="M13" sqref="M13"/>
    </sheetView>
  </sheetViews>
  <sheetFormatPr defaultRowHeight="15.6" x14ac:dyDescent="0.3"/>
  <cols>
    <col min="1" max="1" width="23.296875" customWidth="1"/>
    <col min="2" max="2" width="22.796875" bestFit="1" customWidth="1"/>
    <col min="4" max="4" width="28.3984375" customWidth="1"/>
  </cols>
  <sheetData>
    <row r="3" spans="1:5" x14ac:dyDescent="0.3">
      <c r="A3" s="8" t="s">
        <v>1565</v>
      </c>
      <c r="B3" t="s">
        <v>1557</v>
      </c>
      <c r="D3" t="s">
        <v>9</v>
      </c>
      <c r="E3" t="s">
        <v>0</v>
      </c>
    </row>
    <row r="4" spans="1:5" x14ac:dyDescent="0.3">
      <c r="A4" s="9" t="s">
        <v>101</v>
      </c>
      <c r="B4" s="1">
        <v>2</v>
      </c>
      <c r="D4" t="str">
        <f>A4</f>
        <v>Research Director</v>
      </c>
      <c r="E4">
        <f>GETPIVOTDATA("CF_attrition count",$A$3,"Job Role",A4)</f>
        <v>2</v>
      </c>
    </row>
    <row r="5" spans="1:5" x14ac:dyDescent="0.3">
      <c r="A5" s="9" t="s">
        <v>95</v>
      </c>
      <c r="B5" s="1">
        <v>5</v>
      </c>
      <c r="D5" t="str">
        <f t="shared" ref="D5:D12" si="0">A5</f>
        <v>Manager</v>
      </c>
      <c r="E5">
        <f t="shared" ref="E5:E12" si="1">GETPIVOTDATA("CF_attrition count",$A$3,"Job Role",A5)</f>
        <v>5</v>
      </c>
    </row>
    <row r="6" spans="1:5" x14ac:dyDescent="0.3">
      <c r="A6" s="9" t="s">
        <v>83</v>
      </c>
      <c r="B6" s="1">
        <v>9</v>
      </c>
      <c r="D6" t="str">
        <f t="shared" si="0"/>
        <v>Healthcare Representative</v>
      </c>
      <c r="E6">
        <f t="shared" si="1"/>
        <v>9</v>
      </c>
    </row>
    <row r="7" spans="1:5" x14ac:dyDescent="0.3">
      <c r="A7" s="9" t="s">
        <v>81</v>
      </c>
      <c r="B7" s="1">
        <v>10</v>
      </c>
      <c r="D7" t="str">
        <f t="shared" si="0"/>
        <v>Manufacturing Director</v>
      </c>
      <c r="E7">
        <f t="shared" si="1"/>
        <v>10</v>
      </c>
    </row>
    <row r="8" spans="1:5" x14ac:dyDescent="0.3">
      <c r="A8" s="9" t="s">
        <v>163</v>
      </c>
      <c r="B8" s="1">
        <v>12</v>
      </c>
      <c r="D8" t="str">
        <f t="shared" si="0"/>
        <v>Human Resources</v>
      </c>
      <c r="E8">
        <f t="shared" si="1"/>
        <v>12</v>
      </c>
    </row>
    <row r="9" spans="1:5" x14ac:dyDescent="0.3">
      <c r="A9" s="9" t="s">
        <v>99</v>
      </c>
      <c r="B9" s="1">
        <v>33</v>
      </c>
      <c r="D9" t="str">
        <f t="shared" si="0"/>
        <v>Sales Representative</v>
      </c>
      <c r="E9">
        <f t="shared" si="1"/>
        <v>33</v>
      </c>
    </row>
    <row r="10" spans="1:5" x14ac:dyDescent="0.3">
      <c r="A10" s="9" t="s">
        <v>63</v>
      </c>
      <c r="B10" s="1">
        <v>47</v>
      </c>
      <c r="D10" t="str">
        <f t="shared" si="0"/>
        <v>Research Scientist</v>
      </c>
      <c r="E10">
        <f t="shared" si="1"/>
        <v>47</v>
      </c>
    </row>
    <row r="11" spans="1:5" x14ac:dyDescent="0.3">
      <c r="A11" s="9" t="s">
        <v>52</v>
      </c>
      <c r="B11" s="1">
        <v>57</v>
      </c>
      <c r="D11" t="str">
        <f t="shared" si="0"/>
        <v>Sales Executive</v>
      </c>
      <c r="E11">
        <f t="shared" si="1"/>
        <v>57</v>
      </c>
    </row>
    <row r="12" spans="1:5" x14ac:dyDescent="0.3">
      <c r="A12" s="9" t="s">
        <v>68</v>
      </c>
      <c r="B12" s="1">
        <v>62</v>
      </c>
      <c r="D12" t="str">
        <f t="shared" si="0"/>
        <v>Laboratory Technician</v>
      </c>
      <c r="E12">
        <f t="shared" si="1"/>
        <v>62</v>
      </c>
    </row>
    <row r="13" spans="1:5" x14ac:dyDescent="0.3">
      <c r="A13" s="9" t="s">
        <v>1566</v>
      </c>
      <c r="B13"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4" sqref="A4:B6"/>
    </sheetView>
  </sheetViews>
  <sheetFormatPr defaultRowHeight="15.6" x14ac:dyDescent="0.3"/>
  <cols>
    <col min="1" max="1" width="12.296875" bestFit="1" customWidth="1"/>
    <col min="2" max="2" width="22.796875" bestFit="1" customWidth="1"/>
  </cols>
  <sheetData>
    <row r="3" spans="1:2" x14ac:dyDescent="0.3">
      <c r="A3" s="8" t="s">
        <v>1565</v>
      </c>
      <c r="B3" t="s">
        <v>1557</v>
      </c>
    </row>
    <row r="4" spans="1:2" x14ac:dyDescent="0.3">
      <c r="A4" s="9" t="s">
        <v>161</v>
      </c>
      <c r="B4" s="10">
        <v>5.0632911392405063E-2</v>
      </c>
    </row>
    <row r="5" spans="1:2" x14ac:dyDescent="0.3">
      <c r="A5" s="9" t="s">
        <v>60</v>
      </c>
      <c r="B5" s="10">
        <v>0.56118143459915615</v>
      </c>
    </row>
    <row r="6" spans="1:2" x14ac:dyDescent="0.3">
      <c r="A6" s="9" t="s">
        <v>48</v>
      </c>
      <c r="B6" s="10">
        <v>0.3881856540084388</v>
      </c>
    </row>
    <row r="7" spans="1:2" x14ac:dyDescent="0.3">
      <c r="A7" s="9" t="s">
        <v>1566</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L13" sqref="L13"/>
    </sheetView>
  </sheetViews>
  <sheetFormatPr defaultRowHeight="15.6" x14ac:dyDescent="0.3"/>
  <cols>
    <col min="1" max="1" width="12.296875" bestFit="1" customWidth="1"/>
    <col min="2" max="2" width="22.796875" bestFit="1" customWidth="1"/>
  </cols>
  <sheetData>
    <row r="3" spans="1:2" x14ac:dyDescent="0.3">
      <c r="A3" s="8" t="s">
        <v>1565</v>
      </c>
      <c r="B3" t="s">
        <v>1557</v>
      </c>
    </row>
    <row r="4" spans="1:2" x14ac:dyDescent="0.3">
      <c r="A4" s="9" t="s">
        <v>69</v>
      </c>
      <c r="B4" s="1">
        <v>112</v>
      </c>
    </row>
    <row r="5" spans="1:2" x14ac:dyDescent="0.3">
      <c r="A5" s="9" t="s">
        <v>46</v>
      </c>
      <c r="B5" s="1">
        <v>51</v>
      </c>
    </row>
    <row r="6" spans="1:2" x14ac:dyDescent="0.3">
      <c r="A6" s="9" t="s">
        <v>92</v>
      </c>
      <c r="B6" s="1">
        <v>38</v>
      </c>
    </row>
    <row r="7" spans="1:2" x14ac:dyDescent="0.3">
      <c r="A7" s="9" t="s">
        <v>58</v>
      </c>
      <c r="B7" s="1">
        <v>25</v>
      </c>
    </row>
    <row r="8" spans="1:2" x14ac:dyDescent="0.3">
      <c r="A8" s="9" t="s">
        <v>75</v>
      </c>
      <c r="B8" s="1">
        <v>11</v>
      </c>
    </row>
    <row r="9" spans="1:2" x14ac:dyDescent="0.3">
      <c r="A9" s="9" t="s">
        <v>1566</v>
      </c>
      <c r="B9"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8" t="s">
        <v>1565</v>
      </c>
      <c r="B3" t="s">
        <v>1557</v>
      </c>
    </row>
    <row r="4" spans="1:2" x14ac:dyDescent="0.3">
      <c r="A4" s="9" t="s">
        <v>79</v>
      </c>
      <c r="B4" s="1">
        <v>33</v>
      </c>
    </row>
    <row r="5" spans="1:2" x14ac:dyDescent="0.3">
      <c r="A5" s="9" t="s">
        <v>64</v>
      </c>
      <c r="B5" s="1">
        <v>84</v>
      </c>
    </row>
    <row r="6" spans="1:2" x14ac:dyDescent="0.3">
      <c r="A6" s="9" t="s">
        <v>53</v>
      </c>
      <c r="B6" s="1">
        <v>120</v>
      </c>
    </row>
    <row r="7" spans="1:2" x14ac:dyDescent="0.3">
      <c r="A7" s="9" t="s">
        <v>1566</v>
      </c>
      <c r="B7"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KPI</vt:lpstr>
      <vt:lpstr>Rating</vt:lpstr>
      <vt:lpstr>Gender</vt:lpstr>
      <vt:lpstr>Education by Attrition</vt:lpstr>
      <vt:lpstr>Attrition by Job</vt:lpstr>
      <vt:lpstr>Dept Attrition</vt:lpstr>
      <vt:lpstr>Attrition by Age Group</vt:lpstr>
      <vt:lpstr>Attrition by Marital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Tony Ye</cp:lastModifiedBy>
  <dcterms:created xsi:type="dcterms:W3CDTF">2022-12-29T16:02:46Z</dcterms:created>
  <dcterms:modified xsi:type="dcterms:W3CDTF">2023-05-08T17:34:55Z</dcterms:modified>
</cp:coreProperties>
</file>