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18.xml" ContentType="application/vnd.openxmlformats-officedocument.drawingml.chart+xml"/>
  <Override PartName="/xl/charts/chart24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<sst xmlns="http://schemas.openxmlformats.org/spreadsheetml/2006/main" count="43" uniqueCount="12">
  <si>
    <t xml:space="preserve">PA-I</t>
  </si>
  <si>
    <t xml:space="preserve">PA-II</t>
  </si>
  <si>
    <t xml:space="preserve">RF(diepte=3)</t>
  </si>
  <si>
    <t xml:space="preserve">RF(diepte=4)</t>
  </si>
  <si>
    <t xml:space="preserve">RF(diepte=5)</t>
  </si>
  <si>
    <t xml:space="preserve">DT</t>
  </si>
  <si>
    <t xml:space="preserve">C</t>
  </si>
  <si>
    <t xml:space="preserve"># keer trainen</t>
  </si>
  <si>
    <t xml:space="preserve">tijd</t>
  </si>
  <si>
    <t xml:space="preserve">mse</t>
  </si>
  <si>
    <t xml:space="preserve">estimators</t>
  </si>
  <si>
    <t xml:space="preserve">diepte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</si>
</sst>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PA-I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Sheet1!$C$7:$C$10</c:f>
              <c:numCache>
                <c:formatCode>General</c:formatCode>
                <c:ptCount val="4"/>
                <c:pt idx="0">
                  <c:v>123.2</c:v>
                </c:pt>
                <c:pt idx="1">
                  <c:v>115.1</c:v>
                </c:pt>
                <c:pt idx="2">
                  <c:v>117.5</c:v>
                </c:pt>
                <c:pt idx="3">
                  <c:v>114.5</c:v>
                </c:pt>
              </c:numCache>
            </c:numRef>
          </c:val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PA-II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Sheet1!$H$7:$H$10</c:f>
              <c:numCache>
                <c:formatCode>General</c:formatCode>
                <c:ptCount val="4"/>
                <c:pt idx="0">
                  <c:v>116.1</c:v>
                </c:pt>
                <c:pt idx="1">
                  <c:v>115.5</c:v>
                </c:pt>
                <c:pt idx="2">
                  <c:v>114.6</c:v>
                </c:pt>
                <c:pt idx="3">
                  <c:v>117</c:v>
                </c:pt>
              </c:numCache>
            </c:numRef>
          </c:val>
        </c:ser>
        <c:gapWidth val="100"/>
        <c:overlap val="0"/>
        <c:axId val="92981948"/>
        <c:axId val="8719211"/>
      </c:barChart>
      <c:catAx>
        <c:axId val="929819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19211"/>
        <c:crosses val="autoZero"/>
        <c:auto val="1"/>
        <c:lblAlgn val="ctr"/>
        <c:lblOffset val="100"/>
      </c:catAx>
      <c:valAx>
        <c:axId val="87192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keer getrained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98194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RF(diepte=3)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Sheet1!$O$7:$O$10</c:f>
              <c:numCache>
                <c:formatCode>General</c:formatCode>
                <c:ptCount val="4"/>
                <c:pt idx="0">
                  <c:v>21.4</c:v>
                </c:pt>
                <c:pt idx="1">
                  <c:v>20.1</c:v>
                </c:pt>
                <c:pt idx="2">
                  <c:v>18</c:v>
                </c:pt>
                <c:pt idx="3">
                  <c:v>18</c:v>
                </c:pt>
              </c:numCache>
            </c:numRef>
          </c:val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RF(diepte=4)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Sheet1!$T$7:$T$10</c:f>
              <c:numCache>
                <c:formatCode>General</c:formatCode>
                <c:ptCount val="4"/>
                <c:pt idx="0">
                  <c:v>11.9</c:v>
                </c:pt>
                <c:pt idx="1">
                  <c:v>12.1</c:v>
                </c:pt>
                <c:pt idx="2">
                  <c:v>12</c:v>
                </c:pt>
                <c:pt idx="3">
                  <c:v>11.7</c:v>
                </c:pt>
              </c:numCache>
            </c:numRef>
          </c:val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RF(diepte=5)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Sheet1!$Y$7:$Y$10</c:f>
              <c:numCache>
                <c:formatCode>General</c:formatCode>
                <c:ptCount val="4"/>
                <c:pt idx="0">
                  <c:v>12</c:v>
                </c:pt>
                <c:pt idx="1">
                  <c:v>11.9</c:v>
                </c:pt>
                <c:pt idx="2">
                  <c:v>11.7</c:v>
                </c:pt>
                <c:pt idx="3">
                  <c:v>11.3</c:v>
                </c:pt>
              </c:numCache>
            </c:numRef>
          </c:val>
        </c:ser>
        <c:gapWidth val="100"/>
        <c:overlap val="0"/>
        <c:axId val="21479751"/>
        <c:axId val="25224453"/>
      </c:barChart>
      <c:catAx>
        <c:axId val="214797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bomen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224453"/>
        <c:crosses val="autoZero"/>
        <c:auto val="1"/>
        <c:lblAlgn val="ctr"/>
        <c:lblOffset val="100"/>
      </c:catAx>
      <c:valAx>
        <c:axId val="252244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keer getrained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47975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RF(diepte=3)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Sheet1!$S$7:$S$10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Sheet1!$P$7:$P$10</c:f>
              <c:numCache>
                <c:formatCode>General</c:formatCode>
                <c:ptCount val="4"/>
                <c:pt idx="0">
                  <c:v>87</c:v>
                </c:pt>
                <c:pt idx="1">
                  <c:v>91.7</c:v>
                </c:pt>
                <c:pt idx="2">
                  <c:v>95.6</c:v>
                </c:pt>
                <c:pt idx="3">
                  <c:v>100.91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RF(diepte=4)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Sheet1!$S$7:$S$10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Sheet1!$U$7:$U$10</c:f>
              <c:numCache>
                <c:formatCode>General</c:formatCode>
                <c:ptCount val="4"/>
                <c:pt idx="0">
                  <c:v>84.2</c:v>
                </c:pt>
                <c:pt idx="1">
                  <c:v>89.09</c:v>
                </c:pt>
                <c:pt idx="2">
                  <c:v>93.3</c:v>
                </c:pt>
                <c:pt idx="3">
                  <c:v>98.5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RF(diepte=5)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Sheet1!$S$7:$S$10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Sheet1!$Z$7:$Z$10</c:f>
              <c:numCache>
                <c:formatCode>General</c:formatCode>
                <c:ptCount val="4"/>
                <c:pt idx="0">
                  <c:v>84</c:v>
                </c:pt>
                <c:pt idx="1">
                  <c:v>89.6</c:v>
                </c:pt>
                <c:pt idx="2">
                  <c:v>93.6</c:v>
                </c:pt>
                <c:pt idx="3">
                  <c:v>98.1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73053"/>
        <c:axId val="26064536"/>
      </c:lineChart>
      <c:catAx>
        <c:axId val="33730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bomen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064536"/>
        <c:crosses val="autoZero"/>
        <c:auto val="1"/>
        <c:lblAlgn val="ctr"/>
        <c:lblOffset val="100"/>
      </c:catAx>
      <c:valAx>
        <c:axId val="2606453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Uitvoeringstijd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7305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Sheet1!$AD$5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Sheet1!$AD$7:$AD$9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Sheet1!$AE$7:$AE$9</c:f>
              <c:numCache>
                <c:formatCode>General</c:formatCode>
                <c:ptCount val="3"/>
                <c:pt idx="0">
                  <c:v>36.4</c:v>
                </c:pt>
                <c:pt idx="1">
                  <c:v>12</c:v>
                </c:pt>
                <c:pt idx="2">
                  <c:v>11.6</c:v>
                </c:pt>
              </c:numCache>
            </c:numRef>
          </c:val>
        </c:ser>
        <c:gapWidth val="100"/>
        <c:overlap val="0"/>
        <c:axId val="98225589"/>
        <c:axId val="54446575"/>
      </c:barChart>
      <c:catAx>
        <c:axId val="982255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keer getrained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446575"/>
        <c:crosses val="autoZero"/>
        <c:auto val="1"/>
        <c:lblAlgn val="ctr"/>
        <c:lblOffset val="100"/>
      </c:catAx>
      <c:valAx>
        <c:axId val="544465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Diepte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2255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RF(diepte=3)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Sheet1!$Q$7:$Q$10</c:f>
              <c:numCache>
                <c:formatCode>General</c:formatCode>
                <c:ptCount val="4"/>
                <c:pt idx="0">
                  <c:v>7</c:v>
                </c:pt>
                <c:pt idx="1">
                  <c:v>7.28</c:v>
                </c:pt>
                <c:pt idx="2">
                  <c:v>6.74</c:v>
                </c:pt>
                <c:pt idx="3">
                  <c:v>6.59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RF(diepte=4)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Sheet1!$V$7:$V$10</c:f>
              <c:numCache>
                <c:formatCode>General</c:formatCode>
                <c:ptCount val="4"/>
                <c:pt idx="0">
                  <c:v>2.84</c:v>
                </c:pt>
                <c:pt idx="1">
                  <c:v>2.66</c:v>
                </c:pt>
                <c:pt idx="2">
                  <c:v>2.22</c:v>
                </c:pt>
                <c:pt idx="3">
                  <c:v>2.74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RF(diepte=5)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Sheet1!$AA$7:$AA$10</c:f>
              <c:numCache>
                <c:formatCode>General</c:formatCode>
                <c:ptCount val="4"/>
                <c:pt idx="0">
                  <c:v>1.808</c:v>
                </c:pt>
                <c:pt idx="1">
                  <c:v>1.635</c:v>
                </c:pt>
                <c:pt idx="2">
                  <c:v>1.951</c:v>
                </c:pt>
                <c:pt idx="3">
                  <c:v>1.51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34477"/>
        <c:axId val="63888985"/>
      </c:lineChart>
      <c:catAx>
        <c:axId val="92344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bomen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888985"/>
        <c:crosses val="autoZero"/>
        <c:auto val="1"/>
        <c:lblAlgn val="ctr"/>
        <c:lblOffset val="100"/>
      </c:catAx>
      <c:valAx>
        <c:axId val="638889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344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Sheet1!$AD$5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Sheet1!$AD$7:$AD$9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Sheet1!$AG$7:$AG$9</c:f>
              <c:numCache>
                <c:formatCode>General</c:formatCode>
                <c:ptCount val="3"/>
                <c:pt idx="0">
                  <c:v>10.16</c:v>
                </c:pt>
                <c:pt idx="1">
                  <c:v>3.62</c:v>
                </c:pt>
                <c:pt idx="2">
                  <c:v>1.7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313607"/>
        <c:axId val="25360236"/>
      </c:lineChart>
      <c:catAx>
        <c:axId val="853136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Diepte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360236"/>
        <c:crosses val="autoZero"/>
        <c:auto val="1"/>
        <c:lblAlgn val="ctr"/>
        <c:lblOffset val="100"/>
      </c:catAx>
      <c:valAx>
        <c:axId val="253602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3136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Sheet1!$AD$5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Sheet1!$AD$7:$AD$9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Sheet1!$AF$7:$AF$9</c:f>
              <c:numCache>
                <c:formatCode>General</c:formatCode>
                <c:ptCount val="3"/>
                <c:pt idx="0">
                  <c:v>80.6</c:v>
                </c:pt>
                <c:pt idx="1">
                  <c:v>76.5</c:v>
                </c:pt>
                <c:pt idx="2">
                  <c:v>76.4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625403"/>
        <c:axId val="71710171"/>
      </c:lineChart>
      <c:catAx>
        <c:axId val="986254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Diepte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710171"/>
        <c:crosses val="autoZero"/>
        <c:auto val="1"/>
        <c:lblAlgn val="ctr"/>
        <c:lblOffset val="100"/>
      </c:catAx>
      <c:valAx>
        <c:axId val="717101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Uitvoeringstijd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6254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19440</xdr:colOff>
      <xdr:row>17</xdr:row>
      <xdr:rowOff>9360</xdr:rowOff>
    </xdr:from>
    <xdr:to>
      <xdr:col>11</xdr:col>
      <xdr:colOff>267840</xdr:colOff>
      <xdr:row>37</xdr:row>
      <xdr:rowOff>66960</xdr:rowOff>
    </xdr:to>
    <xdr:graphicFrame>
      <xdr:nvGraphicFramePr>
        <xdr:cNvPr id="0" name=""/>
        <xdr:cNvGraphicFramePr/>
      </xdr:nvGraphicFramePr>
      <xdr:xfrm>
        <a:off x="3270600" y="2772720"/>
        <a:ext cx="5937840" cy="330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763560</xdr:colOff>
      <xdr:row>17</xdr:row>
      <xdr:rowOff>38520</xdr:rowOff>
    </xdr:from>
    <xdr:to>
      <xdr:col>20</xdr:col>
      <xdr:colOff>20160</xdr:colOff>
      <xdr:row>37</xdr:row>
      <xdr:rowOff>28800</xdr:rowOff>
    </xdr:to>
    <xdr:graphicFrame>
      <xdr:nvGraphicFramePr>
        <xdr:cNvPr id="1" name=""/>
        <xdr:cNvGraphicFramePr/>
      </xdr:nvGraphicFramePr>
      <xdr:xfrm>
        <a:off x="10517040" y="280188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246600</xdr:colOff>
      <xdr:row>39</xdr:row>
      <xdr:rowOff>23760</xdr:rowOff>
    </xdr:from>
    <xdr:to>
      <xdr:col>20</xdr:col>
      <xdr:colOff>316080</xdr:colOff>
      <xdr:row>59</xdr:row>
      <xdr:rowOff>14400</xdr:rowOff>
    </xdr:to>
    <xdr:graphicFrame>
      <xdr:nvGraphicFramePr>
        <xdr:cNvPr id="2" name=""/>
        <xdr:cNvGraphicFramePr/>
      </xdr:nvGraphicFramePr>
      <xdr:xfrm>
        <a:off x="10812960" y="636336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431640</xdr:colOff>
      <xdr:row>16</xdr:row>
      <xdr:rowOff>108360</xdr:rowOff>
    </xdr:from>
    <xdr:to>
      <xdr:col>35</xdr:col>
      <xdr:colOff>500760</xdr:colOff>
      <xdr:row>36</xdr:row>
      <xdr:rowOff>98640</xdr:rowOff>
    </xdr:to>
    <xdr:graphicFrame>
      <xdr:nvGraphicFramePr>
        <xdr:cNvPr id="3" name=""/>
        <xdr:cNvGraphicFramePr/>
      </xdr:nvGraphicFramePr>
      <xdr:xfrm>
        <a:off x="23189760" y="270900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408960</xdr:colOff>
      <xdr:row>17</xdr:row>
      <xdr:rowOff>117360</xdr:rowOff>
    </xdr:from>
    <xdr:to>
      <xdr:col>27</xdr:col>
      <xdr:colOff>478800</xdr:colOff>
      <xdr:row>37</xdr:row>
      <xdr:rowOff>105840</xdr:rowOff>
    </xdr:to>
    <xdr:graphicFrame>
      <xdr:nvGraphicFramePr>
        <xdr:cNvPr id="4" name=""/>
        <xdr:cNvGraphicFramePr/>
      </xdr:nvGraphicFramePr>
      <xdr:xfrm>
        <a:off x="16664760" y="2880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35</xdr:col>
      <xdr:colOff>590040</xdr:colOff>
      <xdr:row>16</xdr:row>
      <xdr:rowOff>153720</xdr:rowOff>
    </xdr:from>
    <xdr:to>
      <xdr:col>42</xdr:col>
      <xdr:colOff>661680</xdr:colOff>
      <xdr:row>36</xdr:row>
      <xdr:rowOff>144360</xdr:rowOff>
    </xdr:to>
    <xdr:graphicFrame>
      <xdr:nvGraphicFramePr>
        <xdr:cNvPr id="5" name=""/>
        <xdr:cNvGraphicFramePr/>
      </xdr:nvGraphicFramePr>
      <xdr:xfrm>
        <a:off x="29037960" y="2754360"/>
        <a:ext cx="576108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30</xdr:col>
      <xdr:colOff>11520</xdr:colOff>
      <xdr:row>38</xdr:row>
      <xdr:rowOff>157680</xdr:rowOff>
    </xdr:from>
    <xdr:to>
      <xdr:col>37</xdr:col>
      <xdr:colOff>81720</xdr:colOff>
      <xdr:row>58</xdr:row>
      <xdr:rowOff>146160</xdr:rowOff>
    </xdr:to>
    <xdr:graphicFrame>
      <xdr:nvGraphicFramePr>
        <xdr:cNvPr id="6" name=""/>
        <xdr:cNvGraphicFramePr/>
      </xdr:nvGraphicFramePr>
      <xdr:xfrm>
        <a:off x="24395400" y="6334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AG51"/>
  <sheetViews>
    <sheetView showFormulas="false" showGridLines="true" showRowColHeaders="true" showZeros="true" rightToLeft="false" tabSelected="true" showOutlineSymbols="true" defaultGridColor="true" view="normal" topLeftCell="AI16" colorId="64" zoomScale="180" zoomScaleNormal="180" zoomScalePageLayoutView="100" workbookViewId="0">
      <selection pane="topLeft" activeCell="AS24" activeCellId="0" sqref="AS2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5" customFormat="false" ht="12.8" hidden="false" customHeight="false" outlineLevel="0" collapsed="false">
      <c r="B5" s="0" t="s">
        <v>0</v>
      </c>
      <c r="G5" s="0" t="s">
        <v>1</v>
      </c>
      <c r="N5" s="0" t="s">
        <v>2</v>
      </c>
      <c r="S5" s="0" t="s">
        <v>3</v>
      </c>
      <c r="X5" s="0" t="s">
        <v>4</v>
      </c>
      <c r="AD5" s="0" t="s">
        <v>5</v>
      </c>
    </row>
    <row r="6" customFormat="false" ht="12.8" hidden="false" customHeight="false" outlineLevel="0" collapsed="false">
      <c r="B6" s="0" t="s">
        <v>6</v>
      </c>
      <c r="C6" s="0" t="s">
        <v>7</v>
      </c>
      <c r="D6" s="0" t="s">
        <v>8</v>
      </c>
      <c r="E6" s="0" t="s">
        <v>9</v>
      </c>
      <c r="G6" s="0" t="s">
        <v>6</v>
      </c>
      <c r="H6" s="0" t="s">
        <v>7</v>
      </c>
      <c r="I6" s="0" t="s">
        <v>8</v>
      </c>
      <c r="J6" s="0" t="s">
        <v>9</v>
      </c>
      <c r="N6" s="0" t="s">
        <v>10</v>
      </c>
      <c r="O6" s="0" t="s">
        <v>7</v>
      </c>
      <c r="P6" s="0" t="s">
        <v>8</v>
      </c>
      <c r="Q6" s="0" t="s">
        <v>9</v>
      </c>
      <c r="S6" s="0" t="s">
        <v>10</v>
      </c>
      <c r="T6" s="0" t="s">
        <v>7</v>
      </c>
      <c r="U6" s="0" t="s">
        <v>8</v>
      </c>
      <c r="V6" s="0" t="s">
        <v>9</v>
      </c>
      <c r="X6" s="0" t="s">
        <v>10</v>
      </c>
      <c r="Y6" s="0" t="s">
        <v>7</v>
      </c>
      <c r="Z6" s="0" t="s">
        <v>8</v>
      </c>
      <c r="AA6" s="0" t="s">
        <v>9</v>
      </c>
      <c r="AD6" s="0" t="s">
        <v>11</v>
      </c>
      <c r="AE6" s="0" t="s">
        <v>7</v>
      </c>
      <c r="AF6" s="0" t="s">
        <v>8</v>
      </c>
      <c r="AG6" s="0" t="s">
        <v>9</v>
      </c>
    </row>
    <row r="7" customFormat="false" ht="12.8" hidden="false" customHeight="false" outlineLevel="0" collapsed="false">
      <c r="B7" s="0" t="n">
        <v>1</v>
      </c>
      <c r="C7" s="0" t="n">
        <v>123.2</v>
      </c>
      <c r="D7" s="0" t="n">
        <v>90.12</v>
      </c>
      <c r="E7" s="0" t="n">
        <f aca="false">(18.9+13.7+13.4+13.9+14.1+15.13+14+14.5+14.3+14.06)/10</f>
        <v>14.599</v>
      </c>
      <c r="G7" s="0" t="n">
        <v>1</v>
      </c>
      <c r="H7" s="0" t="n">
        <v>116.1</v>
      </c>
      <c r="I7" s="0" t="n">
        <v>90.28</v>
      </c>
      <c r="J7" s="0" t="n">
        <f aca="false">(13.36+13.76+13.83+13.36+13.54+14.6+13.19+12.8+12.68+13.95)/10</f>
        <v>13.507</v>
      </c>
      <c r="N7" s="0" t="n">
        <v>5</v>
      </c>
      <c r="O7" s="0" t="n">
        <v>21.4</v>
      </c>
      <c r="P7" s="0" t="n">
        <v>87</v>
      </c>
      <c r="Q7" s="0" t="n">
        <f aca="false">(8.2+7.5+7.6+6.5+7.3+7.6+6.3+5.7+6.1+7.2)/10</f>
        <v>7</v>
      </c>
      <c r="S7" s="0" t="n">
        <v>5</v>
      </c>
      <c r="T7" s="0" t="n">
        <v>11.9</v>
      </c>
      <c r="U7" s="0" t="n">
        <v>84.2</v>
      </c>
      <c r="V7" s="0" t="n">
        <f aca="false">(3.5+2.4+4.7+2.5+3.3+2+3.2+2.6+1.7+2.5)/10</f>
        <v>2.84</v>
      </c>
      <c r="X7" s="0" t="n">
        <v>5</v>
      </c>
      <c r="Y7" s="0" t="n">
        <v>12</v>
      </c>
      <c r="Z7" s="0" t="n">
        <v>84</v>
      </c>
      <c r="AA7" s="0" t="n">
        <f aca="false">(0.9+4.2+0.7+2.4+1.2+3.1+2.3+1.5+0.7+1.08)/10</f>
        <v>1.808</v>
      </c>
      <c r="AD7" s="0" t="n">
        <v>3</v>
      </c>
      <c r="AE7" s="0" t="n">
        <v>36.4</v>
      </c>
      <c r="AF7" s="0" t="n">
        <v>80.6</v>
      </c>
      <c r="AG7" s="0" t="n">
        <f aca="false">(9.6+9.8+9.6+9.5+11+9.5+11.5+9.7+10.6+10.8)/10</f>
        <v>10.16</v>
      </c>
    </row>
    <row r="8" customFormat="false" ht="12.8" hidden="false" customHeight="false" outlineLevel="0" collapsed="false">
      <c r="B8" s="0" t="n">
        <v>2</v>
      </c>
      <c r="C8" s="0" t="n">
        <v>115.1</v>
      </c>
      <c r="D8" s="0" t="n">
        <v>89.59</v>
      </c>
      <c r="E8" s="0" t="n">
        <f aca="false">(14.2+14+13.95+14.02+14.32+14.49+13.27+14.15+13.63+12.8)/10</f>
        <v>13.883</v>
      </c>
      <c r="G8" s="0" t="n">
        <v>2</v>
      </c>
      <c r="H8" s="0" t="n">
        <v>115.5</v>
      </c>
      <c r="I8" s="0" t="n">
        <v>90.1</v>
      </c>
      <c r="J8" s="0" t="n">
        <f aca="false">(12.78+14.87+14.71+13.33+12.85+14.61+11.96+14.01+14.34+13.26)/10</f>
        <v>13.672</v>
      </c>
      <c r="N8" s="0" t="n">
        <v>10</v>
      </c>
      <c r="O8" s="0" t="n">
        <v>20.1</v>
      </c>
      <c r="P8" s="0" t="n">
        <v>91.7</v>
      </c>
      <c r="Q8" s="0" t="n">
        <f aca="false">(9.5+7+6.3+8.8+6.5+7.1+6.6+8.5+6+6.5)/10</f>
        <v>7.28</v>
      </c>
      <c r="S8" s="0" t="n">
        <v>10</v>
      </c>
      <c r="T8" s="0" t="n">
        <v>12.1</v>
      </c>
      <c r="U8" s="0" t="n">
        <v>89.09</v>
      </c>
      <c r="V8" s="0" t="n">
        <f aca="false">(2.7+2.4+1.9+3+2.7+2.3+4.7+3.6+1.7+1.6)/10</f>
        <v>2.66</v>
      </c>
      <c r="X8" s="0" t="n">
        <v>10</v>
      </c>
      <c r="Y8" s="0" t="n">
        <v>11.9</v>
      </c>
      <c r="Z8" s="0" t="n">
        <v>89.6</v>
      </c>
      <c r="AA8" s="0" t="n">
        <f aca="false">(2.3+1.9+1.1+2.07+0.8+0.9+1.97+1.48+1.51+2.32)/10</f>
        <v>1.635</v>
      </c>
      <c r="AD8" s="0" t="n">
        <v>4</v>
      </c>
      <c r="AE8" s="0" t="n">
        <v>12</v>
      </c>
      <c r="AF8" s="0" t="n">
        <v>76.5</v>
      </c>
      <c r="AG8" s="0" t="n">
        <f aca="false">(3.1+5+4.1+5.5+3.5+3.3+3.2+2.7+3.2+2.6)/10</f>
        <v>3.62</v>
      </c>
    </row>
    <row r="9" customFormat="false" ht="12.8" hidden="false" customHeight="false" outlineLevel="0" collapsed="false">
      <c r="B9" s="0" t="n">
        <v>5</v>
      </c>
      <c r="C9" s="0" t="n">
        <v>117.5</v>
      </c>
      <c r="D9" s="0" t="n">
        <v>90.3</v>
      </c>
      <c r="E9" s="0" t="n">
        <f aca="false">(15.09+13.46+13.99+14.51+13.37+13.22+13.8+12.6+12.67+14.61)/10</f>
        <v>13.732</v>
      </c>
      <c r="G9" s="0" t="n">
        <v>5</v>
      </c>
      <c r="H9" s="0" t="n">
        <v>114.6</v>
      </c>
      <c r="I9" s="0" t="n">
        <v>90.32</v>
      </c>
      <c r="J9" s="0" t="n">
        <f aca="false">(15.51+13.86+13.24+14.37+15.15+14.95+13.33+13+13.64+14.24)/10</f>
        <v>14.129</v>
      </c>
      <c r="N9" s="0" t="n">
        <v>15</v>
      </c>
      <c r="O9" s="0" t="n">
        <v>18</v>
      </c>
      <c r="P9" s="0" t="n">
        <v>95.6</v>
      </c>
      <c r="Q9" s="0" t="n">
        <f aca="false">(6.1+6.5+6.8+6.4+6.3+6.1+7.7+6.4+7.3+7.8)/10</f>
        <v>6.74</v>
      </c>
      <c r="S9" s="0" t="n">
        <v>15</v>
      </c>
      <c r="T9" s="0" t="n">
        <v>12</v>
      </c>
      <c r="U9" s="0" t="n">
        <v>93.3</v>
      </c>
      <c r="V9" s="0" t="n">
        <f aca="false">(1.1+2.8+2.7+2.6+1.8+2.8+1.7+1.4+1.8+3.5)/10</f>
        <v>2.22</v>
      </c>
      <c r="X9" s="0" t="n">
        <v>15</v>
      </c>
      <c r="Y9" s="0" t="n">
        <v>11.7</v>
      </c>
      <c r="Z9" s="0" t="n">
        <v>93.6</v>
      </c>
      <c r="AA9" s="0" t="n">
        <f aca="false">(1.8+4.5+2+1.7+2+1.04+2.04+1.92+0.95+1.56)/10</f>
        <v>1.951</v>
      </c>
      <c r="AD9" s="0" t="n">
        <v>5</v>
      </c>
      <c r="AE9" s="0" t="n">
        <v>11.6</v>
      </c>
      <c r="AF9" s="0" t="n">
        <v>76.4</v>
      </c>
      <c r="AG9" s="0" t="n">
        <f aca="false">(1.2+1.7+1.1+1.8+2+1.7+1.7+2.9+1.6+1.3)/10</f>
        <v>1.7</v>
      </c>
    </row>
    <row r="10" customFormat="false" ht="12.8" hidden="false" customHeight="false" outlineLevel="0" collapsed="false">
      <c r="B10" s="0" t="n">
        <v>10</v>
      </c>
      <c r="C10" s="0" t="n">
        <v>114.5</v>
      </c>
      <c r="D10" s="0" t="n">
        <v>89.7</v>
      </c>
      <c r="E10" s="0" t="n">
        <f aca="false">(12.79+12.37+13.64+14.24+13.62+14+12.57+12.93+13.56+13.42)/10</f>
        <v>13.314</v>
      </c>
      <c r="G10" s="0" t="n">
        <v>10</v>
      </c>
      <c r="H10" s="0" t="n">
        <v>117</v>
      </c>
      <c r="I10" s="0" t="n">
        <v>90.58</v>
      </c>
      <c r="J10" s="0" t="n">
        <f aca="false">(13.17+13.36+11.78+15.52+14.54+12.88+13.88+14.08+14.21+11.97)/10</f>
        <v>13.539</v>
      </c>
      <c r="N10" s="0" t="n">
        <v>20</v>
      </c>
      <c r="O10" s="0" t="n">
        <v>18</v>
      </c>
      <c r="P10" s="0" t="n">
        <v>100.91</v>
      </c>
      <c r="Q10" s="0" t="n">
        <f aca="false">(5.5+5.6+6.1+6.9+6.6+5.6+6.5+7.8+7.8+7.5)/10</f>
        <v>6.59</v>
      </c>
      <c r="S10" s="0" t="n">
        <v>20</v>
      </c>
      <c r="T10" s="0" t="n">
        <v>11.7</v>
      </c>
      <c r="U10" s="0" t="n">
        <v>98.5</v>
      </c>
      <c r="V10" s="0" t="n">
        <f aca="false">(3+3.4+2.3+2+1.4+2.6+4.1+3.3+2.6+2.7)/10</f>
        <v>2.74</v>
      </c>
      <c r="X10" s="0" t="n">
        <v>20</v>
      </c>
      <c r="Y10" s="0" t="n">
        <v>11.3</v>
      </c>
      <c r="Z10" s="0" t="n">
        <v>98.1</v>
      </c>
      <c r="AA10" s="0" t="n">
        <f aca="false">(1.4+1.6+1.3+1.5+2.2+2+0.8+2.6+0.9+0.8)/10</f>
        <v>1.51</v>
      </c>
    </row>
    <row r="46" customFormat="false" ht="12.8" hidden="false" customHeight="false" outlineLevel="0" collapsed="false">
      <c r="P46" s="0" t="s">
        <v>2</v>
      </c>
      <c r="Q46" s="0" t="s">
        <v>3</v>
      </c>
      <c r="R46" s="0" t="s">
        <v>4</v>
      </c>
    </row>
    <row r="47" customFormat="false" ht="12.8" hidden="false" customHeight="false" outlineLevel="0" collapsed="false">
      <c r="O47" s="0" t="s">
        <v>10</v>
      </c>
      <c r="P47" s="0" t="s">
        <v>8</v>
      </c>
      <c r="Q47" s="0" t="s">
        <v>8</v>
      </c>
      <c r="R47" s="0" t="s">
        <v>8</v>
      </c>
      <c r="T47" s="0" t="s">
        <v>10</v>
      </c>
      <c r="U47" s="0" t="s">
        <v>7</v>
      </c>
      <c r="W47" s="0" t="s">
        <v>9</v>
      </c>
      <c r="Y47" s="0" t="s">
        <v>10</v>
      </c>
      <c r="Z47" s="0" t="s">
        <v>7</v>
      </c>
      <c r="AB47" s="0" t="s">
        <v>9</v>
      </c>
    </row>
    <row r="48" customFormat="false" ht="12.8" hidden="false" customHeight="false" outlineLevel="0" collapsed="false">
      <c r="O48" s="0" t="n">
        <v>5</v>
      </c>
      <c r="P48" s="0" t="n">
        <v>87</v>
      </c>
      <c r="Q48" s="0" t="n">
        <v>84.2</v>
      </c>
      <c r="R48" s="0" t="n">
        <v>84</v>
      </c>
      <c r="T48" s="0" t="n">
        <v>5</v>
      </c>
      <c r="U48" s="0" t="n">
        <v>11.9</v>
      </c>
      <c r="W48" s="0" t="n">
        <f aca="false">(3.5+2.4+4.7+2.5+3.3+2+3.2+2.6+1.7+2.5)/10</f>
        <v>2.84</v>
      </c>
      <c r="Y48" s="0" t="n">
        <v>5</v>
      </c>
      <c r="Z48" s="0" t="n">
        <v>12</v>
      </c>
      <c r="AB48" s="0" t="n">
        <f aca="false">(0.9+4.2+0.7+2.4+1.2+3.1+2.3+1.5+0.7+1.08)/10</f>
        <v>1.808</v>
      </c>
    </row>
    <row r="49" customFormat="false" ht="12.8" hidden="false" customHeight="false" outlineLevel="0" collapsed="false">
      <c r="O49" s="0" t="n">
        <v>10</v>
      </c>
      <c r="P49" s="0" t="n">
        <v>91.7</v>
      </c>
      <c r="Q49" s="0" t="n">
        <v>89.09</v>
      </c>
      <c r="R49" s="0" t="n">
        <v>89.6</v>
      </c>
      <c r="T49" s="0" t="n">
        <v>10</v>
      </c>
      <c r="U49" s="0" t="n">
        <v>12.1</v>
      </c>
      <c r="W49" s="0" t="n">
        <f aca="false">(2.7+2.4+1.9+3+2.7+2.3+4.7+3.6+1.7+1.6)/10</f>
        <v>2.66</v>
      </c>
      <c r="Y49" s="0" t="n">
        <v>10</v>
      </c>
      <c r="Z49" s="0" t="n">
        <v>11.9</v>
      </c>
      <c r="AB49" s="0" t="n">
        <f aca="false">(2.3+1.9+1.1+2.07+0.8+0.9+1.97+1.48+1.51+2.32)/10</f>
        <v>1.635</v>
      </c>
    </row>
    <row r="50" customFormat="false" ht="12.8" hidden="false" customHeight="false" outlineLevel="0" collapsed="false">
      <c r="O50" s="0" t="n">
        <v>15</v>
      </c>
      <c r="P50" s="0" t="n">
        <v>95.6</v>
      </c>
      <c r="Q50" s="0" t="n">
        <v>93.3</v>
      </c>
      <c r="R50" s="0" t="n">
        <v>93.6</v>
      </c>
      <c r="T50" s="0" t="n">
        <v>15</v>
      </c>
      <c r="U50" s="0" t="n">
        <v>12</v>
      </c>
      <c r="W50" s="0" t="n">
        <f aca="false">(1.1+2.8+2.7+2.6+1.8+2.8+1.7+1.4+1.8+3.5)/10</f>
        <v>2.22</v>
      </c>
      <c r="Y50" s="0" t="n">
        <v>15</v>
      </c>
      <c r="Z50" s="0" t="n">
        <v>11.7</v>
      </c>
      <c r="AB50" s="0" t="n">
        <f aca="false">(1.8+4.5+2+1.7+2+1.04+2.04+1.92+0.95+1.56)/10</f>
        <v>1.951</v>
      </c>
    </row>
    <row r="51" customFormat="false" ht="12.8" hidden="false" customHeight="false" outlineLevel="0" collapsed="false">
      <c r="O51" s="0" t="n">
        <v>20</v>
      </c>
      <c r="P51" s="0" t="n">
        <v>100.91</v>
      </c>
      <c r="Q51" s="0" t="n">
        <v>98.5</v>
      </c>
      <c r="R51" s="0" t="n">
        <v>98.1</v>
      </c>
      <c r="T51" s="0" t="n">
        <v>20</v>
      </c>
      <c r="U51" s="0" t="n">
        <v>11.7</v>
      </c>
      <c r="W51" s="0" t="n">
        <f aca="false">(3+3.4+2.3+2+1.4+2.6+4.1+3.3+2.6+2.7)/10</f>
        <v>2.74</v>
      </c>
      <c r="Y51" s="0" t="n">
        <v>20</v>
      </c>
      <c r="Z51" s="0" t="n">
        <v>11.3</v>
      </c>
      <c r="AB51" s="0" t="n">
        <f aca="false">(1.4+1.6+1.3+1.5+2.2+2+0.8+2.6+0.9+0.8)/10</f>
        <v>1.51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2019-03-31T12:08:25Z</dcterms:created>
  <dc:creator/>
  <dc:description/>
  <dc:language>en-US</dc:language>
  <cp:lastModifiedBy/>
  <dcterms:modified xsi:type="dcterms:W3CDTF">2019-03-31T12:40:43Z</dcterms:modified>
  <cp:revision>6</cp:revision>
  <dc:subject/>
  <dc:title/>
</cp:coreProperties>
</file>