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N Administrateur\Documents\Gesstion ESN 2020\"/>
    </mc:Choice>
  </mc:AlternateContent>
  <bookViews>
    <workbookView xWindow="0" yWindow="0" windowWidth="21600" windowHeight="9735" activeTab="1"/>
  </bookViews>
  <sheets>
    <sheet name="Feuil2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U3" i="1"/>
  <c r="U4" i="1"/>
  <c r="S13" i="1" l="1"/>
  <c r="Q43" i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P43" i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H74" i="1"/>
  <c r="H75" i="1" s="1"/>
  <c r="H76" i="1" s="1"/>
  <c r="H77" i="1" s="1"/>
  <c r="H78" i="1" s="1"/>
  <c r="H79" i="1" s="1"/>
  <c r="H80" i="1" s="1"/>
  <c r="H73" i="1"/>
  <c r="G74" i="1"/>
  <c r="G75" i="1" s="1"/>
  <c r="G76" i="1" s="1"/>
  <c r="G77" i="1" s="1"/>
  <c r="G78" i="1" s="1"/>
  <c r="G79" i="1" s="1"/>
  <c r="E3" i="1" l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79" i="1" s="1"/>
  <c r="Q80" i="1" s="1"/>
  <c r="T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G44" i="1" l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80" i="1" s="1"/>
  <c r="S2" i="1" s="1"/>
  <c r="H44" i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T2" i="1" s="1"/>
  <c r="T4" i="1" s="1"/>
  <c r="P29" i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79" i="1" s="1"/>
  <c r="P80" i="1" s="1"/>
  <c r="S3" i="1" s="1"/>
  <c r="U2" i="1" l="1"/>
  <c r="S4" i="1"/>
</calcChain>
</file>

<file path=xl/sharedStrings.xml><?xml version="1.0" encoding="utf-8"?>
<sst xmlns="http://schemas.openxmlformats.org/spreadsheetml/2006/main" count="197" uniqueCount="61">
  <si>
    <t>Date</t>
  </si>
  <si>
    <t>Montant</t>
  </si>
  <si>
    <t>Id transfert</t>
  </si>
  <si>
    <t>Caisse</t>
  </si>
  <si>
    <t>Telephone</t>
  </si>
  <si>
    <t>Type</t>
  </si>
  <si>
    <t>Depot</t>
  </si>
  <si>
    <t>Retrait</t>
  </si>
  <si>
    <t>NUMERO</t>
  </si>
  <si>
    <t>Gouba</t>
  </si>
  <si>
    <t>SIBIRI</t>
  </si>
  <si>
    <t>ORANGE</t>
  </si>
  <si>
    <t>BILANT</t>
  </si>
  <si>
    <t>MOBICASH</t>
  </si>
  <si>
    <t>Honorine</t>
  </si>
  <si>
    <t>Nacoulma</t>
  </si>
  <si>
    <t>TONDE</t>
  </si>
  <si>
    <t>OUEDRAOGO</t>
  </si>
  <si>
    <t>GOUBA</t>
  </si>
  <si>
    <t>SIMPORE</t>
  </si>
  <si>
    <t>DIALLO</t>
  </si>
  <si>
    <t>Bilan</t>
  </si>
  <si>
    <t>Orange</t>
  </si>
  <si>
    <t>Telmob</t>
  </si>
  <si>
    <t>Solde</t>
  </si>
  <si>
    <t>TOTAL</t>
  </si>
  <si>
    <t>TOTAL invest</t>
  </si>
  <si>
    <t xml:space="preserve"> </t>
  </si>
  <si>
    <t>Nom,P</t>
  </si>
  <si>
    <t>-</t>
  </si>
  <si>
    <t>Diallo</t>
  </si>
  <si>
    <t>Ouedraogo</t>
  </si>
  <si>
    <t>_</t>
  </si>
  <si>
    <t>Passere</t>
  </si>
  <si>
    <t>conde</t>
  </si>
  <si>
    <t>kabore</t>
  </si>
  <si>
    <t>dabire</t>
  </si>
  <si>
    <t>kabre</t>
  </si>
  <si>
    <t>guiro</t>
  </si>
  <si>
    <t>kalba</t>
  </si>
  <si>
    <t>sam</t>
  </si>
  <si>
    <t>somda</t>
  </si>
  <si>
    <t>nabaloum</t>
  </si>
  <si>
    <t>jonathan</t>
  </si>
  <si>
    <t>nikiema</t>
  </si>
  <si>
    <t>sawadogo</t>
  </si>
  <si>
    <t>kaboré</t>
  </si>
  <si>
    <t>dieyabidi</t>
  </si>
  <si>
    <t>issa</t>
  </si>
  <si>
    <t>saada</t>
  </si>
  <si>
    <t>compaoré</t>
  </si>
  <si>
    <t>ilboudo</t>
  </si>
  <si>
    <t>pafadnam</t>
  </si>
  <si>
    <t>zongo</t>
  </si>
  <si>
    <t>mme compaore</t>
  </si>
  <si>
    <t>sam junior</t>
  </si>
  <si>
    <t>koala</t>
  </si>
  <si>
    <t>nitiema</t>
  </si>
  <si>
    <t>sekou</t>
  </si>
  <si>
    <t>barry haram</t>
  </si>
  <si>
    <t>telmob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</si>
</sst>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3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7" borderId="0" xfId="0" applyFont="1" applyFill="1"/>
    <xf numFmtId="0" fontId="2" fillId="6" borderId="0" xfId="0" applyFont="1" applyFill="1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3" fillId="6" borderId="0" xfId="0" applyFont="1" applyFill="1"/>
    <xf numFmtId="0" fontId="3" fillId="10" borderId="1" xfId="0" applyFont="1" applyFill="1" applyBorder="1"/>
    <xf numFmtId="0" fontId="2" fillId="10" borderId="1" xfId="0" applyFont="1" applyFill="1" applyBorder="1"/>
    <xf numFmtId="0" fontId="3" fillId="5" borderId="1" xfId="0" applyFont="1" applyFill="1" applyBorder="1"/>
    <xf numFmtId="0" fontId="3" fillId="9" borderId="1" xfId="0" applyFont="1" applyFill="1" applyBorder="1"/>
    <xf numFmtId="164" fontId="2" fillId="9" borderId="1" xfId="1" applyNumberFormat="1" applyFont="1" applyFill="1" applyBorder="1"/>
    <xf numFmtId="0" fontId="3" fillId="0" borderId="1" xfId="0" applyFont="1" applyBorder="1"/>
    <xf numFmtId="0" fontId="3" fillId="6" borderId="1" xfId="0" applyFont="1" applyFill="1" applyBorder="1"/>
    <xf numFmtId="164" fontId="2" fillId="0" borderId="1" xfId="1" applyNumberFormat="1" applyFont="1" applyBorder="1"/>
    <xf numFmtId="164" fontId="2" fillId="7" borderId="1" xfId="1" applyNumberFormat="1" applyFont="1" applyFill="1" applyBorder="1"/>
    <xf numFmtId="164" fontId="2" fillId="6" borderId="1" xfId="1" applyNumberFormat="1" applyFont="1" applyFill="1" applyBorder="1"/>
    <xf numFmtId="14" fontId="3" fillId="0" borderId="1" xfId="0" applyNumberFormat="1" applyFont="1" applyBorder="1"/>
    <xf numFmtId="164" fontId="4" fillId="2" borderId="1" xfId="1" applyNumberFormat="1" applyFont="1" applyFill="1" applyBorder="1"/>
    <xf numFmtId="164" fontId="4" fillId="2" borderId="3" xfId="1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1" applyNumberFormat="1" applyFont="1" applyFill="1" applyBorder="1"/>
    <xf numFmtId="0" fontId="3" fillId="3" borderId="1" xfId="0" applyFont="1" applyFill="1" applyBorder="1"/>
    <xf numFmtId="164" fontId="2" fillId="3" borderId="1" xfId="1" applyNumberFormat="1" applyFont="1" applyFill="1" applyBorder="1"/>
    <xf numFmtId="0" fontId="2" fillId="10" borderId="5" xfId="0" applyFont="1" applyFill="1" applyBorder="1"/>
    <xf numFmtId="164" fontId="2" fillId="9" borderId="5" xfId="1" applyNumberFormat="1" applyFont="1" applyFill="1" applyBorder="1"/>
    <xf numFmtId="164" fontId="2" fillId="6" borderId="5" xfId="1" applyNumberFormat="1" applyFont="1" applyFill="1" applyBorder="1"/>
    <xf numFmtId="0" fontId="3" fillId="11" borderId="6" xfId="0" applyFont="1" applyFill="1" applyBorder="1"/>
    <xf numFmtId="0" fontId="3" fillId="11" borderId="9" xfId="0" applyFont="1" applyFill="1" applyBorder="1"/>
    <xf numFmtId="0" fontId="3" fillId="11" borderId="11" xfId="0" applyFont="1" applyFill="1" applyBorder="1"/>
    <xf numFmtId="0" fontId="3" fillId="4" borderId="7" xfId="0" applyFont="1" applyFill="1" applyBorder="1"/>
    <xf numFmtId="164" fontId="3" fillId="4" borderId="1" xfId="0" applyNumberFormat="1" applyFont="1" applyFill="1" applyBorder="1"/>
    <xf numFmtId="164" fontId="3" fillId="4" borderId="12" xfId="0" applyNumberFormat="1" applyFont="1" applyFill="1" applyBorder="1"/>
    <xf numFmtId="0" fontId="3" fillId="8" borderId="7" xfId="0" applyFont="1" applyFill="1" applyBorder="1"/>
    <xf numFmtId="164" fontId="3" fillId="8" borderId="1" xfId="0" applyNumberFormat="1" applyFont="1" applyFill="1" applyBorder="1"/>
    <xf numFmtId="164" fontId="3" fillId="8" borderId="12" xfId="0" applyNumberFormat="1" applyFont="1" applyFill="1" applyBorder="1"/>
    <xf numFmtId="0" fontId="3" fillId="13" borderId="8" xfId="0" applyFont="1" applyFill="1" applyBorder="1"/>
    <xf numFmtId="164" fontId="3" fillId="13" borderId="10" xfId="0" applyNumberFormat="1" applyFont="1" applyFill="1" applyBorder="1"/>
    <xf numFmtId="164" fontId="3" fillId="13" borderId="13" xfId="0" applyNumberFormat="1" applyFont="1" applyFill="1" applyBorder="1"/>
    <xf numFmtId="0" fontId="3" fillId="0" borderId="0" xfId="0" applyFont="1" applyFill="1"/>
    <xf numFmtId="0" fontId="2" fillId="0" borderId="0" xfId="0" applyFont="1" applyFill="1"/>
    <xf numFmtId="43" fontId="3" fillId="0" borderId="0" xfId="0" applyNumberFormat="1" applyFont="1"/>
    <xf numFmtId="0" fontId="2" fillId="14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64" fontId="3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  <color rgb="FFFF9900"/>
      <color rgb="FFFF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3" sqref="D3"/>
    </sheetView>
  </sheetViews>
  <sheetFormatPr baseColWidth="10" defaultRowHeight="15" x14ac:dyDescent="0.25"/>
  <sheetData>
    <row r="1" spans="1:2" x14ac:dyDescent="0.25">
      <c r="A1">
        <v>1</v>
      </c>
      <c r="B1" t="s">
        <v>6</v>
      </c>
    </row>
    <row r="2" spans="1:2" x14ac:dyDescent="0.25">
      <c r="A2">
        <v>2</v>
      </c>
      <c r="B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tabSelected="1" topLeftCell="C1" zoomScale="80" zoomScaleNormal="80" workbookViewId="0">
      <selection activeCell="S18" sqref="S18"/>
    </sheetView>
  </sheetViews>
  <sheetFormatPr baseColWidth="10" defaultRowHeight="15.75" x14ac:dyDescent="0.25"/>
  <cols>
    <col min="1" max="3" width="11.42578125" style="3"/>
    <col min="4" max="4" width="14.28515625" style="3" customWidth="1"/>
    <col min="5" max="5" width="11.42578125" style="6"/>
    <col min="6" max="6" width="16.7109375" style="5" customWidth="1"/>
    <col min="7" max="7" width="18" style="1" customWidth="1"/>
    <col min="8" max="8" width="17.5703125" style="2" customWidth="1"/>
    <col min="9" max="9" width="2.5703125" style="4" customWidth="1"/>
    <col min="10" max="13" width="11.42578125" style="3"/>
    <col min="14" max="14" width="14.140625" style="3" customWidth="1"/>
    <col min="15" max="15" width="12.7109375" style="3" customWidth="1"/>
    <col min="16" max="16" width="15.28515625" style="3" customWidth="1"/>
    <col min="17" max="17" width="15.7109375" style="3" customWidth="1"/>
    <col min="18" max="18" width="11.42578125" style="3"/>
    <col min="19" max="19" width="14.7109375" style="3" bestFit="1" customWidth="1"/>
    <col min="20" max="20" width="11.85546875" style="3" bestFit="1" customWidth="1"/>
    <col min="21" max="21" width="13.5703125" style="3" bestFit="1" customWidth="1"/>
    <col min="22" max="16384" width="11.42578125" style="3"/>
  </cols>
  <sheetData>
    <row r="1" spans="1:21" x14ac:dyDescent="0.25">
      <c r="A1" s="43" t="s">
        <v>11</v>
      </c>
      <c r="B1" s="43"/>
      <c r="C1" s="43"/>
      <c r="D1" s="43"/>
      <c r="E1" s="43"/>
      <c r="F1" s="43"/>
      <c r="G1" s="43"/>
      <c r="H1" s="43"/>
      <c r="I1" s="20"/>
      <c r="J1" s="46" t="s">
        <v>13</v>
      </c>
      <c r="K1" s="46"/>
      <c r="L1" s="46"/>
      <c r="M1" s="46"/>
      <c r="N1" s="46"/>
      <c r="O1" s="46"/>
      <c r="P1" s="46"/>
      <c r="Q1" s="46"/>
      <c r="R1" s="28" t="s">
        <v>21</v>
      </c>
      <c r="S1" s="31" t="s">
        <v>3</v>
      </c>
      <c r="T1" s="34" t="s">
        <v>24</v>
      </c>
      <c r="U1" s="37" t="s">
        <v>26</v>
      </c>
    </row>
    <row r="2" spans="1:21" x14ac:dyDescent="0.25">
      <c r="A2" s="7" t="s">
        <v>2</v>
      </c>
      <c r="B2" s="7" t="s">
        <v>0</v>
      </c>
      <c r="C2" s="7" t="s">
        <v>28</v>
      </c>
      <c r="D2" s="7" t="s">
        <v>8</v>
      </c>
      <c r="E2" s="7" t="s">
        <v>5</v>
      </c>
      <c r="F2" s="8" t="s">
        <v>1</v>
      </c>
      <c r="G2" s="8" t="s">
        <v>3</v>
      </c>
      <c r="H2" s="8" t="s">
        <v>4</v>
      </c>
      <c r="I2" s="21"/>
      <c r="J2" s="7" t="s">
        <v>2</v>
      </c>
      <c r="K2" s="7" t="s">
        <v>0</v>
      </c>
      <c r="L2" s="7" t="s">
        <v>28</v>
      </c>
      <c r="M2" s="7" t="s">
        <v>8</v>
      </c>
      <c r="N2" s="7" t="s">
        <v>5</v>
      </c>
      <c r="O2" s="8" t="s">
        <v>1</v>
      </c>
      <c r="P2" s="8" t="s">
        <v>3</v>
      </c>
      <c r="Q2" s="25" t="s">
        <v>4</v>
      </c>
      <c r="R2" s="29" t="s">
        <v>22</v>
      </c>
      <c r="S2" s="32">
        <f>G80</f>
        <v>-35300</v>
      </c>
      <c r="T2" s="35">
        <f>H80</f>
        <v>485300</v>
      </c>
      <c r="U2" s="38">
        <f>S2+T2</f>
        <v>450000</v>
      </c>
    </row>
    <row r="3" spans="1:21" x14ac:dyDescent="0.25">
      <c r="A3" s="9"/>
      <c r="B3" s="9"/>
      <c r="C3" s="9"/>
      <c r="D3" s="10"/>
      <c r="E3" s="10" t="str">
        <f>CHOOSE(Feuil2!A1,Feuil2!B1,Feuil2!A2,Feuil2!B2)</f>
        <v>Depot</v>
      </c>
      <c r="F3" s="11">
        <v>0</v>
      </c>
      <c r="G3" s="11">
        <v>200000</v>
      </c>
      <c r="H3" s="11">
        <v>250000</v>
      </c>
      <c r="I3" s="22"/>
      <c r="J3" s="9"/>
      <c r="K3" s="9"/>
      <c r="L3" s="9"/>
      <c r="M3" s="10"/>
      <c r="N3" s="10" t="s">
        <v>6</v>
      </c>
      <c r="O3" s="11">
        <v>0</v>
      </c>
      <c r="P3" s="11">
        <v>106500</v>
      </c>
      <c r="Q3" s="26">
        <v>50000</v>
      </c>
      <c r="R3" s="29" t="s">
        <v>23</v>
      </c>
      <c r="S3" s="32">
        <f>P80</f>
        <v>66600</v>
      </c>
      <c r="T3" s="35">
        <f>Q80</f>
        <v>89900</v>
      </c>
      <c r="U3" s="38">
        <f>S3+T3</f>
        <v>156500</v>
      </c>
    </row>
    <row r="4" spans="1:21" ht="16.5" thickBot="1" x14ac:dyDescent="0.3">
      <c r="A4" s="12"/>
      <c r="B4" s="12"/>
      <c r="C4" s="12"/>
      <c r="D4" s="12">
        <v>65471121</v>
      </c>
      <c r="E4" s="13" t="s">
        <v>6</v>
      </c>
      <c r="F4" s="14">
        <v>3000</v>
      </c>
      <c r="G4" s="15">
        <f t="shared" ref="G4:G42" si="0">IF(E4="Depot",G3+F4,G3-F4)</f>
        <v>203000</v>
      </c>
      <c r="H4" s="16">
        <f t="shared" ref="H4:H42" si="1">IF(E4="Retrait",H3+F4,H3-F4)</f>
        <v>247000</v>
      </c>
      <c r="I4" s="22"/>
      <c r="J4" s="12"/>
      <c r="K4" s="12"/>
      <c r="L4" s="12" t="s">
        <v>14</v>
      </c>
      <c r="M4" s="12"/>
      <c r="N4" s="13" t="s">
        <v>6</v>
      </c>
      <c r="O4" s="14">
        <v>1500</v>
      </c>
      <c r="P4" s="15">
        <f t="shared" ref="P4:P67" si="2">IF(N4="Depot",P3+O4,P3-O4)</f>
        <v>108000</v>
      </c>
      <c r="Q4" s="27">
        <f t="shared" ref="Q4:Q67" si="3">IF(N4="Retrait",Q3+O4,Q3-O4)</f>
        <v>48500</v>
      </c>
      <c r="R4" s="30" t="s">
        <v>25</v>
      </c>
      <c r="S4" s="33">
        <f>S2+S3</f>
        <v>31300</v>
      </c>
      <c r="T4" s="36">
        <f t="shared" ref="T4:U4" si="4">T2+T3</f>
        <v>575200</v>
      </c>
      <c r="U4" s="39">
        <f>U2+U3</f>
        <v>606500</v>
      </c>
    </row>
    <row r="5" spans="1:21" x14ac:dyDescent="0.25">
      <c r="A5" s="12"/>
      <c r="B5" s="12"/>
      <c r="C5" s="12"/>
      <c r="D5" s="12">
        <v>76555484</v>
      </c>
      <c r="E5" s="13" t="s">
        <v>7</v>
      </c>
      <c r="F5" s="14">
        <v>75000</v>
      </c>
      <c r="G5" s="15">
        <f t="shared" si="0"/>
        <v>128000</v>
      </c>
      <c r="H5" s="16">
        <f t="shared" si="1"/>
        <v>322000</v>
      </c>
      <c r="I5" s="22"/>
      <c r="J5" s="12"/>
      <c r="K5" s="12"/>
      <c r="L5" s="12"/>
      <c r="M5" s="12"/>
      <c r="N5" s="13" t="s">
        <v>6</v>
      </c>
      <c r="O5" s="14">
        <v>10000</v>
      </c>
      <c r="P5" s="15">
        <f t="shared" si="2"/>
        <v>118000</v>
      </c>
      <c r="Q5" s="16">
        <f t="shared" si="3"/>
        <v>38500</v>
      </c>
    </row>
    <row r="6" spans="1:21" x14ac:dyDescent="0.25">
      <c r="A6" s="12"/>
      <c r="B6" s="12"/>
      <c r="C6" s="12"/>
      <c r="D6" s="12"/>
      <c r="E6" s="13" t="s">
        <v>7</v>
      </c>
      <c r="F6" s="14">
        <v>10000</v>
      </c>
      <c r="G6" s="15">
        <f t="shared" si="0"/>
        <v>118000</v>
      </c>
      <c r="H6" s="16">
        <f t="shared" si="1"/>
        <v>332000</v>
      </c>
      <c r="I6" s="22"/>
      <c r="J6" s="12"/>
      <c r="K6" s="12"/>
      <c r="L6" s="12" t="s">
        <v>15</v>
      </c>
      <c r="M6" s="12"/>
      <c r="N6" s="13" t="s">
        <v>6</v>
      </c>
      <c r="O6" s="14">
        <v>5000</v>
      </c>
      <c r="P6" s="15">
        <f t="shared" si="2"/>
        <v>123000</v>
      </c>
      <c r="Q6" s="16">
        <f t="shared" si="3"/>
        <v>33500</v>
      </c>
    </row>
    <row r="7" spans="1:21" x14ac:dyDescent="0.25">
      <c r="A7" s="12"/>
      <c r="B7" s="12"/>
      <c r="C7" s="12"/>
      <c r="D7" s="12"/>
      <c r="E7" s="13" t="s">
        <v>7</v>
      </c>
      <c r="F7" s="14">
        <v>4750</v>
      </c>
      <c r="G7" s="15">
        <f t="shared" si="0"/>
        <v>113250</v>
      </c>
      <c r="H7" s="16">
        <f t="shared" si="1"/>
        <v>336750</v>
      </c>
      <c r="I7" s="22"/>
      <c r="J7" s="12"/>
      <c r="K7" s="12" t="s">
        <v>27</v>
      </c>
      <c r="L7" s="12" t="s">
        <v>16</v>
      </c>
      <c r="M7" s="12"/>
      <c r="N7" s="13" t="s">
        <v>6</v>
      </c>
      <c r="O7" s="14">
        <v>1500</v>
      </c>
      <c r="P7" s="15">
        <f t="shared" si="2"/>
        <v>124500</v>
      </c>
      <c r="Q7" s="16">
        <f t="shared" si="3"/>
        <v>32000</v>
      </c>
    </row>
    <row r="8" spans="1:21" x14ac:dyDescent="0.25">
      <c r="A8" s="12"/>
      <c r="B8" s="17">
        <v>44189</v>
      </c>
      <c r="C8" s="12" t="s">
        <v>9</v>
      </c>
      <c r="D8" s="12">
        <v>56675434</v>
      </c>
      <c r="E8" s="13" t="s">
        <v>6</v>
      </c>
      <c r="F8" s="14">
        <v>10000</v>
      </c>
      <c r="G8" s="15">
        <f t="shared" si="0"/>
        <v>123250</v>
      </c>
      <c r="H8" s="16">
        <f t="shared" si="1"/>
        <v>326750</v>
      </c>
      <c r="I8" s="22"/>
      <c r="J8" s="17"/>
      <c r="K8" s="12"/>
      <c r="L8" s="12" t="s">
        <v>17</v>
      </c>
      <c r="M8" s="12"/>
      <c r="N8" s="13" t="s">
        <v>7</v>
      </c>
      <c r="O8" s="14">
        <v>20000</v>
      </c>
      <c r="P8" s="15">
        <f t="shared" si="2"/>
        <v>104500</v>
      </c>
      <c r="Q8" s="16">
        <f t="shared" si="3"/>
        <v>52000</v>
      </c>
    </row>
    <row r="9" spans="1:21" x14ac:dyDescent="0.25">
      <c r="A9" s="12"/>
      <c r="B9" s="12"/>
      <c r="C9" s="12"/>
      <c r="D9" s="12"/>
      <c r="E9" s="13" t="s">
        <v>6</v>
      </c>
      <c r="F9" s="14">
        <v>1500</v>
      </c>
      <c r="G9" s="15">
        <f t="shared" si="0"/>
        <v>124750</v>
      </c>
      <c r="H9" s="16">
        <f t="shared" si="1"/>
        <v>325250</v>
      </c>
      <c r="I9" s="22"/>
      <c r="J9" s="12"/>
      <c r="K9" s="12"/>
      <c r="L9" s="12" t="s">
        <v>18</v>
      </c>
      <c r="M9" s="12"/>
      <c r="N9" s="13" t="s">
        <v>6</v>
      </c>
      <c r="O9" s="14">
        <v>1000</v>
      </c>
      <c r="P9" s="15">
        <f t="shared" si="2"/>
        <v>105500</v>
      </c>
      <c r="Q9" s="16">
        <f t="shared" si="3"/>
        <v>51000</v>
      </c>
      <c r="S9" s="3" t="s">
        <v>60</v>
      </c>
    </row>
    <row r="10" spans="1:21" x14ac:dyDescent="0.25">
      <c r="A10" s="12"/>
      <c r="B10" s="12"/>
      <c r="C10" s="12"/>
      <c r="D10" s="12"/>
      <c r="E10" s="13" t="s">
        <v>6</v>
      </c>
      <c r="F10" s="14">
        <v>2500</v>
      </c>
      <c r="G10" s="15">
        <f t="shared" si="0"/>
        <v>127250</v>
      </c>
      <c r="H10" s="16">
        <f t="shared" si="1"/>
        <v>322750</v>
      </c>
      <c r="I10" s="22"/>
      <c r="J10" s="12"/>
      <c r="K10" s="12"/>
      <c r="L10" s="12" t="s">
        <v>16</v>
      </c>
      <c r="M10" s="12"/>
      <c r="N10" s="13" t="s">
        <v>6</v>
      </c>
      <c r="O10" s="14">
        <v>6000</v>
      </c>
      <c r="P10" s="15">
        <f t="shared" si="2"/>
        <v>111500</v>
      </c>
      <c r="Q10" s="16">
        <f t="shared" si="3"/>
        <v>45000</v>
      </c>
      <c r="S10" s="3">
        <v>1</v>
      </c>
      <c r="T10" s="3">
        <v>1387.35</v>
      </c>
    </row>
    <row r="11" spans="1:21" x14ac:dyDescent="0.25">
      <c r="A11" s="12"/>
      <c r="B11" s="12"/>
      <c r="C11" s="12"/>
      <c r="D11" s="12"/>
      <c r="E11" s="13" t="s">
        <v>6</v>
      </c>
      <c r="F11" s="14">
        <v>5000</v>
      </c>
      <c r="G11" s="15">
        <f t="shared" si="0"/>
        <v>132250</v>
      </c>
      <c r="H11" s="16">
        <f t="shared" si="1"/>
        <v>317750</v>
      </c>
      <c r="I11" s="22"/>
      <c r="J11" s="12"/>
      <c r="K11" s="12"/>
      <c r="L11" s="12" t="s">
        <v>15</v>
      </c>
      <c r="M11" s="12"/>
      <c r="N11" s="13" t="s">
        <v>6</v>
      </c>
      <c r="O11" s="14">
        <v>5000</v>
      </c>
      <c r="P11" s="15">
        <f t="shared" si="2"/>
        <v>116500</v>
      </c>
      <c r="Q11" s="16">
        <f t="shared" si="3"/>
        <v>40000</v>
      </c>
    </row>
    <row r="12" spans="1:21" x14ac:dyDescent="0.25">
      <c r="A12" s="12"/>
      <c r="B12" s="12"/>
      <c r="C12" s="12" t="s">
        <v>10</v>
      </c>
      <c r="D12" s="12"/>
      <c r="E12" s="13" t="s">
        <v>6</v>
      </c>
      <c r="F12" s="14">
        <v>5000</v>
      </c>
      <c r="G12" s="15">
        <f t="shared" si="0"/>
        <v>137250</v>
      </c>
      <c r="H12" s="16">
        <f t="shared" si="1"/>
        <v>312750</v>
      </c>
      <c r="I12" s="22"/>
      <c r="J12" s="12"/>
      <c r="K12" s="12"/>
      <c r="L12" s="12" t="s">
        <v>19</v>
      </c>
      <c r="M12" s="12"/>
      <c r="N12" s="13" t="s">
        <v>6</v>
      </c>
      <c r="O12" s="14">
        <v>27000</v>
      </c>
      <c r="P12" s="15">
        <f t="shared" si="2"/>
        <v>143500</v>
      </c>
      <c r="Q12" s="16">
        <f t="shared" si="3"/>
        <v>13000</v>
      </c>
    </row>
    <row r="13" spans="1:21" x14ac:dyDescent="0.25">
      <c r="A13" s="12"/>
      <c r="B13" s="12"/>
      <c r="C13" s="12" t="s">
        <v>29</v>
      </c>
      <c r="D13" s="12"/>
      <c r="E13" s="13" t="s">
        <v>7</v>
      </c>
      <c r="F13" s="14">
        <v>7000</v>
      </c>
      <c r="G13" s="15">
        <f t="shared" si="0"/>
        <v>130250</v>
      </c>
      <c r="H13" s="16">
        <f t="shared" si="1"/>
        <v>319750</v>
      </c>
      <c r="I13" s="22"/>
      <c r="J13" s="12"/>
      <c r="K13" s="12"/>
      <c r="L13" s="12" t="s">
        <v>19</v>
      </c>
      <c r="M13" s="12"/>
      <c r="N13" s="13" t="s">
        <v>6</v>
      </c>
      <c r="O13" s="14">
        <v>100000</v>
      </c>
      <c r="P13" s="15">
        <f t="shared" si="2"/>
        <v>243500</v>
      </c>
      <c r="Q13" s="16">
        <f t="shared" si="3"/>
        <v>-87000</v>
      </c>
      <c r="S13" s="42">
        <f>T10+T3</f>
        <v>91287.35</v>
      </c>
    </row>
    <row r="14" spans="1:21" x14ac:dyDescent="0.25">
      <c r="A14" s="12"/>
      <c r="B14" s="12"/>
      <c r="C14" s="12" t="s">
        <v>30</v>
      </c>
      <c r="D14" s="12"/>
      <c r="E14" s="13" t="s">
        <v>6</v>
      </c>
      <c r="F14" s="14">
        <v>20000</v>
      </c>
      <c r="G14" s="15">
        <f t="shared" si="0"/>
        <v>150250</v>
      </c>
      <c r="H14" s="16">
        <f t="shared" si="1"/>
        <v>299750</v>
      </c>
      <c r="I14" s="22"/>
      <c r="J14" s="12"/>
      <c r="K14" s="12"/>
      <c r="L14" s="12" t="s">
        <v>20</v>
      </c>
      <c r="M14" s="12"/>
      <c r="N14" s="13" t="s">
        <v>6</v>
      </c>
      <c r="O14" s="14">
        <v>15000</v>
      </c>
      <c r="P14" s="15">
        <f t="shared" si="2"/>
        <v>258500</v>
      </c>
      <c r="Q14" s="16">
        <f t="shared" si="3"/>
        <v>-102000</v>
      </c>
    </row>
    <row r="15" spans="1:21" x14ac:dyDescent="0.25">
      <c r="A15" s="12"/>
      <c r="B15" s="12"/>
      <c r="C15" s="12" t="s">
        <v>30</v>
      </c>
      <c r="D15" s="12"/>
      <c r="E15" s="13" t="s">
        <v>6</v>
      </c>
      <c r="F15" s="14">
        <v>5000</v>
      </c>
      <c r="G15" s="15">
        <f t="shared" si="0"/>
        <v>155250</v>
      </c>
      <c r="H15" s="16">
        <f t="shared" si="1"/>
        <v>294750</v>
      </c>
      <c r="I15" s="22"/>
      <c r="J15" s="12"/>
      <c r="K15" s="12"/>
      <c r="L15" s="12" t="s">
        <v>14</v>
      </c>
      <c r="M15" s="12"/>
      <c r="N15" s="13" t="s">
        <v>7</v>
      </c>
      <c r="O15" s="14">
        <v>105000</v>
      </c>
      <c r="P15" s="15">
        <f t="shared" si="2"/>
        <v>153500</v>
      </c>
      <c r="Q15" s="16">
        <f t="shared" si="3"/>
        <v>3000</v>
      </c>
    </row>
    <row r="16" spans="1:21" x14ac:dyDescent="0.25">
      <c r="A16" s="12"/>
      <c r="B16" s="12"/>
      <c r="C16" s="12" t="s">
        <v>31</v>
      </c>
      <c r="D16" s="12"/>
      <c r="E16" s="13" t="s">
        <v>6</v>
      </c>
      <c r="F16" s="14">
        <v>25000</v>
      </c>
      <c r="G16" s="15">
        <f t="shared" si="0"/>
        <v>180250</v>
      </c>
      <c r="H16" s="16">
        <f t="shared" si="1"/>
        <v>269750</v>
      </c>
      <c r="I16" s="22"/>
      <c r="J16" s="23"/>
      <c r="K16" s="23"/>
      <c r="L16" s="23" t="s">
        <v>43</v>
      </c>
      <c r="M16" s="23"/>
      <c r="N16" s="23" t="s">
        <v>7</v>
      </c>
      <c r="O16" s="24">
        <v>500</v>
      </c>
      <c r="P16" s="24">
        <f t="shared" si="2"/>
        <v>153000</v>
      </c>
      <c r="Q16" s="24">
        <f t="shared" si="3"/>
        <v>3500</v>
      </c>
    </row>
    <row r="17" spans="1:19" x14ac:dyDescent="0.25">
      <c r="A17" s="12"/>
      <c r="B17" s="12"/>
      <c r="C17" s="12" t="s">
        <v>29</v>
      </c>
      <c r="D17" s="12"/>
      <c r="E17" s="13" t="s">
        <v>6</v>
      </c>
      <c r="F17" s="14">
        <v>50000</v>
      </c>
      <c r="G17" s="15">
        <f t="shared" si="0"/>
        <v>230250</v>
      </c>
      <c r="H17" s="16">
        <f t="shared" si="1"/>
        <v>219750</v>
      </c>
      <c r="I17" s="22"/>
      <c r="J17" s="12"/>
      <c r="K17" s="12"/>
      <c r="L17" s="12" t="s">
        <v>45</v>
      </c>
      <c r="M17" s="12"/>
      <c r="N17" s="13" t="s">
        <v>6</v>
      </c>
      <c r="O17" s="14">
        <v>2500</v>
      </c>
      <c r="P17" s="15">
        <f t="shared" si="2"/>
        <v>155500</v>
      </c>
      <c r="Q17" s="16">
        <f t="shared" si="3"/>
        <v>1000</v>
      </c>
      <c r="S17" s="47">
        <f>G3+H3+P3+Q3</f>
        <v>606500</v>
      </c>
    </row>
    <row r="18" spans="1:19" x14ac:dyDescent="0.25">
      <c r="A18" s="12"/>
      <c r="B18" s="17">
        <v>44195</v>
      </c>
      <c r="C18" s="12" t="s">
        <v>32</v>
      </c>
      <c r="D18" s="12">
        <v>76696578</v>
      </c>
      <c r="E18" s="13" t="s">
        <v>7</v>
      </c>
      <c r="F18" s="14">
        <v>2000</v>
      </c>
      <c r="G18" s="15">
        <f t="shared" si="0"/>
        <v>228250</v>
      </c>
      <c r="H18" s="16">
        <f t="shared" si="1"/>
        <v>221750</v>
      </c>
      <c r="I18" s="22"/>
      <c r="J18" s="12"/>
      <c r="K18" s="12"/>
      <c r="L18" s="12" t="s">
        <v>46</v>
      </c>
      <c r="M18" s="12"/>
      <c r="N18" s="13" t="s">
        <v>6</v>
      </c>
      <c r="O18" s="14">
        <v>1000</v>
      </c>
      <c r="P18" s="15">
        <f t="shared" si="2"/>
        <v>156500</v>
      </c>
      <c r="Q18" s="16">
        <f t="shared" si="3"/>
        <v>0</v>
      </c>
    </row>
    <row r="19" spans="1:19" x14ac:dyDescent="0.25">
      <c r="A19" s="12"/>
      <c r="B19" s="12"/>
      <c r="C19" s="12" t="s">
        <v>33</v>
      </c>
      <c r="D19" s="12"/>
      <c r="E19" s="13" t="s">
        <v>6</v>
      </c>
      <c r="F19" s="14">
        <v>5000</v>
      </c>
      <c r="G19" s="15">
        <f t="shared" si="0"/>
        <v>233250</v>
      </c>
      <c r="H19" s="16">
        <f t="shared" si="1"/>
        <v>216750</v>
      </c>
      <c r="I19" s="22"/>
      <c r="J19" s="12"/>
      <c r="K19" s="12"/>
      <c r="L19" s="12" t="s">
        <v>46</v>
      </c>
      <c r="M19" s="12"/>
      <c r="N19" s="13" t="s">
        <v>7</v>
      </c>
      <c r="O19" s="14">
        <v>50000</v>
      </c>
      <c r="P19" s="15">
        <f t="shared" si="2"/>
        <v>106500</v>
      </c>
      <c r="Q19" s="16">
        <f t="shared" si="3"/>
        <v>50000</v>
      </c>
    </row>
    <row r="20" spans="1:19" x14ac:dyDescent="0.25">
      <c r="A20" s="12"/>
      <c r="B20" s="12"/>
      <c r="C20" s="12" t="s">
        <v>34</v>
      </c>
      <c r="D20" s="12"/>
      <c r="E20" s="13" t="s">
        <v>6</v>
      </c>
      <c r="F20" s="14">
        <v>1000</v>
      </c>
      <c r="G20" s="15">
        <f t="shared" si="0"/>
        <v>234250</v>
      </c>
      <c r="H20" s="16">
        <f t="shared" si="1"/>
        <v>215750</v>
      </c>
      <c r="I20" s="22"/>
      <c r="J20" s="12"/>
      <c r="K20" s="12"/>
      <c r="L20" s="12" t="s">
        <v>47</v>
      </c>
      <c r="M20" s="12"/>
      <c r="N20" s="13" t="s">
        <v>7</v>
      </c>
      <c r="O20" s="14">
        <v>2000</v>
      </c>
      <c r="P20" s="15">
        <f t="shared" si="2"/>
        <v>104500</v>
      </c>
      <c r="Q20" s="16">
        <f t="shared" si="3"/>
        <v>52000</v>
      </c>
    </row>
    <row r="21" spans="1:19" x14ac:dyDescent="0.25">
      <c r="A21" s="12"/>
      <c r="B21" s="12"/>
      <c r="C21" s="12" t="s">
        <v>35</v>
      </c>
      <c r="D21" s="12"/>
      <c r="E21" s="13" t="s">
        <v>6</v>
      </c>
      <c r="F21" s="14">
        <v>3000</v>
      </c>
      <c r="G21" s="15">
        <f t="shared" si="0"/>
        <v>237250</v>
      </c>
      <c r="H21" s="16">
        <f t="shared" si="1"/>
        <v>212750</v>
      </c>
      <c r="I21" s="22"/>
      <c r="J21" s="12"/>
      <c r="K21" s="12"/>
      <c r="L21" s="12"/>
      <c r="M21" s="12">
        <v>72548486</v>
      </c>
      <c r="N21" s="13" t="s">
        <v>6</v>
      </c>
      <c r="O21" s="14">
        <v>1400</v>
      </c>
      <c r="P21" s="15">
        <f t="shared" si="2"/>
        <v>105900</v>
      </c>
      <c r="Q21" s="16">
        <f t="shared" si="3"/>
        <v>50600</v>
      </c>
    </row>
    <row r="22" spans="1:19" x14ac:dyDescent="0.25">
      <c r="A22" s="12"/>
      <c r="B22" s="12"/>
      <c r="C22" s="12" t="s">
        <v>36</v>
      </c>
      <c r="D22" s="12"/>
      <c r="E22" s="13" t="s">
        <v>6</v>
      </c>
      <c r="F22" s="14">
        <v>25000</v>
      </c>
      <c r="G22" s="15">
        <f t="shared" si="0"/>
        <v>262250</v>
      </c>
      <c r="H22" s="16">
        <f t="shared" si="1"/>
        <v>187750</v>
      </c>
      <c r="I22" s="22"/>
      <c r="J22" s="12"/>
      <c r="K22" s="12"/>
      <c r="L22" s="12"/>
      <c r="M22" s="12">
        <v>52948474</v>
      </c>
      <c r="N22" s="13" t="s">
        <v>7</v>
      </c>
      <c r="O22" s="14">
        <v>4000</v>
      </c>
      <c r="P22" s="15">
        <f t="shared" si="2"/>
        <v>101900</v>
      </c>
      <c r="Q22" s="16">
        <f t="shared" si="3"/>
        <v>54600</v>
      </c>
    </row>
    <row r="23" spans="1:19" x14ac:dyDescent="0.25">
      <c r="A23" s="12"/>
      <c r="B23" s="12"/>
      <c r="C23" s="12" t="s">
        <v>37</v>
      </c>
      <c r="D23" s="12"/>
      <c r="E23" s="13" t="s">
        <v>6</v>
      </c>
      <c r="F23" s="14">
        <v>7500</v>
      </c>
      <c r="G23" s="15">
        <f t="shared" si="0"/>
        <v>269750</v>
      </c>
      <c r="H23" s="16">
        <f t="shared" si="1"/>
        <v>180250</v>
      </c>
      <c r="I23" s="22"/>
      <c r="J23" s="12"/>
      <c r="K23" s="12"/>
      <c r="L23" s="12" t="s">
        <v>45</v>
      </c>
      <c r="M23" s="12">
        <v>63318386</v>
      </c>
      <c r="N23" s="13" t="s">
        <v>6</v>
      </c>
      <c r="O23" s="14">
        <v>1500</v>
      </c>
      <c r="P23" s="15">
        <f t="shared" si="2"/>
        <v>103400</v>
      </c>
      <c r="Q23" s="16">
        <f t="shared" si="3"/>
        <v>53100</v>
      </c>
    </row>
    <row r="24" spans="1:19" x14ac:dyDescent="0.25">
      <c r="A24" s="12"/>
      <c r="B24" s="12"/>
      <c r="C24" s="12" t="s">
        <v>38</v>
      </c>
      <c r="D24" s="12"/>
      <c r="E24" s="13" t="s">
        <v>7</v>
      </c>
      <c r="F24" s="14">
        <v>20000</v>
      </c>
      <c r="G24" s="15">
        <f t="shared" si="0"/>
        <v>249750</v>
      </c>
      <c r="H24" s="16">
        <f t="shared" si="1"/>
        <v>200250</v>
      </c>
      <c r="I24" s="22"/>
      <c r="J24" s="12"/>
      <c r="K24" s="12"/>
      <c r="L24" s="12" t="s">
        <v>48</v>
      </c>
      <c r="M24" s="12"/>
      <c r="N24" s="13" t="s">
        <v>6</v>
      </c>
      <c r="O24" s="14">
        <v>2500</v>
      </c>
      <c r="P24" s="15">
        <f t="shared" si="2"/>
        <v>105900</v>
      </c>
      <c r="Q24" s="16">
        <f t="shared" si="3"/>
        <v>50600</v>
      </c>
    </row>
    <row r="25" spans="1:19" x14ac:dyDescent="0.25">
      <c r="A25" s="12"/>
      <c r="B25" s="12"/>
      <c r="C25" s="12" t="s">
        <v>35</v>
      </c>
      <c r="D25" s="12"/>
      <c r="E25" s="13" t="s">
        <v>7</v>
      </c>
      <c r="F25" s="14">
        <v>4500</v>
      </c>
      <c r="G25" s="15">
        <f t="shared" si="0"/>
        <v>245250</v>
      </c>
      <c r="H25" s="16">
        <f t="shared" si="1"/>
        <v>204750</v>
      </c>
      <c r="I25" s="22"/>
      <c r="J25" s="12"/>
      <c r="K25" s="12"/>
      <c r="L25" s="12" t="s">
        <v>49</v>
      </c>
      <c r="M25" s="12"/>
      <c r="N25" s="13" t="s">
        <v>6</v>
      </c>
      <c r="O25" s="14">
        <v>1500</v>
      </c>
      <c r="P25" s="15">
        <f t="shared" si="2"/>
        <v>107400</v>
      </c>
      <c r="Q25" s="16">
        <f t="shared" si="3"/>
        <v>49100</v>
      </c>
    </row>
    <row r="26" spans="1:19" x14ac:dyDescent="0.25">
      <c r="A26" s="12"/>
      <c r="B26" s="12"/>
      <c r="C26" s="12" t="s">
        <v>32</v>
      </c>
      <c r="D26" s="12">
        <v>75328942</v>
      </c>
      <c r="E26" s="13" t="s">
        <v>6</v>
      </c>
      <c r="F26" s="14">
        <v>6250</v>
      </c>
      <c r="G26" s="15">
        <f t="shared" si="0"/>
        <v>251500</v>
      </c>
      <c r="H26" s="16">
        <f t="shared" si="1"/>
        <v>198500</v>
      </c>
      <c r="I26" s="22"/>
      <c r="J26" s="12"/>
      <c r="K26" s="12"/>
      <c r="L26" s="12" t="s">
        <v>50</v>
      </c>
      <c r="M26" s="12"/>
      <c r="N26" s="13" t="s">
        <v>6</v>
      </c>
      <c r="O26" s="14">
        <v>1000</v>
      </c>
      <c r="P26" s="15">
        <f t="shared" si="2"/>
        <v>108400</v>
      </c>
      <c r="Q26" s="16">
        <f t="shared" si="3"/>
        <v>48100</v>
      </c>
    </row>
    <row r="27" spans="1:19" x14ac:dyDescent="0.25">
      <c r="A27" s="12"/>
      <c r="B27" s="12"/>
      <c r="C27" s="12"/>
      <c r="D27" s="12">
        <v>74959221</v>
      </c>
      <c r="E27" s="13" t="s">
        <v>7</v>
      </c>
      <c r="F27" s="14">
        <v>50000</v>
      </c>
      <c r="G27" s="15">
        <f t="shared" si="0"/>
        <v>201500</v>
      </c>
      <c r="H27" s="16">
        <f t="shared" si="1"/>
        <v>248500</v>
      </c>
      <c r="I27" s="22"/>
      <c r="J27" s="12"/>
      <c r="K27" s="12"/>
      <c r="L27" s="12" t="s">
        <v>17</v>
      </c>
      <c r="M27" s="12"/>
      <c r="N27" s="13" t="s">
        <v>6</v>
      </c>
      <c r="O27" s="14">
        <v>5000</v>
      </c>
      <c r="P27" s="15">
        <f t="shared" si="2"/>
        <v>113400</v>
      </c>
      <c r="Q27" s="16">
        <f t="shared" si="3"/>
        <v>43100</v>
      </c>
    </row>
    <row r="28" spans="1:19" x14ac:dyDescent="0.25">
      <c r="A28" s="12"/>
      <c r="B28" s="12"/>
      <c r="C28" s="12" t="s">
        <v>39</v>
      </c>
      <c r="D28" s="12"/>
      <c r="E28" s="13" t="s">
        <v>7</v>
      </c>
      <c r="F28" s="14">
        <v>50000</v>
      </c>
      <c r="G28" s="15">
        <f t="shared" si="0"/>
        <v>151500</v>
      </c>
      <c r="H28" s="16">
        <f t="shared" si="1"/>
        <v>298500</v>
      </c>
      <c r="I28" s="22"/>
      <c r="J28" s="12"/>
      <c r="K28" s="12"/>
      <c r="L28" s="12" t="s">
        <v>51</v>
      </c>
      <c r="M28" s="12"/>
      <c r="N28" s="13" t="s">
        <v>7</v>
      </c>
      <c r="O28" s="14">
        <v>2000</v>
      </c>
      <c r="P28" s="15">
        <f t="shared" si="2"/>
        <v>111400</v>
      </c>
      <c r="Q28" s="16">
        <f t="shared" si="3"/>
        <v>45100</v>
      </c>
    </row>
    <row r="29" spans="1:19" x14ac:dyDescent="0.25">
      <c r="A29" s="12"/>
      <c r="B29" s="12"/>
      <c r="C29" s="12" t="s">
        <v>40</v>
      </c>
      <c r="D29" s="12"/>
      <c r="E29" s="13" t="s">
        <v>6</v>
      </c>
      <c r="F29" s="14">
        <v>5000</v>
      </c>
      <c r="G29" s="15">
        <f t="shared" si="0"/>
        <v>156500</v>
      </c>
      <c r="H29" s="16">
        <f t="shared" si="1"/>
        <v>293500</v>
      </c>
      <c r="I29" s="22"/>
      <c r="J29" s="12"/>
      <c r="K29" s="12"/>
      <c r="L29" s="12" t="s">
        <v>15</v>
      </c>
      <c r="M29" s="12"/>
      <c r="N29" s="13" t="s">
        <v>6</v>
      </c>
      <c r="O29" s="14">
        <v>5000</v>
      </c>
      <c r="P29" s="15">
        <f t="shared" si="2"/>
        <v>116400</v>
      </c>
      <c r="Q29" s="16">
        <f t="shared" si="3"/>
        <v>40100</v>
      </c>
    </row>
    <row r="30" spans="1:19" x14ac:dyDescent="0.25">
      <c r="A30" s="12"/>
      <c r="B30" s="12"/>
      <c r="C30" s="12" t="s">
        <v>41</v>
      </c>
      <c r="D30" s="12"/>
      <c r="E30" s="13" t="s">
        <v>6</v>
      </c>
      <c r="F30" s="14">
        <v>10000</v>
      </c>
      <c r="G30" s="15">
        <f t="shared" si="0"/>
        <v>166500</v>
      </c>
      <c r="H30" s="16">
        <f t="shared" si="1"/>
        <v>283500</v>
      </c>
      <c r="I30" s="22"/>
      <c r="J30" s="12"/>
      <c r="K30" s="12"/>
      <c r="L30" s="12" t="s">
        <v>17</v>
      </c>
      <c r="M30" s="12"/>
      <c r="N30" s="13" t="s">
        <v>7</v>
      </c>
      <c r="O30" s="14">
        <v>25000</v>
      </c>
      <c r="P30" s="15">
        <f t="shared" si="2"/>
        <v>91400</v>
      </c>
      <c r="Q30" s="16">
        <f t="shared" si="3"/>
        <v>65100</v>
      </c>
    </row>
    <row r="31" spans="1:19" x14ac:dyDescent="0.25">
      <c r="A31" s="12"/>
      <c r="B31" s="12"/>
      <c r="C31" s="12" t="s">
        <v>33</v>
      </c>
      <c r="D31" s="12"/>
      <c r="E31" s="13" t="s">
        <v>7</v>
      </c>
      <c r="F31" s="14">
        <v>4750</v>
      </c>
      <c r="G31" s="15">
        <f t="shared" si="0"/>
        <v>161750</v>
      </c>
      <c r="H31" s="16">
        <f t="shared" si="1"/>
        <v>288250</v>
      </c>
      <c r="I31" s="22"/>
      <c r="J31" s="12"/>
      <c r="K31" s="12"/>
      <c r="L31" s="12" t="s">
        <v>52</v>
      </c>
      <c r="M31" s="12"/>
      <c r="N31" s="13" t="s">
        <v>6</v>
      </c>
      <c r="O31" s="14">
        <v>2200</v>
      </c>
      <c r="P31" s="15">
        <f t="shared" si="2"/>
        <v>93600</v>
      </c>
      <c r="Q31" s="16">
        <f t="shared" si="3"/>
        <v>62900</v>
      </c>
    </row>
    <row r="32" spans="1:19" x14ac:dyDescent="0.25">
      <c r="A32" s="12"/>
      <c r="B32" s="12"/>
      <c r="C32" s="12" t="s">
        <v>42</v>
      </c>
      <c r="D32" s="12"/>
      <c r="E32" s="13" t="s">
        <v>7</v>
      </c>
      <c r="F32" s="14">
        <v>13000</v>
      </c>
      <c r="G32" s="15">
        <f t="shared" si="0"/>
        <v>148750</v>
      </c>
      <c r="H32" s="16">
        <f t="shared" si="1"/>
        <v>301250</v>
      </c>
      <c r="I32" s="22"/>
      <c r="J32" s="12"/>
      <c r="K32" s="12"/>
      <c r="L32" s="12" t="s">
        <v>53</v>
      </c>
      <c r="M32" s="12"/>
      <c r="N32" s="13" t="s">
        <v>6</v>
      </c>
      <c r="O32" s="14">
        <v>1000</v>
      </c>
      <c r="P32" s="15">
        <f t="shared" si="2"/>
        <v>94600</v>
      </c>
      <c r="Q32" s="16">
        <f t="shared" si="3"/>
        <v>61900</v>
      </c>
    </row>
    <row r="33" spans="1:17" x14ac:dyDescent="0.25">
      <c r="A33" s="12"/>
      <c r="B33" s="12"/>
      <c r="C33" s="12" t="s">
        <v>32</v>
      </c>
      <c r="D33" s="12">
        <v>75138566</v>
      </c>
      <c r="E33" s="13" t="s">
        <v>7</v>
      </c>
      <c r="F33" s="14">
        <v>10000</v>
      </c>
      <c r="G33" s="15">
        <f t="shared" si="0"/>
        <v>138750</v>
      </c>
      <c r="H33" s="16">
        <f t="shared" si="1"/>
        <v>311250</v>
      </c>
      <c r="I33" s="22"/>
      <c r="J33" s="12"/>
      <c r="K33" s="17">
        <v>44198</v>
      </c>
      <c r="L33" s="12" t="s">
        <v>19</v>
      </c>
      <c r="M33" s="12"/>
      <c r="N33" s="13" t="s">
        <v>7</v>
      </c>
      <c r="O33" s="14">
        <v>20000</v>
      </c>
      <c r="P33" s="15">
        <f t="shared" si="2"/>
        <v>74600</v>
      </c>
      <c r="Q33" s="16">
        <f t="shared" si="3"/>
        <v>81900</v>
      </c>
    </row>
    <row r="34" spans="1:17" x14ac:dyDescent="0.25">
      <c r="A34" s="12"/>
      <c r="B34" s="12"/>
      <c r="C34" s="12" t="s">
        <v>44</v>
      </c>
      <c r="D34" s="12"/>
      <c r="E34" s="13" t="s">
        <v>7</v>
      </c>
      <c r="F34" s="14">
        <v>15000</v>
      </c>
      <c r="G34" s="15">
        <f t="shared" si="0"/>
        <v>123750</v>
      </c>
      <c r="H34" s="16">
        <f t="shared" si="1"/>
        <v>326250</v>
      </c>
      <c r="I34" s="22"/>
      <c r="J34" s="12"/>
      <c r="K34" s="12"/>
      <c r="L34" s="12" t="s">
        <v>19</v>
      </c>
      <c r="M34" s="12"/>
      <c r="N34" s="13" t="s">
        <v>7</v>
      </c>
      <c r="O34" s="14">
        <v>2000</v>
      </c>
      <c r="P34" s="15">
        <f t="shared" si="2"/>
        <v>72600</v>
      </c>
      <c r="Q34" s="16">
        <f t="shared" si="3"/>
        <v>83900</v>
      </c>
    </row>
    <row r="35" spans="1:17" x14ac:dyDescent="0.25">
      <c r="A35" s="12"/>
      <c r="B35" s="12"/>
      <c r="C35" s="12" t="s">
        <v>30</v>
      </c>
      <c r="D35" s="12"/>
      <c r="E35" s="13" t="s">
        <v>6</v>
      </c>
      <c r="F35" s="14">
        <v>2000</v>
      </c>
      <c r="G35" s="15">
        <f t="shared" si="0"/>
        <v>125750</v>
      </c>
      <c r="H35" s="16">
        <f t="shared" si="1"/>
        <v>324250</v>
      </c>
      <c r="I35" s="22"/>
      <c r="J35" s="12"/>
      <c r="K35" s="12"/>
      <c r="L35" s="12" t="s">
        <v>54</v>
      </c>
      <c r="M35" s="12"/>
      <c r="N35" s="13" t="s">
        <v>6</v>
      </c>
      <c r="O35" s="14">
        <v>1000</v>
      </c>
      <c r="P35" s="15">
        <f t="shared" si="2"/>
        <v>73600</v>
      </c>
      <c r="Q35" s="16">
        <f t="shared" si="3"/>
        <v>82900</v>
      </c>
    </row>
    <row r="36" spans="1:17" x14ac:dyDescent="0.25">
      <c r="A36" s="12"/>
      <c r="B36" s="12"/>
      <c r="C36" s="12"/>
      <c r="D36" s="12"/>
      <c r="E36" s="13" t="s">
        <v>6</v>
      </c>
      <c r="F36" s="14">
        <v>3000</v>
      </c>
      <c r="G36" s="15">
        <f t="shared" si="0"/>
        <v>128750</v>
      </c>
      <c r="H36" s="16">
        <f t="shared" si="1"/>
        <v>321250</v>
      </c>
      <c r="I36" s="22"/>
      <c r="J36" s="12"/>
      <c r="K36" s="12"/>
      <c r="L36" s="12" t="s">
        <v>55</v>
      </c>
      <c r="M36" s="12"/>
      <c r="N36" s="13" t="s">
        <v>7</v>
      </c>
      <c r="O36" s="14">
        <v>8000</v>
      </c>
      <c r="P36" s="15">
        <f t="shared" si="2"/>
        <v>65600</v>
      </c>
      <c r="Q36" s="16">
        <f t="shared" si="3"/>
        <v>90900</v>
      </c>
    </row>
    <row r="37" spans="1:17" x14ac:dyDescent="0.25">
      <c r="A37" s="12"/>
      <c r="B37" s="12"/>
      <c r="C37" s="12"/>
      <c r="D37" s="12"/>
      <c r="E37" s="13" t="s">
        <v>6</v>
      </c>
      <c r="F37" s="14">
        <v>2500</v>
      </c>
      <c r="G37" s="15">
        <f t="shared" si="0"/>
        <v>131250</v>
      </c>
      <c r="H37" s="16">
        <f t="shared" si="1"/>
        <v>318750</v>
      </c>
      <c r="I37" s="22"/>
      <c r="J37" s="12"/>
      <c r="K37" s="12"/>
      <c r="L37" s="12" t="s">
        <v>56</v>
      </c>
      <c r="M37" s="12">
        <v>71258824</v>
      </c>
      <c r="N37" s="13" t="s">
        <v>6</v>
      </c>
      <c r="O37" s="14">
        <v>1000</v>
      </c>
      <c r="P37" s="15">
        <f t="shared" si="2"/>
        <v>66600</v>
      </c>
      <c r="Q37" s="16">
        <f t="shared" si="3"/>
        <v>89900</v>
      </c>
    </row>
    <row r="38" spans="1:17" x14ac:dyDescent="0.25">
      <c r="A38" s="12"/>
      <c r="B38" s="12"/>
      <c r="C38" s="12"/>
      <c r="D38" s="12"/>
      <c r="E38" s="13" t="s">
        <v>6</v>
      </c>
      <c r="F38" s="14">
        <v>2750</v>
      </c>
      <c r="G38" s="15">
        <f t="shared" si="0"/>
        <v>134000</v>
      </c>
      <c r="H38" s="16">
        <f t="shared" si="1"/>
        <v>316000</v>
      </c>
      <c r="I38" s="22"/>
      <c r="J38" s="12"/>
      <c r="K38" s="12"/>
      <c r="L38" s="12"/>
      <c r="M38" s="12"/>
      <c r="N38" s="13"/>
      <c r="O38" s="14"/>
      <c r="P38" s="15">
        <f t="shared" si="2"/>
        <v>66600</v>
      </c>
      <c r="Q38" s="16">
        <f t="shared" si="3"/>
        <v>89900</v>
      </c>
    </row>
    <row r="39" spans="1:17" x14ac:dyDescent="0.25">
      <c r="A39" s="12"/>
      <c r="B39" s="12"/>
      <c r="C39" s="12"/>
      <c r="D39" s="12">
        <v>64779708</v>
      </c>
      <c r="E39" s="13" t="s">
        <v>7</v>
      </c>
      <c r="F39" s="14">
        <v>7000</v>
      </c>
      <c r="G39" s="15">
        <f t="shared" si="0"/>
        <v>127000</v>
      </c>
      <c r="H39" s="16">
        <f t="shared" si="1"/>
        <v>323000</v>
      </c>
      <c r="I39" s="22"/>
      <c r="J39" s="12"/>
      <c r="K39" s="12"/>
      <c r="L39" s="12"/>
      <c r="M39" s="12"/>
      <c r="N39" s="13"/>
      <c r="O39" s="14"/>
      <c r="P39" s="15">
        <f t="shared" si="2"/>
        <v>66600</v>
      </c>
      <c r="Q39" s="16">
        <f t="shared" si="3"/>
        <v>89900</v>
      </c>
    </row>
    <row r="40" spans="1:17" x14ac:dyDescent="0.25">
      <c r="A40" s="12"/>
      <c r="B40" s="12"/>
      <c r="C40" s="12"/>
      <c r="D40" s="12"/>
      <c r="E40" s="13" t="s">
        <v>7</v>
      </c>
      <c r="F40" s="14">
        <v>1000</v>
      </c>
      <c r="G40" s="15">
        <f t="shared" si="0"/>
        <v>126000</v>
      </c>
      <c r="H40" s="16">
        <f t="shared" si="1"/>
        <v>324000</v>
      </c>
      <c r="I40" s="22"/>
      <c r="J40" s="12"/>
      <c r="K40" s="12"/>
      <c r="L40" s="12"/>
      <c r="M40" s="12"/>
      <c r="N40" s="13"/>
      <c r="O40" s="14"/>
      <c r="P40" s="15">
        <f t="shared" si="2"/>
        <v>66600</v>
      </c>
      <c r="Q40" s="16">
        <f t="shared" si="3"/>
        <v>89900</v>
      </c>
    </row>
    <row r="41" spans="1:17" x14ac:dyDescent="0.25">
      <c r="A41" s="12"/>
      <c r="B41" s="12"/>
      <c r="C41" s="12"/>
      <c r="D41" s="12"/>
      <c r="E41" s="13" t="s">
        <v>7</v>
      </c>
      <c r="F41" s="14">
        <v>20000</v>
      </c>
      <c r="G41" s="15">
        <f t="shared" si="0"/>
        <v>106000</v>
      </c>
      <c r="H41" s="16">
        <f t="shared" si="1"/>
        <v>344000</v>
      </c>
      <c r="I41" s="22"/>
      <c r="J41" s="12"/>
      <c r="K41" s="12"/>
      <c r="L41" s="12"/>
      <c r="M41" s="12"/>
      <c r="N41" s="13"/>
      <c r="O41" s="14"/>
      <c r="P41" s="15">
        <f t="shared" si="2"/>
        <v>66600</v>
      </c>
      <c r="Q41" s="16">
        <f t="shared" si="3"/>
        <v>89900</v>
      </c>
    </row>
    <row r="42" spans="1:17" x14ac:dyDescent="0.25">
      <c r="A42" s="12"/>
      <c r="B42" s="12"/>
      <c r="C42" s="12"/>
      <c r="D42" s="12"/>
      <c r="E42" s="13" t="s">
        <v>6</v>
      </c>
      <c r="F42" s="14">
        <v>2000</v>
      </c>
      <c r="G42" s="15">
        <f t="shared" si="0"/>
        <v>108000</v>
      </c>
      <c r="H42" s="16">
        <f t="shared" si="1"/>
        <v>342000</v>
      </c>
      <c r="I42" s="22"/>
      <c r="J42" s="12"/>
      <c r="K42" s="12"/>
      <c r="L42" s="12"/>
      <c r="M42" s="12"/>
      <c r="N42" s="13"/>
      <c r="O42" s="14"/>
      <c r="P42" s="15">
        <f t="shared" si="2"/>
        <v>66600</v>
      </c>
      <c r="Q42" s="16">
        <f t="shared" si="3"/>
        <v>89900</v>
      </c>
    </row>
    <row r="43" spans="1:17" x14ac:dyDescent="0.25">
      <c r="A43" s="12"/>
      <c r="B43" s="12"/>
      <c r="C43" s="12"/>
      <c r="D43" s="12"/>
      <c r="E43" s="13" t="s">
        <v>7</v>
      </c>
      <c r="F43" s="14">
        <v>12000</v>
      </c>
      <c r="G43" s="15">
        <f>IF(E43="Depot",G42+F43,G42-F43)</f>
        <v>96000</v>
      </c>
      <c r="H43" s="16">
        <f>IF(E43="Retrait",H42+F43,H42-F43)</f>
        <v>354000</v>
      </c>
      <c r="I43" s="22"/>
      <c r="J43" s="12"/>
      <c r="K43" s="12"/>
      <c r="L43" s="12"/>
      <c r="M43" s="12"/>
      <c r="N43" s="13"/>
      <c r="O43" s="14"/>
      <c r="P43" s="15">
        <f t="shared" si="2"/>
        <v>66600</v>
      </c>
      <c r="Q43" s="16">
        <f t="shared" si="3"/>
        <v>89900</v>
      </c>
    </row>
    <row r="44" spans="1:17" x14ac:dyDescent="0.25">
      <c r="A44" s="12"/>
      <c r="B44" s="12"/>
      <c r="C44" s="12"/>
      <c r="D44" s="12"/>
      <c r="E44" s="13" t="s">
        <v>7</v>
      </c>
      <c r="F44" s="14">
        <v>6000</v>
      </c>
      <c r="G44" s="15">
        <f t="shared" ref="G44:G79" si="5">IF(E44="Depot",G43+F44,G43-F44)</f>
        <v>90000</v>
      </c>
      <c r="H44" s="16">
        <f t="shared" ref="H44:H79" si="6">IF(E44="Retrait",H43+F44,H43-F44)</f>
        <v>360000</v>
      </c>
      <c r="I44" s="22"/>
      <c r="J44" s="12"/>
      <c r="K44" s="12"/>
      <c r="L44" s="12"/>
      <c r="M44" s="12"/>
      <c r="N44" s="13"/>
      <c r="O44" s="14"/>
      <c r="P44" s="15">
        <f t="shared" si="2"/>
        <v>66600</v>
      </c>
      <c r="Q44" s="16">
        <f t="shared" si="3"/>
        <v>89900</v>
      </c>
    </row>
    <row r="45" spans="1:17" x14ac:dyDescent="0.25">
      <c r="A45" s="12"/>
      <c r="B45" s="12"/>
      <c r="C45" s="12" t="s">
        <v>57</v>
      </c>
      <c r="D45" s="12"/>
      <c r="E45" s="13" t="s">
        <v>7</v>
      </c>
      <c r="F45" s="14">
        <v>30000</v>
      </c>
      <c r="G45" s="15">
        <f t="shared" si="5"/>
        <v>60000</v>
      </c>
      <c r="H45" s="16">
        <f t="shared" si="6"/>
        <v>390000</v>
      </c>
      <c r="I45" s="22"/>
      <c r="J45" s="12"/>
      <c r="K45" s="12"/>
      <c r="L45" s="12"/>
      <c r="M45" s="12"/>
      <c r="N45" s="13"/>
      <c r="O45" s="14"/>
      <c r="P45" s="15">
        <f t="shared" si="2"/>
        <v>66600</v>
      </c>
      <c r="Q45" s="16">
        <f t="shared" si="3"/>
        <v>89900</v>
      </c>
    </row>
    <row r="46" spans="1:17" x14ac:dyDescent="0.25">
      <c r="A46" s="12"/>
      <c r="B46" s="12"/>
      <c r="C46" s="12"/>
      <c r="D46" s="12"/>
      <c r="E46" s="13" t="s">
        <v>7</v>
      </c>
      <c r="F46" s="14">
        <v>4750</v>
      </c>
      <c r="G46" s="15">
        <f t="shared" si="5"/>
        <v>55250</v>
      </c>
      <c r="H46" s="16">
        <f t="shared" si="6"/>
        <v>394750</v>
      </c>
      <c r="I46" s="22"/>
      <c r="J46" s="12"/>
      <c r="K46" s="12"/>
      <c r="L46" s="12"/>
      <c r="M46" s="12"/>
      <c r="N46" s="13"/>
      <c r="O46" s="14"/>
      <c r="P46" s="15">
        <f t="shared" si="2"/>
        <v>66600</v>
      </c>
      <c r="Q46" s="16">
        <f t="shared" si="3"/>
        <v>89900</v>
      </c>
    </row>
    <row r="47" spans="1:17" x14ac:dyDescent="0.25">
      <c r="A47" s="12"/>
      <c r="B47" s="12"/>
      <c r="C47" s="12"/>
      <c r="D47" s="12"/>
      <c r="E47" s="13" t="s">
        <v>6</v>
      </c>
      <c r="F47" s="14">
        <v>32500</v>
      </c>
      <c r="G47" s="15">
        <f t="shared" si="5"/>
        <v>87750</v>
      </c>
      <c r="H47" s="16">
        <f t="shared" si="6"/>
        <v>362250</v>
      </c>
      <c r="I47" s="22"/>
      <c r="J47" s="12"/>
      <c r="K47" s="12"/>
      <c r="L47" s="12"/>
      <c r="M47" s="12"/>
      <c r="N47" s="13"/>
      <c r="O47" s="14"/>
      <c r="P47" s="15">
        <f t="shared" si="2"/>
        <v>66600</v>
      </c>
      <c r="Q47" s="16">
        <f t="shared" si="3"/>
        <v>89900</v>
      </c>
    </row>
    <row r="48" spans="1:17" x14ac:dyDescent="0.25">
      <c r="A48" s="12"/>
      <c r="B48" s="12"/>
      <c r="C48" s="12"/>
      <c r="D48" s="12"/>
      <c r="E48" s="13" t="s">
        <v>6</v>
      </c>
      <c r="F48" s="14">
        <v>2500</v>
      </c>
      <c r="G48" s="15">
        <f t="shared" si="5"/>
        <v>90250</v>
      </c>
      <c r="H48" s="16">
        <f t="shared" si="6"/>
        <v>359750</v>
      </c>
      <c r="I48" s="22"/>
      <c r="J48" s="12"/>
      <c r="K48" s="12"/>
      <c r="L48" s="12"/>
      <c r="M48" s="12"/>
      <c r="N48" s="13"/>
      <c r="O48" s="14"/>
      <c r="P48" s="15">
        <f t="shared" si="2"/>
        <v>66600</v>
      </c>
      <c r="Q48" s="16">
        <f t="shared" si="3"/>
        <v>89900</v>
      </c>
    </row>
    <row r="49" spans="1:17" x14ac:dyDescent="0.25">
      <c r="A49" s="12"/>
      <c r="B49" s="12"/>
      <c r="C49" s="12"/>
      <c r="D49" s="12"/>
      <c r="E49" s="13" t="s">
        <v>6</v>
      </c>
      <c r="F49" s="14">
        <v>1000</v>
      </c>
      <c r="G49" s="15">
        <f t="shared" si="5"/>
        <v>91250</v>
      </c>
      <c r="H49" s="16">
        <f t="shared" si="6"/>
        <v>358750</v>
      </c>
      <c r="I49" s="22"/>
      <c r="J49" s="12"/>
      <c r="K49" s="12"/>
      <c r="L49" s="12"/>
      <c r="M49" s="12"/>
      <c r="N49" s="13"/>
      <c r="O49" s="14"/>
      <c r="P49" s="15">
        <f t="shared" si="2"/>
        <v>66600</v>
      </c>
      <c r="Q49" s="16">
        <f t="shared" si="3"/>
        <v>89900</v>
      </c>
    </row>
    <row r="50" spans="1:17" x14ac:dyDescent="0.25">
      <c r="A50" s="12"/>
      <c r="B50" s="12"/>
      <c r="C50" s="12"/>
      <c r="D50" s="12"/>
      <c r="E50" s="13" t="s">
        <v>6</v>
      </c>
      <c r="F50" s="14">
        <v>2000</v>
      </c>
      <c r="G50" s="15">
        <f t="shared" si="5"/>
        <v>93250</v>
      </c>
      <c r="H50" s="16">
        <f t="shared" si="6"/>
        <v>356750</v>
      </c>
      <c r="I50" s="22"/>
      <c r="J50" s="12"/>
      <c r="K50" s="12"/>
      <c r="L50" s="12"/>
      <c r="M50" s="12"/>
      <c r="N50" s="13"/>
      <c r="O50" s="14"/>
      <c r="P50" s="15">
        <f t="shared" si="2"/>
        <v>66600</v>
      </c>
      <c r="Q50" s="16">
        <f t="shared" si="3"/>
        <v>89900</v>
      </c>
    </row>
    <row r="51" spans="1:17" x14ac:dyDescent="0.25">
      <c r="A51" s="12"/>
      <c r="B51" s="12"/>
      <c r="C51" s="12"/>
      <c r="D51" s="12"/>
      <c r="E51" s="13" t="s">
        <v>6</v>
      </c>
      <c r="F51" s="14">
        <v>1500</v>
      </c>
      <c r="G51" s="15">
        <f t="shared" si="5"/>
        <v>94750</v>
      </c>
      <c r="H51" s="16">
        <f t="shared" si="6"/>
        <v>355250</v>
      </c>
      <c r="I51" s="22"/>
      <c r="J51" s="12"/>
      <c r="K51" s="12"/>
      <c r="L51" s="12"/>
      <c r="M51" s="12"/>
      <c r="N51" s="13"/>
      <c r="O51" s="14"/>
      <c r="P51" s="15">
        <f t="shared" si="2"/>
        <v>66600</v>
      </c>
      <c r="Q51" s="16">
        <f t="shared" si="3"/>
        <v>89900</v>
      </c>
    </row>
    <row r="52" spans="1:17" x14ac:dyDescent="0.25">
      <c r="A52" s="12"/>
      <c r="B52" s="12"/>
      <c r="C52" s="12"/>
      <c r="D52" s="12"/>
      <c r="E52" s="13" t="s">
        <v>6</v>
      </c>
      <c r="F52" s="14">
        <v>10000</v>
      </c>
      <c r="G52" s="15">
        <f t="shared" si="5"/>
        <v>104750</v>
      </c>
      <c r="H52" s="16">
        <f t="shared" si="6"/>
        <v>345250</v>
      </c>
      <c r="I52" s="22"/>
      <c r="J52" s="12"/>
      <c r="K52" s="12"/>
      <c r="L52" s="12"/>
      <c r="M52" s="12"/>
      <c r="N52" s="13"/>
      <c r="O52" s="14"/>
      <c r="P52" s="15">
        <f t="shared" si="2"/>
        <v>66600</v>
      </c>
      <c r="Q52" s="16">
        <f t="shared" si="3"/>
        <v>89900</v>
      </c>
    </row>
    <row r="53" spans="1:17" x14ac:dyDescent="0.25">
      <c r="A53" s="12"/>
      <c r="B53" s="12"/>
      <c r="C53" s="12"/>
      <c r="D53" s="12"/>
      <c r="E53" s="13" t="s">
        <v>7</v>
      </c>
      <c r="F53" s="14">
        <v>25000</v>
      </c>
      <c r="G53" s="15">
        <f t="shared" si="5"/>
        <v>79750</v>
      </c>
      <c r="H53" s="16">
        <f t="shared" si="6"/>
        <v>370250</v>
      </c>
      <c r="I53" s="22"/>
      <c r="J53" s="12"/>
      <c r="K53" s="12"/>
      <c r="L53" s="12"/>
      <c r="M53" s="12"/>
      <c r="N53" s="13"/>
      <c r="O53" s="14"/>
      <c r="P53" s="15">
        <f t="shared" si="2"/>
        <v>66600</v>
      </c>
      <c r="Q53" s="16">
        <f t="shared" si="3"/>
        <v>89900</v>
      </c>
    </row>
    <row r="54" spans="1:17" x14ac:dyDescent="0.25">
      <c r="A54" s="12"/>
      <c r="B54" s="12"/>
      <c r="C54" s="12"/>
      <c r="D54" s="12"/>
      <c r="E54" s="13" t="s">
        <v>7</v>
      </c>
      <c r="F54" s="14">
        <v>140000</v>
      </c>
      <c r="G54" s="15">
        <f t="shared" si="5"/>
        <v>-60250</v>
      </c>
      <c r="H54" s="16">
        <f t="shared" si="6"/>
        <v>510250</v>
      </c>
      <c r="I54" s="22"/>
      <c r="J54" s="12"/>
      <c r="K54" s="12"/>
      <c r="L54" s="12"/>
      <c r="M54" s="12"/>
      <c r="N54" s="13"/>
      <c r="O54" s="14"/>
      <c r="P54" s="15">
        <f t="shared" si="2"/>
        <v>66600</v>
      </c>
      <c r="Q54" s="16">
        <f t="shared" si="3"/>
        <v>89900</v>
      </c>
    </row>
    <row r="55" spans="1:17" x14ac:dyDescent="0.25">
      <c r="A55" s="12"/>
      <c r="B55" s="12"/>
      <c r="C55" s="12"/>
      <c r="D55" s="12"/>
      <c r="E55" s="13" t="s">
        <v>6</v>
      </c>
      <c r="F55" s="14">
        <v>10000</v>
      </c>
      <c r="G55" s="15">
        <f t="shared" si="5"/>
        <v>-50250</v>
      </c>
      <c r="H55" s="16">
        <f t="shared" si="6"/>
        <v>500250</v>
      </c>
      <c r="I55" s="22"/>
      <c r="J55" s="12"/>
      <c r="K55" s="12"/>
      <c r="L55" s="12"/>
      <c r="M55" s="12"/>
      <c r="N55" s="13"/>
      <c r="O55" s="14"/>
      <c r="P55" s="15">
        <f t="shared" si="2"/>
        <v>66600</v>
      </c>
      <c r="Q55" s="16">
        <f t="shared" si="3"/>
        <v>89900</v>
      </c>
    </row>
    <row r="56" spans="1:17" x14ac:dyDescent="0.25">
      <c r="A56" s="12"/>
      <c r="B56" s="12"/>
      <c r="C56" s="12"/>
      <c r="D56" s="12"/>
      <c r="E56" s="13" t="s">
        <v>6</v>
      </c>
      <c r="F56" s="14">
        <v>5000</v>
      </c>
      <c r="G56" s="15">
        <f t="shared" si="5"/>
        <v>-45250</v>
      </c>
      <c r="H56" s="16">
        <f t="shared" si="6"/>
        <v>495250</v>
      </c>
      <c r="I56" s="22"/>
      <c r="J56" s="12"/>
      <c r="K56" s="12"/>
      <c r="L56" s="12"/>
      <c r="M56" s="12"/>
      <c r="N56" s="13"/>
      <c r="O56" s="14"/>
      <c r="P56" s="15">
        <f t="shared" si="2"/>
        <v>66600</v>
      </c>
      <c r="Q56" s="16">
        <f t="shared" si="3"/>
        <v>89900</v>
      </c>
    </row>
    <row r="57" spans="1:17" x14ac:dyDescent="0.25">
      <c r="A57" s="12"/>
      <c r="B57" s="12"/>
      <c r="C57" s="12"/>
      <c r="D57" s="12"/>
      <c r="E57" s="13" t="s">
        <v>6</v>
      </c>
      <c r="F57" s="14">
        <v>5250</v>
      </c>
      <c r="G57" s="15">
        <f t="shared" si="5"/>
        <v>-40000</v>
      </c>
      <c r="H57" s="16">
        <f t="shared" si="6"/>
        <v>490000</v>
      </c>
      <c r="I57" s="22"/>
      <c r="J57" s="12"/>
      <c r="K57" s="12"/>
      <c r="L57" s="12"/>
      <c r="M57" s="12"/>
      <c r="N57" s="13"/>
      <c r="O57" s="14"/>
      <c r="P57" s="15">
        <f t="shared" si="2"/>
        <v>66600</v>
      </c>
      <c r="Q57" s="16">
        <f t="shared" si="3"/>
        <v>89900</v>
      </c>
    </row>
    <row r="58" spans="1:17" x14ac:dyDescent="0.25">
      <c r="A58" s="12"/>
      <c r="B58" s="12"/>
      <c r="C58" s="12"/>
      <c r="D58" s="12"/>
      <c r="E58" s="13" t="s">
        <v>6</v>
      </c>
      <c r="F58" s="14">
        <v>500</v>
      </c>
      <c r="G58" s="15">
        <f t="shared" si="5"/>
        <v>-39500</v>
      </c>
      <c r="H58" s="16">
        <f t="shared" si="6"/>
        <v>489500</v>
      </c>
      <c r="I58" s="22"/>
      <c r="J58" s="12"/>
      <c r="K58" s="12"/>
      <c r="L58" s="12"/>
      <c r="M58" s="12"/>
      <c r="N58" s="13"/>
      <c r="O58" s="14"/>
      <c r="P58" s="15">
        <f t="shared" si="2"/>
        <v>66600</v>
      </c>
      <c r="Q58" s="16">
        <f t="shared" si="3"/>
        <v>89900</v>
      </c>
    </row>
    <row r="59" spans="1:17" x14ac:dyDescent="0.25">
      <c r="A59" s="12"/>
      <c r="B59" s="12"/>
      <c r="C59" s="12"/>
      <c r="D59" s="12"/>
      <c r="E59" s="13" t="s">
        <v>7</v>
      </c>
      <c r="F59" s="14">
        <v>1500</v>
      </c>
      <c r="G59" s="15">
        <f t="shared" si="5"/>
        <v>-41000</v>
      </c>
      <c r="H59" s="16">
        <f t="shared" si="6"/>
        <v>491000</v>
      </c>
      <c r="I59" s="22"/>
      <c r="J59" s="12"/>
      <c r="K59" s="12"/>
      <c r="L59" s="12"/>
      <c r="M59" s="12"/>
      <c r="N59" s="13"/>
      <c r="O59" s="14"/>
      <c r="P59" s="15">
        <f t="shared" si="2"/>
        <v>66600</v>
      </c>
      <c r="Q59" s="16">
        <f t="shared" si="3"/>
        <v>89900</v>
      </c>
    </row>
    <row r="60" spans="1:17" x14ac:dyDescent="0.25">
      <c r="A60" s="12"/>
      <c r="B60" s="12"/>
      <c r="C60" s="12" t="s">
        <v>40</v>
      </c>
      <c r="D60" s="12"/>
      <c r="E60" s="13" t="s">
        <v>6</v>
      </c>
      <c r="F60" s="14">
        <v>2000</v>
      </c>
      <c r="G60" s="15">
        <f t="shared" si="5"/>
        <v>-39000</v>
      </c>
      <c r="H60" s="16">
        <f t="shared" si="6"/>
        <v>489000</v>
      </c>
      <c r="I60" s="22"/>
      <c r="J60" s="12"/>
      <c r="K60" s="12"/>
      <c r="L60" s="12"/>
      <c r="M60" s="12"/>
      <c r="N60" s="13"/>
      <c r="O60" s="14"/>
      <c r="P60" s="15">
        <f t="shared" si="2"/>
        <v>66600</v>
      </c>
      <c r="Q60" s="16">
        <f t="shared" si="3"/>
        <v>89900</v>
      </c>
    </row>
    <row r="61" spans="1:17" x14ac:dyDescent="0.25">
      <c r="A61" s="12"/>
      <c r="B61" s="12"/>
      <c r="C61" s="12"/>
      <c r="D61" s="12"/>
      <c r="E61" s="13" t="s">
        <v>6</v>
      </c>
      <c r="F61" s="14">
        <v>5000</v>
      </c>
      <c r="G61" s="15">
        <f t="shared" si="5"/>
        <v>-34000</v>
      </c>
      <c r="H61" s="16">
        <f t="shared" si="6"/>
        <v>484000</v>
      </c>
      <c r="I61" s="22"/>
      <c r="J61" s="12"/>
      <c r="K61" s="12"/>
      <c r="L61" s="12"/>
      <c r="M61" s="12"/>
      <c r="N61" s="13"/>
      <c r="O61" s="14"/>
      <c r="P61" s="15">
        <f t="shared" si="2"/>
        <v>66600</v>
      </c>
      <c r="Q61" s="16">
        <f t="shared" si="3"/>
        <v>89900</v>
      </c>
    </row>
    <row r="62" spans="1:17" x14ac:dyDescent="0.25">
      <c r="A62" s="12"/>
      <c r="B62" s="12"/>
      <c r="C62" s="12"/>
      <c r="D62" s="12"/>
      <c r="E62" s="13" t="s">
        <v>7</v>
      </c>
      <c r="F62" s="14">
        <v>1000</v>
      </c>
      <c r="G62" s="15">
        <f t="shared" si="5"/>
        <v>-35000</v>
      </c>
      <c r="H62" s="16">
        <f t="shared" si="6"/>
        <v>485000</v>
      </c>
      <c r="I62" s="22"/>
      <c r="J62" s="12"/>
      <c r="K62" s="12"/>
      <c r="L62" s="12"/>
      <c r="M62" s="12"/>
      <c r="N62" s="13"/>
      <c r="O62" s="14"/>
      <c r="P62" s="15">
        <f t="shared" si="2"/>
        <v>66600</v>
      </c>
      <c r="Q62" s="16">
        <f t="shared" si="3"/>
        <v>89900</v>
      </c>
    </row>
    <row r="63" spans="1:17" x14ac:dyDescent="0.25">
      <c r="A63" s="12"/>
      <c r="B63" s="12"/>
      <c r="C63" s="12"/>
      <c r="D63" s="12"/>
      <c r="E63" s="13" t="s">
        <v>6</v>
      </c>
      <c r="F63" s="14">
        <v>6500</v>
      </c>
      <c r="G63" s="15">
        <f t="shared" si="5"/>
        <v>-28500</v>
      </c>
      <c r="H63" s="16">
        <f t="shared" si="6"/>
        <v>478500</v>
      </c>
      <c r="I63" s="22"/>
      <c r="J63" s="12"/>
      <c r="K63" s="12"/>
      <c r="L63" s="12"/>
      <c r="M63" s="12"/>
      <c r="N63" s="13"/>
      <c r="O63" s="14"/>
      <c r="P63" s="15">
        <f t="shared" si="2"/>
        <v>66600</v>
      </c>
      <c r="Q63" s="16">
        <f t="shared" si="3"/>
        <v>89900</v>
      </c>
    </row>
    <row r="64" spans="1:17" x14ac:dyDescent="0.25">
      <c r="A64" s="12"/>
      <c r="B64" s="12"/>
      <c r="C64" s="12"/>
      <c r="D64" s="12"/>
      <c r="E64" s="13" t="s">
        <v>6</v>
      </c>
      <c r="F64" s="14">
        <v>3000</v>
      </c>
      <c r="G64" s="15">
        <f t="shared" si="5"/>
        <v>-25500</v>
      </c>
      <c r="H64" s="16">
        <f t="shared" si="6"/>
        <v>475500</v>
      </c>
      <c r="I64" s="22"/>
      <c r="J64" s="12"/>
      <c r="K64" s="12"/>
      <c r="L64" s="12"/>
      <c r="M64" s="12"/>
      <c r="N64" s="13"/>
      <c r="O64" s="14"/>
      <c r="P64" s="15">
        <f t="shared" si="2"/>
        <v>66600</v>
      </c>
      <c r="Q64" s="16">
        <f t="shared" si="3"/>
        <v>89900</v>
      </c>
    </row>
    <row r="65" spans="1:17" x14ac:dyDescent="0.25">
      <c r="A65" s="12"/>
      <c r="B65" s="12"/>
      <c r="C65" s="12"/>
      <c r="D65" s="12"/>
      <c r="E65" s="13" t="s">
        <v>6</v>
      </c>
      <c r="F65" s="14">
        <v>7000</v>
      </c>
      <c r="G65" s="15">
        <f t="shared" si="5"/>
        <v>-18500</v>
      </c>
      <c r="H65" s="16">
        <f t="shared" si="6"/>
        <v>468500</v>
      </c>
      <c r="I65" s="22"/>
      <c r="J65" s="12"/>
      <c r="K65" s="12"/>
      <c r="L65" s="12"/>
      <c r="M65" s="12"/>
      <c r="N65" s="13"/>
      <c r="O65" s="14"/>
      <c r="P65" s="15">
        <f t="shared" si="2"/>
        <v>66600</v>
      </c>
      <c r="Q65" s="16">
        <f t="shared" si="3"/>
        <v>89900</v>
      </c>
    </row>
    <row r="66" spans="1:17" x14ac:dyDescent="0.25">
      <c r="A66" s="12"/>
      <c r="B66" s="12"/>
      <c r="C66" s="12"/>
      <c r="D66" s="12"/>
      <c r="E66" s="13" t="s">
        <v>6</v>
      </c>
      <c r="F66" s="14">
        <v>3250</v>
      </c>
      <c r="G66" s="15">
        <f t="shared" si="5"/>
        <v>-15250</v>
      </c>
      <c r="H66" s="16">
        <f t="shared" si="6"/>
        <v>465250</v>
      </c>
      <c r="I66" s="22"/>
      <c r="J66" s="12"/>
      <c r="K66" s="12"/>
      <c r="L66" s="12"/>
      <c r="M66" s="12"/>
      <c r="N66" s="13"/>
      <c r="O66" s="14"/>
      <c r="P66" s="15">
        <f t="shared" si="2"/>
        <v>66600</v>
      </c>
      <c r="Q66" s="16">
        <f t="shared" si="3"/>
        <v>89900</v>
      </c>
    </row>
    <row r="67" spans="1:17" x14ac:dyDescent="0.25">
      <c r="A67" s="12"/>
      <c r="B67" s="12"/>
      <c r="C67" s="12"/>
      <c r="D67" s="12"/>
      <c r="E67" s="13" t="s">
        <v>6</v>
      </c>
      <c r="F67" s="14">
        <v>2000</v>
      </c>
      <c r="G67" s="15">
        <f t="shared" si="5"/>
        <v>-13250</v>
      </c>
      <c r="H67" s="16">
        <f t="shared" si="6"/>
        <v>463250</v>
      </c>
      <c r="I67" s="22"/>
      <c r="J67" s="12"/>
      <c r="K67" s="12"/>
      <c r="L67" s="12"/>
      <c r="M67" s="12"/>
      <c r="N67" s="13"/>
      <c r="O67" s="14"/>
      <c r="P67" s="15">
        <f t="shared" si="2"/>
        <v>66600</v>
      </c>
      <c r="Q67" s="16">
        <f t="shared" si="3"/>
        <v>89900</v>
      </c>
    </row>
    <row r="68" spans="1:17" x14ac:dyDescent="0.25">
      <c r="A68" s="12"/>
      <c r="B68" s="12"/>
      <c r="C68" s="12" t="s">
        <v>58</v>
      </c>
      <c r="D68" s="12"/>
      <c r="E68" s="13" t="s">
        <v>7</v>
      </c>
      <c r="F68" s="14">
        <v>3000</v>
      </c>
      <c r="G68" s="15">
        <f t="shared" si="5"/>
        <v>-16250</v>
      </c>
      <c r="H68" s="16">
        <f t="shared" si="6"/>
        <v>466250</v>
      </c>
      <c r="I68" s="22"/>
      <c r="J68" s="12"/>
      <c r="K68" s="12"/>
      <c r="L68" s="12"/>
      <c r="M68" s="12"/>
      <c r="N68" s="13"/>
      <c r="O68" s="14"/>
      <c r="P68" s="15">
        <f t="shared" ref="P68:P78" si="7">IF(N68="Depot",P67+O68,P67-O68)</f>
        <v>66600</v>
      </c>
      <c r="Q68" s="16">
        <f t="shared" ref="Q68:Q78" si="8">IF(N68="Retrait",Q67+O68,Q67-O68)</f>
        <v>89900</v>
      </c>
    </row>
    <row r="69" spans="1:17" x14ac:dyDescent="0.25">
      <c r="A69" s="12"/>
      <c r="B69" s="12"/>
      <c r="C69" s="12" t="s">
        <v>59</v>
      </c>
      <c r="D69" s="12"/>
      <c r="E69" s="13" t="s">
        <v>7</v>
      </c>
      <c r="F69" s="14">
        <v>10000</v>
      </c>
      <c r="G69" s="15">
        <f t="shared" si="5"/>
        <v>-26250</v>
      </c>
      <c r="H69" s="16">
        <f t="shared" si="6"/>
        <v>476250</v>
      </c>
      <c r="I69" s="22"/>
      <c r="J69" s="12"/>
      <c r="K69" s="12"/>
      <c r="L69" s="12"/>
      <c r="M69" s="12"/>
      <c r="N69" s="13"/>
      <c r="O69" s="14"/>
      <c r="P69" s="15">
        <f t="shared" si="7"/>
        <v>66600</v>
      </c>
      <c r="Q69" s="16">
        <f t="shared" si="8"/>
        <v>89900</v>
      </c>
    </row>
    <row r="70" spans="1:17" x14ac:dyDescent="0.25">
      <c r="A70" s="12"/>
      <c r="B70" s="12"/>
      <c r="C70" s="12"/>
      <c r="D70" s="12"/>
      <c r="E70" s="13" t="s">
        <v>7</v>
      </c>
      <c r="F70" s="14">
        <v>1500</v>
      </c>
      <c r="G70" s="15">
        <f t="shared" si="5"/>
        <v>-27750</v>
      </c>
      <c r="H70" s="16">
        <f t="shared" si="6"/>
        <v>477750</v>
      </c>
      <c r="I70" s="22"/>
      <c r="J70" s="12"/>
      <c r="K70" s="12"/>
      <c r="L70" s="12"/>
      <c r="M70" s="12"/>
      <c r="N70" s="13"/>
      <c r="O70" s="14"/>
      <c r="P70" s="15">
        <f t="shared" si="7"/>
        <v>66600</v>
      </c>
      <c r="Q70" s="16">
        <f t="shared" si="8"/>
        <v>89900</v>
      </c>
    </row>
    <row r="71" spans="1:17" x14ac:dyDescent="0.25">
      <c r="A71" s="12"/>
      <c r="B71" s="12"/>
      <c r="C71" s="12"/>
      <c r="D71" s="12"/>
      <c r="E71" s="13" t="s">
        <v>7</v>
      </c>
      <c r="F71" s="14">
        <v>1500</v>
      </c>
      <c r="G71" s="15">
        <f t="shared" si="5"/>
        <v>-29250</v>
      </c>
      <c r="H71" s="16">
        <f t="shared" si="6"/>
        <v>479250</v>
      </c>
      <c r="I71" s="22"/>
      <c r="J71" s="12"/>
      <c r="K71" s="12"/>
      <c r="L71" s="12"/>
      <c r="M71" s="12"/>
      <c r="N71" s="13"/>
      <c r="O71" s="14"/>
      <c r="P71" s="15">
        <f t="shared" si="7"/>
        <v>66600</v>
      </c>
      <c r="Q71" s="16">
        <f t="shared" si="8"/>
        <v>89900</v>
      </c>
    </row>
    <row r="72" spans="1:17" x14ac:dyDescent="0.25">
      <c r="A72" s="12"/>
      <c r="B72" s="12"/>
      <c r="C72" s="12"/>
      <c r="D72" s="12"/>
      <c r="E72" s="13" t="s">
        <v>7</v>
      </c>
      <c r="F72" s="14">
        <v>1250</v>
      </c>
      <c r="G72" s="15">
        <f t="shared" si="5"/>
        <v>-30500</v>
      </c>
      <c r="H72" s="16">
        <f t="shared" si="6"/>
        <v>480500</v>
      </c>
      <c r="I72" s="22"/>
      <c r="J72" s="12"/>
      <c r="K72" s="12"/>
      <c r="L72" s="12"/>
      <c r="M72" s="12"/>
      <c r="N72" s="13"/>
      <c r="O72" s="14"/>
      <c r="P72" s="15">
        <f t="shared" si="7"/>
        <v>66600</v>
      </c>
      <c r="Q72" s="16">
        <f t="shared" si="8"/>
        <v>89900</v>
      </c>
    </row>
    <row r="73" spans="1:17" x14ac:dyDescent="0.25">
      <c r="A73" s="12"/>
      <c r="B73" s="12"/>
      <c r="C73" s="12"/>
      <c r="D73" s="12"/>
      <c r="E73" s="13" t="s">
        <v>7</v>
      </c>
      <c r="F73" s="14">
        <v>800</v>
      </c>
      <c r="G73" s="15">
        <f t="shared" si="5"/>
        <v>-31300</v>
      </c>
      <c r="H73" s="16">
        <f t="shared" si="6"/>
        <v>481300</v>
      </c>
      <c r="I73" s="22"/>
      <c r="J73" s="12"/>
      <c r="K73" s="12"/>
      <c r="L73" s="12"/>
      <c r="M73" s="12"/>
      <c r="N73" s="13"/>
      <c r="O73" s="14"/>
      <c r="P73" s="15">
        <f t="shared" si="7"/>
        <v>66600</v>
      </c>
      <c r="Q73" s="16">
        <f t="shared" si="8"/>
        <v>89900</v>
      </c>
    </row>
    <row r="74" spans="1:17" x14ac:dyDescent="0.25">
      <c r="A74" s="12"/>
      <c r="B74" s="12"/>
      <c r="C74" s="12"/>
      <c r="D74" s="12"/>
      <c r="E74" s="13" t="s">
        <v>6</v>
      </c>
      <c r="F74" s="14">
        <v>1000</v>
      </c>
      <c r="G74" s="15">
        <f t="shared" si="5"/>
        <v>-30300</v>
      </c>
      <c r="H74" s="16">
        <f t="shared" si="6"/>
        <v>480300</v>
      </c>
      <c r="I74" s="22"/>
      <c r="J74" s="12"/>
      <c r="K74" s="12"/>
      <c r="L74" s="12"/>
      <c r="M74" s="12"/>
      <c r="N74" s="13"/>
      <c r="O74" s="14"/>
      <c r="P74" s="15">
        <f t="shared" si="7"/>
        <v>66600</v>
      </c>
      <c r="Q74" s="16">
        <f t="shared" si="8"/>
        <v>89900</v>
      </c>
    </row>
    <row r="75" spans="1:17" x14ac:dyDescent="0.25">
      <c r="A75" s="12"/>
      <c r="B75" s="12"/>
      <c r="C75" s="12"/>
      <c r="D75" s="12"/>
      <c r="E75" s="13" t="s">
        <v>7</v>
      </c>
      <c r="F75" s="14">
        <v>5000</v>
      </c>
      <c r="G75" s="15">
        <f t="shared" si="5"/>
        <v>-35300</v>
      </c>
      <c r="H75" s="16">
        <f t="shared" si="6"/>
        <v>485300</v>
      </c>
      <c r="I75" s="22"/>
      <c r="J75" s="12"/>
      <c r="K75" s="12"/>
      <c r="L75" s="12"/>
      <c r="M75" s="12"/>
      <c r="N75" s="13"/>
      <c r="O75" s="14"/>
      <c r="P75" s="15">
        <f t="shared" si="7"/>
        <v>66600</v>
      </c>
      <c r="Q75" s="16">
        <f t="shared" si="8"/>
        <v>89900</v>
      </c>
    </row>
    <row r="76" spans="1:17" x14ac:dyDescent="0.25">
      <c r="A76" s="12"/>
      <c r="B76" s="12"/>
      <c r="C76" s="12"/>
      <c r="D76" s="12"/>
      <c r="E76" s="13"/>
      <c r="F76" s="14"/>
      <c r="G76" s="15">
        <f t="shared" si="5"/>
        <v>-35300</v>
      </c>
      <c r="H76" s="16">
        <f t="shared" si="6"/>
        <v>485300</v>
      </c>
      <c r="I76" s="22"/>
      <c r="J76" s="12"/>
      <c r="K76" s="12"/>
      <c r="L76" s="12"/>
      <c r="M76" s="12"/>
      <c r="N76" s="13"/>
      <c r="O76" s="14"/>
      <c r="P76" s="15">
        <f t="shared" si="7"/>
        <v>66600</v>
      </c>
      <c r="Q76" s="16">
        <f t="shared" si="8"/>
        <v>89900</v>
      </c>
    </row>
    <row r="77" spans="1:17" x14ac:dyDescent="0.25">
      <c r="A77" s="12"/>
      <c r="B77" s="12"/>
      <c r="C77" s="12"/>
      <c r="D77" s="12"/>
      <c r="E77" s="13"/>
      <c r="F77" s="14"/>
      <c r="G77" s="15">
        <f t="shared" si="5"/>
        <v>-35300</v>
      </c>
      <c r="H77" s="16">
        <f t="shared" si="6"/>
        <v>485300</v>
      </c>
      <c r="I77" s="22"/>
      <c r="J77" s="12"/>
      <c r="K77" s="12"/>
      <c r="L77" s="12"/>
      <c r="M77" s="12"/>
      <c r="N77" s="13"/>
      <c r="O77" s="14"/>
      <c r="P77" s="15">
        <f t="shared" si="7"/>
        <v>66600</v>
      </c>
      <c r="Q77" s="16">
        <f t="shared" si="8"/>
        <v>89900</v>
      </c>
    </row>
    <row r="78" spans="1:17" x14ac:dyDescent="0.25">
      <c r="A78" s="12"/>
      <c r="B78" s="12"/>
      <c r="C78" s="12"/>
      <c r="D78" s="12"/>
      <c r="E78" s="13"/>
      <c r="F78" s="14"/>
      <c r="G78" s="15">
        <f t="shared" si="5"/>
        <v>-35300</v>
      </c>
      <c r="H78" s="16">
        <f t="shared" si="6"/>
        <v>485300</v>
      </c>
      <c r="I78" s="22"/>
      <c r="J78" s="12"/>
      <c r="K78" s="12"/>
      <c r="L78" s="12"/>
      <c r="M78" s="12"/>
      <c r="N78" s="13"/>
      <c r="O78" s="14"/>
      <c r="P78" s="15">
        <f t="shared" si="7"/>
        <v>66600</v>
      </c>
      <c r="Q78" s="16">
        <f t="shared" si="8"/>
        <v>89900</v>
      </c>
    </row>
    <row r="79" spans="1:17" x14ac:dyDescent="0.25">
      <c r="A79" s="12"/>
      <c r="B79" s="12"/>
      <c r="C79" s="12"/>
      <c r="D79" s="12"/>
      <c r="E79" s="13"/>
      <c r="F79" s="14"/>
      <c r="G79" s="15">
        <f t="shared" si="5"/>
        <v>-35300</v>
      </c>
      <c r="H79" s="16">
        <f t="shared" si="6"/>
        <v>485300</v>
      </c>
      <c r="I79" s="22"/>
      <c r="J79" s="12"/>
      <c r="K79" s="12"/>
      <c r="L79" s="12"/>
      <c r="M79" s="12"/>
      <c r="N79" s="13"/>
      <c r="O79" s="14"/>
      <c r="P79" s="15">
        <f>IF(N79="Depot",P43+O79,P43-O79)</f>
        <v>66600</v>
      </c>
      <c r="Q79" s="16">
        <f>IF(N79="Retrait",Q43+O79,Q43-O79)</f>
        <v>89900</v>
      </c>
    </row>
    <row r="80" spans="1:17" ht="18.75" x14ac:dyDescent="0.3">
      <c r="A80" s="44" t="s">
        <v>12</v>
      </c>
      <c r="B80" s="44"/>
      <c r="C80" s="44"/>
      <c r="D80" s="44"/>
      <c r="E80" s="44"/>
      <c r="F80" s="45"/>
      <c r="G80" s="18">
        <f>IF(E80="Depot",G79+F80,G79-F80)</f>
        <v>-35300</v>
      </c>
      <c r="H80" s="18">
        <f>IF(E80="Retrait",H79+F80,H79-F80)</f>
        <v>485300</v>
      </c>
      <c r="I80" s="19"/>
      <c r="J80" s="44" t="s">
        <v>12</v>
      </c>
      <c r="K80" s="44"/>
      <c r="L80" s="44"/>
      <c r="M80" s="44"/>
      <c r="N80" s="44"/>
      <c r="O80" s="45"/>
      <c r="P80" s="18">
        <f>IF(N80="Depot",P79+O80,P79-O80)</f>
        <v>66600</v>
      </c>
      <c r="Q80" s="18">
        <f>IF(N80="Retrait",Q79+O80,Q79-O80)</f>
        <v>89900</v>
      </c>
    </row>
    <row r="81" spans="5:10" x14ac:dyDescent="0.25">
      <c r="E81" s="40"/>
      <c r="F81" s="41"/>
      <c r="G81" s="41"/>
      <c r="H81" s="41"/>
      <c r="I81" s="41"/>
      <c r="J81" s="40"/>
    </row>
    <row r="82" spans="5:10" x14ac:dyDescent="0.25">
      <c r="E82" s="40"/>
      <c r="F82" s="41"/>
      <c r="G82" s="41"/>
      <c r="H82" s="41"/>
      <c r="I82" s="41"/>
      <c r="J82" s="40"/>
    </row>
    <row r="83" spans="5:10" x14ac:dyDescent="0.25">
      <c r="E83" s="40"/>
      <c r="F83" s="41"/>
      <c r="G83" s="41"/>
      <c r="H83" s="41"/>
      <c r="I83" s="41"/>
      <c r="J83" s="40"/>
    </row>
    <row r="84" spans="5:10" x14ac:dyDescent="0.25">
      <c r="E84" s="40"/>
      <c r="F84" s="41"/>
      <c r="G84" s="41"/>
      <c r="H84" s="41"/>
      <c r="I84" s="41"/>
      <c r="J84" s="40"/>
    </row>
    <row r="85" spans="5:10" x14ac:dyDescent="0.25">
      <c r="E85" s="40"/>
      <c r="F85" s="41"/>
      <c r="G85" s="41"/>
      <c r="H85" s="41"/>
      <c r="I85" s="41"/>
      <c r="J85" s="40"/>
    </row>
    <row r="86" spans="5:10" x14ac:dyDescent="0.25">
      <c r="E86" s="40"/>
      <c r="F86" s="41"/>
      <c r="G86" s="41"/>
      <c r="H86" s="41"/>
      <c r="I86" s="41"/>
      <c r="J86" s="40"/>
    </row>
    <row r="87" spans="5:10" x14ac:dyDescent="0.25">
      <c r="E87" s="40"/>
      <c r="F87" s="41"/>
      <c r="G87" s="41"/>
      <c r="H87" s="41"/>
      <c r="I87" s="41"/>
      <c r="J87" s="40"/>
    </row>
    <row r="88" spans="5:10" x14ac:dyDescent="0.25">
      <c r="E88" s="40"/>
      <c r="F88" s="41"/>
      <c r="G88" s="41"/>
      <c r="H88" s="41"/>
      <c r="I88" s="41"/>
      <c r="J88" s="40"/>
    </row>
    <row r="89" spans="5:10" x14ac:dyDescent="0.25">
      <c r="E89" s="40"/>
      <c r="F89" s="41"/>
      <c r="G89" s="41"/>
      <c r="H89" s="41"/>
      <c r="I89" s="41"/>
      <c r="J89" s="40"/>
    </row>
    <row r="90" spans="5:10" x14ac:dyDescent="0.25">
      <c r="E90" s="40"/>
      <c r="F90" s="41"/>
      <c r="G90" s="41"/>
      <c r="H90" s="41"/>
      <c r="I90" s="41"/>
      <c r="J90" s="40"/>
    </row>
    <row r="91" spans="5:10" x14ac:dyDescent="0.25">
      <c r="E91" s="40"/>
      <c r="F91" s="41"/>
      <c r="G91" s="41"/>
      <c r="H91" s="41"/>
      <c r="I91" s="41"/>
      <c r="J91" s="40"/>
    </row>
    <row r="92" spans="5:10" x14ac:dyDescent="0.25">
      <c r="E92" s="40"/>
      <c r="F92" s="41"/>
      <c r="G92" s="41"/>
      <c r="H92" s="41"/>
      <c r="I92" s="41"/>
      <c r="J92" s="40"/>
    </row>
    <row r="93" spans="5:10" x14ac:dyDescent="0.25">
      <c r="E93" s="40"/>
      <c r="F93" s="41"/>
      <c r="G93" s="41"/>
      <c r="H93" s="41"/>
      <c r="I93" s="41"/>
      <c r="J93" s="40"/>
    </row>
    <row r="94" spans="5:10" x14ac:dyDescent="0.25">
      <c r="E94" s="40"/>
      <c r="F94" s="41"/>
      <c r="G94" s="41"/>
      <c r="H94" s="41"/>
      <c r="I94" s="41"/>
      <c r="J94" s="40"/>
    </row>
    <row r="95" spans="5:10" x14ac:dyDescent="0.25">
      <c r="E95" s="40"/>
      <c r="F95" s="41"/>
      <c r="G95" s="41"/>
      <c r="H95" s="41"/>
      <c r="I95" s="41"/>
      <c r="J95" s="40"/>
    </row>
    <row r="96" spans="5:10" x14ac:dyDescent="0.25">
      <c r="E96" s="40"/>
      <c r="F96" s="41"/>
      <c r="G96" s="41"/>
      <c r="H96" s="41"/>
      <c r="I96" s="41"/>
      <c r="J96" s="40"/>
    </row>
    <row r="97" spans="5:10" x14ac:dyDescent="0.25">
      <c r="E97" s="40"/>
      <c r="F97" s="41"/>
      <c r="G97" s="41"/>
      <c r="H97" s="41"/>
      <c r="I97" s="41"/>
      <c r="J97" s="40"/>
    </row>
    <row r="98" spans="5:10" x14ac:dyDescent="0.25">
      <c r="E98" s="40"/>
      <c r="F98" s="41"/>
      <c r="G98" s="41"/>
      <c r="H98" s="41"/>
      <c r="I98" s="41"/>
      <c r="J98" s="40"/>
    </row>
    <row r="99" spans="5:10" x14ac:dyDescent="0.25">
      <c r="E99" s="40"/>
      <c r="F99" s="41"/>
      <c r="G99" s="41"/>
      <c r="H99" s="41"/>
      <c r="I99" s="41"/>
      <c r="J99" s="40"/>
    </row>
    <row r="100" spans="5:10" x14ac:dyDescent="0.25">
      <c r="E100" s="40"/>
      <c r="F100" s="41"/>
      <c r="G100" s="41"/>
      <c r="H100" s="41"/>
      <c r="I100" s="41"/>
      <c r="J100" s="40"/>
    </row>
    <row r="101" spans="5:10" x14ac:dyDescent="0.25">
      <c r="E101" s="40"/>
      <c r="F101" s="41"/>
      <c r="G101" s="41"/>
      <c r="H101" s="41"/>
      <c r="I101" s="41"/>
      <c r="J101" s="40"/>
    </row>
    <row r="102" spans="5:10" x14ac:dyDescent="0.25">
      <c r="E102" s="40"/>
      <c r="F102" s="41"/>
      <c r="G102" s="41"/>
      <c r="H102" s="41"/>
      <c r="I102" s="41"/>
      <c r="J102" s="40"/>
    </row>
    <row r="103" spans="5:10" x14ac:dyDescent="0.25">
      <c r="E103" s="40"/>
      <c r="F103" s="41"/>
      <c r="G103" s="41"/>
      <c r="H103" s="41"/>
      <c r="I103" s="41"/>
      <c r="J103" s="40"/>
    </row>
    <row r="104" spans="5:10" x14ac:dyDescent="0.25">
      <c r="E104" s="40"/>
      <c r="F104" s="41"/>
      <c r="G104" s="41"/>
      <c r="H104" s="41"/>
      <c r="I104" s="41"/>
      <c r="J104" s="40"/>
    </row>
    <row r="105" spans="5:10" x14ac:dyDescent="0.25">
      <c r="E105" s="40"/>
      <c r="F105" s="41"/>
      <c r="G105" s="41"/>
      <c r="H105" s="41"/>
      <c r="I105" s="41"/>
      <c r="J105" s="40"/>
    </row>
    <row r="106" spans="5:10" x14ac:dyDescent="0.25">
      <c r="E106" s="40"/>
      <c r="F106" s="41"/>
      <c r="G106" s="41"/>
      <c r="H106" s="41"/>
      <c r="I106" s="41"/>
      <c r="J106" s="40"/>
    </row>
    <row r="107" spans="5:10" x14ac:dyDescent="0.25">
      <c r="E107" s="40"/>
      <c r="F107" s="41"/>
      <c r="G107" s="41"/>
      <c r="H107" s="41"/>
      <c r="I107" s="41"/>
      <c r="J107" s="40"/>
    </row>
    <row r="108" spans="5:10" x14ac:dyDescent="0.25">
      <c r="E108" s="40"/>
      <c r="F108" s="41"/>
      <c r="G108" s="41"/>
      <c r="H108" s="41"/>
      <c r="I108" s="41"/>
      <c r="J108" s="40"/>
    </row>
    <row r="109" spans="5:10" x14ac:dyDescent="0.25">
      <c r="E109" s="40"/>
      <c r="F109" s="41"/>
      <c r="G109" s="41"/>
      <c r="H109" s="41"/>
      <c r="I109" s="41"/>
      <c r="J109" s="40"/>
    </row>
    <row r="110" spans="5:10" x14ac:dyDescent="0.25">
      <c r="E110" s="40"/>
      <c r="F110" s="41"/>
      <c r="G110" s="41"/>
      <c r="H110" s="41"/>
      <c r="I110" s="41"/>
      <c r="J110" s="40"/>
    </row>
    <row r="111" spans="5:10" x14ac:dyDescent="0.25">
      <c r="E111" s="40"/>
      <c r="F111" s="41"/>
      <c r="G111" s="41"/>
      <c r="H111" s="41"/>
      <c r="I111" s="41"/>
      <c r="J111" s="40"/>
    </row>
    <row r="112" spans="5:10" x14ac:dyDescent="0.25">
      <c r="E112" s="40"/>
      <c r="F112" s="41"/>
      <c r="G112" s="41"/>
      <c r="H112" s="41"/>
      <c r="I112" s="41"/>
      <c r="J112" s="40"/>
    </row>
    <row r="113" spans="5:10" x14ac:dyDescent="0.25">
      <c r="E113" s="40"/>
      <c r="F113" s="41"/>
      <c r="G113" s="41"/>
      <c r="H113" s="41"/>
      <c r="I113" s="41"/>
      <c r="J113" s="40"/>
    </row>
    <row r="114" spans="5:10" x14ac:dyDescent="0.25">
      <c r="E114" s="40"/>
      <c r="F114" s="41"/>
      <c r="G114" s="41"/>
      <c r="H114" s="41"/>
      <c r="I114" s="41"/>
      <c r="J114" s="40"/>
    </row>
    <row r="115" spans="5:10" x14ac:dyDescent="0.25">
      <c r="E115" s="40"/>
      <c r="F115" s="41"/>
      <c r="G115" s="41"/>
      <c r="H115" s="41"/>
      <c r="I115" s="41"/>
      <c r="J115" s="40"/>
    </row>
    <row r="116" spans="5:10" x14ac:dyDescent="0.25">
      <c r="E116" s="40"/>
      <c r="F116" s="41"/>
      <c r="G116" s="41"/>
      <c r="H116" s="41"/>
      <c r="I116" s="41"/>
      <c r="J116" s="40"/>
    </row>
    <row r="117" spans="5:10" x14ac:dyDescent="0.25">
      <c r="E117" s="40"/>
      <c r="F117" s="41"/>
      <c r="G117" s="41"/>
      <c r="H117" s="41"/>
      <c r="I117" s="41"/>
      <c r="J117" s="40"/>
    </row>
    <row r="118" spans="5:10" x14ac:dyDescent="0.25">
      <c r="E118" s="40"/>
      <c r="F118" s="41"/>
      <c r="G118" s="41"/>
      <c r="H118" s="41"/>
      <c r="I118" s="41"/>
      <c r="J118" s="40"/>
    </row>
    <row r="119" spans="5:10" x14ac:dyDescent="0.25">
      <c r="E119" s="40"/>
      <c r="F119" s="41"/>
      <c r="G119" s="41"/>
      <c r="H119" s="41"/>
      <c r="I119" s="41"/>
      <c r="J119" s="40"/>
    </row>
    <row r="120" spans="5:10" x14ac:dyDescent="0.25">
      <c r="E120" s="40"/>
      <c r="F120" s="41"/>
      <c r="G120" s="41"/>
      <c r="H120" s="41"/>
      <c r="I120" s="41"/>
      <c r="J120" s="40"/>
    </row>
    <row r="121" spans="5:10" x14ac:dyDescent="0.25">
      <c r="E121" s="40"/>
      <c r="F121" s="41"/>
      <c r="G121" s="41"/>
      <c r="H121" s="41"/>
      <c r="I121" s="41"/>
      <c r="J121" s="40"/>
    </row>
    <row r="122" spans="5:10" x14ac:dyDescent="0.25">
      <c r="E122" s="40"/>
      <c r="F122" s="41"/>
      <c r="G122" s="41"/>
      <c r="H122" s="41"/>
      <c r="I122" s="41"/>
      <c r="J122" s="40"/>
    </row>
    <row r="123" spans="5:10" x14ac:dyDescent="0.25">
      <c r="E123" s="40"/>
      <c r="F123" s="41"/>
      <c r="G123" s="41"/>
      <c r="H123" s="41"/>
      <c r="I123" s="41"/>
      <c r="J123" s="40"/>
    </row>
    <row r="124" spans="5:10" x14ac:dyDescent="0.25">
      <c r="E124" s="40"/>
      <c r="F124" s="41"/>
      <c r="G124" s="41"/>
      <c r="H124" s="41"/>
      <c r="I124" s="41"/>
      <c r="J124" s="40"/>
    </row>
    <row r="125" spans="5:10" x14ac:dyDescent="0.25">
      <c r="E125" s="40"/>
      <c r="F125" s="41"/>
      <c r="G125" s="41"/>
      <c r="H125" s="41"/>
      <c r="I125" s="41"/>
      <c r="J125" s="40"/>
    </row>
    <row r="126" spans="5:10" x14ac:dyDescent="0.25">
      <c r="E126" s="40"/>
      <c r="F126" s="41"/>
      <c r="G126" s="41"/>
      <c r="H126" s="41"/>
      <c r="I126" s="41"/>
      <c r="J126" s="40"/>
    </row>
    <row r="127" spans="5:10" x14ac:dyDescent="0.25">
      <c r="E127" s="40"/>
      <c r="F127" s="41"/>
      <c r="G127" s="41"/>
      <c r="H127" s="41"/>
      <c r="I127" s="41"/>
      <c r="J127" s="40"/>
    </row>
    <row r="128" spans="5:10" x14ac:dyDescent="0.25">
      <c r="E128" s="40"/>
      <c r="F128" s="41"/>
      <c r="G128" s="41"/>
      <c r="H128" s="41"/>
      <c r="I128" s="41"/>
      <c r="J128" s="40"/>
    </row>
    <row r="129" spans="5:10" x14ac:dyDescent="0.25">
      <c r="E129" s="40"/>
      <c r="F129" s="41"/>
      <c r="G129" s="41"/>
      <c r="H129" s="41"/>
      <c r="I129" s="41"/>
      <c r="J129" s="40"/>
    </row>
    <row r="130" spans="5:10" x14ac:dyDescent="0.25">
      <c r="E130" s="40"/>
      <c r="F130" s="41"/>
      <c r="G130" s="41"/>
      <c r="H130" s="41"/>
      <c r="I130" s="41"/>
      <c r="J130" s="40"/>
    </row>
    <row r="131" spans="5:10" x14ac:dyDescent="0.25">
      <c r="E131" s="40"/>
      <c r="F131" s="41"/>
      <c r="G131" s="41"/>
      <c r="H131" s="41"/>
      <c r="I131" s="41"/>
      <c r="J131" s="40"/>
    </row>
    <row r="132" spans="5:10" x14ac:dyDescent="0.25">
      <c r="E132" s="40"/>
      <c r="F132" s="41"/>
      <c r="G132" s="41"/>
      <c r="H132" s="41"/>
      <c r="I132" s="41"/>
      <c r="J132" s="40"/>
    </row>
    <row r="133" spans="5:10" x14ac:dyDescent="0.25">
      <c r="E133" s="40"/>
      <c r="F133" s="41"/>
      <c r="G133" s="41"/>
      <c r="H133" s="41"/>
      <c r="I133" s="41"/>
      <c r="J133" s="40"/>
    </row>
    <row r="134" spans="5:10" x14ac:dyDescent="0.25">
      <c r="E134" s="40"/>
      <c r="F134" s="41"/>
      <c r="G134" s="41"/>
      <c r="H134" s="41"/>
      <c r="I134" s="41"/>
      <c r="J134" s="40"/>
    </row>
    <row r="135" spans="5:10" x14ac:dyDescent="0.25">
      <c r="E135" s="40"/>
      <c r="F135" s="41"/>
      <c r="G135" s="41"/>
      <c r="H135" s="41"/>
      <c r="I135" s="41"/>
      <c r="J135" s="40"/>
    </row>
    <row r="136" spans="5:10" x14ac:dyDescent="0.25">
      <c r="E136" s="40"/>
      <c r="F136" s="41"/>
      <c r="G136" s="41"/>
      <c r="H136" s="41"/>
      <c r="I136" s="41"/>
      <c r="J136" s="40"/>
    </row>
    <row r="137" spans="5:10" x14ac:dyDescent="0.25">
      <c r="E137" s="40"/>
      <c r="F137" s="41"/>
      <c r="G137" s="41"/>
      <c r="H137" s="41"/>
      <c r="I137" s="41"/>
      <c r="J137" s="40"/>
    </row>
    <row r="138" spans="5:10" x14ac:dyDescent="0.25">
      <c r="E138" s="40"/>
      <c r="F138" s="41"/>
      <c r="G138" s="41"/>
      <c r="H138" s="41"/>
      <c r="I138" s="41"/>
      <c r="J138" s="40"/>
    </row>
    <row r="139" spans="5:10" x14ac:dyDescent="0.25">
      <c r="E139" s="40"/>
      <c r="F139" s="41"/>
      <c r="G139" s="41"/>
      <c r="H139" s="41"/>
      <c r="I139" s="41"/>
      <c r="J139" s="40"/>
    </row>
    <row r="140" spans="5:10" x14ac:dyDescent="0.25">
      <c r="E140" s="40"/>
      <c r="F140" s="41"/>
      <c r="G140" s="41"/>
      <c r="H140" s="41"/>
      <c r="I140" s="41"/>
      <c r="J140" s="40"/>
    </row>
    <row r="141" spans="5:10" x14ac:dyDescent="0.25">
      <c r="E141" s="40"/>
      <c r="F141" s="41"/>
      <c r="G141" s="41"/>
      <c r="H141" s="41"/>
      <c r="I141" s="41"/>
      <c r="J141" s="40"/>
    </row>
    <row r="142" spans="5:10" x14ac:dyDescent="0.25">
      <c r="E142" s="40"/>
      <c r="F142" s="41"/>
      <c r="G142" s="41"/>
      <c r="H142" s="41"/>
      <c r="I142" s="41"/>
      <c r="J142" s="40"/>
    </row>
    <row r="143" spans="5:10" x14ac:dyDescent="0.25">
      <c r="E143" s="40"/>
      <c r="F143" s="41"/>
      <c r="G143" s="41"/>
      <c r="H143" s="41"/>
      <c r="I143" s="41"/>
      <c r="J143" s="40"/>
    </row>
    <row r="144" spans="5:10" x14ac:dyDescent="0.25">
      <c r="E144" s="40"/>
      <c r="F144" s="41"/>
      <c r="G144" s="41"/>
      <c r="H144" s="41"/>
      <c r="I144" s="41"/>
      <c r="J144" s="40"/>
    </row>
    <row r="145" spans="5:10" x14ac:dyDescent="0.25">
      <c r="E145" s="40"/>
      <c r="F145" s="41"/>
      <c r="G145" s="41"/>
      <c r="H145" s="41"/>
      <c r="I145" s="41"/>
      <c r="J145" s="40"/>
    </row>
    <row r="146" spans="5:10" x14ac:dyDescent="0.25">
      <c r="E146" s="40"/>
      <c r="F146" s="41"/>
      <c r="G146" s="41"/>
      <c r="H146" s="41"/>
      <c r="I146" s="41"/>
      <c r="J146" s="40"/>
    </row>
    <row r="147" spans="5:10" x14ac:dyDescent="0.25">
      <c r="E147" s="40"/>
      <c r="F147" s="41"/>
      <c r="G147" s="41"/>
      <c r="H147" s="41"/>
      <c r="I147" s="41"/>
      <c r="J147" s="40"/>
    </row>
    <row r="148" spans="5:10" x14ac:dyDescent="0.25">
      <c r="E148" s="40"/>
      <c r="F148" s="41"/>
      <c r="G148" s="41"/>
      <c r="H148" s="41"/>
      <c r="I148" s="41"/>
      <c r="J148" s="40"/>
    </row>
    <row r="149" spans="5:10" x14ac:dyDescent="0.25">
      <c r="E149" s="40"/>
      <c r="F149" s="41"/>
      <c r="G149" s="41"/>
      <c r="H149" s="41"/>
      <c r="I149" s="41"/>
      <c r="J149" s="40"/>
    </row>
    <row r="150" spans="5:10" x14ac:dyDescent="0.25">
      <c r="E150" s="40"/>
      <c r="F150" s="41"/>
      <c r="G150" s="41"/>
      <c r="H150" s="41"/>
      <c r="I150" s="41"/>
      <c r="J150" s="40"/>
    </row>
    <row r="151" spans="5:10" x14ac:dyDescent="0.25">
      <c r="E151" s="40"/>
      <c r="F151" s="41"/>
      <c r="G151" s="41"/>
      <c r="H151" s="41"/>
      <c r="I151" s="41"/>
      <c r="J151" s="40"/>
    </row>
    <row r="152" spans="5:10" x14ac:dyDescent="0.25">
      <c r="E152" s="40"/>
      <c r="F152" s="41"/>
      <c r="G152" s="41"/>
      <c r="H152" s="41"/>
      <c r="I152" s="41"/>
      <c r="J152" s="40"/>
    </row>
    <row r="153" spans="5:10" x14ac:dyDescent="0.25">
      <c r="E153" s="40"/>
      <c r="F153" s="41"/>
      <c r="G153" s="41"/>
      <c r="H153" s="41"/>
      <c r="I153" s="41"/>
      <c r="J153" s="40"/>
    </row>
    <row r="154" spans="5:10" x14ac:dyDescent="0.25">
      <c r="E154" s="40"/>
      <c r="F154" s="41"/>
      <c r="G154" s="41"/>
      <c r="H154" s="41"/>
      <c r="I154" s="41"/>
      <c r="J154" s="40"/>
    </row>
    <row r="155" spans="5:10" x14ac:dyDescent="0.25">
      <c r="E155" s="40"/>
      <c r="F155" s="41"/>
      <c r="G155" s="41"/>
      <c r="H155" s="41"/>
      <c r="I155" s="41"/>
      <c r="J155" s="40"/>
    </row>
    <row r="156" spans="5:10" x14ac:dyDescent="0.25">
      <c r="E156" s="40"/>
      <c r="F156" s="41"/>
      <c r="G156" s="41"/>
      <c r="H156" s="41"/>
      <c r="I156" s="41"/>
      <c r="J156" s="40"/>
    </row>
    <row r="157" spans="5:10" x14ac:dyDescent="0.25">
      <c r="E157" s="40"/>
      <c r="F157" s="41"/>
      <c r="G157" s="41"/>
      <c r="H157" s="41"/>
      <c r="I157" s="41"/>
      <c r="J157" s="40"/>
    </row>
    <row r="158" spans="5:10" x14ac:dyDescent="0.25">
      <c r="E158" s="40"/>
      <c r="F158" s="41"/>
      <c r="G158" s="41"/>
      <c r="H158" s="41"/>
      <c r="I158" s="41"/>
      <c r="J158" s="40"/>
    </row>
    <row r="159" spans="5:10" x14ac:dyDescent="0.25">
      <c r="E159" s="40"/>
      <c r="F159" s="41"/>
      <c r="G159" s="41"/>
      <c r="H159" s="41"/>
      <c r="I159" s="41"/>
      <c r="J159" s="40"/>
    </row>
    <row r="160" spans="5:10" x14ac:dyDescent="0.25">
      <c r="E160" s="40"/>
      <c r="F160" s="41"/>
      <c r="G160" s="41"/>
      <c r="H160" s="41"/>
      <c r="I160" s="41"/>
      <c r="J160" s="40"/>
    </row>
    <row r="161" spans="5:10" x14ac:dyDescent="0.25">
      <c r="E161" s="40"/>
      <c r="F161" s="41"/>
      <c r="G161" s="41"/>
      <c r="H161" s="41"/>
      <c r="I161" s="41"/>
      <c r="J161" s="40"/>
    </row>
    <row r="162" spans="5:10" x14ac:dyDescent="0.25">
      <c r="E162" s="40"/>
      <c r="F162" s="41"/>
      <c r="G162" s="41"/>
      <c r="H162" s="41"/>
      <c r="I162" s="41"/>
      <c r="J162" s="40"/>
    </row>
    <row r="163" spans="5:10" x14ac:dyDescent="0.25">
      <c r="E163" s="40"/>
      <c r="F163" s="41"/>
      <c r="G163" s="41"/>
      <c r="H163" s="41"/>
      <c r="I163" s="41"/>
      <c r="J163" s="40"/>
    </row>
    <row r="164" spans="5:10" x14ac:dyDescent="0.25">
      <c r="E164" s="40"/>
      <c r="F164" s="41"/>
      <c r="G164" s="41"/>
      <c r="H164" s="41"/>
      <c r="I164" s="41"/>
      <c r="J164" s="40"/>
    </row>
    <row r="165" spans="5:10" x14ac:dyDescent="0.25">
      <c r="E165" s="40"/>
      <c r="F165" s="41"/>
      <c r="G165" s="41"/>
      <c r="H165" s="41"/>
      <c r="I165" s="41"/>
      <c r="J165" s="40"/>
    </row>
    <row r="166" spans="5:10" x14ac:dyDescent="0.25">
      <c r="E166" s="40"/>
      <c r="F166" s="41"/>
      <c r="G166" s="41"/>
      <c r="H166" s="41"/>
      <c r="I166" s="41"/>
      <c r="J166" s="40"/>
    </row>
    <row r="167" spans="5:10" x14ac:dyDescent="0.25">
      <c r="E167" s="40"/>
      <c r="F167" s="41"/>
      <c r="G167" s="41"/>
      <c r="H167" s="41"/>
      <c r="I167" s="41"/>
      <c r="J167" s="40"/>
    </row>
    <row r="168" spans="5:10" x14ac:dyDescent="0.25">
      <c r="E168" s="40"/>
      <c r="F168" s="41"/>
      <c r="G168" s="41"/>
      <c r="H168" s="41"/>
      <c r="I168" s="41"/>
      <c r="J168" s="40"/>
    </row>
    <row r="169" spans="5:10" x14ac:dyDescent="0.25">
      <c r="E169" s="40"/>
      <c r="F169" s="41"/>
      <c r="G169" s="41"/>
      <c r="H169" s="41"/>
      <c r="I169" s="41"/>
      <c r="J169" s="40"/>
    </row>
    <row r="170" spans="5:10" x14ac:dyDescent="0.25">
      <c r="E170" s="40"/>
      <c r="F170" s="41"/>
      <c r="G170" s="41"/>
      <c r="H170" s="41"/>
      <c r="I170" s="41"/>
      <c r="J170" s="40"/>
    </row>
  </sheetData>
  <mergeCells count="4">
    <mergeCell ref="A1:H1"/>
    <mergeCell ref="A80:F80"/>
    <mergeCell ref="J1:Q1"/>
    <mergeCell ref="J80:O8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Feuil2!$B$1:$B$2</xm:f>
          </x14:formula1>
          <xm:sqref>E3:E79 N3:N79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ESN FORMATIC</dc:creator>
  <cp:lastModifiedBy>ESN FORMATIC</cp:lastModifiedBy>
  <dcterms:created xsi:type="dcterms:W3CDTF">2020-12-25T21:57:11Z</dcterms:created>
  <dcterms:modified xsi:type="dcterms:W3CDTF">2021-03-13T05:20:03Z</dcterms:modified>
</cp:coreProperties>
</file>