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VMM_globaal" sheetId="3" r:id="rId1"/>
    <sheet name="KTglobaleStatus" sheetId="9" r:id="rId2"/>
    <sheet name="ResultaatWaterlopen_trendVMM_KT" sheetId="1" r:id="rId3"/>
    <sheet name="SvtFOUT" sheetId="2" r:id="rId4"/>
    <sheet name="ExtraInfo" sheetId="13" r:id="rId5"/>
  </sheets>
  <definedNames>
    <definedName name="_xlnm._FilterDatabase" localSheetId="2" hidden="1">ResultaatWaterlopen_trendVMM_KT!$A$1:$T$171</definedName>
    <definedName name="_xlnm._FilterDatabase" localSheetId="3" hidden="1">SvtFOUT!$A$1:$I$65</definedName>
    <definedName name="_xlnm._FilterDatabase" localSheetId="0" hidden="1">VMM_globaal!$A$1:$R$171</definedName>
  </definedNames>
  <calcPr calcId="145621"/>
  <pivotCaches>
    <pivotCache cacheId="65" r:id="rId6"/>
  </pivotCaches>
</workbook>
</file>

<file path=xl/calcChain.xml><?xml version="1.0" encoding="utf-8"?>
<calcChain xmlns="http://schemas.openxmlformats.org/spreadsheetml/2006/main">
  <c r="O3" i="3" l="1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92" i="3"/>
  <c r="P92" i="3"/>
  <c r="Q92" i="3"/>
  <c r="O93" i="3"/>
  <c r="P93" i="3"/>
  <c r="Q93" i="3"/>
  <c r="O94" i="3"/>
  <c r="P94" i="3"/>
  <c r="Q94" i="3"/>
  <c r="O95" i="3"/>
  <c r="P95" i="3"/>
  <c r="Q95" i="3"/>
  <c r="O96" i="3"/>
  <c r="P96" i="3"/>
  <c r="Q96" i="3"/>
  <c r="O97" i="3"/>
  <c r="P97" i="3"/>
  <c r="Q97" i="3"/>
  <c r="O98" i="3"/>
  <c r="P98" i="3"/>
  <c r="Q98" i="3"/>
  <c r="O99" i="3"/>
  <c r="P99" i="3"/>
  <c r="Q99" i="3"/>
  <c r="O100" i="3"/>
  <c r="P100" i="3"/>
  <c r="Q100" i="3"/>
  <c r="O101" i="3"/>
  <c r="P101" i="3"/>
  <c r="Q101" i="3"/>
  <c r="O102" i="3"/>
  <c r="P102" i="3"/>
  <c r="Q102" i="3"/>
  <c r="O103" i="3"/>
  <c r="P103" i="3"/>
  <c r="Q103" i="3"/>
  <c r="O104" i="3"/>
  <c r="P104" i="3"/>
  <c r="Q104" i="3"/>
  <c r="O105" i="3"/>
  <c r="P105" i="3"/>
  <c r="Q105" i="3"/>
  <c r="O106" i="3"/>
  <c r="P106" i="3"/>
  <c r="Q106" i="3"/>
  <c r="O107" i="3"/>
  <c r="P107" i="3"/>
  <c r="Q107" i="3"/>
  <c r="O108" i="3"/>
  <c r="P108" i="3"/>
  <c r="Q108" i="3"/>
  <c r="O109" i="3"/>
  <c r="P109" i="3"/>
  <c r="Q109" i="3"/>
  <c r="O110" i="3"/>
  <c r="P110" i="3"/>
  <c r="Q110" i="3"/>
  <c r="O111" i="3"/>
  <c r="P111" i="3"/>
  <c r="Q111" i="3"/>
  <c r="O112" i="3"/>
  <c r="P112" i="3"/>
  <c r="Q112" i="3"/>
  <c r="O113" i="3"/>
  <c r="P113" i="3"/>
  <c r="Q113" i="3"/>
  <c r="O114" i="3"/>
  <c r="P114" i="3"/>
  <c r="Q114" i="3"/>
  <c r="O115" i="3"/>
  <c r="P115" i="3"/>
  <c r="Q115" i="3"/>
  <c r="O116" i="3"/>
  <c r="P116" i="3"/>
  <c r="Q116" i="3"/>
  <c r="O117" i="3"/>
  <c r="P117" i="3"/>
  <c r="Q117" i="3"/>
  <c r="O118" i="3"/>
  <c r="P118" i="3"/>
  <c r="Q118" i="3"/>
  <c r="O119" i="3"/>
  <c r="P119" i="3"/>
  <c r="Q119" i="3"/>
  <c r="O120" i="3"/>
  <c r="P120" i="3"/>
  <c r="Q120" i="3"/>
  <c r="O121" i="3"/>
  <c r="P121" i="3"/>
  <c r="Q121" i="3"/>
  <c r="O122" i="3"/>
  <c r="P122" i="3"/>
  <c r="Q122" i="3"/>
  <c r="O123" i="3"/>
  <c r="P123" i="3"/>
  <c r="Q123" i="3"/>
  <c r="O124" i="3"/>
  <c r="P124" i="3"/>
  <c r="Q124" i="3"/>
  <c r="O125" i="3"/>
  <c r="P125" i="3"/>
  <c r="Q125" i="3"/>
  <c r="O126" i="3"/>
  <c r="P126" i="3"/>
  <c r="Q126" i="3"/>
  <c r="O127" i="3"/>
  <c r="P127" i="3"/>
  <c r="Q127" i="3"/>
  <c r="O128" i="3"/>
  <c r="P128" i="3"/>
  <c r="Q128" i="3"/>
  <c r="O129" i="3"/>
  <c r="P129" i="3"/>
  <c r="Q129" i="3"/>
  <c r="O130" i="3"/>
  <c r="P130" i="3"/>
  <c r="Q130" i="3"/>
  <c r="O131" i="3"/>
  <c r="P131" i="3"/>
  <c r="Q131" i="3"/>
  <c r="O132" i="3"/>
  <c r="P132" i="3"/>
  <c r="Q132" i="3"/>
  <c r="O133" i="3"/>
  <c r="P133" i="3"/>
  <c r="Q133" i="3"/>
  <c r="O134" i="3"/>
  <c r="P134" i="3"/>
  <c r="Q134" i="3"/>
  <c r="O135" i="3"/>
  <c r="P135" i="3"/>
  <c r="Q135" i="3"/>
  <c r="O136" i="3"/>
  <c r="P136" i="3"/>
  <c r="Q136" i="3"/>
  <c r="O137" i="3"/>
  <c r="P137" i="3"/>
  <c r="Q137" i="3"/>
  <c r="O138" i="3"/>
  <c r="P138" i="3"/>
  <c r="Q138" i="3"/>
  <c r="O139" i="3"/>
  <c r="P139" i="3"/>
  <c r="Q139" i="3"/>
  <c r="O140" i="3"/>
  <c r="P140" i="3"/>
  <c r="Q140" i="3"/>
  <c r="O141" i="3"/>
  <c r="P141" i="3"/>
  <c r="Q141" i="3"/>
  <c r="O142" i="3"/>
  <c r="P142" i="3"/>
  <c r="Q142" i="3"/>
  <c r="O143" i="3"/>
  <c r="P143" i="3"/>
  <c r="Q143" i="3"/>
  <c r="O144" i="3"/>
  <c r="P144" i="3"/>
  <c r="Q144" i="3"/>
  <c r="O145" i="3"/>
  <c r="P145" i="3"/>
  <c r="Q145" i="3"/>
  <c r="O146" i="3"/>
  <c r="P146" i="3"/>
  <c r="Q146" i="3"/>
  <c r="O147" i="3"/>
  <c r="P147" i="3"/>
  <c r="Q147" i="3"/>
  <c r="O148" i="3"/>
  <c r="P148" i="3"/>
  <c r="Q148" i="3"/>
  <c r="O149" i="3"/>
  <c r="P149" i="3"/>
  <c r="Q149" i="3"/>
  <c r="O150" i="3"/>
  <c r="P150" i="3"/>
  <c r="Q150" i="3"/>
  <c r="O151" i="3"/>
  <c r="P151" i="3"/>
  <c r="Q151" i="3"/>
  <c r="O152" i="3"/>
  <c r="P152" i="3"/>
  <c r="Q152" i="3"/>
  <c r="O153" i="3"/>
  <c r="P153" i="3"/>
  <c r="Q153" i="3"/>
  <c r="O154" i="3"/>
  <c r="P154" i="3"/>
  <c r="Q154" i="3"/>
  <c r="O155" i="3"/>
  <c r="P155" i="3"/>
  <c r="Q155" i="3"/>
  <c r="O156" i="3"/>
  <c r="P156" i="3"/>
  <c r="Q156" i="3"/>
  <c r="O157" i="3"/>
  <c r="P157" i="3"/>
  <c r="Q157" i="3"/>
  <c r="O158" i="3"/>
  <c r="P158" i="3"/>
  <c r="Q158" i="3"/>
  <c r="O159" i="3"/>
  <c r="P159" i="3"/>
  <c r="Q159" i="3"/>
  <c r="O160" i="3"/>
  <c r="P160" i="3"/>
  <c r="Q160" i="3"/>
  <c r="O161" i="3"/>
  <c r="P161" i="3"/>
  <c r="Q161" i="3"/>
  <c r="O162" i="3"/>
  <c r="P162" i="3"/>
  <c r="Q162" i="3"/>
  <c r="O163" i="3"/>
  <c r="P163" i="3"/>
  <c r="Q163" i="3"/>
  <c r="O164" i="3"/>
  <c r="P164" i="3"/>
  <c r="Q164" i="3"/>
  <c r="O165" i="3"/>
  <c r="P165" i="3"/>
  <c r="Q165" i="3"/>
  <c r="O166" i="3"/>
  <c r="P166" i="3"/>
  <c r="Q166" i="3"/>
  <c r="O167" i="3"/>
  <c r="P167" i="3"/>
  <c r="Q167" i="3"/>
  <c r="O168" i="3"/>
  <c r="P168" i="3"/>
  <c r="Q168" i="3"/>
  <c r="O169" i="3"/>
  <c r="P169" i="3"/>
  <c r="Q169" i="3"/>
  <c r="O170" i="3"/>
  <c r="P170" i="3"/>
  <c r="Q170" i="3"/>
  <c r="O171" i="3"/>
  <c r="P171" i="3"/>
  <c r="Q171" i="3"/>
  <c r="Q2" i="3"/>
  <c r="P2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8" i="3"/>
  <c r="M119" i="3"/>
  <c r="M120" i="3"/>
  <c r="M121" i="3"/>
  <c r="M116" i="3"/>
  <c r="M117" i="3"/>
  <c r="M114" i="3"/>
  <c r="M115" i="3"/>
  <c r="M112" i="3"/>
  <c r="M113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2" i="3"/>
  <c r="D62" i="2" l="1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C63" i="2"/>
  <c r="C64" i="2"/>
  <c r="C65" i="2"/>
  <c r="C62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C59" i="2"/>
  <c r="C60" i="2"/>
  <c r="C61" i="2"/>
  <c r="C58" i="2"/>
  <c r="R92" i="1"/>
  <c r="S92" i="1"/>
  <c r="R7" i="1"/>
  <c r="S7" i="1"/>
  <c r="S3" i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2" i="1"/>
  <c r="R3" i="1" l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2" i="1"/>
</calcChain>
</file>

<file path=xl/sharedStrings.xml><?xml version="1.0" encoding="utf-8"?>
<sst xmlns="http://schemas.openxmlformats.org/spreadsheetml/2006/main" count="3307" uniqueCount="205">
  <si>
    <t>CodeLocatie</t>
  </si>
  <si>
    <t>Habitattype</t>
  </si>
  <si>
    <t>ID</t>
  </si>
  <si>
    <t>Meetnet</t>
  </si>
  <si>
    <t>datum</t>
  </si>
  <si>
    <t>Versie</t>
  </si>
  <si>
    <t>aantal groeivormen</t>
  </si>
  <si>
    <t>aantal sleutelsoorten frequent</t>
  </si>
  <si>
    <t>aantal sleutelsoorten laag-abundant</t>
  </si>
  <si>
    <t>bedekking eutrofiëring</t>
  </si>
  <si>
    <t>bedekking helofyten</t>
  </si>
  <si>
    <t>bedekking invasieve exoten</t>
  </si>
  <si>
    <t>jaar</t>
  </si>
  <si>
    <t>periode</t>
  </si>
  <si>
    <t>TR100400.1</t>
  </si>
  <si>
    <t>TR100400.1_14/06/2013</t>
  </si>
  <si>
    <t>monitoringVMM_KRW</t>
  </si>
  <si>
    <t>Versie 2.0</t>
  </si>
  <si>
    <t>TRUE</t>
  </si>
  <si>
    <t>NA</t>
  </si>
  <si>
    <t>Versie 3</t>
  </si>
  <si>
    <t>FALSE</t>
  </si>
  <si>
    <t>TR100400.1_18/06/2010</t>
  </si>
  <si>
    <t>TR100400.2</t>
  </si>
  <si>
    <t>TR100400.2_14/06/2013</t>
  </si>
  <si>
    <t>TR100400.2_18/06/2010</t>
  </si>
  <si>
    <t>TR100400.4</t>
  </si>
  <si>
    <t>TR100400.4_18/06/2013</t>
  </si>
  <si>
    <t>TR100400.4_26/05/2011</t>
  </si>
  <si>
    <t>TR100400.4_9/09/2011</t>
  </si>
  <si>
    <t>TR102500.1</t>
  </si>
  <si>
    <t>TR102500.1_11/06/2013</t>
  </si>
  <si>
    <t>TR102500.1_17/06/2010</t>
  </si>
  <si>
    <t>TR102500.1_6/07/2016</t>
  </si>
  <si>
    <t>TR102500.2</t>
  </si>
  <si>
    <t>TR102500.2_11/06/2013</t>
  </si>
  <si>
    <t>TR102500.2_20/05/2010</t>
  </si>
  <si>
    <t>TR102500.2_6/07/2016</t>
  </si>
  <si>
    <t>TR102500.4</t>
  </si>
  <si>
    <t>TR102500.4_11/06/2013</t>
  </si>
  <si>
    <t>TR102500.4_30/05/2012</t>
  </si>
  <si>
    <t>TR102500.4_6/07/2016</t>
  </si>
  <si>
    <t>TR147000.1</t>
  </si>
  <si>
    <t>TR147000.1_26/09/2013</t>
  </si>
  <si>
    <t>TR147000.1_9/07/2008</t>
  </si>
  <si>
    <t>TR147000.2</t>
  </si>
  <si>
    <t>TR147000.2_26/09/2013</t>
  </si>
  <si>
    <t>TR147000.2_9/07/2008</t>
  </si>
  <si>
    <t>TR152500.1</t>
  </si>
  <si>
    <t>TR152500.1_13/09/2017</t>
  </si>
  <si>
    <t>TR152500.1_25/07/2008</t>
  </si>
  <si>
    <t>TR152500.1_25/07/2011</t>
  </si>
  <si>
    <t>TR152500.1_27/08/2013</t>
  </si>
  <si>
    <t>TR152500.2</t>
  </si>
  <si>
    <t>TR152500.2_13/09/2017</t>
  </si>
  <si>
    <t>TR152500.2_24/07/2008</t>
  </si>
  <si>
    <t>TR152500.2_25/07/2011</t>
  </si>
  <si>
    <t>TR152500.2_27/08/2013</t>
  </si>
  <si>
    <t>TR152500.3</t>
  </si>
  <si>
    <t>TR152500.3_13/09/2017</t>
  </si>
  <si>
    <t>TR152500.3_24/07/2008</t>
  </si>
  <si>
    <t>TR152500.3_25/07/2011</t>
  </si>
  <si>
    <t>TR152500.3_27/08/2013</t>
  </si>
  <si>
    <t>TR190870.1</t>
  </si>
  <si>
    <t>TR190870.1_19/08/2010</t>
  </si>
  <si>
    <t>TR190870.1_30/07/2013</t>
  </si>
  <si>
    <t>TR262200.1</t>
  </si>
  <si>
    <t>TR262200.1_12/09/2007</t>
  </si>
  <si>
    <t>TR262200.1_15/07/2010</t>
  </si>
  <si>
    <t>TR262200.1_17/08/2016</t>
  </si>
  <si>
    <t>TR262200.1_22/07/2013</t>
  </si>
  <si>
    <t>TR262200.2</t>
  </si>
  <si>
    <t>TR262200.2_15/07/2010</t>
  </si>
  <si>
    <t>TR262200.2_22/07/2013</t>
  </si>
  <si>
    <t>TR274000.1</t>
  </si>
  <si>
    <t>TR274000.1_18/07/2013</t>
  </si>
  <si>
    <t>TR274000.1_6/08/2007</t>
  </si>
  <si>
    <t>TR274000.1_8/07/2010</t>
  </si>
  <si>
    <t>TR274000.2</t>
  </si>
  <si>
    <t>TR274000.2_18/07/2013</t>
  </si>
  <si>
    <t>TR274000.2_4/06/2010</t>
  </si>
  <si>
    <t>TR274000.2_7/08/2007</t>
  </si>
  <si>
    <t>TR274000.2_8/07/2010</t>
  </si>
  <si>
    <t>TR274000.3</t>
  </si>
  <si>
    <t>TR274000.3_17/06/2010</t>
  </si>
  <si>
    <t>TR274000.3_18/07/2013</t>
  </si>
  <si>
    <t>TR274000.3_23/08/2016</t>
  </si>
  <si>
    <t>TR274000.3_8/07/2010</t>
  </si>
  <si>
    <t>TR276700.1</t>
  </si>
  <si>
    <t>TR276700.1_17/07/2013</t>
  </si>
  <si>
    <t>TR276700.1_23/08/2016</t>
  </si>
  <si>
    <t>TR276700.1_25/08/2010</t>
  </si>
  <si>
    <t>TR276700.1_8/08/2007</t>
  </si>
  <si>
    <t>TR276700.2</t>
  </si>
  <si>
    <t>TR276700.2_17/07/2013</t>
  </si>
  <si>
    <t>TR276700.2_23/08/2016</t>
  </si>
  <si>
    <t>TR276700.2_25/08/2010</t>
  </si>
  <si>
    <t>TR276700.2_4/06/2010</t>
  </si>
  <si>
    <t>TR276700.2_8/08/2007</t>
  </si>
  <si>
    <t>TR277000.1</t>
  </si>
  <si>
    <t>TR277000.1_1/08/2016</t>
  </si>
  <si>
    <t>TR277000.1_1/09/2008</t>
  </si>
  <si>
    <t>TR277000.1_16/07/2013</t>
  </si>
  <si>
    <t>TR277000.1_22/09/2010</t>
  </si>
  <si>
    <t>TR306500.1</t>
  </si>
  <si>
    <t>TR306500.1_1/08/2011</t>
  </si>
  <si>
    <t>TR306500.1_3/07/2017</t>
  </si>
  <si>
    <t>TR306500.1_7/08/2008</t>
  </si>
  <si>
    <t>TR306500.2</t>
  </si>
  <si>
    <t>TR306500.2_1/08/2011</t>
  </si>
  <si>
    <t>TR306500.2_1/08/2017</t>
  </si>
  <si>
    <t>TR306500.2_7/08/2008</t>
  </si>
  <si>
    <t>TR306500.3</t>
  </si>
  <si>
    <t>TR306500.3_1/08/2011</t>
  </si>
  <si>
    <t>TR306500.3_3/07/2017</t>
  </si>
  <si>
    <t>TR333500.2</t>
  </si>
  <si>
    <t>TR333500.2_12/08/2009</t>
  </si>
  <si>
    <t>TR333500.2_20/09/2011</t>
  </si>
  <si>
    <t>TR333500.2_7/09/2017</t>
  </si>
  <si>
    <t>TR333500.3</t>
  </si>
  <si>
    <t>TR333500.3_11/08/2009</t>
  </si>
  <si>
    <t>TR333500.3_20/09/2011</t>
  </si>
  <si>
    <t>TR333500.3_7/09/2017</t>
  </si>
  <si>
    <t>TR335600.3</t>
  </si>
  <si>
    <t>TR335600.3_18/08/2014</t>
  </si>
  <si>
    <t>TR335600.3_19/07/2012</t>
  </si>
  <si>
    <t>TR335600.3_24/07/2017</t>
  </si>
  <si>
    <t>TR418000.1</t>
  </si>
  <si>
    <t>TR418000.1_1/06/2007</t>
  </si>
  <si>
    <t>TR418000.1_19/09/2016</t>
  </si>
  <si>
    <t>TR72000.2</t>
  </si>
  <si>
    <t>TR72000.2_28/06/2007</t>
  </si>
  <si>
    <t>TR72000.2_30/08/2016</t>
  </si>
  <si>
    <t>helofyten positief</t>
  </si>
  <si>
    <t>gelijke locaties</t>
  </si>
  <si>
    <t>gelijk</t>
  </si>
  <si>
    <t>sleutelsoorten negatief</t>
  </si>
  <si>
    <t>sleutelsoorten positief</t>
  </si>
  <si>
    <t>groeivormen positief</t>
  </si>
  <si>
    <t>SS neg</t>
  </si>
  <si>
    <t>helofyten negatief, inv ex pos</t>
  </si>
  <si>
    <t>GV, SS neg; helof pos</t>
  </si>
  <si>
    <t>sleutelsoorten negatief, helofyten positief</t>
  </si>
  <si>
    <t>helofyten negatief</t>
  </si>
  <si>
    <t>eutr en helofyten positief</t>
  </si>
  <si>
    <t>in ex negatief</t>
  </si>
  <si>
    <t>helofyt pos</t>
  </si>
  <si>
    <t>hetzelfde jaar</t>
  </si>
  <si>
    <t>sel</t>
  </si>
  <si>
    <t>helofyten neg</t>
  </si>
  <si>
    <t>helofyten, sleutelsoorten neg</t>
  </si>
  <si>
    <t>sleutelsoorten neg</t>
  </si>
  <si>
    <t>inv ex pos</t>
  </si>
  <si>
    <t>helofyt pos, inv ex neg</t>
  </si>
  <si>
    <t>helofyt neg</t>
  </si>
  <si>
    <t>SS neg, InvEx pos</t>
  </si>
  <si>
    <t>SS, eutr neg</t>
  </si>
  <si>
    <t>eutr, inv ex neg</t>
  </si>
  <si>
    <t>ss neg</t>
  </si>
  <si>
    <t>InvEx neg</t>
  </si>
  <si>
    <t>eutr, hel pos</t>
  </si>
  <si>
    <t>trend per versie</t>
  </si>
  <si>
    <t>GV pos, SS neg, eutr pos, helofyt neg, inv pos</t>
  </si>
  <si>
    <t>GV pos</t>
  </si>
  <si>
    <t>InvEx pos</t>
  </si>
  <si>
    <t>eutr, hel neg</t>
  </si>
  <si>
    <t>eutr pos</t>
  </si>
  <si>
    <t>ss pos, hel &amp; InvEx neg</t>
  </si>
  <si>
    <t>trend groeivormen</t>
  </si>
  <si>
    <t>trend sleutelsoorten</t>
  </si>
  <si>
    <t>trend eutrofiëring</t>
  </si>
  <si>
    <t>trend helofyten</t>
  </si>
  <si>
    <t>trend invasieve exoten</t>
  </si>
  <si>
    <t>SS pos</t>
  </si>
  <si>
    <t>pos</t>
  </si>
  <si>
    <t>neg</t>
  </si>
  <si>
    <t>=7/28=25%</t>
  </si>
  <si>
    <t>--&gt; negatieve trend in sleutelsoorten; overige over algemeen stabiel</t>
  </si>
  <si>
    <t>Kwaliteitsniveau</t>
  </si>
  <si>
    <t>Status</t>
  </si>
  <si>
    <t>Aggregatiemethode</t>
  </si>
  <si>
    <t>Index_min_min</t>
  </si>
  <si>
    <t>Index_min_harm</t>
  </si>
  <si>
    <t>Index_harm_harm</t>
  </si>
  <si>
    <t>RapportageHR</t>
  </si>
  <si>
    <t>nee</t>
  </si>
  <si>
    <t>ja</t>
  </si>
  <si>
    <t>Rijlabels</t>
  </si>
  <si>
    <t>Eindtotaal</t>
  </si>
  <si>
    <t>Eerste periode minstens volgens 1 LSVI-versie en minstens 1 opname gunstig</t>
  </si>
  <si>
    <t>Kolomlabels</t>
  </si>
  <si>
    <t>Aantal van Status</t>
  </si>
  <si>
    <t>SelIndienMeermaalsInPeriode</t>
  </si>
  <si>
    <t>volgnummer</t>
  </si>
  <si>
    <t>oud</t>
  </si>
  <si>
    <t>SGO</t>
  </si>
  <si>
    <t>SBZH</t>
  </si>
  <si>
    <t>Regio</t>
  </si>
  <si>
    <t>&gt;50</t>
  </si>
  <si>
    <t>binnen_sa</t>
  </si>
  <si>
    <t>Atl</t>
  </si>
  <si>
    <t>buiten</t>
  </si>
  <si>
    <t>Con</t>
  </si>
  <si>
    <t>&lt;10</t>
  </si>
  <si>
    <t>10-50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</si>
</sst>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10" xfId="0" applyBorder="1"/>
    <xf numFmtId="14" fontId="0" fillId="0" borderId="0" xfId="0" applyNumberFormat="1" applyBorder="1"/>
    <xf numFmtId="14" fontId="0" fillId="0" borderId="10" xfId="0" applyNumberFormat="1" applyBorder="1"/>
    <xf numFmtId="0" fontId="0" fillId="34" borderId="0" xfId="0" applyFill="1" applyBorder="1"/>
    <xf numFmtId="0" fontId="0" fillId="34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quotePrefix="1" applyFill="1" applyBorder="1"/>
    <xf numFmtId="0" fontId="0" fillId="35" borderId="12" xfId="0" applyFill="1" applyBorder="1"/>
    <xf numFmtId="0" fontId="0" fillId="33" borderId="0" xfId="0" applyFill="1" applyBorder="1"/>
    <xf numFmtId="0" fontId="0" fillId="36" borderId="0" xfId="0" applyFill="1" applyBorder="1"/>
    <xf numFmtId="0" fontId="0" fillId="36" borderId="15" xfId="0" applyFill="1" applyBorder="1"/>
    <xf numFmtId="0" fontId="0" fillId="0" borderId="0" xfId="0" quotePrefix="1"/>
    <xf numFmtId="0" fontId="16" fillId="3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YSSEN, An" refreshedDate="43403.826073842596" createdVersion="4" refreshedVersion="4" minRefreshableVersion="3" recordCount="170">
  <cacheSource type="worksheet">
    <worksheetSource ref="B1:R171" sheet="VMM_globaal"/>
  </cacheSource>
  <cacheFields count="17">
    <cacheField name="ID" numFmtId="0">
      <sharedItems/>
    </cacheField>
    <cacheField name="Habitattype" numFmtId="0">
      <sharedItems containsSemiMixedTypes="0" containsString="0" containsNumber="1" containsInteger="1" minValue="3260" maxValue="3260"/>
    </cacheField>
    <cacheField name="Versie" numFmtId="0">
      <sharedItems count="2">
        <s v="Versie 2.0"/>
        <s v="Versie 3"/>
      </sharedItems>
    </cacheField>
    <cacheField name="Kwaliteitsniveau" numFmtId="0">
      <sharedItems containsSemiMixedTypes="0" containsString="0" containsNumber="1" containsInteger="1" minValue="1" maxValue="1"/>
    </cacheField>
    <cacheField name="Status" numFmtId="0">
      <sharedItems count="2">
        <s v="TRUE"/>
        <s v="FALSE"/>
      </sharedItems>
    </cacheField>
    <cacheField name="Aggregatiemethode" numFmtId="0">
      <sharedItems/>
    </cacheField>
    <cacheField name="Index_min_min" numFmtId="0">
      <sharedItems containsSemiMixedTypes="0" containsString="0" containsNumber="1" minValue="-1" maxValue="7.1428571428571397E-2"/>
    </cacheField>
    <cacheField name="Index_min_harm" numFmtId="0">
      <sharedItems containsSemiMixedTypes="0" containsString="0" containsNumber="1" minValue="-1" maxValue="0.49986603554523501"/>
    </cacheField>
    <cacheField name="Index_harm_harm" numFmtId="0">
      <sharedItems containsSemiMixedTypes="0" containsString="0" containsNumber="1" minValue="-1" maxValue="0.49986603554523501"/>
    </cacheField>
    <cacheField name="CodeLocatie" numFmtId="0">
      <sharedItems/>
    </cacheField>
    <cacheField name="datum" numFmtId="14">
      <sharedItems containsSemiMixedTypes="0" containsNonDate="0" containsDate="1" containsString="0" minDate="2007-06-01T00:00:00" maxDate="2017-09-14T00:00:00"/>
    </cacheField>
    <cacheField name="jaar" numFmtId="0">
      <sharedItems containsSemiMixedTypes="0" containsString="0" containsNumber="1" containsInteger="1" minValue="2007" maxValue="2017"/>
    </cacheField>
    <cacheField name="periode" numFmtId="0">
      <sharedItems containsSemiMixedTypes="0" containsString="0" containsNumber="1" containsInteger="1" minValue="1" maxValue="2" count="2">
        <n v="2"/>
        <n v="1"/>
      </sharedItems>
    </cacheField>
    <cacheField name="SGO" numFmtId="0">
      <sharedItems count="3">
        <s v="&gt;50"/>
        <s v="10-50"/>
        <s v="&lt;10"/>
      </sharedItems>
    </cacheField>
    <cacheField name="SBZH" numFmtId="0">
      <sharedItems count="2">
        <s v="binnen_sa"/>
        <s v="buiten"/>
      </sharedItems>
    </cacheField>
    <cacheField name="Regio" numFmtId="0">
      <sharedItems count="2">
        <s v="Atl"/>
        <s v="Con"/>
      </sharedItems>
    </cacheField>
    <cacheField name="SelIndienMeermaalsInPeriod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s v="TR100400.1_14/06/2013"/>
    <n v="3260"/>
    <x v="0"/>
    <n v="1"/>
    <x v="0"/>
    <s v="RapportageHR"/>
    <n v="0"/>
    <n v="0.315842758551651"/>
    <n v="0.32116683380078997"/>
    <s v="TR100400.1"/>
    <d v="2013-06-14T00:00:00"/>
    <n v="2013"/>
    <x v="0"/>
    <x v="0"/>
    <x v="0"/>
    <x v="0"/>
    <x v="0"/>
  </r>
  <r>
    <s v="TR100400.1_14/06/2013"/>
    <n v="3260"/>
    <x v="1"/>
    <n v="1"/>
    <x v="1"/>
    <s v="RapportageHR"/>
    <n v="-0.5"/>
    <n v="-0.30376197880861"/>
    <n v="-0.262669425009806"/>
    <s v="TR100400.1"/>
    <d v="2013-06-14T00:00:00"/>
    <n v="2013"/>
    <x v="0"/>
    <x v="0"/>
    <x v="0"/>
    <x v="0"/>
    <x v="0"/>
  </r>
  <r>
    <s v="TR100400.1_18/06/2010"/>
    <n v="3260"/>
    <x v="0"/>
    <n v="1"/>
    <x v="1"/>
    <s v="RapportageHR"/>
    <n v="0"/>
    <n v="0.23809860633327201"/>
    <n v="0.23820515485124399"/>
    <s v="TR100400.1"/>
    <d v="2010-06-18T00:00:00"/>
    <n v="2010"/>
    <x v="1"/>
    <x v="0"/>
    <x v="0"/>
    <x v="0"/>
    <x v="0"/>
  </r>
  <r>
    <s v="TR100400.1_18/06/2010"/>
    <n v="3260"/>
    <x v="1"/>
    <n v="1"/>
    <x v="1"/>
    <s v="RapportageHR"/>
    <n v="-0.5"/>
    <n v="-0.39413427037943899"/>
    <n v="-0.36194657982190498"/>
    <s v="TR100400.1"/>
    <d v="2010-06-18T00:00:00"/>
    <n v="2010"/>
    <x v="1"/>
    <x v="0"/>
    <x v="0"/>
    <x v="0"/>
    <x v="0"/>
  </r>
  <r>
    <s v="TR100400.2_14/06/2013"/>
    <n v="3260"/>
    <x v="0"/>
    <n v="1"/>
    <x v="0"/>
    <s v="RapportageHR"/>
    <n v="-1"/>
    <n v="-1"/>
    <n v="-1"/>
    <s v="TR100400.2"/>
    <d v="2013-06-14T00:00:00"/>
    <n v="2013"/>
    <x v="0"/>
    <x v="0"/>
    <x v="0"/>
    <x v="0"/>
    <x v="0"/>
  </r>
  <r>
    <s v="TR100400.2_14/06/2013"/>
    <n v="3260"/>
    <x v="1"/>
    <n v="1"/>
    <x v="0"/>
    <s v="RapportageHR"/>
    <n v="-1"/>
    <n v="-1"/>
    <n v="-1"/>
    <s v="TR100400.2"/>
    <d v="2013-06-14T00:00:00"/>
    <n v="2013"/>
    <x v="0"/>
    <x v="0"/>
    <x v="0"/>
    <x v="0"/>
    <x v="0"/>
  </r>
  <r>
    <s v="TR100400.2_18/06/2010"/>
    <n v="3260"/>
    <x v="0"/>
    <n v="1"/>
    <x v="0"/>
    <s v="RapportageHR"/>
    <n v="-1"/>
    <n v="-1"/>
    <n v="-1"/>
    <s v="TR100400.2"/>
    <d v="2010-06-18T00:00:00"/>
    <n v="2010"/>
    <x v="1"/>
    <x v="0"/>
    <x v="0"/>
    <x v="0"/>
    <x v="0"/>
  </r>
  <r>
    <s v="TR100400.2_18/06/2010"/>
    <n v="3260"/>
    <x v="1"/>
    <n v="1"/>
    <x v="1"/>
    <s v="RapportageHR"/>
    <n v="-1"/>
    <n v="-1"/>
    <n v="-1"/>
    <s v="TR100400.2"/>
    <d v="2010-06-18T00:00:00"/>
    <n v="2010"/>
    <x v="1"/>
    <x v="0"/>
    <x v="0"/>
    <x v="0"/>
    <x v="0"/>
  </r>
  <r>
    <s v="TR100400.4_18/06/2013"/>
    <n v="3260"/>
    <x v="0"/>
    <n v="1"/>
    <x v="0"/>
    <s v="RapportageHR"/>
    <n v="-1"/>
    <n v="-1"/>
    <n v="-1"/>
    <s v="TR100400.4"/>
    <d v="2013-06-18T00:00:00"/>
    <n v="2013"/>
    <x v="0"/>
    <x v="0"/>
    <x v="0"/>
    <x v="0"/>
    <x v="0"/>
  </r>
  <r>
    <s v="TR100400.4_18/06/2013"/>
    <n v="3260"/>
    <x v="1"/>
    <n v="1"/>
    <x v="0"/>
    <s v="RapportageHR"/>
    <n v="-1"/>
    <n v="-1"/>
    <n v="-1"/>
    <s v="TR100400.4"/>
    <d v="2013-06-18T00:00:00"/>
    <n v="2013"/>
    <x v="0"/>
    <x v="0"/>
    <x v="0"/>
    <x v="0"/>
    <x v="0"/>
  </r>
  <r>
    <s v="TR100400.4_26/05/2011"/>
    <n v="3260"/>
    <x v="0"/>
    <n v="1"/>
    <x v="0"/>
    <s v="RapportageHR"/>
    <n v="0"/>
    <n v="0.394639500230203"/>
    <n v="0.39477469677496602"/>
    <s v="TR100400.4"/>
    <d v="2011-05-26T00:00:00"/>
    <n v="2011"/>
    <x v="1"/>
    <x v="0"/>
    <x v="0"/>
    <x v="0"/>
    <x v="0"/>
  </r>
  <r>
    <s v="TR100400.4_26/05/2011"/>
    <n v="3260"/>
    <x v="1"/>
    <n v="1"/>
    <x v="1"/>
    <s v="RapportageHR"/>
    <n v="-0.5"/>
    <n v="-0.25665373120423601"/>
    <n v="-0.20760963437218599"/>
    <s v="TR100400.4"/>
    <d v="2011-05-26T00:00:00"/>
    <n v="2011"/>
    <x v="1"/>
    <x v="0"/>
    <x v="0"/>
    <x v="0"/>
    <x v="0"/>
  </r>
  <r>
    <s v="TR100400.4_9/09/2011"/>
    <n v="3260"/>
    <x v="0"/>
    <n v="1"/>
    <x v="0"/>
    <s v="RapportageHR"/>
    <n v="-1"/>
    <n v="-1"/>
    <n v="-1"/>
    <s v="TR100400.4"/>
    <d v="2011-09-09T00:00:00"/>
    <n v="2011"/>
    <x v="1"/>
    <x v="0"/>
    <x v="0"/>
    <x v="0"/>
    <x v="1"/>
  </r>
  <r>
    <s v="TR100400.4_9/09/2011"/>
    <n v="3260"/>
    <x v="1"/>
    <n v="1"/>
    <x v="1"/>
    <s v="RapportageHR"/>
    <n v="-1"/>
    <n v="-1"/>
    <n v="-1"/>
    <s v="TR100400.4"/>
    <d v="2011-09-09T00:00:00"/>
    <n v="2011"/>
    <x v="1"/>
    <x v="0"/>
    <x v="0"/>
    <x v="0"/>
    <x v="1"/>
  </r>
  <r>
    <s v="TR102500.1_11/06/2013"/>
    <n v="3260"/>
    <x v="0"/>
    <n v="1"/>
    <x v="0"/>
    <s v="RapportageHR"/>
    <n v="-1"/>
    <n v="-1"/>
    <n v="-1"/>
    <s v="TR102500.1"/>
    <d v="2013-06-11T00:00:00"/>
    <n v="2013"/>
    <x v="0"/>
    <x v="1"/>
    <x v="0"/>
    <x v="0"/>
    <x v="1"/>
  </r>
  <r>
    <s v="TR102500.1_11/06/2013"/>
    <n v="3260"/>
    <x v="1"/>
    <n v="1"/>
    <x v="0"/>
    <s v="RapportageHR"/>
    <n v="-1"/>
    <n v="-1"/>
    <n v="-1"/>
    <s v="TR102500.1"/>
    <d v="2013-06-11T00:00:00"/>
    <n v="2013"/>
    <x v="0"/>
    <x v="1"/>
    <x v="0"/>
    <x v="0"/>
    <x v="1"/>
  </r>
  <r>
    <s v="TR102500.1_17/06/2010"/>
    <n v="3260"/>
    <x v="0"/>
    <n v="1"/>
    <x v="0"/>
    <s v="RapportageHR"/>
    <n v="-1"/>
    <n v="-1"/>
    <n v="-1"/>
    <s v="TR102500.1"/>
    <d v="2010-06-17T00:00:00"/>
    <n v="2010"/>
    <x v="1"/>
    <x v="1"/>
    <x v="0"/>
    <x v="0"/>
    <x v="0"/>
  </r>
  <r>
    <s v="TR102500.1_17/06/2010"/>
    <n v="3260"/>
    <x v="1"/>
    <n v="1"/>
    <x v="1"/>
    <s v="RapportageHR"/>
    <n v="-1"/>
    <n v="-1"/>
    <n v="-1"/>
    <s v="TR102500.1"/>
    <d v="2010-06-17T00:00:00"/>
    <n v="2010"/>
    <x v="1"/>
    <x v="1"/>
    <x v="0"/>
    <x v="0"/>
    <x v="0"/>
  </r>
  <r>
    <s v="TR102500.1_6/07/2016"/>
    <n v="3260"/>
    <x v="0"/>
    <n v="1"/>
    <x v="0"/>
    <s v="RapportageHR"/>
    <n v="-1"/>
    <n v="-1"/>
    <n v="-1"/>
    <s v="TR102500.1"/>
    <d v="2016-07-06T00:00:00"/>
    <n v="2016"/>
    <x v="0"/>
    <x v="1"/>
    <x v="0"/>
    <x v="0"/>
    <x v="0"/>
  </r>
  <r>
    <s v="TR102500.1_6/07/2016"/>
    <n v="3260"/>
    <x v="1"/>
    <n v="1"/>
    <x v="1"/>
    <s v="RapportageHR"/>
    <n v="-1"/>
    <n v="-1"/>
    <n v="-1"/>
    <s v="TR102500.1"/>
    <d v="2016-07-06T00:00:00"/>
    <n v="2016"/>
    <x v="0"/>
    <x v="1"/>
    <x v="0"/>
    <x v="0"/>
    <x v="0"/>
  </r>
  <r>
    <s v="TR102500.2_11/06/2013"/>
    <n v="3260"/>
    <x v="0"/>
    <n v="1"/>
    <x v="0"/>
    <s v="RapportageHR"/>
    <n v="0"/>
    <n v="0.40655323826381401"/>
    <n v="0.40669075462718302"/>
    <s v="TR102500.2"/>
    <d v="2013-06-11T00:00:00"/>
    <n v="2013"/>
    <x v="0"/>
    <x v="1"/>
    <x v="0"/>
    <x v="0"/>
    <x v="1"/>
  </r>
  <r>
    <s v="TR102500.2_11/06/2013"/>
    <n v="3260"/>
    <x v="1"/>
    <n v="1"/>
    <x v="1"/>
    <s v="RapportageHR"/>
    <n v="0"/>
    <n v="7.4384149193069699E-3"/>
    <n v="9.9683353702387595E-2"/>
    <s v="TR102500.2"/>
    <d v="2013-06-11T00:00:00"/>
    <n v="2013"/>
    <x v="0"/>
    <x v="1"/>
    <x v="0"/>
    <x v="0"/>
    <x v="1"/>
  </r>
  <r>
    <s v="TR102500.2_20/05/2010"/>
    <n v="3260"/>
    <x v="0"/>
    <n v="1"/>
    <x v="0"/>
    <s v="RapportageHR"/>
    <n v="0"/>
    <n v="0.45050330827054702"/>
    <n v="0.45064955319521"/>
    <s v="TR102500.2"/>
    <d v="2010-05-20T00:00:00"/>
    <n v="2010"/>
    <x v="1"/>
    <x v="1"/>
    <x v="0"/>
    <x v="0"/>
    <x v="0"/>
  </r>
  <r>
    <s v="TR102500.2_20/05/2010"/>
    <n v="3260"/>
    <x v="1"/>
    <n v="1"/>
    <x v="0"/>
    <s v="RapportageHR"/>
    <n v="0"/>
    <n v="0.113907587153335"/>
    <n v="0.22778219142672801"/>
    <s v="TR102500.2"/>
    <d v="2010-05-20T00:00:00"/>
    <n v="2010"/>
    <x v="1"/>
    <x v="1"/>
    <x v="0"/>
    <x v="0"/>
    <x v="0"/>
  </r>
  <r>
    <s v="TR102500.2_6/07/2016"/>
    <n v="3260"/>
    <x v="0"/>
    <n v="1"/>
    <x v="0"/>
    <s v="RapportageHR"/>
    <n v="-1"/>
    <n v="-1"/>
    <n v="-1"/>
    <s v="TR102500.2"/>
    <d v="2016-07-06T00:00:00"/>
    <n v="2016"/>
    <x v="0"/>
    <x v="1"/>
    <x v="0"/>
    <x v="0"/>
    <x v="0"/>
  </r>
  <r>
    <s v="TR102500.2_6/07/2016"/>
    <n v="3260"/>
    <x v="1"/>
    <n v="1"/>
    <x v="1"/>
    <s v="RapportageHR"/>
    <n v="-1"/>
    <n v="-1"/>
    <n v="-1"/>
    <s v="TR102500.2"/>
    <d v="2016-07-06T00:00:00"/>
    <n v="2016"/>
    <x v="0"/>
    <x v="1"/>
    <x v="0"/>
    <x v="0"/>
    <x v="0"/>
  </r>
  <r>
    <s v="TR102500.4_11/06/2013"/>
    <n v="3260"/>
    <x v="0"/>
    <n v="1"/>
    <x v="0"/>
    <s v="RapportageHR"/>
    <n v="-1"/>
    <n v="-1"/>
    <n v="-1"/>
    <s v="TR102500.4"/>
    <d v="2013-06-11T00:00:00"/>
    <n v="2013"/>
    <x v="0"/>
    <x v="1"/>
    <x v="1"/>
    <x v="0"/>
    <x v="1"/>
  </r>
  <r>
    <s v="TR102500.4_11/06/2013"/>
    <n v="3260"/>
    <x v="1"/>
    <n v="1"/>
    <x v="1"/>
    <s v="RapportageHR"/>
    <n v="-1"/>
    <n v="-1"/>
    <n v="-1"/>
    <s v="TR102500.4"/>
    <d v="2013-06-11T00:00:00"/>
    <n v="2013"/>
    <x v="0"/>
    <x v="1"/>
    <x v="1"/>
    <x v="0"/>
    <x v="1"/>
  </r>
  <r>
    <s v="TR102500.4_30/05/2012"/>
    <n v="3260"/>
    <x v="0"/>
    <n v="1"/>
    <x v="0"/>
    <s v="RapportageHR"/>
    <n v="-1"/>
    <n v="-1"/>
    <n v="-1"/>
    <s v="TR102500.4"/>
    <d v="2012-05-30T00:00:00"/>
    <n v="2012"/>
    <x v="1"/>
    <x v="1"/>
    <x v="1"/>
    <x v="0"/>
    <x v="0"/>
  </r>
  <r>
    <s v="TR102500.4_30/05/2012"/>
    <n v="3260"/>
    <x v="1"/>
    <n v="1"/>
    <x v="1"/>
    <s v="RapportageHR"/>
    <n v="-1"/>
    <n v="-1"/>
    <n v="-1"/>
    <s v="TR102500.4"/>
    <d v="2012-05-30T00:00:00"/>
    <n v="2012"/>
    <x v="1"/>
    <x v="1"/>
    <x v="1"/>
    <x v="0"/>
    <x v="0"/>
  </r>
  <r>
    <s v="TR102500.4_6/07/2016"/>
    <n v="3260"/>
    <x v="0"/>
    <n v="1"/>
    <x v="0"/>
    <s v="RapportageHR"/>
    <n v="0"/>
    <n v="0.341483741638131"/>
    <n v="0.34416020122096902"/>
    <s v="TR102500.4"/>
    <d v="2016-07-06T00:00:00"/>
    <n v="2016"/>
    <x v="0"/>
    <x v="1"/>
    <x v="1"/>
    <x v="0"/>
    <x v="0"/>
  </r>
  <r>
    <s v="TR102500.4_6/07/2016"/>
    <n v="3260"/>
    <x v="1"/>
    <n v="1"/>
    <x v="1"/>
    <s v="RapportageHR"/>
    <n v="-0.196714317602428"/>
    <n v="-7.5468609936903894E-2"/>
    <n v="2.2003287525973499E-4"/>
    <s v="TR102500.4"/>
    <d v="2016-07-06T00:00:00"/>
    <n v="2016"/>
    <x v="0"/>
    <x v="1"/>
    <x v="1"/>
    <x v="0"/>
    <x v="0"/>
  </r>
  <r>
    <s v="TR147000.1_26/09/2013"/>
    <n v="3260"/>
    <x v="0"/>
    <n v="1"/>
    <x v="0"/>
    <s v="RapportageHR"/>
    <n v="0"/>
    <n v="0.497038816029373"/>
    <n v="0.497038816029373"/>
    <s v="TR147000.1"/>
    <d v="2013-09-26T00:00:00"/>
    <n v="2013"/>
    <x v="0"/>
    <x v="1"/>
    <x v="0"/>
    <x v="1"/>
    <x v="0"/>
  </r>
  <r>
    <s v="TR147000.1_26/09/2013"/>
    <n v="3260"/>
    <x v="1"/>
    <n v="1"/>
    <x v="0"/>
    <s v="RapportageHR"/>
    <n v="0"/>
    <n v="0.195538625999648"/>
    <n v="0.32782773850428398"/>
    <s v="TR147000.1"/>
    <d v="2013-09-26T00:00:00"/>
    <n v="2013"/>
    <x v="0"/>
    <x v="1"/>
    <x v="0"/>
    <x v="1"/>
    <x v="0"/>
  </r>
  <r>
    <s v="TR147000.1_9/07/2008"/>
    <n v="3260"/>
    <x v="0"/>
    <n v="1"/>
    <x v="0"/>
    <s v="RapportageHR"/>
    <n v="0"/>
    <n v="0.49986603554523501"/>
    <n v="0.49986603554523501"/>
    <s v="TR147000.1"/>
    <d v="2008-07-09T00:00:00"/>
    <n v="2008"/>
    <x v="1"/>
    <x v="1"/>
    <x v="0"/>
    <x v="1"/>
    <x v="0"/>
  </r>
  <r>
    <s v="TR147000.1_9/07/2008"/>
    <n v="3260"/>
    <x v="1"/>
    <n v="1"/>
    <x v="0"/>
    <s v="RapportageHR"/>
    <n v="-0.5"/>
    <n v="-0.14295925661186601"/>
    <n v="-7.7041503624350596E-2"/>
    <s v="TR147000.1"/>
    <d v="2008-07-09T00:00:00"/>
    <n v="2008"/>
    <x v="1"/>
    <x v="1"/>
    <x v="0"/>
    <x v="1"/>
    <x v="0"/>
  </r>
  <r>
    <s v="TR147000.2_26/09/2013"/>
    <n v="3260"/>
    <x v="0"/>
    <n v="1"/>
    <x v="0"/>
    <s v="RapportageHR"/>
    <n v="0"/>
    <n v="0.48462106483343798"/>
    <n v="0.48462106483343798"/>
    <s v="TR147000.2"/>
    <d v="2013-09-26T00:00:00"/>
    <n v="2013"/>
    <x v="0"/>
    <x v="1"/>
    <x v="0"/>
    <x v="1"/>
    <x v="0"/>
  </r>
  <r>
    <s v="TR147000.2_26/09/2013"/>
    <n v="3260"/>
    <x v="1"/>
    <n v="1"/>
    <x v="0"/>
    <s v="RapportageHR"/>
    <n v="0"/>
    <n v="0.17593192474139799"/>
    <n v="0.30368573061285398"/>
    <s v="TR147000.2"/>
    <d v="2013-09-26T00:00:00"/>
    <n v="2013"/>
    <x v="0"/>
    <x v="1"/>
    <x v="0"/>
    <x v="1"/>
    <x v="0"/>
  </r>
  <r>
    <s v="TR147000.2_9/07/2008"/>
    <n v="3260"/>
    <x v="0"/>
    <n v="1"/>
    <x v="0"/>
    <s v="RapportageHR"/>
    <n v="0"/>
    <n v="0.46196163446841099"/>
    <n v="0.46196163446841099"/>
    <s v="TR147000.2"/>
    <d v="2008-07-09T00:00:00"/>
    <n v="2008"/>
    <x v="1"/>
    <x v="1"/>
    <x v="0"/>
    <x v="1"/>
    <x v="0"/>
  </r>
  <r>
    <s v="TR147000.2_9/07/2008"/>
    <n v="3260"/>
    <x v="1"/>
    <n v="1"/>
    <x v="0"/>
    <s v="RapportageHR"/>
    <n v="0"/>
    <n v="0.13593997456371201"/>
    <n v="0.254713216131842"/>
    <s v="TR147000.2"/>
    <d v="2008-07-09T00:00:00"/>
    <n v="2008"/>
    <x v="1"/>
    <x v="1"/>
    <x v="0"/>
    <x v="1"/>
    <x v="0"/>
  </r>
  <r>
    <s v="TR152500.1_13/09/2017"/>
    <n v="3260"/>
    <x v="0"/>
    <n v="1"/>
    <x v="0"/>
    <s v="RapportageHR"/>
    <n v="-1"/>
    <n v="-1"/>
    <n v="-1"/>
    <s v="TR152500.1"/>
    <d v="2017-09-13T00:00:00"/>
    <n v="2017"/>
    <x v="0"/>
    <x v="0"/>
    <x v="0"/>
    <x v="1"/>
    <x v="0"/>
  </r>
  <r>
    <s v="TR152500.1_13/09/2017"/>
    <n v="3260"/>
    <x v="1"/>
    <n v="1"/>
    <x v="0"/>
    <s v="RapportageHR"/>
    <n v="-1"/>
    <n v="-1"/>
    <n v="-1"/>
    <s v="TR152500.1"/>
    <d v="2017-09-13T00:00:00"/>
    <n v="2017"/>
    <x v="0"/>
    <x v="0"/>
    <x v="0"/>
    <x v="1"/>
    <x v="0"/>
  </r>
  <r>
    <s v="TR152500.1_25/07/2008"/>
    <n v="3260"/>
    <x v="0"/>
    <n v="1"/>
    <x v="0"/>
    <s v="RapportageHR"/>
    <n v="-1"/>
    <n v="-1"/>
    <n v="-1"/>
    <s v="TR152500.1"/>
    <d v="2008-07-25T00:00:00"/>
    <n v="2008"/>
    <x v="1"/>
    <x v="0"/>
    <x v="0"/>
    <x v="1"/>
    <x v="0"/>
  </r>
  <r>
    <s v="TR152500.1_25/07/2008"/>
    <n v="3260"/>
    <x v="1"/>
    <n v="1"/>
    <x v="0"/>
    <s v="RapportageHR"/>
    <n v="-1"/>
    <n v="-1"/>
    <n v="-1"/>
    <s v="TR152500.1"/>
    <d v="2008-07-25T00:00:00"/>
    <n v="2008"/>
    <x v="1"/>
    <x v="0"/>
    <x v="0"/>
    <x v="1"/>
    <x v="0"/>
  </r>
  <r>
    <s v="TR152500.1_25/07/2011"/>
    <n v="3260"/>
    <x v="0"/>
    <n v="1"/>
    <x v="0"/>
    <s v="RapportageHR"/>
    <n v="-1"/>
    <n v="-1"/>
    <n v="-1"/>
    <s v="TR152500.1"/>
    <d v="2011-07-25T00:00:00"/>
    <n v="2011"/>
    <x v="1"/>
    <x v="0"/>
    <x v="0"/>
    <x v="1"/>
    <x v="1"/>
  </r>
  <r>
    <s v="TR152500.1_25/07/2011"/>
    <n v="3260"/>
    <x v="1"/>
    <n v="1"/>
    <x v="0"/>
    <s v="RapportageHR"/>
    <n v="-1"/>
    <n v="-1"/>
    <n v="-1"/>
    <s v="TR152500.1"/>
    <d v="2011-07-25T00:00:00"/>
    <n v="2011"/>
    <x v="1"/>
    <x v="0"/>
    <x v="0"/>
    <x v="1"/>
    <x v="1"/>
  </r>
  <r>
    <s v="TR152500.1_27/08/2013"/>
    <n v="3260"/>
    <x v="0"/>
    <n v="1"/>
    <x v="0"/>
    <s v="RapportageHR"/>
    <n v="-1"/>
    <n v="-1"/>
    <n v="-1"/>
    <s v="TR152500.1"/>
    <d v="2013-08-27T00:00:00"/>
    <n v="2013"/>
    <x v="0"/>
    <x v="0"/>
    <x v="0"/>
    <x v="1"/>
    <x v="1"/>
  </r>
  <r>
    <s v="TR152500.1_27/08/2013"/>
    <n v="3260"/>
    <x v="1"/>
    <n v="1"/>
    <x v="0"/>
    <s v="RapportageHR"/>
    <n v="-1"/>
    <n v="-1"/>
    <n v="-1"/>
    <s v="TR152500.1"/>
    <d v="2013-08-27T00:00:00"/>
    <n v="2013"/>
    <x v="0"/>
    <x v="0"/>
    <x v="0"/>
    <x v="1"/>
    <x v="1"/>
  </r>
  <r>
    <s v="TR152500.2_13/09/2017"/>
    <n v="3260"/>
    <x v="0"/>
    <n v="1"/>
    <x v="0"/>
    <s v="RapportageHR"/>
    <n v="-1"/>
    <n v="-1"/>
    <n v="-1"/>
    <s v="TR152500.2"/>
    <d v="2017-09-13T00:00:00"/>
    <n v="2017"/>
    <x v="0"/>
    <x v="0"/>
    <x v="0"/>
    <x v="1"/>
    <x v="0"/>
  </r>
  <r>
    <s v="TR152500.2_13/09/2017"/>
    <n v="3260"/>
    <x v="1"/>
    <n v="1"/>
    <x v="0"/>
    <s v="RapportageHR"/>
    <n v="-1"/>
    <n v="-1"/>
    <n v="-1"/>
    <s v="TR152500.2"/>
    <d v="2017-09-13T00:00:00"/>
    <n v="2017"/>
    <x v="0"/>
    <x v="0"/>
    <x v="0"/>
    <x v="1"/>
    <x v="0"/>
  </r>
  <r>
    <s v="TR152500.2_24/07/2008"/>
    <n v="3260"/>
    <x v="0"/>
    <n v="1"/>
    <x v="0"/>
    <s v="RapportageHR"/>
    <n v="0"/>
    <n v="0.46884850345274798"/>
    <n v="0.47533350271126001"/>
    <s v="TR152500.2"/>
    <d v="2008-07-24T00:00:00"/>
    <n v="2008"/>
    <x v="1"/>
    <x v="0"/>
    <x v="0"/>
    <x v="1"/>
    <x v="0"/>
  </r>
  <r>
    <s v="TR152500.2_24/07/2008"/>
    <n v="3260"/>
    <x v="1"/>
    <n v="1"/>
    <x v="0"/>
    <s v="RapportageHR"/>
    <n v="0"/>
    <n v="0.17139084159016801"/>
    <n v="0.29308350897066299"/>
    <s v="TR152500.2"/>
    <d v="2008-07-24T00:00:00"/>
    <n v="2008"/>
    <x v="1"/>
    <x v="0"/>
    <x v="0"/>
    <x v="1"/>
    <x v="0"/>
  </r>
  <r>
    <s v="TR152500.2_25/07/2011"/>
    <n v="3260"/>
    <x v="0"/>
    <n v="1"/>
    <x v="0"/>
    <s v="RapportageHR"/>
    <n v="0"/>
    <n v="0.43468492719093199"/>
    <n v="0.44538975927859598"/>
    <s v="TR152500.2"/>
    <d v="2011-07-25T00:00:00"/>
    <n v="2011"/>
    <x v="1"/>
    <x v="0"/>
    <x v="0"/>
    <x v="1"/>
    <x v="1"/>
  </r>
  <r>
    <s v="TR152500.2_25/07/2011"/>
    <n v="3260"/>
    <x v="1"/>
    <n v="1"/>
    <x v="0"/>
    <s v="RapportageHR"/>
    <n v="0"/>
    <n v="0.124891165835565"/>
    <n v="0.23334400040175299"/>
    <s v="TR152500.2"/>
    <d v="2011-07-25T00:00:00"/>
    <n v="2011"/>
    <x v="1"/>
    <x v="0"/>
    <x v="0"/>
    <x v="1"/>
    <x v="1"/>
  </r>
  <r>
    <s v="TR152500.2_27/08/2013"/>
    <n v="3260"/>
    <x v="0"/>
    <n v="1"/>
    <x v="0"/>
    <s v="RapportageHR"/>
    <n v="0"/>
    <n v="0.45030884431517498"/>
    <n v="0.46124898910018203"/>
    <s v="TR152500.2"/>
    <d v="2013-08-27T00:00:00"/>
    <n v="2013"/>
    <x v="0"/>
    <x v="0"/>
    <x v="0"/>
    <x v="1"/>
    <x v="1"/>
  </r>
  <r>
    <s v="TR152500.2_27/08/2013"/>
    <n v="3260"/>
    <x v="1"/>
    <n v="1"/>
    <x v="0"/>
    <s v="RapportageHR"/>
    <n v="0"/>
    <n v="0.155014257082431"/>
    <n v="0.26964927110919801"/>
    <s v="TR152500.2"/>
    <d v="2013-08-27T00:00:00"/>
    <n v="2013"/>
    <x v="0"/>
    <x v="0"/>
    <x v="0"/>
    <x v="1"/>
    <x v="1"/>
  </r>
  <r>
    <s v="TR152500.3_13/09/2017"/>
    <n v="3260"/>
    <x v="0"/>
    <n v="1"/>
    <x v="0"/>
    <s v="RapportageHR"/>
    <n v="0"/>
    <n v="0.48882360591074098"/>
    <n v="0.48882360591074098"/>
    <s v="TR152500.3"/>
    <d v="2017-09-13T00:00:00"/>
    <n v="2017"/>
    <x v="0"/>
    <x v="0"/>
    <x v="0"/>
    <x v="1"/>
    <x v="0"/>
  </r>
  <r>
    <s v="TR152500.3_13/09/2017"/>
    <n v="3260"/>
    <x v="1"/>
    <n v="1"/>
    <x v="0"/>
    <s v="RapportageHR"/>
    <n v="-0.5"/>
    <n v="-0.151702002871974"/>
    <n v="-8.7172885097297606E-2"/>
    <s v="TR152500.3"/>
    <d v="2017-09-13T00:00:00"/>
    <n v="2017"/>
    <x v="0"/>
    <x v="0"/>
    <x v="0"/>
    <x v="1"/>
    <x v="0"/>
  </r>
  <r>
    <s v="TR152500.3_24/07/2008"/>
    <n v="3260"/>
    <x v="0"/>
    <n v="1"/>
    <x v="0"/>
    <s v="RapportageHR"/>
    <n v="0"/>
    <n v="0.49423435290690299"/>
    <n v="0.49423435290690299"/>
    <s v="TR152500.3"/>
    <d v="2008-07-24T00:00:00"/>
    <n v="2008"/>
    <x v="1"/>
    <x v="0"/>
    <x v="0"/>
    <x v="1"/>
    <x v="0"/>
  </r>
  <r>
    <s v="TR152500.3_24/07/2008"/>
    <n v="3260"/>
    <x v="1"/>
    <n v="1"/>
    <x v="0"/>
    <s v="RapportageHR"/>
    <n v="0"/>
    <n v="0.19123956063801201"/>
    <n v="0.32252674188233998"/>
    <s v="TR152500.3"/>
    <d v="2008-07-24T00:00:00"/>
    <n v="2008"/>
    <x v="1"/>
    <x v="0"/>
    <x v="0"/>
    <x v="1"/>
    <x v="0"/>
  </r>
  <r>
    <s v="TR152500.3_25/07/2011"/>
    <n v="3260"/>
    <x v="0"/>
    <n v="1"/>
    <x v="0"/>
    <s v="RapportageHR"/>
    <n v="0"/>
    <n v="0.48462106483343798"/>
    <n v="0.48462106483343798"/>
    <s v="TR152500.3"/>
    <d v="2011-07-25T00:00:00"/>
    <n v="2011"/>
    <x v="1"/>
    <x v="0"/>
    <x v="0"/>
    <x v="1"/>
    <x v="1"/>
  </r>
  <r>
    <s v="TR152500.3_25/07/2011"/>
    <n v="3260"/>
    <x v="1"/>
    <n v="1"/>
    <x v="0"/>
    <s v="RapportageHR"/>
    <n v="-0.5"/>
    <n v="-0.15520754700936401"/>
    <n v="-9.1230764361221198E-2"/>
    <s v="TR152500.3"/>
    <d v="2011-07-25T00:00:00"/>
    <n v="2011"/>
    <x v="1"/>
    <x v="0"/>
    <x v="0"/>
    <x v="1"/>
    <x v="1"/>
  </r>
  <r>
    <s v="TR152500.3_27/08/2013"/>
    <n v="3260"/>
    <x v="0"/>
    <n v="1"/>
    <x v="0"/>
    <s v="RapportageHR"/>
    <n v="0"/>
    <n v="0.48765148590218099"/>
    <n v="0.48765148590218099"/>
    <s v="TR152500.3"/>
    <d v="2013-08-27T00:00:00"/>
    <n v="2013"/>
    <x v="0"/>
    <x v="0"/>
    <x v="0"/>
    <x v="1"/>
    <x v="1"/>
  </r>
  <r>
    <s v="TR152500.3_27/08/2013"/>
    <n v="3260"/>
    <x v="1"/>
    <n v="1"/>
    <x v="0"/>
    <s v="RapportageHR"/>
    <n v="-0.5"/>
    <n v="-0.15266942489427601"/>
    <n v="-8.8292989427948401E-2"/>
    <s v="TR152500.3"/>
    <d v="2013-08-27T00:00:00"/>
    <n v="2013"/>
    <x v="0"/>
    <x v="0"/>
    <x v="0"/>
    <x v="1"/>
    <x v="1"/>
  </r>
  <r>
    <s v="TR190870.1_19/08/2010"/>
    <n v="3260"/>
    <x v="0"/>
    <n v="1"/>
    <x v="0"/>
    <s v="RapportageHR"/>
    <n v="-1"/>
    <n v="-1"/>
    <n v="-1"/>
    <s v="TR190870.1"/>
    <d v="2010-08-19T00:00:00"/>
    <n v="2010"/>
    <x v="1"/>
    <x v="2"/>
    <x v="0"/>
    <x v="0"/>
    <x v="0"/>
  </r>
  <r>
    <s v="TR190870.1_19/08/2010"/>
    <n v="3260"/>
    <x v="1"/>
    <n v="1"/>
    <x v="1"/>
    <s v="RapportageHR"/>
    <n v="-1"/>
    <n v="-1"/>
    <n v="-1"/>
    <s v="TR190870.1"/>
    <d v="2010-08-19T00:00:00"/>
    <n v="2010"/>
    <x v="1"/>
    <x v="2"/>
    <x v="0"/>
    <x v="0"/>
    <x v="0"/>
  </r>
  <r>
    <s v="TR190870.1_30/07/2013"/>
    <n v="3260"/>
    <x v="0"/>
    <n v="1"/>
    <x v="0"/>
    <s v="RapportageHR"/>
    <n v="0"/>
    <n v="0.48682069485176999"/>
    <n v="0.48697435514117399"/>
    <s v="TR190870.1"/>
    <d v="2013-07-30T00:00:00"/>
    <n v="2013"/>
    <x v="0"/>
    <x v="2"/>
    <x v="0"/>
    <x v="0"/>
    <x v="0"/>
  </r>
  <r>
    <s v="TR190870.1_30/07/2013"/>
    <n v="3260"/>
    <x v="1"/>
    <n v="1"/>
    <x v="0"/>
    <s v="RapportageHR"/>
    <n v="-0.5"/>
    <n v="-0.15310400194983501"/>
    <n v="-8.8853793516446594E-2"/>
    <s v="TR190870.1"/>
    <d v="2013-07-30T00:00:00"/>
    <n v="2013"/>
    <x v="0"/>
    <x v="2"/>
    <x v="0"/>
    <x v="0"/>
    <x v="0"/>
  </r>
  <r>
    <s v="TR262200.1_12/09/2007"/>
    <n v="3260"/>
    <x v="0"/>
    <n v="1"/>
    <x v="1"/>
    <s v="RapportageHR"/>
    <n v="-0.58333333333333304"/>
    <n v="-0.248061270794772"/>
    <n v="-0.19420257842347499"/>
    <s v="TR262200.1"/>
    <d v="2007-09-12T00:00:00"/>
    <n v="2007"/>
    <x v="1"/>
    <x v="1"/>
    <x v="0"/>
    <x v="0"/>
    <x v="0"/>
  </r>
  <r>
    <s v="TR262200.1_12/09/2007"/>
    <n v="3260"/>
    <x v="1"/>
    <n v="1"/>
    <x v="1"/>
    <s v="RapportageHR"/>
    <n v="-0.5"/>
    <n v="-0.35368764682718001"/>
    <n v="-0.25300245658423698"/>
    <s v="TR262200.1"/>
    <d v="2007-09-12T00:00:00"/>
    <n v="2007"/>
    <x v="1"/>
    <x v="1"/>
    <x v="0"/>
    <x v="0"/>
    <x v="0"/>
  </r>
  <r>
    <s v="TR262200.1_15/07/2010"/>
    <n v="3260"/>
    <x v="0"/>
    <n v="1"/>
    <x v="1"/>
    <s v="RapportageHR"/>
    <n v="-0.86111111111111105"/>
    <n v="-0.66002117936006999"/>
    <n v="-0.63300048946763798"/>
    <s v="TR262200.1"/>
    <d v="2010-07-15T00:00:00"/>
    <n v="2010"/>
    <x v="1"/>
    <x v="1"/>
    <x v="0"/>
    <x v="0"/>
    <x v="1"/>
  </r>
  <r>
    <s v="TR262200.1_15/07/2010"/>
    <n v="3260"/>
    <x v="1"/>
    <n v="1"/>
    <x v="1"/>
    <s v="RapportageHR"/>
    <n v="-0.83052678571428595"/>
    <n v="-0.61702064484858998"/>
    <n v="-0.417438211024525"/>
    <s v="TR262200.1"/>
    <d v="2010-07-15T00:00:00"/>
    <n v="2010"/>
    <x v="1"/>
    <x v="1"/>
    <x v="0"/>
    <x v="0"/>
    <x v="1"/>
  </r>
  <r>
    <s v="TR262200.1_17/08/2016"/>
    <n v="3260"/>
    <x v="0"/>
    <n v="1"/>
    <x v="1"/>
    <s v="RapportageHR"/>
    <n v="-1"/>
    <n v="-1"/>
    <n v="-1"/>
    <s v="TR262200.1"/>
    <d v="2016-08-17T00:00:00"/>
    <n v="2016"/>
    <x v="0"/>
    <x v="1"/>
    <x v="0"/>
    <x v="0"/>
    <x v="0"/>
  </r>
  <r>
    <s v="TR262200.1_17/08/2016"/>
    <n v="3260"/>
    <x v="1"/>
    <n v="1"/>
    <x v="1"/>
    <s v="RapportageHR"/>
    <n v="-1"/>
    <n v="-1"/>
    <n v="-1"/>
    <s v="TR262200.1"/>
    <d v="2016-08-17T00:00:00"/>
    <n v="2016"/>
    <x v="0"/>
    <x v="1"/>
    <x v="0"/>
    <x v="0"/>
    <x v="0"/>
  </r>
  <r>
    <s v="TR262200.1_22/07/2013"/>
    <n v="3260"/>
    <x v="0"/>
    <n v="1"/>
    <x v="1"/>
    <s v="RapportageHR"/>
    <n v="-0.64294642857142903"/>
    <n v="-0.38466706396867201"/>
    <n v="-0.358296915803408"/>
    <s v="TR262200.1"/>
    <d v="2013-07-22T00:00:00"/>
    <n v="2013"/>
    <x v="0"/>
    <x v="1"/>
    <x v="0"/>
    <x v="0"/>
    <x v="1"/>
  </r>
  <r>
    <s v="TR262200.1_22/07/2013"/>
    <n v="3260"/>
    <x v="1"/>
    <n v="1"/>
    <x v="1"/>
    <s v="RapportageHR"/>
    <n v="-0.64294642857142903"/>
    <n v="-0.52444021477341096"/>
    <n v="-0.42481324900665202"/>
    <s v="TR262200.1"/>
    <d v="2013-07-22T00:00:00"/>
    <n v="2013"/>
    <x v="0"/>
    <x v="1"/>
    <x v="0"/>
    <x v="0"/>
    <x v="1"/>
  </r>
  <r>
    <s v="TR262200.2_15/07/2010"/>
    <n v="3260"/>
    <x v="0"/>
    <n v="1"/>
    <x v="0"/>
    <s v="RapportageHR"/>
    <n v="0"/>
    <n v="0.43105031280993999"/>
    <n v="0.43409650657166599"/>
    <s v="TR262200.2"/>
    <d v="2010-07-15T00:00:00"/>
    <n v="2010"/>
    <x v="1"/>
    <x v="1"/>
    <x v="0"/>
    <x v="0"/>
    <x v="0"/>
  </r>
  <r>
    <s v="TR262200.2_15/07/2010"/>
    <n v="3260"/>
    <x v="1"/>
    <n v="1"/>
    <x v="1"/>
    <s v="RapportageHR"/>
    <n v="0"/>
    <n v="8.4547063253221505E-2"/>
    <n v="0.19020007571389"/>
    <s v="TR262200.2"/>
    <d v="2010-07-15T00:00:00"/>
    <n v="2010"/>
    <x v="1"/>
    <x v="1"/>
    <x v="0"/>
    <x v="0"/>
    <x v="0"/>
  </r>
  <r>
    <s v="TR262200.2_22/07/2013"/>
    <n v="3260"/>
    <x v="0"/>
    <n v="1"/>
    <x v="0"/>
    <s v="RapportageHR"/>
    <n v="0"/>
    <n v="0.45026927886345502"/>
    <n v="0.45056243685424002"/>
    <s v="TR262200.2"/>
    <d v="2013-07-22T00:00:00"/>
    <n v="2013"/>
    <x v="0"/>
    <x v="1"/>
    <x v="0"/>
    <x v="0"/>
    <x v="0"/>
  </r>
  <r>
    <s v="TR262200.2_22/07/2013"/>
    <n v="3260"/>
    <x v="1"/>
    <n v="1"/>
    <x v="1"/>
    <s v="RapportageHR"/>
    <n v="0"/>
    <n v="0.11483644802292201"/>
    <n v="0.22878499454981899"/>
    <s v="TR262200.2"/>
    <d v="2013-07-22T00:00:00"/>
    <n v="2013"/>
    <x v="0"/>
    <x v="1"/>
    <x v="0"/>
    <x v="0"/>
    <x v="0"/>
  </r>
  <r>
    <s v="TR274000.1_18/07/2013"/>
    <n v="3260"/>
    <x v="0"/>
    <n v="1"/>
    <x v="1"/>
    <s v="RapportageHR"/>
    <n v="-1"/>
    <n v="-1"/>
    <n v="-1"/>
    <s v="TR274000.1"/>
    <d v="2013-07-18T00:00:00"/>
    <n v="2013"/>
    <x v="0"/>
    <x v="0"/>
    <x v="0"/>
    <x v="0"/>
    <x v="0"/>
  </r>
  <r>
    <s v="TR274000.1_18/07/2013"/>
    <n v="3260"/>
    <x v="1"/>
    <n v="1"/>
    <x v="1"/>
    <s v="RapportageHR"/>
    <n v="-1"/>
    <n v="-1"/>
    <n v="-1"/>
    <s v="TR274000.1"/>
    <d v="2013-07-18T00:00:00"/>
    <n v="2013"/>
    <x v="0"/>
    <x v="0"/>
    <x v="0"/>
    <x v="0"/>
    <x v="0"/>
  </r>
  <r>
    <s v="TR274000.1_6/08/2007"/>
    <n v="3260"/>
    <x v="0"/>
    <n v="1"/>
    <x v="1"/>
    <s v="RapportageHR"/>
    <n v="0"/>
    <n v="0.25061886594348998"/>
    <n v="0.32631094709055802"/>
    <s v="TR274000.1"/>
    <d v="2007-08-06T00:00:00"/>
    <n v="2007"/>
    <x v="1"/>
    <x v="0"/>
    <x v="0"/>
    <x v="0"/>
    <x v="0"/>
  </r>
  <r>
    <s v="TR274000.1_6/08/2007"/>
    <n v="3260"/>
    <x v="1"/>
    <n v="1"/>
    <x v="1"/>
    <s v="RapportageHR"/>
    <n v="0"/>
    <n v="2.3707286978324402E-2"/>
    <n v="6.4471117934989303E-2"/>
    <s v="TR274000.1"/>
    <d v="2007-08-06T00:00:00"/>
    <n v="2007"/>
    <x v="1"/>
    <x v="0"/>
    <x v="0"/>
    <x v="0"/>
    <x v="0"/>
  </r>
  <r>
    <s v="TR274000.1_8/07/2010"/>
    <n v="3260"/>
    <x v="0"/>
    <n v="1"/>
    <x v="1"/>
    <s v="RapportageHR"/>
    <n v="-2.6144740000000201E-2"/>
    <n v="7.4727475723170594E-2"/>
    <n v="0.17325032174788199"/>
    <s v="TR274000.1"/>
    <d v="2010-07-08T00:00:00"/>
    <n v="2010"/>
    <x v="1"/>
    <x v="0"/>
    <x v="0"/>
    <x v="0"/>
    <x v="1"/>
  </r>
  <r>
    <s v="TR274000.1_8/07/2010"/>
    <n v="3260"/>
    <x v="1"/>
    <n v="1"/>
    <x v="1"/>
    <s v="RapportageHR"/>
    <n v="-0.26348450399875001"/>
    <n v="-0.113630062390167"/>
    <n v="-0.10740323935304"/>
    <s v="TR274000.1"/>
    <d v="2010-07-08T00:00:00"/>
    <n v="2010"/>
    <x v="1"/>
    <x v="0"/>
    <x v="0"/>
    <x v="0"/>
    <x v="1"/>
  </r>
  <r>
    <s v="TR274000.2_18/07/2013"/>
    <n v="3260"/>
    <x v="0"/>
    <n v="1"/>
    <x v="1"/>
    <s v="RapportageHR"/>
    <n v="-0.23509602678571401"/>
    <n v="-8.8519832319799804E-2"/>
    <n v="3.3695307501514303E-2"/>
    <s v="TR274000.2"/>
    <d v="2013-07-18T00:00:00"/>
    <n v="2013"/>
    <x v="0"/>
    <x v="0"/>
    <x v="0"/>
    <x v="0"/>
    <x v="0"/>
  </r>
  <r>
    <s v="TR274000.2_18/07/2013"/>
    <n v="3260"/>
    <x v="1"/>
    <n v="1"/>
    <x v="1"/>
    <s v="RapportageHR"/>
    <n v="-0.55516435772501105"/>
    <n v="-0.34143730597282501"/>
    <n v="-0.317602223686824"/>
    <s v="TR274000.2"/>
    <d v="2013-07-18T00:00:00"/>
    <n v="2013"/>
    <x v="0"/>
    <x v="0"/>
    <x v="0"/>
    <x v="0"/>
    <x v="0"/>
  </r>
  <r>
    <s v="TR274000.2_4/06/2010"/>
    <n v="3260"/>
    <x v="0"/>
    <n v="1"/>
    <x v="1"/>
    <s v="RapportageHR"/>
    <n v="3.5714285714285698E-2"/>
    <n v="0.301691325636815"/>
    <n v="0.37609951618398402"/>
    <s v="TR274000.2"/>
    <d v="2010-06-04T00:00:00"/>
    <n v="2010"/>
    <x v="1"/>
    <x v="0"/>
    <x v="0"/>
    <x v="0"/>
    <x v="1"/>
  </r>
  <r>
    <s v="TR274000.2_4/06/2010"/>
    <n v="3260"/>
    <x v="1"/>
    <n v="1"/>
    <x v="1"/>
    <s v="RapportageHR"/>
    <n v="0"/>
    <n v="8.4984037071455201E-2"/>
    <n v="0.135764990920242"/>
    <s v="TR274000.2"/>
    <d v="2010-06-04T00:00:00"/>
    <n v="2010"/>
    <x v="1"/>
    <x v="0"/>
    <x v="0"/>
    <x v="0"/>
    <x v="1"/>
  </r>
  <r>
    <s v="TR274000.2_7/08/2007"/>
    <n v="3260"/>
    <x v="0"/>
    <n v="1"/>
    <x v="1"/>
    <s v="RapportageHR"/>
    <n v="-8.6551339285714401E-2"/>
    <n v="0.119188693759006"/>
    <n v="0.126739925695077"/>
    <s v="TR274000.2"/>
    <d v="2007-08-07T00:00:00"/>
    <n v="2007"/>
    <x v="1"/>
    <x v="0"/>
    <x v="0"/>
    <x v="0"/>
    <x v="0"/>
  </r>
  <r>
    <s v="TR274000.2_7/08/2007"/>
    <n v="3260"/>
    <x v="1"/>
    <n v="1"/>
    <x v="1"/>
    <s v="RapportageHR"/>
    <n v="-8.6551339285714401E-2"/>
    <n v="5.1084752772162699E-2"/>
    <n v="9.4251266112521701E-2"/>
    <s v="TR274000.2"/>
    <d v="2007-08-07T00:00:00"/>
    <n v="2007"/>
    <x v="1"/>
    <x v="0"/>
    <x v="0"/>
    <x v="0"/>
    <x v="0"/>
  </r>
  <r>
    <s v="TR274000.2_8/07/2010"/>
    <n v="3260"/>
    <x v="0"/>
    <n v="1"/>
    <x v="1"/>
    <s v="RapportageHR"/>
    <n v="-0.144130077925893"/>
    <n v="-4.2879418515661002E-2"/>
    <n v="6.0363879156632799E-2"/>
    <s v="TR274000.2"/>
    <d v="2010-07-08T00:00:00"/>
    <n v="2010"/>
    <x v="1"/>
    <x v="0"/>
    <x v="0"/>
    <x v="0"/>
    <x v="1"/>
  </r>
  <r>
    <s v="TR274000.2_8/07/2010"/>
    <n v="3260"/>
    <x v="1"/>
    <n v="1"/>
    <x v="1"/>
    <s v="RapportageHR"/>
    <n v="-0.53623130080256098"/>
    <n v="-0.30630210581769601"/>
    <n v="-0.290823793092648"/>
    <s v="TR274000.2"/>
    <d v="2010-07-08T00:00:00"/>
    <n v="2010"/>
    <x v="1"/>
    <x v="0"/>
    <x v="0"/>
    <x v="0"/>
    <x v="1"/>
  </r>
  <r>
    <s v="TR274000.3_17/06/2010"/>
    <n v="3260"/>
    <x v="0"/>
    <n v="1"/>
    <x v="1"/>
    <s v="RapportageHR"/>
    <n v="0"/>
    <n v="0.188133047587072"/>
    <n v="0.23764309964828301"/>
    <s v="TR274000.3"/>
    <d v="2010-06-17T00:00:00"/>
    <n v="2010"/>
    <x v="1"/>
    <x v="0"/>
    <x v="0"/>
    <x v="0"/>
    <x v="0"/>
  </r>
  <r>
    <s v="TR274000.3_17/06/2010"/>
    <n v="3260"/>
    <x v="1"/>
    <n v="1"/>
    <x v="1"/>
    <s v="RapportageHR"/>
    <n v="-0.35257516179761"/>
    <n v="-0.15339909887633399"/>
    <n v="-0.116697471769048"/>
    <s v="TR274000.3"/>
    <d v="2010-06-17T00:00:00"/>
    <n v="2010"/>
    <x v="1"/>
    <x v="0"/>
    <x v="0"/>
    <x v="0"/>
    <x v="0"/>
  </r>
  <r>
    <s v="TR274000.3_18/07/2013"/>
    <n v="3260"/>
    <x v="0"/>
    <n v="1"/>
    <x v="1"/>
    <s v="RapportageHR"/>
    <n v="-4.2614660343323098E-2"/>
    <n v="0.15617731756078099"/>
    <n v="0.16748116519539599"/>
    <s v="TR274000.3"/>
    <d v="2013-07-18T00:00:00"/>
    <n v="2013"/>
    <x v="0"/>
    <x v="0"/>
    <x v="0"/>
    <x v="0"/>
    <x v="1"/>
  </r>
  <r>
    <s v="TR274000.3_18/07/2013"/>
    <n v="3260"/>
    <x v="1"/>
    <n v="1"/>
    <x v="1"/>
    <s v="RapportageHR"/>
    <n v="-0.58969199728999599"/>
    <n v="-0.32389696428817"/>
    <n v="-0.287802822001684"/>
    <s v="TR274000.3"/>
    <d v="2013-07-18T00:00:00"/>
    <n v="2013"/>
    <x v="0"/>
    <x v="0"/>
    <x v="0"/>
    <x v="0"/>
    <x v="1"/>
  </r>
  <r>
    <s v="TR274000.3_23/08/2016"/>
    <n v="3260"/>
    <x v="0"/>
    <n v="1"/>
    <x v="0"/>
    <s v="RapportageHR"/>
    <n v="-1"/>
    <n v="-1"/>
    <n v="-1"/>
    <s v="TR274000.3"/>
    <d v="2016-08-23T00:00:00"/>
    <n v="2016"/>
    <x v="0"/>
    <x v="0"/>
    <x v="0"/>
    <x v="0"/>
    <x v="0"/>
  </r>
  <r>
    <s v="TR274000.3_23/08/2016"/>
    <n v="3260"/>
    <x v="1"/>
    <n v="1"/>
    <x v="1"/>
    <s v="RapportageHR"/>
    <n v="-1"/>
    <n v="-1"/>
    <n v="-1"/>
    <s v="TR274000.3"/>
    <d v="2016-08-23T00:00:00"/>
    <n v="2016"/>
    <x v="0"/>
    <x v="0"/>
    <x v="0"/>
    <x v="0"/>
    <x v="0"/>
  </r>
  <r>
    <s v="TR274000.3_8/07/2010"/>
    <n v="3260"/>
    <x v="0"/>
    <n v="1"/>
    <x v="1"/>
    <s v="RapportageHR"/>
    <n v="-0.75350461197858898"/>
    <n v="-0.51809341446585799"/>
    <n v="-0.49325086491779702"/>
    <s v="TR274000.3"/>
    <d v="2010-07-08T00:00:00"/>
    <n v="2010"/>
    <x v="1"/>
    <x v="0"/>
    <x v="0"/>
    <x v="0"/>
    <x v="1"/>
  </r>
  <r>
    <s v="TR274000.3_8/07/2010"/>
    <n v="3260"/>
    <x v="1"/>
    <n v="1"/>
    <x v="1"/>
    <s v="RapportageHR"/>
    <n v="-0.89435911941939505"/>
    <n v="-0.76255367379380101"/>
    <n v="-0.76076641813190105"/>
    <s v="TR274000.3"/>
    <d v="2010-07-08T00:00:00"/>
    <n v="2010"/>
    <x v="1"/>
    <x v="0"/>
    <x v="0"/>
    <x v="0"/>
    <x v="1"/>
  </r>
  <r>
    <s v="TR276700.1_17/07/2013"/>
    <n v="3260"/>
    <x v="0"/>
    <n v="1"/>
    <x v="1"/>
    <s v="RapportageHR"/>
    <n v="0"/>
    <n v="0.10409929631576"/>
    <n v="0.136332674858307"/>
    <s v="TR276700.1"/>
    <d v="2013-07-17T00:00:00"/>
    <n v="2013"/>
    <x v="0"/>
    <x v="0"/>
    <x v="0"/>
    <x v="0"/>
    <x v="1"/>
  </r>
  <r>
    <s v="TR276700.1_17/07/2013"/>
    <n v="3260"/>
    <x v="1"/>
    <n v="1"/>
    <x v="1"/>
    <s v="RapportageHR"/>
    <n v="-0.52642697760536405"/>
    <n v="-0.26430744433841702"/>
    <n v="-0.24524577411635201"/>
    <s v="TR276700.1"/>
    <d v="2013-07-17T00:00:00"/>
    <n v="2013"/>
    <x v="0"/>
    <x v="0"/>
    <x v="0"/>
    <x v="0"/>
    <x v="1"/>
  </r>
  <r>
    <s v="TR276700.1_23/08/2016"/>
    <n v="3260"/>
    <x v="0"/>
    <n v="1"/>
    <x v="1"/>
    <s v="RapportageHR"/>
    <n v="0"/>
    <n v="0.209051418946508"/>
    <n v="0.24707699303944999"/>
    <s v="TR276700.1"/>
    <d v="2016-08-23T00:00:00"/>
    <n v="2016"/>
    <x v="0"/>
    <x v="0"/>
    <x v="0"/>
    <x v="0"/>
    <x v="0"/>
  </r>
  <r>
    <s v="TR276700.1_23/08/2016"/>
    <n v="3260"/>
    <x v="1"/>
    <n v="1"/>
    <x v="1"/>
    <s v="RapportageHR"/>
    <n v="-0.5"/>
    <n v="-0.32823545130810899"/>
    <n v="-0.30418336125374901"/>
    <s v="TR276700.1"/>
    <d v="2016-08-23T00:00:00"/>
    <n v="2016"/>
    <x v="0"/>
    <x v="0"/>
    <x v="0"/>
    <x v="0"/>
    <x v="0"/>
  </r>
  <r>
    <s v="TR276700.1_25/08/2010"/>
    <n v="3260"/>
    <x v="0"/>
    <n v="1"/>
    <x v="1"/>
    <s v="RapportageHR"/>
    <n v="-0.90369765432837801"/>
    <n v="-0.75278286560237395"/>
    <n v="-0.75171838889161302"/>
    <s v="TR276700.1"/>
    <d v="2010-08-25T00:00:00"/>
    <n v="2010"/>
    <x v="1"/>
    <x v="0"/>
    <x v="0"/>
    <x v="0"/>
    <x v="1"/>
  </r>
  <r>
    <s v="TR276700.1_25/08/2010"/>
    <n v="3260"/>
    <x v="1"/>
    <n v="1"/>
    <x v="1"/>
    <s v="RapportageHR"/>
    <n v="-0.95872756614073396"/>
    <n v="-0.88964814238526801"/>
    <n v="-0.88922967846880996"/>
    <s v="TR276700.1"/>
    <d v="2010-08-25T00:00:00"/>
    <n v="2010"/>
    <x v="1"/>
    <x v="0"/>
    <x v="0"/>
    <x v="0"/>
    <x v="1"/>
  </r>
  <r>
    <s v="TR276700.1_8/08/2007"/>
    <n v="3260"/>
    <x v="0"/>
    <n v="1"/>
    <x v="0"/>
    <s v="RapportageHR"/>
    <n v="0"/>
    <n v="0.34634466141514503"/>
    <n v="0.35787003694492597"/>
    <s v="TR276700.1"/>
    <d v="2007-08-08T00:00:00"/>
    <n v="2007"/>
    <x v="1"/>
    <x v="0"/>
    <x v="0"/>
    <x v="0"/>
    <x v="0"/>
  </r>
  <r>
    <s v="TR276700.1_8/08/2007"/>
    <n v="3260"/>
    <x v="1"/>
    <n v="1"/>
    <x v="1"/>
    <s v="RapportageHR"/>
    <n v="0"/>
    <n v="1.4496102326343499E-2"/>
    <n v="8.4892440723527404E-2"/>
    <s v="TR276700.1"/>
    <d v="2007-08-08T00:00:00"/>
    <n v="2007"/>
    <x v="1"/>
    <x v="0"/>
    <x v="0"/>
    <x v="0"/>
    <x v="0"/>
  </r>
  <r>
    <s v="TR276700.2_8/08/2007"/>
    <n v="3260"/>
    <x v="0"/>
    <n v="1"/>
    <x v="0"/>
    <s v="RapportageHR"/>
    <n v="0"/>
    <n v="0.333848124332776"/>
    <n v="0.35488980987174701"/>
    <s v="TR276700.2"/>
    <d v="2007-08-08T00:00:00"/>
    <n v="2007"/>
    <x v="1"/>
    <x v="0"/>
    <x v="0"/>
    <x v="0"/>
    <x v="0"/>
  </r>
  <r>
    <s v="TR276700.2_8/08/2007"/>
    <n v="3260"/>
    <x v="1"/>
    <n v="1"/>
    <x v="1"/>
    <s v="RapportageHR"/>
    <n v="0"/>
    <n v="7.4193186546133397E-2"/>
    <n v="0.15298112250565901"/>
    <s v="TR276700.2"/>
    <d v="2007-08-08T00:00:00"/>
    <n v="2007"/>
    <x v="1"/>
    <x v="0"/>
    <x v="0"/>
    <x v="0"/>
    <x v="0"/>
  </r>
  <r>
    <s v="TR276700.2_4/06/2010"/>
    <n v="3260"/>
    <x v="0"/>
    <n v="1"/>
    <x v="0"/>
    <s v="RapportageHR"/>
    <n v="3.5714285714285698E-2"/>
    <n v="0.44205007850512301"/>
    <n v="0.446509230012474"/>
    <s v="TR276700.2"/>
    <d v="2010-06-04T00:00:00"/>
    <n v="2010"/>
    <x v="1"/>
    <x v="0"/>
    <x v="0"/>
    <x v="0"/>
    <x v="1"/>
  </r>
  <r>
    <s v="TR276700.2_4/06/2010"/>
    <n v="3260"/>
    <x v="1"/>
    <n v="1"/>
    <x v="1"/>
    <s v="RapportageHR"/>
    <n v="1.0500000000000001E-2"/>
    <n v="0.12300009527412401"/>
    <n v="0.226052902182071"/>
    <s v="TR276700.2"/>
    <d v="2010-06-04T00:00:00"/>
    <n v="2010"/>
    <x v="1"/>
    <x v="0"/>
    <x v="0"/>
    <x v="0"/>
    <x v="1"/>
  </r>
  <r>
    <s v="TR276700.2_25/08/2010"/>
    <n v="3260"/>
    <x v="0"/>
    <n v="1"/>
    <x v="1"/>
    <s v="RapportageHR"/>
    <n v="-6.4824999999999994E-2"/>
    <n v="0.11785427575351599"/>
    <n v="0.14970896963299499"/>
    <s v="TR276700.2"/>
    <d v="2010-08-25T00:00:00"/>
    <n v="2010"/>
    <x v="1"/>
    <x v="0"/>
    <x v="0"/>
    <x v="0"/>
    <x v="1"/>
  </r>
  <r>
    <s v="TR276700.2_25/08/2010"/>
    <n v="3260"/>
    <x v="1"/>
    <n v="1"/>
    <x v="1"/>
    <s v="RapportageHR"/>
    <n v="0"/>
    <n v="6.9636514469556099E-2"/>
    <n v="8.0676066154574705E-2"/>
    <s v="TR276700.2"/>
    <d v="2010-08-25T00:00:00"/>
    <n v="2010"/>
    <x v="1"/>
    <x v="0"/>
    <x v="0"/>
    <x v="0"/>
    <x v="1"/>
  </r>
  <r>
    <s v="TR276700.2_17/07/2013"/>
    <n v="3260"/>
    <x v="0"/>
    <n v="1"/>
    <x v="0"/>
    <s v="RapportageHR"/>
    <n v="0"/>
    <n v="0.288995038429119"/>
    <n v="0.33070753149837301"/>
    <s v="TR276700.2"/>
    <d v="2013-07-17T00:00:00"/>
    <n v="2013"/>
    <x v="0"/>
    <x v="0"/>
    <x v="0"/>
    <x v="0"/>
    <x v="1"/>
  </r>
  <r>
    <s v="TR276700.2_17/07/2013"/>
    <n v="3260"/>
    <x v="1"/>
    <n v="1"/>
    <x v="1"/>
    <s v="RapportageHR"/>
    <n v="0"/>
    <n v="3.1267508175149901E-2"/>
    <n v="8.2563044893213797E-2"/>
    <s v="TR276700.2"/>
    <d v="2013-07-17T00:00:00"/>
    <n v="2013"/>
    <x v="0"/>
    <x v="0"/>
    <x v="0"/>
    <x v="0"/>
    <x v="1"/>
  </r>
  <r>
    <s v="TR276700.2_23/08/2016"/>
    <n v="3260"/>
    <x v="0"/>
    <n v="1"/>
    <x v="1"/>
    <s v="RapportageHR"/>
    <n v="-1"/>
    <n v="-1"/>
    <n v="-1"/>
    <s v="TR276700.2"/>
    <d v="2016-08-23T00:00:00"/>
    <n v="2016"/>
    <x v="0"/>
    <x v="0"/>
    <x v="0"/>
    <x v="0"/>
    <x v="0"/>
  </r>
  <r>
    <s v="TR276700.2_23/08/2016"/>
    <n v="3260"/>
    <x v="1"/>
    <n v="1"/>
    <x v="1"/>
    <s v="RapportageHR"/>
    <n v="-1"/>
    <n v="-1"/>
    <n v="-1"/>
    <s v="TR276700.2"/>
    <d v="2016-08-23T00:00:00"/>
    <n v="2016"/>
    <x v="0"/>
    <x v="0"/>
    <x v="0"/>
    <x v="0"/>
    <x v="0"/>
  </r>
  <r>
    <s v="TR277000.1_1/08/2016"/>
    <n v="3260"/>
    <x v="0"/>
    <n v="1"/>
    <x v="1"/>
    <s v="RapportageHR"/>
    <n v="-0.208341447703493"/>
    <n v="7.4931570952655902E-2"/>
    <n v="7.8481962343806902E-2"/>
    <s v="TR277000.1"/>
    <d v="2016-08-01T00:00:00"/>
    <n v="2016"/>
    <x v="0"/>
    <x v="1"/>
    <x v="1"/>
    <x v="0"/>
    <x v="0"/>
  </r>
  <r>
    <s v="TR277000.1_1/08/2016"/>
    <n v="3260"/>
    <x v="1"/>
    <n v="1"/>
    <x v="1"/>
    <s v="RapportageHR"/>
    <n v="-0.66071776330149701"/>
    <n v="-0.392344480558737"/>
    <n v="-0.36127646463011298"/>
    <s v="TR277000.1"/>
    <d v="2016-08-01T00:00:00"/>
    <n v="2016"/>
    <x v="0"/>
    <x v="1"/>
    <x v="1"/>
    <x v="0"/>
    <x v="0"/>
  </r>
  <r>
    <s v="TR277000.1_1/09/2008"/>
    <n v="3260"/>
    <x v="0"/>
    <n v="1"/>
    <x v="1"/>
    <s v="RapportageHR"/>
    <n v="-5.5555555555555601E-2"/>
    <n v="1.73302345615527E-2"/>
    <n v="8.7417288832675896E-2"/>
    <s v="TR277000.1"/>
    <d v="2008-09-01T00:00:00"/>
    <n v="2008"/>
    <x v="1"/>
    <x v="1"/>
    <x v="1"/>
    <x v="0"/>
    <x v="0"/>
  </r>
  <r>
    <s v="TR277000.1_1/09/2008"/>
    <n v="3260"/>
    <x v="1"/>
    <n v="1"/>
    <x v="1"/>
    <s v="RapportageHR"/>
    <n v="-0.44792323564374997"/>
    <n v="-0.18498359980354301"/>
    <n v="-0.16329013275905899"/>
    <s v="TR277000.1"/>
    <d v="2008-09-01T00:00:00"/>
    <n v="2008"/>
    <x v="1"/>
    <x v="1"/>
    <x v="1"/>
    <x v="0"/>
    <x v="0"/>
  </r>
  <r>
    <s v="TR277000.1_16/07/2013"/>
    <n v="3260"/>
    <x v="0"/>
    <n v="1"/>
    <x v="1"/>
    <s v="RapportageHR"/>
    <n v="7.46411428787889E-3"/>
    <n v="0.21583619802665899"/>
    <n v="0.217829214328674"/>
    <s v="TR277000.1"/>
    <d v="2013-07-16T00:00:00"/>
    <n v="2013"/>
    <x v="0"/>
    <x v="1"/>
    <x v="1"/>
    <x v="0"/>
    <x v="1"/>
  </r>
  <r>
    <s v="TR277000.1_16/07/2013"/>
    <n v="3260"/>
    <x v="1"/>
    <n v="1"/>
    <x v="1"/>
    <s v="RapportageHR"/>
    <n v="-0.56396445714069299"/>
    <n v="-0.29551145939210799"/>
    <n v="-0.25248976908719001"/>
    <s v="TR277000.1"/>
    <d v="2013-07-16T00:00:00"/>
    <n v="2013"/>
    <x v="0"/>
    <x v="1"/>
    <x v="1"/>
    <x v="0"/>
    <x v="1"/>
  </r>
  <r>
    <s v="TR277000.1_22/09/2010"/>
    <n v="3260"/>
    <x v="0"/>
    <n v="1"/>
    <x v="0"/>
    <s v="RapportageHR"/>
    <n v="0"/>
    <n v="0.39037428745575597"/>
    <n v="0.39676462712642202"/>
    <s v="TR277000.1"/>
    <d v="2010-09-22T00:00:00"/>
    <n v="2010"/>
    <x v="1"/>
    <x v="1"/>
    <x v="1"/>
    <x v="0"/>
    <x v="1"/>
  </r>
  <r>
    <s v="TR277000.1_22/09/2010"/>
    <n v="3260"/>
    <x v="1"/>
    <n v="1"/>
    <x v="1"/>
    <s v="RapportageHR"/>
    <n v="0"/>
    <n v="1.8360068141815501E-2"/>
    <n v="0.10864224176147"/>
    <s v="TR277000.1"/>
    <d v="2010-09-22T00:00:00"/>
    <n v="2010"/>
    <x v="1"/>
    <x v="1"/>
    <x v="1"/>
    <x v="0"/>
    <x v="1"/>
  </r>
  <r>
    <s v="TR306500.1_1/08/2011"/>
    <n v="3260"/>
    <x v="0"/>
    <n v="1"/>
    <x v="1"/>
    <s v="RapportageHR"/>
    <n v="-1"/>
    <n v="-1"/>
    <n v="-1"/>
    <s v="TR306500.1"/>
    <d v="2011-08-01T00:00:00"/>
    <n v="2011"/>
    <x v="1"/>
    <x v="1"/>
    <x v="1"/>
    <x v="0"/>
    <x v="1"/>
  </r>
  <r>
    <s v="TR306500.1_1/08/2011"/>
    <n v="3260"/>
    <x v="1"/>
    <n v="1"/>
    <x v="1"/>
    <s v="RapportageHR"/>
    <n v="-1"/>
    <n v="-1"/>
    <n v="-1"/>
    <s v="TR306500.1"/>
    <d v="2011-08-01T00:00:00"/>
    <n v="2011"/>
    <x v="1"/>
    <x v="1"/>
    <x v="1"/>
    <x v="0"/>
    <x v="1"/>
  </r>
  <r>
    <s v="TR306500.1_3/07/2017"/>
    <n v="3260"/>
    <x v="0"/>
    <n v="1"/>
    <x v="0"/>
    <s v="RapportageHR"/>
    <n v="-1"/>
    <n v="-1"/>
    <n v="-1"/>
    <s v="TR306500.1"/>
    <d v="2017-07-03T00:00:00"/>
    <n v="2017"/>
    <x v="0"/>
    <x v="1"/>
    <x v="1"/>
    <x v="0"/>
    <x v="0"/>
  </r>
  <r>
    <s v="TR306500.1_3/07/2017"/>
    <n v="3260"/>
    <x v="1"/>
    <n v="1"/>
    <x v="1"/>
    <s v="RapportageHR"/>
    <n v="-1"/>
    <n v="-1"/>
    <n v="-1"/>
    <s v="TR306500.1"/>
    <d v="2017-07-03T00:00:00"/>
    <n v="2017"/>
    <x v="0"/>
    <x v="1"/>
    <x v="1"/>
    <x v="0"/>
    <x v="0"/>
  </r>
  <r>
    <s v="TR306500.1_7/08/2008"/>
    <n v="3260"/>
    <x v="0"/>
    <n v="1"/>
    <x v="1"/>
    <s v="RapportageHR"/>
    <n v="-0.62211692188913303"/>
    <n v="-0.28936593303410402"/>
    <n v="-0.28308186054512902"/>
    <s v="TR306500.1"/>
    <d v="2008-08-07T00:00:00"/>
    <n v="2008"/>
    <x v="1"/>
    <x v="1"/>
    <x v="1"/>
    <x v="0"/>
    <x v="0"/>
  </r>
  <r>
    <s v="TR306500.1_7/08/2008"/>
    <n v="3260"/>
    <x v="1"/>
    <n v="1"/>
    <x v="1"/>
    <s v="RapportageHR"/>
    <n v="-0.83805010938105695"/>
    <n v="-0.67299778247186604"/>
    <n v="-0.66525814726865096"/>
    <s v="TR306500.1"/>
    <d v="2008-08-07T00:00:00"/>
    <n v="2008"/>
    <x v="1"/>
    <x v="1"/>
    <x v="1"/>
    <x v="0"/>
    <x v="0"/>
  </r>
  <r>
    <s v="TR306500.2_1/08/2011"/>
    <n v="3260"/>
    <x v="0"/>
    <n v="1"/>
    <x v="1"/>
    <s v="RapportageHR"/>
    <n v="-0.540395089285714"/>
    <n v="-0.307177152512498"/>
    <n v="-0.14110177757508799"/>
    <s v="TR306500.2"/>
    <d v="2011-08-01T00:00:00"/>
    <n v="2011"/>
    <x v="1"/>
    <x v="1"/>
    <x v="1"/>
    <x v="0"/>
    <x v="1"/>
  </r>
  <r>
    <s v="TR306500.2_1/08/2011"/>
    <n v="3260"/>
    <x v="1"/>
    <n v="1"/>
    <x v="1"/>
    <s v="RapportageHR"/>
    <n v="-0.62872693585328299"/>
    <n v="-0.56326901172362698"/>
    <n v="-0.52237485821540197"/>
    <s v="TR306500.2"/>
    <d v="2011-08-01T00:00:00"/>
    <n v="2011"/>
    <x v="1"/>
    <x v="1"/>
    <x v="1"/>
    <x v="0"/>
    <x v="1"/>
  </r>
  <r>
    <s v="TR306500.2_1/08/2017"/>
    <n v="3260"/>
    <x v="0"/>
    <n v="1"/>
    <x v="1"/>
    <s v="RapportageHR"/>
    <n v="-1"/>
    <n v="-1"/>
    <n v="-1"/>
    <s v="TR306500.2"/>
    <d v="2017-08-01T00:00:00"/>
    <n v="2017"/>
    <x v="0"/>
    <x v="1"/>
    <x v="1"/>
    <x v="0"/>
    <x v="0"/>
  </r>
  <r>
    <s v="TR306500.2_1/08/2017"/>
    <n v="3260"/>
    <x v="1"/>
    <n v="1"/>
    <x v="1"/>
    <s v="RapportageHR"/>
    <n v="-1"/>
    <n v="-1"/>
    <n v="-1"/>
    <s v="TR306500.2"/>
    <d v="2017-08-01T00:00:00"/>
    <n v="2017"/>
    <x v="0"/>
    <x v="1"/>
    <x v="1"/>
    <x v="0"/>
    <x v="0"/>
  </r>
  <r>
    <s v="TR306500.2_7/08/2008"/>
    <n v="3260"/>
    <x v="0"/>
    <n v="1"/>
    <x v="0"/>
    <s v="RapportageHR"/>
    <n v="-1"/>
    <n v="-1"/>
    <n v="-1"/>
    <s v="TR306500.2"/>
    <d v="2008-08-07T00:00:00"/>
    <n v="2008"/>
    <x v="1"/>
    <x v="1"/>
    <x v="1"/>
    <x v="0"/>
    <x v="0"/>
  </r>
  <r>
    <s v="TR306500.2_7/08/2008"/>
    <n v="3260"/>
    <x v="1"/>
    <n v="1"/>
    <x v="1"/>
    <s v="RapportageHR"/>
    <n v="-1"/>
    <n v="-1"/>
    <n v="-1"/>
    <s v="TR306500.2"/>
    <d v="2008-08-07T00:00:00"/>
    <n v="2008"/>
    <x v="1"/>
    <x v="1"/>
    <x v="1"/>
    <x v="0"/>
    <x v="0"/>
  </r>
  <r>
    <s v="TR306500.3_1/08/2011"/>
    <n v="3260"/>
    <x v="0"/>
    <n v="1"/>
    <x v="1"/>
    <s v="RapportageHR"/>
    <n v="-0.41982142857142901"/>
    <n v="-0.180236984509071"/>
    <n v="-1.5882722136050499E-2"/>
    <s v="TR306500.3"/>
    <d v="2011-08-01T00:00:00"/>
    <n v="2011"/>
    <x v="1"/>
    <x v="1"/>
    <x v="1"/>
    <x v="0"/>
    <x v="0"/>
  </r>
  <r>
    <s v="TR306500.3_1/08/2011"/>
    <n v="3260"/>
    <x v="1"/>
    <n v="1"/>
    <x v="1"/>
    <s v="RapportageHR"/>
    <n v="-0.50303762370870397"/>
    <n v="-0.36653158666691399"/>
    <n v="-0.31409421254435299"/>
    <s v="TR306500.3"/>
    <d v="2011-08-01T00:00:00"/>
    <n v="2011"/>
    <x v="1"/>
    <x v="1"/>
    <x v="1"/>
    <x v="0"/>
    <x v="0"/>
  </r>
  <r>
    <s v="TR306500.3_3/07/2017"/>
    <n v="3260"/>
    <x v="0"/>
    <n v="1"/>
    <x v="1"/>
    <s v="RapportageHR"/>
    <n v="-0.55542419143510002"/>
    <n v="-0.41674292255609302"/>
    <n v="-0.32739717838622701"/>
    <s v="TR306500.3"/>
    <d v="2017-07-03T00:00:00"/>
    <n v="2017"/>
    <x v="0"/>
    <x v="1"/>
    <x v="1"/>
    <x v="0"/>
    <x v="0"/>
  </r>
  <r>
    <s v="TR306500.3_3/07/2017"/>
    <n v="3260"/>
    <x v="1"/>
    <n v="1"/>
    <x v="1"/>
    <s v="RapportageHR"/>
    <n v="-0.80946751061504296"/>
    <n v="-0.631569261986062"/>
    <n v="-0.60990074271221895"/>
    <s v="TR306500.3"/>
    <d v="2017-07-03T00:00:00"/>
    <n v="2017"/>
    <x v="0"/>
    <x v="1"/>
    <x v="1"/>
    <x v="0"/>
    <x v="0"/>
  </r>
  <r>
    <s v="TR333500.2_12/08/2009"/>
    <n v="3260"/>
    <x v="0"/>
    <n v="1"/>
    <x v="1"/>
    <s v="RapportageHR"/>
    <n v="4.42839246753517E-2"/>
    <n v="0.240370692670794"/>
    <n v="0.245100445135055"/>
    <s v="TR333500.2"/>
    <d v="2009-08-12T00:00:00"/>
    <n v="2009"/>
    <x v="1"/>
    <x v="1"/>
    <x v="1"/>
    <x v="0"/>
    <x v="0"/>
  </r>
  <r>
    <s v="TR333500.2_12/08/2009"/>
    <n v="3260"/>
    <x v="1"/>
    <n v="1"/>
    <x v="1"/>
    <s v="RapportageHR"/>
    <n v="-0.52714464675322004"/>
    <n v="-0.26266491859633401"/>
    <n v="-0.216416902232518"/>
    <s v="TR333500.2"/>
    <d v="2009-08-12T00:00:00"/>
    <n v="2009"/>
    <x v="1"/>
    <x v="1"/>
    <x v="1"/>
    <x v="0"/>
    <x v="0"/>
  </r>
  <r>
    <s v="TR333500.2_20/09/2011"/>
    <n v="3260"/>
    <x v="0"/>
    <n v="1"/>
    <x v="0"/>
    <s v="RapportageHR"/>
    <n v="0"/>
    <n v="0.39272151501929797"/>
    <n v="0.39688037383324898"/>
    <s v="TR333500.2"/>
    <d v="2011-09-20T00:00:00"/>
    <n v="2011"/>
    <x v="1"/>
    <x v="1"/>
    <x v="1"/>
    <x v="0"/>
    <x v="1"/>
  </r>
  <r>
    <s v="TR333500.2_20/09/2011"/>
    <n v="3260"/>
    <x v="1"/>
    <n v="1"/>
    <x v="1"/>
    <s v="RapportageHR"/>
    <n v="0"/>
    <n v="4.5474780779144901E-2"/>
    <n v="0.134228140432674"/>
    <s v="TR333500.2"/>
    <d v="2011-09-20T00:00:00"/>
    <n v="2011"/>
    <x v="1"/>
    <x v="1"/>
    <x v="1"/>
    <x v="0"/>
    <x v="1"/>
  </r>
  <r>
    <s v="TR333500.2_7/09/2017"/>
    <n v="3260"/>
    <x v="0"/>
    <n v="1"/>
    <x v="0"/>
    <s v="RapportageHR"/>
    <n v="3.5714285714285698E-2"/>
    <n v="0.39287579596445998"/>
    <n v="0.417436374277593"/>
    <s v="TR333500.2"/>
    <d v="2017-09-07T00:00:00"/>
    <n v="2017"/>
    <x v="0"/>
    <x v="1"/>
    <x v="1"/>
    <x v="0"/>
    <x v="0"/>
  </r>
  <r>
    <s v="TR333500.2_7/09/2017"/>
    <n v="3260"/>
    <x v="1"/>
    <n v="1"/>
    <x v="1"/>
    <s v="RapportageHR"/>
    <n v="0"/>
    <n v="0.106202797669755"/>
    <n v="0.202598359764075"/>
    <s v="TR333500.2"/>
    <d v="2017-09-07T00:00:00"/>
    <n v="2017"/>
    <x v="0"/>
    <x v="1"/>
    <x v="1"/>
    <x v="0"/>
    <x v="0"/>
  </r>
  <r>
    <s v="TR333500.3_11/08/2009"/>
    <n v="3260"/>
    <x v="0"/>
    <n v="1"/>
    <x v="0"/>
    <s v="RapportageHR"/>
    <n v="7.1428571428571397E-2"/>
    <n v="0.37466535944949098"/>
    <n v="0.39561860797753501"/>
    <s v="TR333500.3"/>
    <d v="2009-08-11T00:00:00"/>
    <n v="2009"/>
    <x v="1"/>
    <x v="1"/>
    <x v="1"/>
    <x v="0"/>
    <x v="0"/>
  </r>
  <r>
    <s v="TR333500.3_11/08/2009"/>
    <n v="3260"/>
    <x v="1"/>
    <n v="1"/>
    <x v="1"/>
    <s v="RapportageHR"/>
    <n v="-1.6110668789665699E-2"/>
    <n v="2.8844908233344398E-2"/>
    <n v="0.109851226952495"/>
    <s v="TR333500.3"/>
    <d v="2009-08-11T00:00:00"/>
    <n v="2009"/>
    <x v="1"/>
    <x v="1"/>
    <x v="1"/>
    <x v="0"/>
    <x v="0"/>
  </r>
  <r>
    <s v="TR333500.3_20/09/2011"/>
    <n v="3260"/>
    <x v="0"/>
    <n v="1"/>
    <x v="0"/>
    <s v="RapportageHR"/>
    <n v="3.5714285714285698E-2"/>
    <n v="0.37345792728497501"/>
    <n v="0.37939371861286603"/>
    <s v="TR333500.3"/>
    <d v="2011-09-20T00:00:00"/>
    <n v="2011"/>
    <x v="1"/>
    <x v="1"/>
    <x v="1"/>
    <x v="0"/>
    <x v="1"/>
  </r>
  <r>
    <s v="TR333500.3_20/09/2011"/>
    <n v="3260"/>
    <x v="1"/>
    <n v="1"/>
    <x v="1"/>
    <s v="RapportageHR"/>
    <n v="-0.124347168184538"/>
    <n v="-4.2027592184979201E-2"/>
    <n v="3.7608974750420902E-2"/>
    <s v="TR333500.3"/>
    <d v="2011-09-20T00:00:00"/>
    <n v="2011"/>
    <x v="1"/>
    <x v="1"/>
    <x v="1"/>
    <x v="0"/>
    <x v="1"/>
  </r>
  <r>
    <s v="TR333500.3_7/09/2017"/>
    <n v="3260"/>
    <x v="0"/>
    <n v="1"/>
    <x v="1"/>
    <s v="RapportageHR"/>
    <n v="0"/>
    <n v="0.253505313674318"/>
    <n v="0.25943645294595202"/>
    <s v="TR333500.3"/>
    <d v="2017-09-07T00:00:00"/>
    <n v="2017"/>
    <x v="0"/>
    <x v="1"/>
    <x v="1"/>
    <x v="0"/>
    <x v="0"/>
  </r>
  <r>
    <s v="TR333500.3_7/09/2017"/>
    <n v="3260"/>
    <x v="1"/>
    <n v="1"/>
    <x v="1"/>
    <s v="RapportageHR"/>
    <n v="-0.38524863815856097"/>
    <n v="-0.170418910798706"/>
    <n v="-0.11676422818582401"/>
    <s v="TR333500.3"/>
    <d v="2017-09-07T00:00:00"/>
    <n v="2017"/>
    <x v="0"/>
    <x v="1"/>
    <x v="1"/>
    <x v="0"/>
    <x v="0"/>
  </r>
  <r>
    <s v="TR335600.3_18/08/2014"/>
    <n v="3260"/>
    <x v="0"/>
    <n v="1"/>
    <x v="0"/>
    <s v="RapportageHR"/>
    <n v="-1"/>
    <n v="-1"/>
    <n v="-1"/>
    <s v="TR335600.3"/>
    <d v="2014-08-18T00:00:00"/>
    <n v="2014"/>
    <x v="0"/>
    <x v="1"/>
    <x v="0"/>
    <x v="0"/>
    <x v="1"/>
  </r>
  <r>
    <s v="TR335600.3_18/08/2014"/>
    <n v="3260"/>
    <x v="1"/>
    <n v="1"/>
    <x v="1"/>
    <s v="RapportageHR"/>
    <n v="-1"/>
    <n v="-1"/>
    <n v="-1"/>
    <s v="TR335600.3"/>
    <d v="2014-08-18T00:00:00"/>
    <n v="2014"/>
    <x v="0"/>
    <x v="1"/>
    <x v="0"/>
    <x v="0"/>
    <x v="1"/>
  </r>
  <r>
    <s v="TR335600.3_19/07/2012"/>
    <n v="3260"/>
    <x v="0"/>
    <n v="1"/>
    <x v="0"/>
    <s v="RapportageHR"/>
    <n v="-1"/>
    <n v="-1"/>
    <n v="-1"/>
    <s v="TR335600.3"/>
    <d v="2012-07-19T00:00:00"/>
    <n v="2012"/>
    <x v="1"/>
    <x v="1"/>
    <x v="0"/>
    <x v="0"/>
    <x v="0"/>
  </r>
  <r>
    <s v="TR335600.3_19/07/2012"/>
    <n v="3260"/>
    <x v="1"/>
    <n v="1"/>
    <x v="1"/>
    <s v="RapportageHR"/>
    <n v="-1"/>
    <n v="-1"/>
    <n v="-1"/>
    <s v="TR335600.3"/>
    <d v="2012-07-19T00:00:00"/>
    <n v="2012"/>
    <x v="1"/>
    <x v="1"/>
    <x v="0"/>
    <x v="0"/>
    <x v="0"/>
  </r>
  <r>
    <s v="TR335600.3_24/07/2017"/>
    <n v="3260"/>
    <x v="0"/>
    <n v="1"/>
    <x v="0"/>
    <s v="RapportageHR"/>
    <n v="-1"/>
    <n v="-1"/>
    <n v="-1"/>
    <s v="TR335600.3"/>
    <d v="2017-07-24T00:00:00"/>
    <n v="2017"/>
    <x v="0"/>
    <x v="1"/>
    <x v="0"/>
    <x v="0"/>
    <x v="0"/>
  </r>
  <r>
    <s v="TR335600.3_24/07/2017"/>
    <n v="3260"/>
    <x v="1"/>
    <n v="1"/>
    <x v="1"/>
    <s v="RapportageHR"/>
    <n v="-1"/>
    <n v="-1"/>
    <n v="-1"/>
    <s v="TR335600.3"/>
    <d v="2017-07-24T00:00:00"/>
    <n v="2017"/>
    <x v="0"/>
    <x v="1"/>
    <x v="0"/>
    <x v="0"/>
    <x v="0"/>
  </r>
  <r>
    <s v="TR418000.1_1/06/2007"/>
    <n v="3260"/>
    <x v="0"/>
    <n v="1"/>
    <x v="1"/>
    <s v="RapportageHR"/>
    <n v="-1"/>
    <n v="-1"/>
    <n v="-1"/>
    <s v="TR418000.1"/>
    <d v="2007-06-01T00:00:00"/>
    <n v="2007"/>
    <x v="1"/>
    <x v="0"/>
    <x v="1"/>
    <x v="0"/>
    <x v="0"/>
  </r>
  <r>
    <s v="TR418000.1_1/06/2007"/>
    <n v="3260"/>
    <x v="1"/>
    <n v="1"/>
    <x v="1"/>
    <s v="RapportageHR"/>
    <n v="-1"/>
    <n v="-1"/>
    <n v="-1"/>
    <s v="TR418000.1"/>
    <d v="2007-06-01T00:00:00"/>
    <n v="2007"/>
    <x v="1"/>
    <x v="0"/>
    <x v="1"/>
    <x v="0"/>
    <x v="0"/>
  </r>
  <r>
    <s v="TR418000.1_19/09/2016"/>
    <n v="3260"/>
    <x v="0"/>
    <n v="1"/>
    <x v="0"/>
    <s v="RapportageHR"/>
    <n v="-1"/>
    <n v="-1"/>
    <n v="-1"/>
    <s v="TR418000.1"/>
    <d v="2016-09-19T00:00:00"/>
    <n v="2016"/>
    <x v="0"/>
    <x v="0"/>
    <x v="1"/>
    <x v="0"/>
    <x v="0"/>
  </r>
  <r>
    <s v="TR418000.1_19/09/2016"/>
    <n v="3260"/>
    <x v="1"/>
    <n v="1"/>
    <x v="1"/>
    <s v="RapportageHR"/>
    <n v="-1"/>
    <n v="-1"/>
    <n v="-1"/>
    <s v="TR418000.1"/>
    <d v="2016-09-19T00:00:00"/>
    <n v="2016"/>
    <x v="0"/>
    <x v="0"/>
    <x v="1"/>
    <x v="0"/>
    <x v="0"/>
  </r>
  <r>
    <s v="TR72000.2_28/06/2007"/>
    <n v="3260"/>
    <x v="0"/>
    <n v="1"/>
    <x v="0"/>
    <s v="RapportageHR"/>
    <n v="-1"/>
    <n v="-1"/>
    <n v="-1"/>
    <s v="TR72000.2"/>
    <d v="2007-06-28T00:00:00"/>
    <n v="2007"/>
    <x v="1"/>
    <x v="0"/>
    <x v="0"/>
    <x v="0"/>
    <x v="0"/>
  </r>
  <r>
    <s v="TR72000.2_28/06/2007"/>
    <n v="3260"/>
    <x v="1"/>
    <n v="1"/>
    <x v="0"/>
    <s v="RapportageHR"/>
    <n v="-1"/>
    <n v="-1"/>
    <n v="-1"/>
    <s v="TR72000.2"/>
    <d v="2007-06-28T00:00:00"/>
    <n v="2007"/>
    <x v="1"/>
    <x v="0"/>
    <x v="0"/>
    <x v="0"/>
    <x v="0"/>
  </r>
  <r>
    <s v="TR72000.2_30/08/2016"/>
    <n v="3260"/>
    <x v="0"/>
    <n v="1"/>
    <x v="0"/>
    <s v="RapportageHR"/>
    <n v="0"/>
    <n v="0.35352074383106302"/>
    <n v="0.36618363052715802"/>
    <s v="TR72000.2"/>
    <d v="2016-08-30T00:00:00"/>
    <n v="2016"/>
    <x v="0"/>
    <x v="0"/>
    <x v="0"/>
    <x v="0"/>
    <x v="0"/>
  </r>
  <r>
    <s v="TR72000.2_30/08/2016"/>
    <n v="3260"/>
    <x v="1"/>
    <n v="1"/>
    <x v="1"/>
    <s v="RapportageHR"/>
    <n v="0"/>
    <n v="5.9630730166187598E-2"/>
    <n v="0.14043736389971201"/>
    <s v="TR72000.2"/>
    <d v="2016-08-30T00:00:00"/>
    <n v="2016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3" cacheId="65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5:D13" firstHeaderRow="1" firstDataRow="2" firstDataCol="1" rowPageCount="3" colPageCount="1"/>
  <pivotFields count="1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 defaultSubtotal="0">
      <items count="3">
        <item x="2"/>
        <item x="0"/>
        <item x="1"/>
      </items>
    </pivotField>
    <pivotField axis="axisPage" showAll="0" defaultSubtotal="0">
      <items count="2">
        <item x="0"/>
        <item x="1"/>
      </items>
    </pivotField>
    <pivotField axis="axisPage" showAll="0" defaultSubtotal="0">
      <items count="2">
        <item x="0"/>
        <item x="1"/>
      </items>
    </pivotField>
    <pivotField axis="axisPage" showAll="0" defaultSubtotal="0">
      <items count="2">
        <item x="1"/>
        <item x="0"/>
      </items>
    </pivotField>
  </pivotFields>
  <rowFields count="2">
    <field x="2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3">
    <pageField fld="16" item="1" hier="-1"/>
    <pageField fld="15" item="0" hier="-1"/>
    <pageField fld="14" item="0" hier="-1"/>
  </pageFields>
  <dataFields count="1">
    <dataField name="Aantal van 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" sqref="O2:Q171"/>
    </sheetView>
  </sheetViews>
  <sheetFormatPr defaultRowHeight="14.4" x14ac:dyDescent="0.3"/>
  <cols>
    <col min="2" max="2" width="21.5546875" bestFit="1" customWidth="1"/>
    <col min="6" max="6" width="10" bestFit="1" customWidth="1"/>
    <col min="7" max="7" width="17" bestFit="1" customWidth="1"/>
    <col min="11" max="11" width="21.5546875" bestFit="1" customWidth="1"/>
    <col min="12" max="12" width="10.5546875" bestFit="1" customWidth="1"/>
  </cols>
  <sheetData>
    <row r="1" spans="1:18" x14ac:dyDescent="0.3">
      <c r="B1" t="s">
        <v>2</v>
      </c>
      <c r="C1" t="s">
        <v>1</v>
      </c>
      <c r="D1" t="s">
        <v>5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0</v>
      </c>
      <c r="L1" t="s">
        <v>4</v>
      </c>
      <c r="M1" t="s">
        <v>12</v>
      </c>
      <c r="N1" t="s">
        <v>13</v>
      </c>
      <c r="O1" t="s">
        <v>195</v>
      </c>
      <c r="P1" t="s">
        <v>196</v>
      </c>
      <c r="Q1" t="s">
        <v>197</v>
      </c>
      <c r="R1" t="s">
        <v>192</v>
      </c>
    </row>
    <row r="2" spans="1:18" x14ac:dyDescent="0.3">
      <c r="A2">
        <v>1</v>
      </c>
      <c r="B2" t="s">
        <v>15</v>
      </c>
      <c r="C2">
        <v>3260</v>
      </c>
      <c r="D2" t="s">
        <v>17</v>
      </c>
      <c r="E2">
        <v>1</v>
      </c>
      <c r="F2" s="3" t="s">
        <v>18</v>
      </c>
      <c r="G2" t="s">
        <v>184</v>
      </c>
      <c r="H2">
        <v>0</v>
      </c>
      <c r="I2">
        <v>0.315842758551651</v>
      </c>
      <c r="J2">
        <v>0.32116683380078997</v>
      </c>
      <c r="K2" t="s">
        <v>14</v>
      </c>
      <c r="L2" s="1">
        <v>41439</v>
      </c>
      <c r="M2">
        <f>YEAR(L2)</f>
        <v>2013</v>
      </c>
      <c r="N2">
        <v>2</v>
      </c>
      <c r="O2" t="str">
        <f>VLOOKUP($K2,ExtraInfo!$A$2:$D$29,2,FALSE)</f>
        <v>&gt;50</v>
      </c>
      <c r="P2" t="str">
        <f>VLOOKUP($K2,ExtraInfo!$A$2:$D$29,3,FALSE)</f>
        <v>binnen_sa</v>
      </c>
      <c r="Q2" t="str">
        <f>VLOOKUP($K2,ExtraInfo!$A$2:$D$29,4,FALSE)</f>
        <v>Atl</v>
      </c>
      <c r="R2">
        <v>1</v>
      </c>
    </row>
    <row r="3" spans="1:18" x14ac:dyDescent="0.3">
      <c r="A3">
        <v>2</v>
      </c>
      <c r="B3" t="s">
        <v>15</v>
      </c>
      <c r="C3">
        <v>3260</v>
      </c>
      <c r="D3" t="s">
        <v>20</v>
      </c>
      <c r="E3">
        <v>1</v>
      </c>
      <c r="F3" s="3" t="s">
        <v>21</v>
      </c>
      <c r="G3" t="s">
        <v>184</v>
      </c>
      <c r="H3">
        <v>-0.5</v>
      </c>
      <c r="I3">
        <v>-0.30376197880861</v>
      </c>
      <c r="J3">
        <v>-0.262669425009806</v>
      </c>
      <c r="K3" t="s">
        <v>14</v>
      </c>
      <c r="L3" s="1">
        <v>41439</v>
      </c>
      <c r="M3">
        <f t="shared" ref="M3:M66" si="0">YEAR(L3)</f>
        <v>2013</v>
      </c>
      <c r="N3">
        <v>2</v>
      </c>
      <c r="O3" t="str">
        <f>VLOOKUP($K3,ExtraInfo!$A$2:$D$29,2,FALSE)</f>
        <v>&gt;50</v>
      </c>
      <c r="P3" t="str">
        <f>VLOOKUP($K3,ExtraInfo!$A$2:$D$29,3,FALSE)</f>
        <v>binnen_sa</v>
      </c>
      <c r="Q3" t="str">
        <f>VLOOKUP($K3,ExtraInfo!$A$2:$D$29,4,FALSE)</f>
        <v>Atl</v>
      </c>
      <c r="R3">
        <v>1</v>
      </c>
    </row>
    <row r="4" spans="1:18" x14ac:dyDescent="0.3">
      <c r="A4">
        <v>3</v>
      </c>
      <c r="B4" t="s">
        <v>22</v>
      </c>
      <c r="C4">
        <v>3260</v>
      </c>
      <c r="D4" t="s">
        <v>17</v>
      </c>
      <c r="E4">
        <v>1</v>
      </c>
      <c r="F4" s="3" t="s">
        <v>21</v>
      </c>
      <c r="G4" t="s">
        <v>184</v>
      </c>
      <c r="H4">
        <v>0</v>
      </c>
      <c r="I4">
        <v>0.23809860633327201</v>
      </c>
      <c r="J4">
        <v>0.23820515485124399</v>
      </c>
      <c r="K4" t="s">
        <v>14</v>
      </c>
      <c r="L4" s="1">
        <v>40347</v>
      </c>
      <c r="M4">
        <f t="shared" si="0"/>
        <v>2010</v>
      </c>
      <c r="N4">
        <v>1</v>
      </c>
      <c r="O4" t="str">
        <f>VLOOKUP($K4,ExtraInfo!$A$2:$D$29,2,FALSE)</f>
        <v>&gt;50</v>
      </c>
      <c r="P4" t="str">
        <f>VLOOKUP($K4,ExtraInfo!$A$2:$D$29,3,FALSE)</f>
        <v>binnen_sa</v>
      </c>
      <c r="Q4" t="str">
        <f>VLOOKUP($K4,ExtraInfo!$A$2:$D$29,4,FALSE)</f>
        <v>Atl</v>
      </c>
      <c r="R4">
        <v>1</v>
      </c>
    </row>
    <row r="5" spans="1:18" x14ac:dyDescent="0.3">
      <c r="A5">
        <v>4</v>
      </c>
      <c r="B5" t="s">
        <v>22</v>
      </c>
      <c r="C5">
        <v>3260</v>
      </c>
      <c r="D5" t="s">
        <v>20</v>
      </c>
      <c r="E5">
        <v>1</v>
      </c>
      <c r="F5" s="3" t="s">
        <v>21</v>
      </c>
      <c r="G5" t="s">
        <v>184</v>
      </c>
      <c r="H5">
        <v>-0.5</v>
      </c>
      <c r="I5">
        <v>-0.39413427037943899</v>
      </c>
      <c r="J5">
        <v>-0.36194657982190498</v>
      </c>
      <c r="K5" t="s">
        <v>14</v>
      </c>
      <c r="L5" s="1">
        <v>40347</v>
      </c>
      <c r="M5">
        <f t="shared" si="0"/>
        <v>2010</v>
      </c>
      <c r="N5">
        <v>1</v>
      </c>
      <c r="O5" t="str">
        <f>VLOOKUP($K5,ExtraInfo!$A$2:$D$29,2,FALSE)</f>
        <v>&gt;50</v>
      </c>
      <c r="P5" t="str">
        <f>VLOOKUP($K5,ExtraInfo!$A$2:$D$29,3,FALSE)</f>
        <v>binnen_sa</v>
      </c>
      <c r="Q5" t="str">
        <f>VLOOKUP($K5,ExtraInfo!$A$2:$D$29,4,FALSE)</f>
        <v>Atl</v>
      </c>
      <c r="R5">
        <v>1</v>
      </c>
    </row>
    <row r="6" spans="1:18" x14ac:dyDescent="0.3">
      <c r="A6">
        <v>5</v>
      </c>
      <c r="B6" t="s">
        <v>24</v>
      </c>
      <c r="C6">
        <v>3260</v>
      </c>
      <c r="D6" t="s">
        <v>17</v>
      </c>
      <c r="E6">
        <v>1</v>
      </c>
      <c r="F6" s="3" t="s">
        <v>18</v>
      </c>
      <c r="G6" t="s">
        <v>184</v>
      </c>
      <c r="H6">
        <v>-1</v>
      </c>
      <c r="I6">
        <v>-1</v>
      </c>
      <c r="J6">
        <v>-1</v>
      </c>
      <c r="K6" t="s">
        <v>23</v>
      </c>
      <c r="L6" s="1">
        <v>41439</v>
      </c>
      <c r="M6">
        <f t="shared" si="0"/>
        <v>2013</v>
      </c>
      <c r="N6">
        <v>2</v>
      </c>
      <c r="O6" t="str">
        <f>VLOOKUP($K6,ExtraInfo!$A$2:$D$29,2,FALSE)</f>
        <v>&gt;50</v>
      </c>
      <c r="P6" t="str">
        <f>VLOOKUP($K6,ExtraInfo!$A$2:$D$29,3,FALSE)</f>
        <v>binnen_sa</v>
      </c>
      <c r="Q6" t="str">
        <f>VLOOKUP($K6,ExtraInfo!$A$2:$D$29,4,FALSE)</f>
        <v>Atl</v>
      </c>
      <c r="R6">
        <v>1</v>
      </c>
    </row>
    <row r="7" spans="1:18" x14ac:dyDescent="0.3">
      <c r="A7">
        <v>6</v>
      </c>
      <c r="B7" t="s">
        <v>24</v>
      </c>
      <c r="C7">
        <v>3260</v>
      </c>
      <c r="D7" t="s">
        <v>20</v>
      </c>
      <c r="E7">
        <v>1</v>
      </c>
      <c r="F7" s="3" t="s">
        <v>18</v>
      </c>
      <c r="G7" t="s">
        <v>184</v>
      </c>
      <c r="H7">
        <v>-1</v>
      </c>
      <c r="I7">
        <v>-1</v>
      </c>
      <c r="J7">
        <v>-1</v>
      </c>
      <c r="K7" t="s">
        <v>23</v>
      </c>
      <c r="L7" s="1">
        <v>41439</v>
      </c>
      <c r="M7">
        <f t="shared" si="0"/>
        <v>2013</v>
      </c>
      <c r="N7">
        <v>2</v>
      </c>
      <c r="O7" t="str">
        <f>VLOOKUP($K7,ExtraInfo!$A$2:$D$29,2,FALSE)</f>
        <v>&gt;50</v>
      </c>
      <c r="P7" t="str">
        <f>VLOOKUP($K7,ExtraInfo!$A$2:$D$29,3,FALSE)</f>
        <v>binnen_sa</v>
      </c>
      <c r="Q7" t="str">
        <f>VLOOKUP($K7,ExtraInfo!$A$2:$D$29,4,FALSE)</f>
        <v>Atl</v>
      </c>
      <c r="R7">
        <v>1</v>
      </c>
    </row>
    <row r="8" spans="1:18" x14ac:dyDescent="0.3">
      <c r="A8">
        <v>7</v>
      </c>
      <c r="B8" t="s">
        <v>25</v>
      </c>
      <c r="C8">
        <v>3260</v>
      </c>
      <c r="D8" t="s">
        <v>17</v>
      </c>
      <c r="E8">
        <v>1</v>
      </c>
      <c r="F8" s="3" t="s">
        <v>18</v>
      </c>
      <c r="G8" t="s">
        <v>184</v>
      </c>
      <c r="H8">
        <v>-1</v>
      </c>
      <c r="I8">
        <v>-1</v>
      </c>
      <c r="J8">
        <v>-1</v>
      </c>
      <c r="K8" t="s">
        <v>23</v>
      </c>
      <c r="L8" s="1">
        <v>40347</v>
      </c>
      <c r="M8">
        <f t="shared" si="0"/>
        <v>2010</v>
      </c>
      <c r="N8">
        <v>1</v>
      </c>
      <c r="O8" t="str">
        <f>VLOOKUP($K8,ExtraInfo!$A$2:$D$29,2,FALSE)</f>
        <v>&gt;50</v>
      </c>
      <c r="P8" t="str">
        <f>VLOOKUP($K8,ExtraInfo!$A$2:$D$29,3,FALSE)</f>
        <v>binnen_sa</v>
      </c>
      <c r="Q8" t="str">
        <f>VLOOKUP($K8,ExtraInfo!$A$2:$D$29,4,FALSE)</f>
        <v>Atl</v>
      </c>
      <c r="R8">
        <v>1</v>
      </c>
    </row>
    <row r="9" spans="1:18" x14ac:dyDescent="0.3">
      <c r="A9">
        <v>8</v>
      </c>
      <c r="B9" t="s">
        <v>25</v>
      </c>
      <c r="C9">
        <v>3260</v>
      </c>
      <c r="D9" t="s">
        <v>20</v>
      </c>
      <c r="E9">
        <v>1</v>
      </c>
      <c r="F9" s="3" t="s">
        <v>21</v>
      </c>
      <c r="G9" t="s">
        <v>184</v>
      </c>
      <c r="H9">
        <v>-1</v>
      </c>
      <c r="I9">
        <v>-1</v>
      </c>
      <c r="J9">
        <v>-1</v>
      </c>
      <c r="K9" t="s">
        <v>23</v>
      </c>
      <c r="L9" s="1">
        <v>40347</v>
      </c>
      <c r="M9">
        <f t="shared" si="0"/>
        <v>2010</v>
      </c>
      <c r="N9">
        <v>1</v>
      </c>
      <c r="O9" t="str">
        <f>VLOOKUP($K9,ExtraInfo!$A$2:$D$29,2,FALSE)</f>
        <v>&gt;50</v>
      </c>
      <c r="P9" t="str">
        <f>VLOOKUP($K9,ExtraInfo!$A$2:$D$29,3,FALSE)</f>
        <v>binnen_sa</v>
      </c>
      <c r="Q9" t="str">
        <f>VLOOKUP($K9,ExtraInfo!$A$2:$D$29,4,FALSE)</f>
        <v>Atl</v>
      </c>
      <c r="R9">
        <v>1</v>
      </c>
    </row>
    <row r="10" spans="1:18" x14ac:dyDescent="0.3">
      <c r="A10">
        <v>9</v>
      </c>
      <c r="B10" t="s">
        <v>27</v>
      </c>
      <c r="C10">
        <v>3260</v>
      </c>
      <c r="D10" t="s">
        <v>17</v>
      </c>
      <c r="E10">
        <v>1</v>
      </c>
      <c r="F10" s="3" t="s">
        <v>18</v>
      </c>
      <c r="G10" t="s">
        <v>184</v>
      </c>
      <c r="H10">
        <v>-1</v>
      </c>
      <c r="I10">
        <v>-1</v>
      </c>
      <c r="J10">
        <v>-1</v>
      </c>
      <c r="K10" t="s">
        <v>26</v>
      </c>
      <c r="L10" s="1">
        <v>41443</v>
      </c>
      <c r="M10">
        <f t="shared" si="0"/>
        <v>2013</v>
      </c>
      <c r="N10">
        <v>2</v>
      </c>
      <c r="O10" t="str">
        <f>VLOOKUP($K10,ExtraInfo!$A$2:$D$29,2,FALSE)</f>
        <v>&gt;50</v>
      </c>
      <c r="P10" t="str">
        <f>VLOOKUP($K10,ExtraInfo!$A$2:$D$29,3,FALSE)</f>
        <v>binnen_sa</v>
      </c>
      <c r="Q10" t="str">
        <f>VLOOKUP($K10,ExtraInfo!$A$2:$D$29,4,FALSE)</f>
        <v>Atl</v>
      </c>
      <c r="R10">
        <v>1</v>
      </c>
    </row>
    <row r="11" spans="1:18" x14ac:dyDescent="0.3">
      <c r="A11">
        <v>10</v>
      </c>
      <c r="B11" t="s">
        <v>27</v>
      </c>
      <c r="C11">
        <v>3260</v>
      </c>
      <c r="D11" t="s">
        <v>20</v>
      </c>
      <c r="E11">
        <v>1</v>
      </c>
      <c r="F11" s="3" t="s">
        <v>18</v>
      </c>
      <c r="G11" t="s">
        <v>184</v>
      </c>
      <c r="H11">
        <v>-1</v>
      </c>
      <c r="I11">
        <v>-1</v>
      </c>
      <c r="J11">
        <v>-1</v>
      </c>
      <c r="K11" t="s">
        <v>26</v>
      </c>
      <c r="L11" s="1">
        <v>41443</v>
      </c>
      <c r="M11">
        <f t="shared" si="0"/>
        <v>2013</v>
      </c>
      <c r="N11">
        <v>2</v>
      </c>
      <c r="O11" t="str">
        <f>VLOOKUP($K11,ExtraInfo!$A$2:$D$29,2,FALSE)</f>
        <v>&gt;50</v>
      </c>
      <c r="P11" t="str">
        <f>VLOOKUP($K11,ExtraInfo!$A$2:$D$29,3,FALSE)</f>
        <v>binnen_sa</v>
      </c>
      <c r="Q11" t="str">
        <f>VLOOKUP($K11,ExtraInfo!$A$2:$D$29,4,FALSE)</f>
        <v>Atl</v>
      </c>
      <c r="R11">
        <v>1</v>
      </c>
    </row>
    <row r="12" spans="1:18" x14ac:dyDescent="0.3">
      <c r="A12">
        <v>11</v>
      </c>
      <c r="B12" t="s">
        <v>28</v>
      </c>
      <c r="C12">
        <v>3260</v>
      </c>
      <c r="D12" t="s">
        <v>17</v>
      </c>
      <c r="E12">
        <v>1</v>
      </c>
      <c r="F12" s="3" t="s">
        <v>18</v>
      </c>
      <c r="G12" t="s">
        <v>184</v>
      </c>
      <c r="H12">
        <v>0</v>
      </c>
      <c r="I12">
        <v>0.394639500230203</v>
      </c>
      <c r="J12">
        <v>0.39477469677496602</v>
      </c>
      <c r="K12" t="s">
        <v>26</v>
      </c>
      <c r="L12" s="1">
        <v>40689</v>
      </c>
      <c r="M12">
        <f t="shared" si="0"/>
        <v>2011</v>
      </c>
      <c r="N12">
        <v>1</v>
      </c>
      <c r="O12" t="str">
        <f>VLOOKUP($K12,ExtraInfo!$A$2:$D$29,2,FALSE)</f>
        <v>&gt;50</v>
      </c>
      <c r="P12" t="str">
        <f>VLOOKUP($K12,ExtraInfo!$A$2:$D$29,3,FALSE)</f>
        <v>binnen_sa</v>
      </c>
      <c r="Q12" t="str">
        <f>VLOOKUP($K12,ExtraInfo!$A$2:$D$29,4,FALSE)</f>
        <v>Atl</v>
      </c>
      <c r="R12">
        <v>1</v>
      </c>
    </row>
    <row r="13" spans="1:18" x14ac:dyDescent="0.3">
      <c r="A13">
        <v>12</v>
      </c>
      <c r="B13" t="s">
        <v>28</v>
      </c>
      <c r="C13">
        <v>3260</v>
      </c>
      <c r="D13" t="s">
        <v>20</v>
      </c>
      <c r="E13">
        <v>1</v>
      </c>
      <c r="F13" s="3" t="s">
        <v>21</v>
      </c>
      <c r="G13" t="s">
        <v>184</v>
      </c>
      <c r="H13">
        <v>-0.5</v>
      </c>
      <c r="I13">
        <v>-0.25665373120423601</v>
      </c>
      <c r="J13">
        <v>-0.20760963437218599</v>
      </c>
      <c r="K13" t="s">
        <v>26</v>
      </c>
      <c r="L13" s="1">
        <v>40689</v>
      </c>
      <c r="M13">
        <f t="shared" si="0"/>
        <v>2011</v>
      </c>
      <c r="N13">
        <v>1</v>
      </c>
      <c r="O13" t="str">
        <f>VLOOKUP($K13,ExtraInfo!$A$2:$D$29,2,FALSE)</f>
        <v>&gt;50</v>
      </c>
      <c r="P13" t="str">
        <f>VLOOKUP($K13,ExtraInfo!$A$2:$D$29,3,FALSE)</f>
        <v>binnen_sa</v>
      </c>
      <c r="Q13" t="str">
        <f>VLOOKUP($K13,ExtraInfo!$A$2:$D$29,4,FALSE)</f>
        <v>Atl</v>
      </c>
      <c r="R13">
        <v>1</v>
      </c>
    </row>
    <row r="14" spans="1:18" x14ac:dyDescent="0.3">
      <c r="A14">
        <v>13</v>
      </c>
      <c r="B14" t="s">
        <v>29</v>
      </c>
      <c r="C14">
        <v>3260</v>
      </c>
      <c r="D14" t="s">
        <v>17</v>
      </c>
      <c r="E14">
        <v>1</v>
      </c>
      <c r="F14" s="3" t="s">
        <v>18</v>
      </c>
      <c r="G14" t="s">
        <v>184</v>
      </c>
      <c r="H14">
        <v>-1</v>
      </c>
      <c r="I14">
        <v>-1</v>
      </c>
      <c r="J14">
        <v>-1</v>
      </c>
      <c r="K14" t="s">
        <v>26</v>
      </c>
      <c r="L14" s="1">
        <v>40795</v>
      </c>
      <c r="M14">
        <f t="shared" si="0"/>
        <v>2011</v>
      </c>
      <c r="N14">
        <v>1</v>
      </c>
      <c r="O14" t="str">
        <f>VLOOKUP($K14,ExtraInfo!$A$2:$D$29,2,FALSE)</f>
        <v>&gt;50</v>
      </c>
      <c r="P14" t="str">
        <f>VLOOKUP($K14,ExtraInfo!$A$2:$D$29,3,FALSE)</f>
        <v>binnen_sa</v>
      </c>
      <c r="Q14" t="str">
        <f>VLOOKUP($K14,ExtraInfo!$A$2:$D$29,4,FALSE)</f>
        <v>Atl</v>
      </c>
      <c r="R14">
        <v>0</v>
      </c>
    </row>
    <row r="15" spans="1:18" x14ac:dyDescent="0.3">
      <c r="A15">
        <v>14</v>
      </c>
      <c r="B15" t="s">
        <v>29</v>
      </c>
      <c r="C15">
        <v>3260</v>
      </c>
      <c r="D15" t="s">
        <v>20</v>
      </c>
      <c r="E15">
        <v>1</v>
      </c>
      <c r="F15" s="3" t="s">
        <v>21</v>
      </c>
      <c r="G15" t="s">
        <v>184</v>
      </c>
      <c r="H15">
        <v>-1</v>
      </c>
      <c r="I15">
        <v>-1</v>
      </c>
      <c r="J15">
        <v>-1</v>
      </c>
      <c r="K15" t="s">
        <v>26</v>
      </c>
      <c r="L15" s="1">
        <v>40795</v>
      </c>
      <c r="M15">
        <f t="shared" si="0"/>
        <v>2011</v>
      </c>
      <c r="N15">
        <v>1</v>
      </c>
      <c r="O15" t="str">
        <f>VLOOKUP($K15,ExtraInfo!$A$2:$D$29,2,FALSE)</f>
        <v>&gt;50</v>
      </c>
      <c r="P15" t="str">
        <f>VLOOKUP($K15,ExtraInfo!$A$2:$D$29,3,FALSE)</f>
        <v>binnen_sa</v>
      </c>
      <c r="Q15" t="str">
        <f>VLOOKUP($K15,ExtraInfo!$A$2:$D$29,4,FALSE)</f>
        <v>Atl</v>
      </c>
      <c r="R15">
        <v>0</v>
      </c>
    </row>
    <row r="16" spans="1:18" x14ac:dyDescent="0.3">
      <c r="A16">
        <v>15</v>
      </c>
      <c r="B16" t="s">
        <v>31</v>
      </c>
      <c r="C16">
        <v>3260</v>
      </c>
      <c r="D16" t="s">
        <v>17</v>
      </c>
      <c r="E16">
        <v>1</v>
      </c>
      <c r="F16" s="3" t="s">
        <v>18</v>
      </c>
      <c r="G16" t="s">
        <v>184</v>
      </c>
      <c r="H16">
        <v>-1</v>
      </c>
      <c r="I16">
        <v>-1</v>
      </c>
      <c r="J16">
        <v>-1</v>
      </c>
      <c r="K16" t="s">
        <v>30</v>
      </c>
      <c r="L16" s="1">
        <v>41436</v>
      </c>
      <c r="M16">
        <f t="shared" si="0"/>
        <v>2013</v>
      </c>
      <c r="N16">
        <v>2</v>
      </c>
      <c r="O16" t="str">
        <f>VLOOKUP($K16,ExtraInfo!$A$2:$D$29,2,FALSE)</f>
        <v>10-50</v>
      </c>
      <c r="P16" t="str">
        <f>VLOOKUP($K16,ExtraInfo!$A$2:$D$29,3,FALSE)</f>
        <v>binnen_sa</v>
      </c>
      <c r="Q16" t="str">
        <f>VLOOKUP($K16,ExtraInfo!$A$2:$D$29,4,FALSE)</f>
        <v>Atl</v>
      </c>
      <c r="R16">
        <v>0</v>
      </c>
    </row>
    <row r="17" spans="1:18" x14ac:dyDescent="0.3">
      <c r="A17">
        <v>16</v>
      </c>
      <c r="B17" t="s">
        <v>31</v>
      </c>
      <c r="C17">
        <v>3260</v>
      </c>
      <c r="D17" t="s">
        <v>20</v>
      </c>
      <c r="E17">
        <v>1</v>
      </c>
      <c r="F17" s="3" t="s">
        <v>18</v>
      </c>
      <c r="G17" t="s">
        <v>184</v>
      </c>
      <c r="H17">
        <v>-1</v>
      </c>
      <c r="I17">
        <v>-1</v>
      </c>
      <c r="J17">
        <v>-1</v>
      </c>
      <c r="K17" t="s">
        <v>30</v>
      </c>
      <c r="L17" s="1">
        <v>41436</v>
      </c>
      <c r="M17">
        <f t="shared" si="0"/>
        <v>2013</v>
      </c>
      <c r="N17">
        <v>2</v>
      </c>
      <c r="O17" t="str">
        <f>VLOOKUP($K17,ExtraInfo!$A$2:$D$29,2,FALSE)</f>
        <v>10-50</v>
      </c>
      <c r="P17" t="str">
        <f>VLOOKUP($K17,ExtraInfo!$A$2:$D$29,3,FALSE)</f>
        <v>binnen_sa</v>
      </c>
      <c r="Q17" t="str">
        <f>VLOOKUP($K17,ExtraInfo!$A$2:$D$29,4,FALSE)</f>
        <v>Atl</v>
      </c>
      <c r="R17">
        <v>0</v>
      </c>
    </row>
    <row r="18" spans="1:18" x14ac:dyDescent="0.3">
      <c r="A18">
        <v>17</v>
      </c>
      <c r="B18" t="s">
        <v>32</v>
      </c>
      <c r="C18">
        <v>3260</v>
      </c>
      <c r="D18" t="s">
        <v>17</v>
      </c>
      <c r="E18">
        <v>1</v>
      </c>
      <c r="F18" s="3" t="s">
        <v>18</v>
      </c>
      <c r="G18" t="s">
        <v>184</v>
      </c>
      <c r="H18">
        <v>-1</v>
      </c>
      <c r="I18">
        <v>-1</v>
      </c>
      <c r="J18">
        <v>-1</v>
      </c>
      <c r="K18" t="s">
        <v>30</v>
      </c>
      <c r="L18" s="1">
        <v>40346</v>
      </c>
      <c r="M18">
        <f t="shared" si="0"/>
        <v>2010</v>
      </c>
      <c r="N18">
        <v>1</v>
      </c>
      <c r="O18" t="str">
        <f>VLOOKUP($K18,ExtraInfo!$A$2:$D$29,2,FALSE)</f>
        <v>10-50</v>
      </c>
      <c r="P18" t="str">
        <f>VLOOKUP($K18,ExtraInfo!$A$2:$D$29,3,FALSE)</f>
        <v>binnen_sa</v>
      </c>
      <c r="Q18" t="str">
        <f>VLOOKUP($K18,ExtraInfo!$A$2:$D$29,4,FALSE)</f>
        <v>Atl</v>
      </c>
      <c r="R18">
        <v>1</v>
      </c>
    </row>
    <row r="19" spans="1:18" x14ac:dyDescent="0.3">
      <c r="A19">
        <v>18</v>
      </c>
      <c r="B19" t="s">
        <v>32</v>
      </c>
      <c r="C19">
        <v>3260</v>
      </c>
      <c r="D19" t="s">
        <v>20</v>
      </c>
      <c r="E19">
        <v>1</v>
      </c>
      <c r="F19" s="3" t="s">
        <v>21</v>
      </c>
      <c r="G19" t="s">
        <v>184</v>
      </c>
      <c r="H19">
        <v>-1</v>
      </c>
      <c r="I19">
        <v>-1</v>
      </c>
      <c r="J19">
        <v>-1</v>
      </c>
      <c r="K19" t="s">
        <v>30</v>
      </c>
      <c r="L19" s="1">
        <v>40346</v>
      </c>
      <c r="M19">
        <f t="shared" si="0"/>
        <v>2010</v>
      </c>
      <c r="N19">
        <v>1</v>
      </c>
      <c r="O19" t="str">
        <f>VLOOKUP($K19,ExtraInfo!$A$2:$D$29,2,FALSE)</f>
        <v>10-50</v>
      </c>
      <c r="P19" t="str">
        <f>VLOOKUP($K19,ExtraInfo!$A$2:$D$29,3,FALSE)</f>
        <v>binnen_sa</v>
      </c>
      <c r="Q19" t="str">
        <f>VLOOKUP($K19,ExtraInfo!$A$2:$D$29,4,FALSE)</f>
        <v>Atl</v>
      </c>
      <c r="R19">
        <v>1</v>
      </c>
    </row>
    <row r="20" spans="1:18" x14ac:dyDescent="0.3">
      <c r="A20">
        <v>19</v>
      </c>
      <c r="B20" t="s">
        <v>33</v>
      </c>
      <c r="C20">
        <v>3260</v>
      </c>
      <c r="D20" t="s">
        <v>17</v>
      </c>
      <c r="E20">
        <v>1</v>
      </c>
      <c r="F20" s="3" t="s">
        <v>18</v>
      </c>
      <c r="G20" t="s">
        <v>184</v>
      </c>
      <c r="H20">
        <v>-1</v>
      </c>
      <c r="I20">
        <v>-1</v>
      </c>
      <c r="J20">
        <v>-1</v>
      </c>
      <c r="K20" t="s">
        <v>30</v>
      </c>
      <c r="L20" s="1">
        <v>42557</v>
      </c>
      <c r="M20">
        <f t="shared" si="0"/>
        <v>2016</v>
      </c>
      <c r="N20">
        <v>2</v>
      </c>
      <c r="O20" t="str">
        <f>VLOOKUP($K20,ExtraInfo!$A$2:$D$29,2,FALSE)</f>
        <v>10-50</v>
      </c>
      <c r="P20" t="str">
        <f>VLOOKUP($K20,ExtraInfo!$A$2:$D$29,3,FALSE)</f>
        <v>binnen_sa</v>
      </c>
      <c r="Q20" t="str">
        <f>VLOOKUP($K20,ExtraInfo!$A$2:$D$29,4,FALSE)</f>
        <v>Atl</v>
      </c>
      <c r="R20">
        <v>1</v>
      </c>
    </row>
    <row r="21" spans="1:18" x14ac:dyDescent="0.3">
      <c r="A21">
        <v>20</v>
      </c>
      <c r="B21" t="s">
        <v>33</v>
      </c>
      <c r="C21">
        <v>3260</v>
      </c>
      <c r="D21" t="s">
        <v>20</v>
      </c>
      <c r="E21">
        <v>1</v>
      </c>
      <c r="F21" s="3" t="s">
        <v>21</v>
      </c>
      <c r="G21" t="s">
        <v>184</v>
      </c>
      <c r="H21">
        <v>-1</v>
      </c>
      <c r="I21">
        <v>-1</v>
      </c>
      <c r="J21">
        <v>-1</v>
      </c>
      <c r="K21" t="s">
        <v>30</v>
      </c>
      <c r="L21" s="1">
        <v>42557</v>
      </c>
      <c r="M21">
        <f t="shared" si="0"/>
        <v>2016</v>
      </c>
      <c r="N21">
        <v>2</v>
      </c>
      <c r="O21" t="str">
        <f>VLOOKUP($K21,ExtraInfo!$A$2:$D$29,2,FALSE)</f>
        <v>10-50</v>
      </c>
      <c r="P21" t="str">
        <f>VLOOKUP($K21,ExtraInfo!$A$2:$D$29,3,FALSE)</f>
        <v>binnen_sa</v>
      </c>
      <c r="Q21" t="str">
        <f>VLOOKUP($K21,ExtraInfo!$A$2:$D$29,4,FALSE)</f>
        <v>Atl</v>
      </c>
      <c r="R21">
        <v>1</v>
      </c>
    </row>
    <row r="22" spans="1:18" x14ac:dyDescent="0.3">
      <c r="A22">
        <v>21</v>
      </c>
      <c r="B22" t="s">
        <v>35</v>
      </c>
      <c r="C22">
        <v>3260</v>
      </c>
      <c r="D22" t="s">
        <v>17</v>
      </c>
      <c r="E22">
        <v>1</v>
      </c>
      <c r="F22" s="3" t="s">
        <v>18</v>
      </c>
      <c r="G22" t="s">
        <v>184</v>
      </c>
      <c r="H22">
        <v>0</v>
      </c>
      <c r="I22">
        <v>0.40655323826381401</v>
      </c>
      <c r="J22">
        <v>0.40669075462718302</v>
      </c>
      <c r="K22" t="s">
        <v>34</v>
      </c>
      <c r="L22" s="1">
        <v>41436</v>
      </c>
      <c r="M22">
        <f t="shared" si="0"/>
        <v>2013</v>
      </c>
      <c r="N22">
        <v>2</v>
      </c>
      <c r="O22" t="str">
        <f>VLOOKUP($K22,ExtraInfo!$A$2:$D$29,2,FALSE)</f>
        <v>10-50</v>
      </c>
      <c r="P22" t="str">
        <f>VLOOKUP($K22,ExtraInfo!$A$2:$D$29,3,FALSE)</f>
        <v>binnen_sa</v>
      </c>
      <c r="Q22" t="str">
        <f>VLOOKUP($K22,ExtraInfo!$A$2:$D$29,4,FALSE)</f>
        <v>Atl</v>
      </c>
      <c r="R22">
        <v>0</v>
      </c>
    </row>
    <row r="23" spans="1:18" x14ac:dyDescent="0.3">
      <c r="A23">
        <v>22</v>
      </c>
      <c r="B23" t="s">
        <v>35</v>
      </c>
      <c r="C23">
        <v>3260</v>
      </c>
      <c r="D23" t="s">
        <v>20</v>
      </c>
      <c r="E23">
        <v>1</v>
      </c>
      <c r="F23" s="3" t="s">
        <v>21</v>
      </c>
      <c r="G23" t="s">
        <v>184</v>
      </c>
      <c r="H23">
        <v>0</v>
      </c>
      <c r="I23">
        <v>7.4384149193069699E-3</v>
      </c>
      <c r="J23">
        <v>9.9683353702387595E-2</v>
      </c>
      <c r="K23" t="s">
        <v>34</v>
      </c>
      <c r="L23" s="1">
        <v>41436</v>
      </c>
      <c r="M23">
        <f t="shared" si="0"/>
        <v>2013</v>
      </c>
      <c r="N23">
        <v>2</v>
      </c>
      <c r="O23" t="str">
        <f>VLOOKUP($K23,ExtraInfo!$A$2:$D$29,2,FALSE)</f>
        <v>10-50</v>
      </c>
      <c r="P23" t="str">
        <f>VLOOKUP($K23,ExtraInfo!$A$2:$D$29,3,FALSE)</f>
        <v>binnen_sa</v>
      </c>
      <c r="Q23" t="str">
        <f>VLOOKUP($K23,ExtraInfo!$A$2:$D$29,4,FALSE)</f>
        <v>Atl</v>
      </c>
      <c r="R23">
        <v>0</v>
      </c>
    </row>
    <row r="24" spans="1:18" x14ac:dyDescent="0.3">
      <c r="A24">
        <v>23</v>
      </c>
      <c r="B24" t="s">
        <v>36</v>
      </c>
      <c r="C24">
        <v>3260</v>
      </c>
      <c r="D24" t="s">
        <v>17</v>
      </c>
      <c r="E24">
        <v>1</v>
      </c>
      <c r="F24" s="3" t="s">
        <v>18</v>
      </c>
      <c r="G24" t="s">
        <v>184</v>
      </c>
      <c r="H24">
        <v>0</v>
      </c>
      <c r="I24">
        <v>0.45050330827054702</v>
      </c>
      <c r="J24">
        <v>0.45064955319521</v>
      </c>
      <c r="K24" t="s">
        <v>34</v>
      </c>
      <c r="L24" s="1">
        <v>40318</v>
      </c>
      <c r="M24">
        <f t="shared" si="0"/>
        <v>2010</v>
      </c>
      <c r="N24">
        <v>1</v>
      </c>
      <c r="O24" t="str">
        <f>VLOOKUP($K24,ExtraInfo!$A$2:$D$29,2,FALSE)</f>
        <v>10-50</v>
      </c>
      <c r="P24" t="str">
        <f>VLOOKUP($K24,ExtraInfo!$A$2:$D$29,3,FALSE)</f>
        <v>binnen_sa</v>
      </c>
      <c r="Q24" t="str">
        <f>VLOOKUP($K24,ExtraInfo!$A$2:$D$29,4,FALSE)</f>
        <v>Atl</v>
      </c>
      <c r="R24">
        <v>1</v>
      </c>
    </row>
    <row r="25" spans="1:18" x14ac:dyDescent="0.3">
      <c r="A25">
        <v>24</v>
      </c>
      <c r="B25" t="s">
        <v>36</v>
      </c>
      <c r="C25">
        <v>3260</v>
      </c>
      <c r="D25" t="s">
        <v>20</v>
      </c>
      <c r="E25">
        <v>1</v>
      </c>
      <c r="F25" s="3" t="s">
        <v>18</v>
      </c>
      <c r="G25" t="s">
        <v>184</v>
      </c>
      <c r="H25">
        <v>0</v>
      </c>
      <c r="I25">
        <v>0.113907587153335</v>
      </c>
      <c r="J25">
        <v>0.22778219142672801</v>
      </c>
      <c r="K25" t="s">
        <v>34</v>
      </c>
      <c r="L25" s="1">
        <v>40318</v>
      </c>
      <c r="M25">
        <f t="shared" si="0"/>
        <v>2010</v>
      </c>
      <c r="N25">
        <v>1</v>
      </c>
      <c r="O25" t="str">
        <f>VLOOKUP($K25,ExtraInfo!$A$2:$D$29,2,FALSE)</f>
        <v>10-50</v>
      </c>
      <c r="P25" t="str">
        <f>VLOOKUP($K25,ExtraInfo!$A$2:$D$29,3,FALSE)</f>
        <v>binnen_sa</v>
      </c>
      <c r="Q25" t="str">
        <f>VLOOKUP($K25,ExtraInfo!$A$2:$D$29,4,FALSE)</f>
        <v>Atl</v>
      </c>
      <c r="R25">
        <v>1</v>
      </c>
    </row>
    <row r="26" spans="1:18" x14ac:dyDescent="0.3">
      <c r="A26">
        <v>25</v>
      </c>
      <c r="B26" t="s">
        <v>37</v>
      </c>
      <c r="C26">
        <v>3260</v>
      </c>
      <c r="D26" t="s">
        <v>17</v>
      </c>
      <c r="E26">
        <v>1</v>
      </c>
      <c r="F26" s="3" t="s">
        <v>18</v>
      </c>
      <c r="G26" t="s">
        <v>184</v>
      </c>
      <c r="H26">
        <v>-1</v>
      </c>
      <c r="I26">
        <v>-1</v>
      </c>
      <c r="J26">
        <v>-1</v>
      </c>
      <c r="K26" t="s">
        <v>34</v>
      </c>
      <c r="L26" s="1">
        <v>42557</v>
      </c>
      <c r="M26">
        <f t="shared" si="0"/>
        <v>2016</v>
      </c>
      <c r="N26">
        <v>2</v>
      </c>
      <c r="O26" t="str">
        <f>VLOOKUP($K26,ExtraInfo!$A$2:$D$29,2,FALSE)</f>
        <v>10-50</v>
      </c>
      <c r="P26" t="str">
        <f>VLOOKUP($K26,ExtraInfo!$A$2:$D$29,3,FALSE)</f>
        <v>binnen_sa</v>
      </c>
      <c r="Q26" t="str">
        <f>VLOOKUP($K26,ExtraInfo!$A$2:$D$29,4,FALSE)</f>
        <v>Atl</v>
      </c>
      <c r="R26">
        <v>1</v>
      </c>
    </row>
    <row r="27" spans="1:18" x14ac:dyDescent="0.3">
      <c r="A27">
        <v>26</v>
      </c>
      <c r="B27" t="s">
        <v>37</v>
      </c>
      <c r="C27">
        <v>3260</v>
      </c>
      <c r="D27" t="s">
        <v>20</v>
      </c>
      <c r="E27">
        <v>1</v>
      </c>
      <c r="F27" s="3" t="s">
        <v>21</v>
      </c>
      <c r="G27" t="s">
        <v>184</v>
      </c>
      <c r="H27">
        <v>-1</v>
      </c>
      <c r="I27">
        <v>-1</v>
      </c>
      <c r="J27">
        <v>-1</v>
      </c>
      <c r="K27" t="s">
        <v>34</v>
      </c>
      <c r="L27" s="1">
        <v>42557</v>
      </c>
      <c r="M27">
        <f t="shared" si="0"/>
        <v>2016</v>
      </c>
      <c r="N27">
        <v>2</v>
      </c>
      <c r="O27" t="str">
        <f>VLOOKUP($K27,ExtraInfo!$A$2:$D$29,2,FALSE)</f>
        <v>10-50</v>
      </c>
      <c r="P27" t="str">
        <f>VLOOKUP($K27,ExtraInfo!$A$2:$D$29,3,FALSE)</f>
        <v>binnen_sa</v>
      </c>
      <c r="Q27" t="str">
        <f>VLOOKUP($K27,ExtraInfo!$A$2:$D$29,4,FALSE)</f>
        <v>Atl</v>
      </c>
      <c r="R27">
        <v>1</v>
      </c>
    </row>
    <row r="28" spans="1:18" x14ac:dyDescent="0.3">
      <c r="A28">
        <v>27</v>
      </c>
      <c r="B28" t="s">
        <v>39</v>
      </c>
      <c r="C28">
        <v>3260</v>
      </c>
      <c r="D28" t="s">
        <v>17</v>
      </c>
      <c r="E28">
        <v>1</v>
      </c>
      <c r="F28" s="3" t="s">
        <v>18</v>
      </c>
      <c r="G28" t="s">
        <v>184</v>
      </c>
      <c r="H28">
        <v>-1</v>
      </c>
      <c r="I28">
        <v>-1</v>
      </c>
      <c r="J28">
        <v>-1</v>
      </c>
      <c r="K28" t="s">
        <v>38</v>
      </c>
      <c r="L28" s="1">
        <v>41436</v>
      </c>
      <c r="M28">
        <f t="shared" si="0"/>
        <v>2013</v>
      </c>
      <c r="N28">
        <v>2</v>
      </c>
      <c r="O28" t="str">
        <f>VLOOKUP($K28,ExtraInfo!$A$2:$D$29,2,FALSE)</f>
        <v>10-50</v>
      </c>
      <c r="P28" t="str">
        <f>VLOOKUP($K28,ExtraInfo!$A$2:$D$29,3,FALSE)</f>
        <v>buiten</v>
      </c>
      <c r="Q28" t="str">
        <f>VLOOKUP($K28,ExtraInfo!$A$2:$D$29,4,FALSE)</f>
        <v>Atl</v>
      </c>
      <c r="R28">
        <v>0</v>
      </c>
    </row>
    <row r="29" spans="1:18" x14ac:dyDescent="0.3">
      <c r="A29">
        <v>28</v>
      </c>
      <c r="B29" t="s">
        <v>39</v>
      </c>
      <c r="C29">
        <v>3260</v>
      </c>
      <c r="D29" t="s">
        <v>20</v>
      </c>
      <c r="E29">
        <v>1</v>
      </c>
      <c r="F29" s="3" t="s">
        <v>21</v>
      </c>
      <c r="G29" t="s">
        <v>184</v>
      </c>
      <c r="H29">
        <v>-1</v>
      </c>
      <c r="I29">
        <v>-1</v>
      </c>
      <c r="J29">
        <v>-1</v>
      </c>
      <c r="K29" t="s">
        <v>38</v>
      </c>
      <c r="L29" s="1">
        <v>41436</v>
      </c>
      <c r="M29">
        <f t="shared" si="0"/>
        <v>2013</v>
      </c>
      <c r="N29">
        <v>2</v>
      </c>
      <c r="O29" t="str">
        <f>VLOOKUP($K29,ExtraInfo!$A$2:$D$29,2,FALSE)</f>
        <v>10-50</v>
      </c>
      <c r="P29" t="str">
        <f>VLOOKUP($K29,ExtraInfo!$A$2:$D$29,3,FALSE)</f>
        <v>buiten</v>
      </c>
      <c r="Q29" t="str">
        <f>VLOOKUP($K29,ExtraInfo!$A$2:$D$29,4,FALSE)</f>
        <v>Atl</v>
      </c>
      <c r="R29">
        <v>0</v>
      </c>
    </row>
    <row r="30" spans="1:18" x14ac:dyDescent="0.3">
      <c r="A30">
        <v>29</v>
      </c>
      <c r="B30" t="s">
        <v>40</v>
      </c>
      <c r="C30">
        <v>3260</v>
      </c>
      <c r="D30" t="s">
        <v>17</v>
      </c>
      <c r="E30">
        <v>1</v>
      </c>
      <c r="F30" s="3" t="s">
        <v>18</v>
      </c>
      <c r="G30" t="s">
        <v>184</v>
      </c>
      <c r="H30">
        <v>-1</v>
      </c>
      <c r="I30">
        <v>-1</v>
      </c>
      <c r="J30">
        <v>-1</v>
      </c>
      <c r="K30" t="s">
        <v>38</v>
      </c>
      <c r="L30" s="1">
        <v>41059</v>
      </c>
      <c r="M30">
        <f t="shared" si="0"/>
        <v>2012</v>
      </c>
      <c r="N30">
        <v>1</v>
      </c>
      <c r="O30" t="str">
        <f>VLOOKUP($K30,ExtraInfo!$A$2:$D$29,2,FALSE)</f>
        <v>10-50</v>
      </c>
      <c r="P30" t="str">
        <f>VLOOKUP($K30,ExtraInfo!$A$2:$D$29,3,FALSE)</f>
        <v>buiten</v>
      </c>
      <c r="Q30" t="str">
        <f>VLOOKUP($K30,ExtraInfo!$A$2:$D$29,4,FALSE)</f>
        <v>Atl</v>
      </c>
      <c r="R30">
        <v>1</v>
      </c>
    </row>
    <row r="31" spans="1:18" x14ac:dyDescent="0.3">
      <c r="A31">
        <v>30</v>
      </c>
      <c r="B31" t="s">
        <v>40</v>
      </c>
      <c r="C31">
        <v>3260</v>
      </c>
      <c r="D31" t="s">
        <v>20</v>
      </c>
      <c r="E31">
        <v>1</v>
      </c>
      <c r="F31" s="3" t="s">
        <v>21</v>
      </c>
      <c r="G31" t="s">
        <v>184</v>
      </c>
      <c r="H31">
        <v>-1</v>
      </c>
      <c r="I31">
        <v>-1</v>
      </c>
      <c r="J31">
        <v>-1</v>
      </c>
      <c r="K31" t="s">
        <v>38</v>
      </c>
      <c r="L31" s="1">
        <v>41059</v>
      </c>
      <c r="M31">
        <f t="shared" si="0"/>
        <v>2012</v>
      </c>
      <c r="N31">
        <v>1</v>
      </c>
      <c r="O31" t="str">
        <f>VLOOKUP($K31,ExtraInfo!$A$2:$D$29,2,FALSE)</f>
        <v>10-50</v>
      </c>
      <c r="P31" t="str">
        <f>VLOOKUP($K31,ExtraInfo!$A$2:$D$29,3,FALSE)</f>
        <v>buiten</v>
      </c>
      <c r="Q31" t="str">
        <f>VLOOKUP($K31,ExtraInfo!$A$2:$D$29,4,FALSE)</f>
        <v>Atl</v>
      </c>
      <c r="R31">
        <v>1</v>
      </c>
    </row>
    <row r="32" spans="1:18" x14ac:dyDescent="0.3">
      <c r="A32">
        <v>31</v>
      </c>
      <c r="B32" t="s">
        <v>41</v>
      </c>
      <c r="C32">
        <v>3260</v>
      </c>
      <c r="D32" t="s">
        <v>17</v>
      </c>
      <c r="E32">
        <v>1</v>
      </c>
      <c r="F32" s="3" t="s">
        <v>18</v>
      </c>
      <c r="G32" t="s">
        <v>184</v>
      </c>
      <c r="H32">
        <v>0</v>
      </c>
      <c r="I32">
        <v>0.341483741638131</v>
      </c>
      <c r="J32">
        <v>0.34416020122096902</v>
      </c>
      <c r="K32" t="s">
        <v>38</v>
      </c>
      <c r="L32" s="1">
        <v>42557</v>
      </c>
      <c r="M32">
        <f t="shared" si="0"/>
        <v>2016</v>
      </c>
      <c r="N32">
        <v>2</v>
      </c>
      <c r="O32" t="str">
        <f>VLOOKUP($K32,ExtraInfo!$A$2:$D$29,2,FALSE)</f>
        <v>10-50</v>
      </c>
      <c r="P32" t="str">
        <f>VLOOKUP($K32,ExtraInfo!$A$2:$D$29,3,FALSE)</f>
        <v>buiten</v>
      </c>
      <c r="Q32" t="str">
        <f>VLOOKUP($K32,ExtraInfo!$A$2:$D$29,4,FALSE)</f>
        <v>Atl</v>
      </c>
      <c r="R32">
        <v>1</v>
      </c>
    </row>
    <row r="33" spans="1:18" x14ac:dyDescent="0.3">
      <c r="A33">
        <v>32</v>
      </c>
      <c r="B33" t="s">
        <v>41</v>
      </c>
      <c r="C33">
        <v>3260</v>
      </c>
      <c r="D33" t="s">
        <v>20</v>
      </c>
      <c r="E33">
        <v>1</v>
      </c>
      <c r="F33" s="3" t="s">
        <v>21</v>
      </c>
      <c r="G33" t="s">
        <v>184</v>
      </c>
      <c r="H33">
        <v>-0.196714317602428</v>
      </c>
      <c r="I33">
        <v>-7.5468609936903894E-2</v>
      </c>
      <c r="J33">
        <v>2.2003287525973499E-4</v>
      </c>
      <c r="K33" t="s">
        <v>38</v>
      </c>
      <c r="L33" s="1">
        <v>42557</v>
      </c>
      <c r="M33">
        <f t="shared" si="0"/>
        <v>2016</v>
      </c>
      <c r="N33">
        <v>2</v>
      </c>
      <c r="O33" t="str">
        <f>VLOOKUP($K33,ExtraInfo!$A$2:$D$29,2,FALSE)</f>
        <v>10-50</v>
      </c>
      <c r="P33" t="str">
        <f>VLOOKUP($K33,ExtraInfo!$A$2:$D$29,3,FALSE)</f>
        <v>buiten</v>
      </c>
      <c r="Q33" t="str">
        <f>VLOOKUP($K33,ExtraInfo!$A$2:$D$29,4,FALSE)</f>
        <v>Atl</v>
      </c>
      <c r="R33">
        <v>1</v>
      </c>
    </row>
    <row r="34" spans="1:18" x14ac:dyDescent="0.3">
      <c r="A34">
        <v>33</v>
      </c>
      <c r="B34" t="s">
        <v>43</v>
      </c>
      <c r="C34">
        <v>3260</v>
      </c>
      <c r="D34" t="s">
        <v>17</v>
      </c>
      <c r="E34">
        <v>1</v>
      </c>
      <c r="F34" s="3" t="s">
        <v>18</v>
      </c>
      <c r="G34" t="s">
        <v>184</v>
      </c>
      <c r="H34">
        <v>0</v>
      </c>
      <c r="I34">
        <v>0.497038816029373</v>
      </c>
      <c r="J34">
        <v>0.497038816029373</v>
      </c>
      <c r="K34" t="s">
        <v>42</v>
      </c>
      <c r="L34" s="1">
        <v>41543</v>
      </c>
      <c r="M34">
        <f t="shared" si="0"/>
        <v>2013</v>
      </c>
      <c r="N34">
        <v>2</v>
      </c>
      <c r="O34" t="str">
        <f>VLOOKUP($K34,ExtraInfo!$A$2:$D$29,2,FALSE)</f>
        <v>10-50</v>
      </c>
      <c r="P34" t="str">
        <f>VLOOKUP($K34,ExtraInfo!$A$2:$D$29,3,FALSE)</f>
        <v>binnen_sa</v>
      </c>
      <c r="Q34" t="str">
        <f>VLOOKUP($K34,ExtraInfo!$A$2:$D$29,4,FALSE)</f>
        <v>Con</v>
      </c>
      <c r="R34">
        <v>1</v>
      </c>
    </row>
    <row r="35" spans="1:18" x14ac:dyDescent="0.3">
      <c r="A35">
        <v>34</v>
      </c>
      <c r="B35" t="s">
        <v>43</v>
      </c>
      <c r="C35">
        <v>3260</v>
      </c>
      <c r="D35" t="s">
        <v>20</v>
      </c>
      <c r="E35">
        <v>1</v>
      </c>
      <c r="F35" s="3" t="s">
        <v>18</v>
      </c>
      <c r="G35" t="s">
        <v>184</v>
      </c>
      <c r="H35">
        <v>0</v>
      </c>
      <c r="I35">
        <v>0.195538625999648</v>
      </c>
      <c r="J35">
        <v>0.32782773850428398</v>
      </c>
      <c r="K35" t="s">
        <v>42</v>
      </c>
      <c r="L35" s="1">
        <v>41543</v>
      </c>
      <c r="M35">
        <f t="shared" si="0"/>
        <v>2013</v>
      </c>
      <c r="N35">
        <v>2</v>
      </c>
      <c r="O35" t="str">
        <f>VLOOKUP($K35,ExtraInfo!$A$2:$D$29,2,FALSE)</f>
        <v>10-50</v>
      </c>
      <c r="P35" t="str">
        <f>VLOOKUP($K35,ExtraInfo!$A$2:$D$29,3,FALSE)</f>
        <v>binnen_sa</v>
      </c>
      <c r="Q35" t="str">
        <f>VLOOKUP($K35,ExtraInfo!$A$2:$D$29,4,FALSE)</f>
        <v>Con</v>
      </c>
      <c r="R35">
        <v>1</v>
      </c>
    </row>
    <row r="36" spans="1:18" x14ac:dyDescent="0.3">
      <c r="A36">
        <v>35</v>
      </c>
      <c r="B36" t="s">
        <v>44</v>
      </c>
      <c r="C36">
        <v>3260</v>
      </c>
      <c r="D36" t="s">
        <v>17</v>
      </c>
      <c r="E36">
        <v>1</v>
      </c>
      <c r="F36" s="3" t="s">
        <v>18</v>
      </c>
      <c r="G36" t="s">
        <v>184</v>
      </c>
      <c r="H36">
        <v>0</v>
      </c>
      <c r="I36">
        <v>0.49986603554523501</v>
      </c>
      <c r="J36">
        <v>0.49986603554523501</v>
      </c>
      <c r="K36" t="s">
        <v>42</v>
      </c>
      <c r="L36" s="1">
        <v>39638</v>
      </c>
      <c r="M36">
        <f t="shared" si="0"/>
        <v>2008</v>
      </c>
      <c r="N36">
        <v>1</v>
      </c>
      <c r="O36" t="str">
        <f>VLOOKUP($K36,ExtraInfo!$A$2:$D$29,2,FALSE)</f>
        <v>10-50</v>
      </c>
      <c r="P36" t="str">
        <f>VLOOKUP($K36,ExtraInfo!$A$2:$D$29,3,FALSE)</f>
        <v>binnen_sa</v>
      </c>
      <c r="Q36" t="str">
        <f>VLOOKUP($K36,ExtraInfo!$A$2:$D$29,4,FALSE)</f>
        <v>Con</v>
      </c>
      <c r="R36">
        <v>1</v>
      </c>
    </row>
    <row r="37" spans="1:18" x14ac:dyDescent="0.3">
      <c r="A37">
        <v>36</v>
      </c>
      <c r="B37" t="s">
        <v>44</v>
      </c>
      <c r="C37">
        <v>3260</v>
      </c>
      <c r="D37" t="s">
        <v>20</v>
      </c>
      <c r="E37">
        <v>1</v>
      </c>
      <c r="F37" s="3" t="s">
        <v>18</v>
      </c>
      <c r="G37" t="s">
        <v>184</v>
      </c>
      <c r="H37">
        <v>-0.5</v>
      </c>
      <c r="I37">
        <v>-0.14295925661186601</v>
      </c>
      <c r="J37">
        <v>-7.7041503624350596E-2</v>
      </c>
      <c r="K37" t="s">
        <v>42</v>
      </c>
      <c r="L37" s="1">
        <v>39638</v>
      </c>
      <c r="M37">
        <f t="shared" si="0"/>
        <v>2008</v>
      </c>
      <c r="N37">
        <v>1</v>
      </c>
      <c r="O37" t="str">
        <f>VLOOKUP($K37,ExtraInfo!$A$2:$D$29,2,FALSE)</f>
        <v>10-50</v>
      </c>
      <c r="P37" t="str">
        <f>VLOOKUP($K37,ExtraInfo!$A$2:$D$29,3,FALSE)</f>
        <v>binnen_sa</v>
      </c>
      <c r="Q37" t="str">
        <f>VLOOKUP($K37,ExtraInfo!$A$2:$D$29,4,FALSE)</f>
        <v>Con</v>
      </c>
      <c r="R37">
        <v>1</v>
      </c>
    </row>
    <row r="38" spans="1:18" x14ac:dyDescent="0.3">
      <c r="A38">
        <v>37</v>
      </c>
      <c r="B38" t="s">
        <v>46</v>
      </c>
      <c r="C38">
        <v>3260</v>
      </c>
      <c r="D38" t="s">
        <v>17</v>
      </c>
      <c r="E38">
        <v>1</v>
      </c>
      <c r="F38" s="3" t="s">
        <v>18</v>
      </c>
      <c r="G38" t="s">
        <v>184</v>
      </c>
      <c r="H38">
        <v>0</v>
      </c>
      <c r="I38">
        <v>0.48462106483343798</v>
      </c>
      <c r="J38">
        <v>0.48462106483343798</v>
      </c>
      <c r="K38" t="s">
        <v>45</v>
      </c>
      <c r="L38" s="1">
        <v>41543</v>
      </c>
      <c r="M38">
        <f t="shared" si="0"/>
        <v>2013</v>
      </c>
      <c r="N38">
        <v>2</v>
      </c>
      <c r="O38" t="str">
        <f>VLOOKUP($K38,ExtraInfo!$A$2:$D$29,2,FALSE)</f>
        <v>10-50</v>
      </c>
      <c r="P38" t="str">
        <f>VLOOKUP($K38,ExtraInfo!$A$2:$D$29,3,FALSE)</f>
        <v>binnen_sa</v>
      </c>
      <c r="Q38" t="str">
        <f>VLOOKUP($K38,ExtraInfo!$A$2:$D$29,4,FALSE)</f>
        <v>Con</v>
      </c>
      <c r="R38">
        <v>1</v>
      </c>
    </row>
    <row r="39" spans="1:18" x14ac:dyDescent="0.3">
      <c r="A39">
        <v>38</v>
      </c>
      <c r="B39" t="s">
        <v>46</v>
      </c>
      <c r="C39">
        <v>3260</v>
      </c>
      <c r="D39" t="s">
        <v>20</v>
      </c>
      <c r="E39">
        <v>1</v>
      </c>
      <c r="F39" s="3" t="s">
        <v>18</v>
      </c>
      <c r="G39" t="s">
        <v>184</v>
      </c>
      <c r="H39">
        <v>0</v>
      </c>
      <c r="I39">
        <v>0.17593192474139799</v>
      </c>
      <c r="J39">
        <v>0.30368573061285398</v>
      </c>
      <c r="K39" t="s">
        <v>45</v>
      </c>
      <c r="L39" s="1">
        <v>41543</v>
      </c>
      <c r="M39">
        <f t="shared" si="0"/>
        <v>2013</v>
      </c>
      <c r="N39">
        <v>2</v>
      </c>
      <c r="O39" t="str">
        <f>VLOOKUP($K39,ExtraInfo!$A$2:$D$29,2,FALSE)</f>
        <v>10-50</v>
      </c>
      <c r="P39" t="str">
        <f>VLOOKUP($K39,ExtraInfo!$A$2:$D$29,3,FALSE)</f>
        <v>binnen_sa</v>
      </c>
      <c r="Q39" t="str">
        <f>VLOOKUP($K39,ExtraInfo!$A$2:$D$29,4,FALSE)</f>
        <v>Con</v>
      </c>
      <c r="R39">
        <v>1</v>
      </c>
    </row>
    <row r="40" spans="1:18" x14ac:dyDescent="0.3">
      <c r="A40">
        <v>39</v>
      </c>
      <c r="B40" t="s">
        <v>47</v>
      </c>
      <c r="C40">
        <v>3260</v>
      </c>
      <c r="D40" t="s">
        <v>17</v>
      </c>
      <c r="E40">
        <v>1</v>
      </c>
      <c r="F40" s="3" t="s">
        <v>18</v>
      </c>
      <c r="G40" t="s">
        <v>184</v>
      </c>
      <c r="H40">
        <v>0</v>
      </c>
      <c r="I40">
        <v>0.46196163446841099</v>
      </c>
      <c r="J40">
        <v>0.46196163446841099</v>
      </c>
      <c r="K40" t="s">
        <v>45</v>
      </c>
      <c r="L40" s="1">
        <v>39638</v>
      </c>
      <c r="M40">
        <f t="shared" si="0"/>
        <v>2008</v>
      </c>
      <c r="N40">
        <v>1</v>
      </c>
      <c r="O40" t="str">
        <f>VLOOKUP($K40,ExtraInfo!$A$2:$D$29,2,FALSE)</f>
        <v>10-50</v>
      </c>
      <c r="P40" t="str">
        <f>VLOOKUP($K40,ExtraInfo!$A$2:$D$29,3,FALSE)</f>
        <v>binnen_sa</v>
      </c>
      <c r="Q40" t="str">
        <f>VLOOKUP($K40,ExtraInfo!$A$2:$D$29,4,FALSE)</f>
        <v>Con</v>
      </c>
      <c r="R40">
        <v>1</v>
      </c>
    </row>
    <row r="41" spans="1:18" x14ac:dyDescent="0.3">
      <c r="A41">
        <v>40</v>
      </c>
      <c r="B41" t="s">
        <v>47</v>
      </c>
      <c r="C41">
        <v>3260</v>
      </c>
      <c r="D41" t="s">
        <v>20</v>
      </c>
      <c r="E41">
        <v>1</v>
      </c>
      <c r="F41" s="3" t="s">
        <v>18</v>
      </c>
      <c r="G41" t="s">
        <v>184</v>
      </c>
      <c r="H41">
        <v>0</v>
      </c>
      <c r="I41">
        <v>0.13593997456371201</v>
      </c>
      <c r="J41">
        <v>0.254713216131842</v>
      </c>
      <c r="K41" t="s">
        <v>45</v>
      </c>
      <c r="L41" s="1">
        <v>39638</v>
      </c>
      <c r="M41">
        <f t="shared" si="0"/>
        <v>2008</v>
      </c>
      <c r="N41">
        <v>1</v>
      </c>
      <c r="O41" t="str">
        <f>VLOOKUP($K41,ExtraInfo!$A$2:$D$29,2,FALSE)</f>
        <v>10-50</v>
      </c>
      <c r="P41" t="str">
        <f>VLOOKUP($K41,ExtraInfo!$A$2:$D$29,3,FALSE)</f>
        <v>binnen_sa</v>
      </c>
      <c r="Q41" t="str">
        <f>VLOOKUP($K41,ExtraInfo!$A$2:$D$29,4,FALSE)</f>
        <v>Con</v>
      </c>
      <c r="R41">
        <v>1</v>
      </c>
    </row>
    <row r="42" spans="1:18" x14ac:dyDescent="0.3">
      <c r="A42">
        <v>41</v>
      </c>
      <c r="B42" t="s">
        <v>49</v>
      </c>
      <c r="C42">
        <v>3260</v>
      </c>
      <c r="D42" t="s">
        <v>17</v>
      </c>
      <c r="E42">
        <v>1</v>
      </c>
      <c r="F42" s="3" t="s">
        <v>18</v>
      </c>
      <c r="G42" t="s">
        <v>184</v>
      </c>
      <c r="H42">
        <v>-1</v>
      </c>
      <c r="I42">
        <v>-1</v>
      </c>
      <c r="J42">
        <v>-1</v>
      </c>
      <c r="K42" t="s">
        <v>48</v>
      </c>
      <c r="L42" s="1">
        <v>42991</v>
      </c>
      <c r="M42">
        <f t="shared" si="0"/>
        <v>2017</v>
      </c>
      <c r="N42">
        <v>2</v>
      </c>
      <c r="O42" t="str">
        <f>VLOOKUP($K42,ExtraInfo!$A$2:$D$29,2,FALSE)</f>
        <v>&gt;50</v>
      </c>
      <c r="P42" t="str">
        <f>VLOOKUP($K42,ExtraInfo!$A$2:$D$29,3,FALSE)</f>
        <v>binnen_sa</v>
      </c>
      <c r="Q42" t="str">
        <f>VLOOKUP($K42,ExtraInfo!$A$2:$D$29,4,FALSE)</f>
        <v>Con</v>
      </c>
      <c r="R42">
        <v>1</v>
      </c>
    </row>
    <row r="43" spans="1:18" x14ac:dyDescent="0.3">
      <c r="A43">
        <v>42</v>
      </c>
      <c r="B43" t="s">
        <v>49</v>
      </c>
      <c r="C43">
        <v>3260</v>
      </c>
      <c r="D43" t="s">
        <v>20</v>
      </c>
      <c r="E43">
        <v>1</v>
      </c>
      <c r="F43" s="3" t="s">
        <v>18</v>
      </c>
      <c r="G43" t="s">
        <v>184</v>
      </c>
      <c r="H43">
        <v>-1</v>
      </c>
      <c r="I43">
        <v>-1</v>
      </c>
      <c r="J43">
        <v>-1</v>
      </c>
      <c r="K43" t="s">
        <v>48</v>
      </c>
      <c r="L43" s="1">
        <v>42991</v>
      </c>
      <c r="M43">
        <f t="shared" si="0"/>
        <v>2017</v>
      </c>
      <c r="N43">
        <v>2</v>
      </c>
      <c r="O43" t="str">
        <f>VLOOKUP($K43,ExtraInfo!$A$2:$D$29,2,FALSE)</f>
        <v>&gt;50</v>
      </c>
      <c r="P43" t="str">
        <f>VLOOKUP($K43,ExtraInfo!$A$2:$D$29,3,FALSE)</f>
        <v>binnen_sa</v>
      </c>
      <c r="Q43" t="str">
        <f>VLOOKUP($K43,ExtraInfo!$A$2:$D$29,4,FALSE)</f>
        <v>Con</v>
      </c>
      <c r="R43">
        <v>1</v>
      </c>
    </row>
    <row r="44" spans="1:18" x14ac:dyDescent="0.3">
      <c r="A44">
        <v>43</v>
      </c>
      <c r="B44" t="s">
        <v>50</v>
      </c>
      <c r="C44">
        <v>3260</v>
      </c>
      <c r="D44" t="s">
        <v>17</v>
      </c>
      <c r="E44">
        <v>1</v>
      </c>
      <c r="F44" s="3" t="s">
        <v>18</v>
      </c>
      <c r="G44" t="s">
        <v>184</v>
      </c>
      <c r="H44">
        <v>-1</v>
      </c>
      <c r="I44">
        <v>-1</v>
      </c>
      <c r="J44">
        <v>-1</v>
      </c>
      <c r="K44" t="s">
        <v>48</v>
      </c>
      <c r="L44" s="1">
        <v>39654</v>
      </c>
      <c r="M44">
        <f t="shared" si="0"/>
        <v>2008</v>
      </c>
      <c r="N44">
        <v>1</v>
      </c>
      <c r="O44" t="str">
        <f>VLOOKUP($K44,ExtraInfo!$A$2:$D$29,2,FALSE)</f>
        <v>&gt;50</v>
      </c>
      <c r="P44" t="str">
        <f>VLOOKUP($K44,ExtraInfo!$A$2:$D$29,3,FALSE)</f>
        <v>binnen_sa</v>
      </c>
      <c r="Q44" t="str">
        <f>VLOOKUP($K44,ExtraInfo!$A$2:$D$29,4,FALSE)</f>
        <v>Con</v>
      </c>
      <c r="R44">
        <v>1</v>
      </c>
    </row>
    <row r="45" spans="1:18" x14ac:dyDescent="0.3">
      <c r="A45">
        <v>44</v>
      </c>
      <c r="B45" t="s">
        <v>50</v>
      </c>
      <c r="C45">
        <v>3260</v>
      </c>
      <c r="D45" t="s">
        <v>20</v>
      </c>
      <c r="E45">
        <v>1</v>
      </c>
      <c r="F45" s="3" t="s">
        <v>18</v>
      </c>
      <c r="G45" t="s">
        <v>184</v>
      </c>
      <c r="H45">
        <v>-1</v>
      </c>
      <c r="I45">
        <v>-1</v>
      </c>
      <c r="J45">
        <v>-1</v>
      </c>
      <c r="K45" t="s">
        <v>48</v>
      </c>
      <c r="L45" s="1">
        <v>39654</v>
      </c>
      <c r="M45">
        <f t="shared" si="0"/>
        <v>2008</v>
      </c>
      <c r="N45">
        <v>1</v>
      </c>
      <c r="O45" t="str">
        <f>VLOOKUP($K45,ExtraInfo!$A$2:$D$29,2,FALSE)</f>
        <v>&gt;50</v>
      </c>
      <c r="P45" t="str">
        <f>VLOOKUP($K45,ExtraInfo!$A$2:$D$29,3,FALSE)</f>
        <v>binnen_sa</v>
      </c>
      <c r="Q45" t="str">
        <f>VLOOKUP($K45,ExtraInfo!$A$2:$D$29,4,FALSE)</f>
        <v>Con</v>
      </c>
      <c r="R45">
        <v>1</v>
      </c>
    </row>
    <row r="46" spans="1:18" x14ac:dyDescent="0.3">
      <c r="A46">
        <v>45</v>
      </c>
      <c r="B46" t="s">
        <v>51</v>
      </c>
      <c r="C46">
        <v>3260</v>
      </c>
      <c r="D46" t="s">
        <v>17</v>
      </c>
      <c r="E46">
        <v>1</v>
      </c>
      <c r="F46" s="3" t="s">
        <v>18</v>
      </c>
      <c r="G46" t="s">
        <v>184</v>
      </c>
      <c r="H46">
        <v>-1</v>
      </c>
      <c r="I46">
        <v>-1</v>
      </c>
      <c r="J46">
        <v>-1</v>
      </c>
      <c r="K46" t="s">
        <v>48</v>
      </c>
      <c r="L46" s="1">
        <v>40749</v>
      </c>
      <c r="M46">
        <f t="shared" si="0"/>
        <v>2011</v>
      </c>
      <c r="N46">
        <v>1</v>
      </c>
      <c r="O46" t="str">
        <f>VLOOKUP($K46,ExtraInfo!$A$2:$D$29,2,FALSE)</f>
        <v>&gt;50</v>
      </c>
      <c r="P46" t="str">
        <f>VLOOKUP($K46,ExtraInfo!$A$2:$D$29,3,FALSE)</f>
        <v>binnen_sa</v>
      </c>
      <c r="Q46" t="str">
        <f>VLOOKUP($K46,ExtraInfo!$A$2:$D$29,4,FALSE)</f>
        <v>Con</v>
      </c>
      <c r="R46">
        <v>0</v>
      </c>
    </row>
    <row r="47" spans="1:18" x14ac:dyDescent="0.3">
      <c r="A47">
        <v>46</v>
      </c>
      <c r="B47" t="s">
        <v>51</v>
      </c>
      <c r="C47">
        <v>3260</v>
      </c>
      <c r="D47" t="s">
        <v>20</v>
      </c>
      <c r="E47">
        <v>1</v>
      </c>
      <c r="F47" s="3" t="s">
        <v>18</v>
      </c>
      <c r="G47" t="s">
        <v>184</v>
      </c>
      <c r="H47">
        <v>-1</v>
      </c>
      <c r="I47">
        <v>-1</v>
      </c>
      <c r="J47">
        <v>-1</v>
      </c>
      <c r="K47" t="s">
        <v>48</v>
      </c>
      <c r="L47" s="1">
        <v>40749</v>
      </c>
      <c r="M47">
        <f t="shared" si="0"/>
        <v>2011</v>
      </c>
      <c r="N47">
        <v>1</v>
      </c>
      <c r="O47" t="str">
        <f>VLOOKUP($K47,ExtraInfo!$A$2:$D$29,2,FALSE)</f>
        <v>&gt;50</v>
      </c>
      <c r="P47" t="str">
        <f>VLOOKUP($K47,ExtraInfo!$A$2:$D$29,3,FALSE)</f>
        <v>binnen_sa</v>
      </c>
      <c r="Q47" t="str">
        <f>VLOOKUP($K47,ExtraInfo!$A$2:$D$29,4,FALSE)</f>
        <v>Con</v>
      </c>
      <c r="R47">
        <v>0</v>
      </c>
    </row>
    <row r="48" spans="1:18" x14ac:dyDescent="0.3">
      <c r="A48">
        <v>47</v>
      </c>
      <c r="B48" t="s">
        <v>52</v>
      </c>
      <c r="C48">
        <v>3260</v>
      </c>
      <c r="D48" t="s">
        <v>17</v>
      </c>
      <c r="E48">
        <v>1</v>
      </c>
      <c r="F48" s="3" t="s">
        <v>18</v>
      </c>
      <c r="G48" t="s">
        <v>184</v>
      </c>
      <c r="H48">
        <v>-1</v>
      </c>
      <c r="I48">
        <v>-1</v>
      </c>
      <c r="J48">
        <v>-1</v>
      </c>
      <c r="K48" t="s">
        <v>48</v>
      </c>
      <c r="L48" s="1">
        <v>41513</v>
      </c>
      <c r="M48">
        <f t="shared" si="0"/>
        <v>2013</v>
      </c>
      <c r="N48">
        <v>2</v>
      </c>
      <c r="O48" t="str">
        <f>VLOOKUP($K48,ExtraInfo!$A$2:$D$29,2,FALSE)</f>
        <v>&gt;50</v>
      </c>
      <c r="P48" t="str">
        <f>VLOOKUP($K48,ExtraInfo!$A$2:$D$29,3,FALSE)</f>
        <v>binnen_sa</v>
      </c>
      <c r="Q48" t="str">
        <f>VLOOKUP($K48,ExtraInfo!$A$2:$D$29,4,FALSE)</f>
        <v>Con</v>
      </c>
      <c r="R48">
        <v>0</v>
      </c>
    </row>
    <row r="49" spans="1:18" x14ac:dyDescent="0.3">
      <c r="A49">
        <v>48</v>
      </c>
      <c r="B49" t="s">
        <v>52</v>
      </c>
      <c r="C49">
        <v>3260</v>
      </c>
      <c r="D49" t="s">
        <v>20</v>
      </c>
      <c r="E49">
        <v>1</v>
      </c>
      <c r="F49" s="3" t="s">
        <v>18</v>
      </c>
      <c r="G49" t="s">
        <v>184</v>
      </c>
      <c r="H49">
        <v>-1</v>
      </c>
      <c r="I49">
        <v>-1</v>
      </c>
      <c r="J49">
        <v>-1</v>
      </c>
      <c r="K49" t="s">
        <v>48</v>
      </c>
      <c r="L49" s="1">
        <v>41513</v>
      </c>
      <c r="M49">
        <f t="shared" si="0"/>
        <v>2013</v>
      </c>
      <c r="N49">
        <v>2</v>
      </c>
      <c r="O49" t="str">
        <f>VLOOKUP($K49,ExtraInfo!$A$2:$D$29,2,FALSE)</f>
        <v>&gt;50</v>
      </c>
      <c r="P49" t="str">
        <f>VLOOKUP($K49,ExtraInfo!$A$2:$D$29,3,FALSE)</f>
        <v>binnen_sa</v>
      </c>
      <c r="Q49" t="str">
        <f>VLOOKUP($K49,ExtraInfo!$A$2:$D$29,4,FALSE)</f>
        <v>Con</v>
      </c>
      <c r="R49">
        <v>0</v>
      </c>
    </row>
    <row r="50" spans="1:18" x14ac:dyDescent="0.3">
      <c r="A50">
        <v>49</v>
      </c>
      <c r="B50" t="s">
        <v>54</v>
      </c>
      <c r="C50">
        <v>3260</v>
      </c>
      <c r="D50" t="s">
        <v>17</v>
      </c>
      <c r="E50">
        <v>1</v>
      </c>
      <c r="F50" s="3" t="s">
        <v>18</v>
      </c>
      <c r="G50" t="s">
        <v>184</v>
      </c>
      <c r="H50">
        <v>-1</v>
      </c>
      <c r="I50">
        <v>-1</v>
      </c>
      <c r="J50">
        <v>-1</v>
      </c>
      <c r="K50" t="s">
        <v>53</v>
      </c>
      <c r="L50" s="1">
        <v>42991</v>
      </c>
      <c r="M50">
        <f t="shared" si="0"/>
        <v>2017</v>
      </c>
      <c r="N50">
        <v>2</v>
      </c>
      <c r="O50" t="str">
        <f>VLOOKUP($K50,ExtraInfo!$A$2:$D$29,2,FALSE)</f>
        <v>&gt;50</v>
      </c>
      <c r="P50" t="str">
        <f>VLOOKUP($K50,ExtraInfo!$A$2:$D$29,3,FALSE)</f>
        <v>binnen_sa</v>
      </c>
      <c r="Q50" t="str">
        <f>VLOOKUP($K50,ExtraInfo!$A$2:$D$29,4,FALSE)</f>
        <v>Con</v>
      </c>
      <c r="R50">
        <v>1</v>
      </c>
    </row>
    <row r="51" spans="1:18" x14ac:dyDescent="0.3">
      <c r="A51">
        <v>50</v>
      </c>
      <c r="B51" t="s">
        <v>54</v>
      </c>
      <c r="C51">
        <v>3260</v>
      </c>
      <c r="D51" t="s">
        <v>20</v>
      </c>
      <c r="E51">
        <v>1</v>
      </c>
      <c r="F51" s="3" t="s">
        <v>18</v>
      </c>
      <c r="G51" t="s">
        <v>184</v>
      </c>
      <c r="H51">
        <v>-1</v>
      </c>
      <c r="I51">
        <v>-1</v>
      </c>
      <c r="J51">
        <v>-1</v>
      </c>
      <c r="K51" t="s">
        <v>53</v>
      </c>
      <c r="L51" s="1">
        <v>42991</v>
      </c>
      <c r="M51">
        <f t="shared" si="0"/>
        <v>2017</v>
      </c>
      <c r="N51">
        <v>2</v>
      </c>
      <c r="O51" t="str">
        <f>VLOOKUP($K51,ExtraInfo!$A$2:$D$29,2,FALSE)</f>
        <v>&gt;50</v>
      </c>
      <c r="P51" t="str">
        <f>VLOOKUP($K51,ExtraInfo!$A$2:$D$29,3,FALSE)</f>
        <v>binnen_sa</v>
      </c>
      <c r="Q51" t="str">
        <f>VLOOKUP($K51,ExtraInfo!$A$2:$D$29,4,FALSE)</f>
        <v>Con</v>
      </c>
      <c r="R51">
        <v>1</v>
      </c>
    </row>
    <row r="52" spans="1:18" x14ac:dyDescent="0.3">
      <c r="A52">
        <v>51</v>
      </c>
      <c r="B52" t="s">
        <v>55</v>
      </c>
      <c r="C52">
        <v>3260</v>
      </c>
      <c r="D52" t="s">
        <v>17</v>
      </c>
      <c r="E52">
        <v>1</v>
      </c>
      <c r="F52" s="3" t="s">
        <v>18</v>
      </c>
      <c r="G52" t="s">
        <v>184</v>
      </c>
      <c r="H52">
        <v>0</v>
      </c>
      <c r="I52">
        <v>0.46884850345274798</v>
      </c>
      <c r="J52">
        <v>0.47533350271126001</v>
      </c>
      <c r="K52" t="s">
        <v>53</v>
      </c>
      <c r="L52" s="1">
        <v>39653</v>
      </c>
      <c r="M52">
        <f t="shared" si="0"/>
        <v>2008</v>
      </c>
      <c r="N52">
        <v>1</v>
      </c>
      <c r="O52" t="str">
        <f>VLOOKUP($K52,ExtraInfo!$A$2:$D$29,2,FALSE)</f>
        <v>&gt;50</v>
      </c>
      <c r="P52" t="str">
        <f>VLOOKUP($K52,ExtraInfo!$A$2:$D$29,3,FALSE)</f>
        <v>binnen_sa</v>
      </c>
      <c r="Q52" t="str">
        <f>VLOOKUP($K52,ExtraInfo!$A$2:$D$29,4,FALSE)</f>
        <v>Con</v>
      </c>
      <c r="R52">
        <v>1</v>
      </c>
    </row>
    <row r="53" spans="1:18" x14ac:dyDescent="0.3">
      <c r="A53">
        <v>52</v>
      </c>
      <c r="B53" t="s">
        <v>55</v>
      </c>
      <c r="C53">
        <v>3260</v>
      </c>
      <c r="D53" t="s">
        <v>20</v>
      </c>
      <c r="E53">
        <v>1</v>
      </c>
      <c r="F53" s="3" t="s">
        <v>18</v>
      </c>
      <c r="G53" t="s">
        <v>184</v>
      </c>
      <c r="H53">
        <v>0</v>
      </c>
      <c r="I53">
        <v>0.17139084159016801</v>
      </c>
      <c r="J53">
        <v>0.29308350897066299</v>
      </c>
      <c r="K53" t="s">
        <v>53</v>
      </c>
      <c r="L53" s="1">
        <v>39653</v>
      </c>
      <c r="M53">
        <f t="shared" si="0"/>
        <v>2008</v>
      </c>
      <c r="N53">
        <v>1</v>
      </c>
      <c r="O53" t="str">
        <f>VLOOKUP($K53,ExtraInfo!$A$2:$D$29,2,FALSE)</f>
        <v>&gt;50</v>
      </c>
      <c r="P53" t="str">
        <f>VLOOKUP($K53,ExtraInfo!$A$2:$D$29,3,FALSE)</f>
        <v>binnen_sa</v>
      </c>
      <c r="Q53" t="str">
        <f>VLOOKUP($K53,ExtraInfo!$A$2:$D$29,4,FALSE)</f>
        <v>Con</v>
      </c>
      <c r="R53">
        <v>1</v>
      </c>
    </row>
    <row r="54" spans="1:18" x14ac:dyDescent="0.3">
      <c r="A54">
        <v>53</v>
      </c>
      <c r="B54" t="s">
        <v>56</v>
      </c>
      <c r="C54">
        <v>3260</v>
      </c>
      <c r="D54" t="s">
        <v>17</v>
      </c>
      <c r="E54">
        <v>1</v>
      </c>
      <c r="F54" s="3" t="s">
        <v>18</v>
      </c>
      <c r="G54" t="s">
        <v>184</v>
      </c>
      <c r="H54">
        <v>0</v>
      </c>
      <c r="I54">
        <v>0.43468492719093199</v>
      </c>
      <c r="J54">
        <v>0.44538975927859598</v>
      </c>
      <c r="K54" t="s">
        <v>53</v>
      </c>
      <c r="L54" s="1">
        <v>40749</v>
      </c>
      <c r="M54">
        <f t="shared" si="0"/>
        <v>2011</v>
      </c>
      <c r="N54">
        <v>1</v>
      </c>
      <c r="O54" t="str">
        <f>VLOOKUP($K54,ExtraInfo!$A$2:$D$29,2,FALSE)</f>
        <v>&gt;50</v>
      </c>
      <c r="P54" t="str">
        <f>VLOOKUP($K54,ExtraInfo!$A$2:$D$29,3,FALSE)</f>
        <v>binnen_sa</v>
      </c>
      <c r="Q54" t="str">
        <f>VLOOKUP($K54,ExtraInfo!$A$2:$D$29,4,FALSE)</f>
        <v>Con</v>
      </c>
      <c r="R54">
        <v>0</v>
      </c>
    </row>
    <row r="55" spans="1:18" x14ac:dyDescent="0.3">
      <c r="A55">
        <v>54</v>
      </c>
      <c r="B55" t="s">
        <v>56</v>
      </c>
      <c r="C55">
        <v>3260</v>
      </c>
      <c r="D55" t="s">
        <v>20</v>
      </c>
      <c r="E55">
        <v>1</v>
      </c>
      <c r="F55" s="3" t="s">
        <v>18</v>
      </c>
      <c r="G55" t="s">
        <v>184</v>
      </c>
      <c r="H55">
        <v>0</v>
      </c>
      <c r="I55">
        <v>0.124891165835565</v>
      </c>
      <c r="J55">
        <v>0.23334400040175299</v>
      </c>
      <c r="K55" t="s">
        <v>53</v>
      </c>
      <c r="L55" s="1">
        <v>40749</v>
      </c>
      <c r="M55">
        <f t="shared" si="0"/>
        <v>2011</v>
      </c>
      <c r="N55">
        <v>1</v>
      </c>
      <c r="O55" t="str">
        <f>VLOOKUP($K55,ExtraInfo!$A$2:$D$29,2,FALSE)</f>
        <v>&gt;50</v>
      </c>
      <c r="P55" t="str">
        <f>VLOOKUP($K55,ExtraInfo!$A$2:$D$29,3,FALSE)</f>
        <v>binnen_sa</v>
      </c>
      <c r="Q55" t="str">
        <f>VLOOKUP($K55,ExtraInfo!$A$2:$D$29,4,FALSE)</f>
        <v>Con</v>
      </c>
      <c r="R55">
        <v>0</v>
      </c>
    </row>
    <row r="56" spans="1:18" x14ac:dyDescent="0.3">
      <c r="A56">
        <v>55</v>
      </c>
      <c r="B56" t="s">
        <v>57</v>
      </c>
      <c r="C56">
        <v>3260</v>
      </c>
      <c r="D56" t="s">
        <v>17</v>
      </c>
      <c r="E56">
        <v>1</v>
      </c>
      <c r="F56" s="3" t="s">
        <v>18</v>
      </c>
      <c r="G56" t="s">
        <v>184</v>
      </c>
      <c r="H56">
        <v>0</v>
      </c>
      <c r="I56">
        <v>0.45030884431517498</v>
      </c>
      <c r="J56">
        <v>0.46124898910018203</v>
      </c>
      <c r="K56" t="s">
        <v>53</v>
      </c>
      <c r="L56" s="1">
        <v>41513</v>
      </c>
      <c r="M56">
        <f t="shared" si="0"/>
        <v>2013</v>
      </c>
      <c r="N56">
        <v>2</v>
      </c>
      <c r="O56" t="str">
        <f>VLOOKUP($K56,ExtraInfo!$A$2:$D$29,2,FALSE)</f>
        <v>&gt;50</v>
      </c>
      <c r="P56" t="str">
        <f>VLOOKUP($K56,ExtraInfo!$A$2:$D$29,3,FALSE)</f>
        <v>binnen_sa</v>
      </c>
      <c r="Q56" t="str">
        <f>VLOOKUP($K56,ExtraInfo!$A$2:$D$29,4,FALSE)</f>
        <v>Con</v>
      </c>
      <c r="R56">
        <v>0</v>
      </c>
    </row>
    <row r="57" spans="1:18" x14ac:dyDescent="0.3">
      <c r="A57">
        <v>56</v>
      </c>
      <c r="B57" t="s">
        <v>57</v>
      </c>
      <c r="C57">
        <v>3260</v>
      </c>
      <c r="D57" t="s">
        <v>20</v>
      </c>
      <c r="E57">
        <v>1</v>
      </c>
      <c r="F57" s="3" t="s">
        <v>18</v>
      </c>
      <c r="G57" t="s">
        <v>184</v>
      </c>
      <c r="H57">
        <v>0</v>
      </c>
      <c r="I57">
        <v>0.155014257082431</v>
      </c>
      <c r="J57">
        <v>0.26964927110919801</v>
      </c>
      <c r="K57" t="s">
        <v>53</v>
      </c>
      <c r="L57" s="1">
        <v>41513</v>
      </c>
      <c r="M57">
        <f t="shared" si="0"/>
        <v>2013</v>
      </c>
      <c r="N57">
        <v>2</v>
      </c>
      <c r="O57" t="str">
        <f>VLOOKUP($K57,ExtraInfo!$A$2:$D$29,2,FALSE)</f>
        <v>&gt;50</v>
      </c>
      <c r="P57" t="str">
        <f>VLOOKUP($K57,ExtraInfo!$A$2:$D$29,3,FALSE)</f>
        <v>binnen_sa</v>
      </c>
      <c r="Q57" t="str">
        <f>VLOOKUP($K57,ExtraInfo!$A$2:$D$29,4,FALSE)</f>
        <v>Con</v>
      </c>
      <c r="R57">
        <v>0</v>
      </c>
    </row>
    <row r="58" spans="1:18" x14ac:dyDescent="0.3">
      <c r="A58">
        <v>57</v>
      </c>
      <c r="B58" t="s">
        <v>59</v>
      </c>
      <c r="C58">
        <v>3260</v>
      </c>
      <c r="D58" t="s">
        <v>17</v>
      </c>
      <c r="E58">
        <v>1</v>
      </c>
      <c r="F58" s="3" t="s">
        <v>18</v>
      </c>
      <c r="G58" t="s">
        <v>184</v>
      </c>
      <c r="H58">
        <v>0</v>
      </c>
      <c r="I58">
        <v>0.48882360591074098</v>
      </c>
      <c r="J58">
        <v>0.48882360591074098</v>
      </c>
      <c r="K58" t="s">
        <v>58</v>
      </c>
      <c r="L58" s="1">
        <v>42991</v>
      </c>
      <c r="M58">
        <f t="shared" si="0"/>
        <v>2017</v>
      </c>
      <c r="N58">
        <v>2</v>
      </c>
      <c r="O58" t="str">
        <f>VLOOKUP($K58,ExtraInfo!$A$2:$D$29,2,FALSE)</f>
        <v>&gt;50</v>
      </c>
      <c r="P58" t="str">
        <f>VLOOKUP($K58,ExtraInfo!$A$2:$D$29,3,FALSE)</f>
        <v>binnen_sa</v>
      </c>
      <c r="Q58" t="str">
        <f>VLOOKUP($K58,ExtraInfo!$A$2:$D$29,4,FALSE)</f>
        <v>Con</v>
      </c>
      <c r="R58">
        <v>1</v>
      </c>
    </row>
    <row r="59" spans="1:18" x14ac:dyDescent="0.3">
      <c r="A59">
        <v>58</v>
      </c>
      <c r="B59" t="s">
        <v>59</v>
      </c>
      <c r="C59">
        <v>3260</v>
      </c>
      <c r="D59" t="s">
        <v>20</v>
      </c>
      <c r="E59">
        <v>1</v>
      </c>
      <c r="F59" s="3" t="s">
        <v>18</v>
      </c>
      <c r="G59" t="s">
        <v>184</v>
      </c>
      <c r="H59">
        <v>-0.5</v>
      </c>
      <c r="I59">
        <v>-0.151702002871974</v>
      </c>
      <c r="J59">
        <v>-8.7172885097297606E-2</v>
      </c>
      <c r="K59" t="s">
        <v>58</v>
      </c>
      <c r="L59" s="1">
        <v>42991</v>
      </c>
      <c r="M59">
        <f t="shared" si="0"/>
        <v>2017</v>
      </c>
      <c r="N59">
        <v>2</v>
      </c>
      <c r="O59" t="str">
        <f>VLOOKUP($K59,ExtraInfo!$A$2:$D$29,2,FALSE)</f>
        <v>&gt;50</v>
      </c>
      <c r="P59" t="str">
        <f>VLOOKUP($K59,ExtraInfo!$A$2:$D$29,3,FALSE)</f>
        <v>binnen_sa</v>
      </c>
      <c r="Q59" t="str">
        <f>VLOOKUP($K59,ExtraInfo!$A$2:$D$29,4,FALSE)</f>
        <v>Con</v>
      </c>
      <c r="R59">
        <v>1</v>
      </c>
    </row>
    <row r="60" spans="1:18" x14ac:dyDescent="0.3">
      <c r="A60">
        <v>59</v>
      </c>
      <c r="B60" t="s">
        <v>60</v>
      </c>
      <c r="C60">
        <v>3260</v>
      </c>
      <c r="D60" t="s">
        <v>17</v>
      </c>
      <c r="E60">
        <v>1</v>
      </c>
      <c r="F60" s="3" t="s">
        <v>18</v>
      </c>
      <c r="G60" t="s">
        <v>184</v>
      </c>
      <c r="H60">
        <v>0</v>
      </c>
      <c r="I60">
        <v>0.49423435290690299</v>
      </c>
      <c r="J60">
        <v>0.49423435290690299</v>
      </c>
      <c r="K60" t="s">
        <v>58</v>
      </c>
      <c r="L60" s="1">
        <v>39653</v>
      </c>
      <c r="M60">
        <f t="shared" si="0"/>
        <v>2008</v>
      </c>
      <c r="N60">
        <v>1</v>
      </c>
      <c r="O60" t="str">
        <f>VLOOKUP($K60,ExtraInfo!$A$2:$D$29,2,FALSE)</f>
        <v>&gt;50</v>
      </c>
      <c r="P60" t="str">
        <f>VLOOKUP($K60,ExtraInfo!$A$2:$D$29,3,FALSE)</f>
        <v>binnen_sa</v>
      </c>
      <c r="Q60" t="str">
        <f>VLOOKUP($K60,ExtraInfo!$A$2:$D$29,4,FALSE)</f>
        <v>Con</v>
      </c>
      <c r="R60">
        <v>1</v>
      </c>
    </row>
    <row r="61" spans="1:18" x14ac:dyDescent="0.3">
      <c r="A61">
        <v>60</v>
      </c>
      <c r="B61" t="s">
        <v>60</v>
      </c>
      <c r="C61">
        <v>3260</v>
      </c>
      <c r="D61" t="s">
        <v>20</v>
      </c>
      <c r="E61">
        <v>1</v>
      </c>
      <c r="F61" s="3" t="s">
        <v>18</v>
      </c>
      <c r="G61" t="s">
        <v>184</v>
      </c>
      <c r="H61">
        <v>0</v>
      </c>
      <c r="I61">
        <v>0.19123956063801201</v>
      </c>
      <c r="J61">
        <v>0.32252674188233998</v>
      </c>
      <c r="K61" t="s">
        <v>58</v>
      </c>
      <c r="L61" s="1">
        <v>39653</v>
      </c>
      <c r="M61">
        <f t="shared" si="0"/>
        <v>2008</v>
      </c>
      <c r="N61">
        <v>1</v>
      </c>
      <c r="O61" t="str">
        <f>VLOOKUP($K61,ExtraInfo!$A$2:$D$29,2,FALSE)</f>
        <v>&gt;50</v>
      </c>
      <c r="P61" t="str">
        <f>VLOOKUP($K61,ExtraInfo!$A$2:$D$29,3,FALSE)</f>
        <v>binnen_sa</v>
      </c>
      <c r="Q61" t="str">
        <f>VLOOKUP($K61,ExtraInfo!$A$2:$D$29,4,FALSE)</f>
        <v>Con</v>
      </c>
      <c r="R61">
        <v>1</v>
      </c>
    </row>
    <row r="62" spans="1:18" x14ac:dyDescent="0.3">
      <c r="A62">
        <v>61</v>
      </c>
      <c r="B62" t="s">
        <v>61</v>
      </c>
      <c r="C62">
        <v>3260</v>
      </c>
      <c r="D62" t="s">
        <v>17</v>
      </c>
      <c r="E62">
        <v>1</v>
      </c>
      <c r="F62" s="3" t="s">
        <v>18</v>
      </c>
      <c r="G62" t="s">
        <v>184</v>
      </c>
      <c r="H62">
        <v>0</v>
      </c>
      <c r="I62">
        <v>0.48462106483343798</v>
      </c>
      <c r="J62">
        <v>0.48462106483343798</v>
      </c>
      <c r="K62" t="s">
        <v>58</v>
      </c>
      <c r="L62" s="1">
        <v>40749</v>
      </c>
      <c r="M62">
        <f t="shared" si="0"/>
        <v>2011</v>
      </c>
      <c r="N62">
        <v>1</v>
      </c>
      <c r="O62" t="str">
        <f>VLOOKUP($K62,ExtraInfo!$A$2:$D$29,2,FALSE)</f>
        <v>&gt;50</v>
      </c>
      <c r="P62" t="str">
        <f>VLOOKUP($K62,ExtraInfo!$A$2:$D$29,3,FALSE)</f>
        <v>binnen_sa</v>
      </c>
      <c r="Q62" t="str">
        <f>VLOOKUP($K62,ExtraInfo!$A$2:$D$29,4,FALSE)</f>
        <v>Con</v>
      </c>
      <c r="R62">
        <v>0</v>
      </c>
    </row>
    <row r="63" spans="1:18" x14ac:dyDescent="0.3">
      <c r="A63">
        <v>62</v>
      </c>
      <c r="B63" t="s">
        <v>61</v>
      </c>
      <c r="C63">
        <v>3260</v>
      </c>
      <c r="D63" t="s">
        <v>20</v>
      </c>
      <c r="E63">
        <v>1</v>
      </c>
      <c r="F63" s="3" t="s">
        <v>18</v>
      </c>
      <c r="G63" t="s">
        <v>184</v>
      </c>
      <c r="H63">
        <v>-0.5</v>
      </c>
      <c r="I63">
        <v>-0.15520754700936401</v>
      </c>
      <c r="J63">
        <v>-9.1230764361221198E-2</v>
      </c>
      <c r="K63" t="s">
        <v>58</v>
      </c>
      <c r="L63" s="1">
        <v>40749</v>
      </c>
      <c r="M63">
        <f t="shared" si="0"/>
        <v>2011</v>
      </c>
      <c r="N63">
        <v>1</v>
      </c>
      <c r="O63" t="str">
        <f>VLOOKUP($K63,ExtraInfo!$A$2:$D$29,2,FALSE)</f>
        <v>&gt;50</v>
      </c>
      <c r="P63" t="str">
        <f>VLOOKUP($K63,ExtraInfo!$A$2:$D$29,3,FALSE)</f>
        <v>binnen_sa</v>
      </c>
      <c r="Q63" t="str">
        <f>VLOOKUP($K63,ExtraInfo!$A$2:$D$29,4,FALSE)</f>
        <v>Con</v>
      </c>
      <c r="R63">
        <v>0</v>
      </c>
    </row>
    <row r="64" spans="1:18" x14ac:dyDescent="0.3">
      <c r="A64">
        <v>63</v>
      </c>
      <c r="B64" t="s">
        <v>62</v>
      </c>
      <c r="C64">
        <v>3260</v>
      </c>
      <c r="D64" t="s">
        <v>17</v>
      </c>
      <c r="E64">
        <v>1</v>
      </c>
      <c r="F64" s="3" t="s">
        <v>18</v>
      </c>
      <c r="G64" t="s">
        <v>184</v>
      </c>
      <c r="H64">
        <v>0</v>
      </c>
      <c r="I64">
        <v>0.48765148590218099</v>
      </c>
      <c r="J64">
        <v>0.48765148590218099</v>
      </c>
      <c r="K64" t="s">
        <v>58</v>
      </c>
      <c r="L64" s="1">
        <v>41513</v>
      </c>
      <c r="M64">
        <f t="shared" si="0"/>
        <v>2013</v>
      </c>
      <c r="N64">
        <v>2</v>
      </c>
      <c r="O64" t="str">
        <f>VLOOKUP($K64,ExtraInfo!$A$2:$D$29,2,FALSE)</f>
        <v>&gt;50</v>
      </c>
      <c r="P64" t="str">
        <f>VLOOKUP($K64,ExtraInfo!$A$2:$D$29,3,FALSE)</f>
        <v>binnen_sa</v>
      </c>
      <c r="Q64" t="str">
        <f>VLOOKUP($K64,ExtraInfo!$A$2:$D$29,4,FALSE)</f>
        <v>Con</v>
      </c>
      <c r="R64">
        <v>0</v>
      </c>
    </row>
    <row r="65" spans="1:18" x14ac:dyDescent="0.3">
      <c r="A65">
        <v>64</v>
      </c>
      <c r="B65" t="s">
        <v>62</v>
      </c>
      <c r="C65">
        <v>3260</v>
      </c>
      <c r="D65" t="s">
        <v>20</v>
      </c>
      <c r="E65">
        <v>1</v>
      </c>
      <c r="F65" s="3" t="s">
        <v>18</v>
      </c>
      <c r="G65" t="s">
        <v>184</v>
      </c>
      <c r="H65">
        <v>-0.5</v>
      </c>
      <c r="I65">
        <v>-0.15266942489427601</v>
      </c>
      <c r="J65">
        <v>-8.8292989427948401E-2</v>
      </c>
      <c r="K65" t="s">
        <v>58</v>
      </c>
      <c r="L65" s="1">
        <v>41513</v>
      </c>
      <c r="M65">
        <f t="shared" si="0"/>
        <v>2013</v>
      </c>
      <c r="N65">
        <v>2</v>
      </c>
      <c r="O65" t="str">
        <f>VLOOKUP($K65,ExtraInfo!$A$2:$D$29,2,FALSE)</f>
        <v>&gt;50</v>
      </c>
      <c r="P65" t="str">
        <f>VLOOKUP($K65,ExtraInfo!$A$2:$D$29,3,FALSE)</f>
        <v>binnen_sa</v>
      </c>
      <c r="Q65" t="str">
        <f>VLOOKUP($K65,ExtraInfo!$A$2:$D$29,4,FALSE)</f>
        <v>Con</v>
      </c>
      <c r="R65">
        <v>0</v>
      </c>
    </row>
    <row r="66" spans="1:18" x14ac:dyDescent="0.3">
      <c r="A66">
        <v>65</v>
      </c>
      <c r="B66" t="s">
        <v>64</v>
      </c>
      <c r="C66">
        <v>3260</v>
      </c>
      <c r="D66" t="s">
        <v>17</v>
      </c>
      <c r="E66">
        <v>1</v>
      </c>
      <c r="F66" s="3" t="s">
        <v>18</v>
      </c>
      <c r="G66" t="s">
        <v>184</v>
      </c>
      <c r="H66">
        <v>-1</v>
      </c>
      <c r="I66">
        <v>-1</v>
      </c>
      <c r="J66">
        <v>-1</v>
      </c>
      <c r="K66" t="s">
        <v>63</v>
      </c>
      <c r="L66" s="1">
        <v>40409</v>
      </c>
      <c r="M66">
        <f t="shared" si="0"/>
        <v>2010</v>
      </c>
      <c r="N66">
        <v>1</v>
      </c>
      <c r="O66" t="str">
        <f>VLOOKUP($K66,ExtraInfo!$A$2:$D$29,2,FALSE)</f>
        <v>&lt;10</v>
      </c>
      <c r="P66" t="str">
        <f>VLOOKUP($K66,ExtraInfo!$A$2:$D$29,3,FALSE)</f>
        <v>binnen_sa</v>
      </c>
      <c r="Q66" t="str">
        <f>VLOOKUP($K66,ExtraInfo!$A$2:$D$29,4,FALSE)</f>
        <v>Atl</v>
      </c>
      <c r="R66">
        <v>1</v>
      </c>
    </row>
    <row r="67" spans="1:18" x14ac:dyDescent="0.3">
      <c r="A67">
        <v>66</v>
      </c>
      <c r="B67" t="s">
        <v>64</v>
      </c>
      <c r="C67">
        <v>3260</v>
      </c>
      <c r="D67" t="s">
        <v>20</v>
      </c>
      <c r="E67">
        <v>1</v>
      </c>
      <c r="F67" s="3" t="s">
        <v>21</v>
      </c>
      <c r="G67" t="s">
        <v>184</v>
      </c>
      <c r="H67">
        <v>-1</v>
      </c>
      <c r="I67">
        <v>-1</v>
      </c>
      <c r="J67">
        <v>-1</v>
      </c>
      <c r="K67" t="s">
        <v>63</v>
      </c>
      <c r="L67" s="1">
        <v>40409</v>
      </c>
      <c r="M67">
        <f t="shared" ref="M67:M130" si="1">YEAR(L67)</f>
        <v>2010</v>
      </c>
      <c r="N67">
        <v>1</v>
      </c>
      <c r="O67" t="str">
        <f>VLOOKUP($K67,ExtraInfo!$A$2:$D$29,2,FALSE)</f>
        <v>&lt;10</v>
      </c>
      <c r="P67" t="str">
        <f>VLOOKUP($K67,ExtraInfo!$A$2:$D$29,3,FALSE)</f>
        <v>binnen_sa</v>
      </c>
      <c r="Q67" t="str">
        <f>VLOOKUP($K67,ExtraInfo!$A$2:$D$29,4,FALSE)</f>
        <v>Atl</v>
      </c>
      <c r="R67">
        <v>1</v>
      </c>
    </row>
    <row r="68" spans="1:18" x14ac:dyDescent="0.3">
      <c r="A68">
        <v>67</v>
      </c>
      <c r="B68" t="s">
        <v>65</v>
      </c>
      <c r="C68">
        <v>3260</v>
      </c>
      <c r="D68" t="s">
        <v>17</v>
      </c>
      <c r="E68">
        <v>1</v>
      </c>
      <c r="F68" s="3" t="s">
        <v>18</v>
      </c>
      <c r="G68" t="s">
        <v>184</v>
      </c>
      <c r="H68">
        <v>0</v>
      </c>
      <c r="I68">
        <v>0.48682069485176999</v>
      </c>
      <c r="J68">
        <v>0.48697435514117399</v>
      </c>
      <c r="K68" t="s">
        <v>63</v>
      </c>
      <c r="L68" s="1">
        <v>41485</v>
      </c>
      <c r="M68">
        <f t="shared" si="1"/>
        <v>2013</v>
      </c>
      <c r="N68">
        <v>2</v>
      </c>
      <c r="O68" t="str">
        <f>VLOOKUP($K68,ExtraInfo!$A$2:$D$29,2,FALSE)</f>
        <v>&lt;10</v>
      </c>
      <c r="P68" t="str">
        <f>VLOOKUP($K68,ExtraInfo!$A$2:$D$29,3,FALSE)</f>
        <v>binnen_sa</v>
      </c>
      <c r="Q68" t="str">
        <f>VLOOKUP($K68,ExtraInfo!$A$2:$D$29,4,FALSE)</f>
        <v>Atl</v>
      </c>
      <c r="R68">
        <v>1</v>
      </c>
    </row>
    <row r="69" spans="1:18" x14ac:dyDescent="0.3">
      <c r="A69">
        <v>68</v>
      </c>
      <c r="B69" t="s">
        <v>65</v>
      </c>
      <c r="C69">
        <v>3260</v>
      </c>
      <c r="D69" t="s">
        <v>20</v>
      </c>
      <c r="E69">
        <v>1</v>
      </c>
      <c r="F69" s="3" t="s">
        <v>18</v>
      </c>
      <c r="G69" t="s">
        <v>184</v>
      </c>
      <c r="H69">
        <v>-0.5</v>
      </c>
      <c r="I69">
        <v>-0.15310400194983501</v>
      </c>
      <c r="J69">
        <v>-8.8853793516446594E-2</v>
      </c>
      <c r="K69" t="s">
        <v>63</v>
      </c>
      <c r="L69" s="1">
        <v>41485</v>
      </c>
      <c r="M69">
        <f t="shared" si="1"/>
        <v>2013</v>
      </c>
      <c r="N69">
        <v>2</v>
      </c>
      <c r="O69" t="str">
        <f>VLOOKUP($K69,ExtraInfo!$A$2:$D$29,2,FALSE)</f>
        <v>&lt;10</v>
      </c>
      <c r="P69" t="str">
        <f>VLOOKUP($K69,ExtraInfo!$A$2:$D$29,3,FALSE)</f>
        <v>binnen_sa</v>
      </c>
      <c r="Q69" t="str">
        <f>VLOOKUP($K69,ExtraInfo!$A$2:$D$29,4,FALSE)</f>
        <v>Atl</v>
      </c>
      <c r="R69">
        <v>1</v>
      </c>
    </row>
    <row r="70" spans="1:18" x14ac:dyDescent="0.3">
      <c r="A70">
        <v>69</v>
      </c>
      <c r="B70" t="s">
        <v>67</v>
      </c>
      <c r="C70">
        <v>3260</v>
      </c>
      <c r="D70" t="s">
        <v>17</v>
      </c>
      <c r="E70">
        <v>1</v>
      </c>
      <c r="F70" s="3" t="s">
        <v>21</v>
      </c>
      <c r="G70" t="s">
        <v>184</v>
      </c>
      <c r="H70">
        <v>-0.58333333333333304</v>
      </c>
      <c r="I70">
        <v>-0.248061270794772</v>
      </c>
      <c r="J70">
        <v>-0.19420257842347499</v>
      </c>
      <c r="K70" t="s">
        <v>66</v>
      </c>
      <c r="L70" s="1">
        <v>39337</v>
      </c>
      <c r="M70">
        <f t="shared" si="1"/>
        <v>2007</v>
      </c>
      <c r="N70">
        <v>1</v>
      </c>
      <c r="O70" t="str">
        <f>VLOOKUP($K70,ExtraInfo!$A$2:$D$29,2,FALSE)</f>
        <v>10-50</v>
      </c>
      <c r="P70" t="str">
        <f>VLOOKUP($K70,ExtraInfo!$A$2:$D$29,3,FALSE)</f>
        <v>binnen_sa</v>
      </c>
      <c r="Q70" t="str">
        <f>VLOOKUP($K70,ExtraInfo!$A$2:$D$29,4,FALSE)</f>
        <v>Atl</v>
      </c>
      <c r="R70">
        <v>1</v>
      </c>
    </row>
    <row r="71" spans="1:18" x14ac:dyDescent="0.3">
      <c r="A71">
        <v>70</v>
      </c>
      <c r="B71" t="s">
        <v>67</v>
      </c>
      <c r="C71">
        <v>3260</v>
      </c>
      <c r="D71" t="s">
        <v>20</v>
      </c>
      <c r="E71">
        <v>1</v>
      </c>
      <c r="F71" s="3" t="s">
        <v>21</v>
      </c>
      <c r="G71" t="s">
        <v>184</v>
      </c>
      <c r="H71">
        <v>-0.5</v>
      </c>
      <c r="I71">
        <v>-0.35368764682718001</v>
      </c>
      <c r="J71">
        <v>-0.25300245658423698</v>
      </c>
      <c r="K71" t="s">
        <v>66</v>
      </c>
      <c r="L71" s="1">
        <v>39337</v>
      </c>
      <c r="M71">
        <f t="shared" si="1"/>
        <v>2007</v>
      </c>
      <c r="N71">
        <v>1</v>
      </c>
      <c r="O71" t="str">
        <f>VLOOKUP($K71,ExtraInfo!$A$2:$D$29,2,FALSE)</f>
        <v>10-50</v>
      </c>
      <c r="P71" t="str">
        <f>VLOOKUP($K71,ExtraInfo!$A$2:$D$29,3,FALSE)</f>
        <v>binnen_sa</v>
      </c>
      <c r="Q71" t="str">
        <f>VLOOKUP($K71,ExtraInfo!$A$2:$D$29,4,FALSE)</f>
        <v>Atl</v>
      </c>
      <c r="R71">
        <v>1</v>
      </c>
    </row>
    <row r="72" spans="1:18" x14ac:dyDescent="0.3">
      <c r="A72">
        <v>71</v>
      </c>
      <c r="B72" t="s">
        <v>68</v>
      </c>
      <c r="C72">
        <v>3260</v>
      </c>
      <c r="D72" t="s">
        <v>17</v>
      </c>
      <c r="E72">
        <v>1</v>
      </c>
      <c r="F72" s="3" t="s">
        <v>21</v>
      </c>
      <c r="G72" t="s">
        <v>184</v>
      </c>
      <c r="H72">
        <v>-0.86111111111111105</v>
      </c>
      <c r="I72">
        <v>-0.66002117936006999</v>
      </c>
      <c r="J72">
        <v>-0.63300048946763798</v>
      </c>
      <c r="K72" t="s">
        <v>66</v>
      </c>
      <c r="L72" s="1">
        <v>40374</v>
      </c>
      <c r="M72">
        <f t="shared" si="1"/>
        <v>2010</v>
      </c>
      <c r="N72">
        <v>1</v>
      </c>
      <c r="O72" t="str">
        <f>VLOOKUP($K72,ExtraInfo!$A$2:$D$29,2,FALSE)</f>
        <v>10-50</v>
      </c>
      <c r="P72" t="str">
        <f>VLOOKUP($K72,ExtraInfo!$A$2:$D$29,3,FALSE)</f>
        <v>binnen_sa</v>
      </c>
      <c r="Q72" t="str">
        <f>VLOOKUP($K72,ExtraInfo!$A$2:$D$29,4,FALSE)</f>
        <v>Atl</v>
      </c>
      <c r="R72">
        <v>0</v>
      </c>
    </row>
    <row r="73" spans="1:18" x14ac:dyDescent="0.3">
      <c r="A73">
        <v>72</v>
      </c>
      <c r="B73" t="s">
        <v>68</v>
      </c>
      <c r="C73">
        <v>3260</v>
      </c>
      <c r="D73" t="s">
        <v>20</v>
      </c>
      <c r="E73">
        <v>1</v>
      </c>
      <c r="F73" s="3" t="s">
        <v>21</v>
      </c>
      <c r="G73" t="s">
        <v>184</v>
      </c>
      <c r="H73">
        <v>-0.83052678571428595</v>
      </c>
      <c r="I73">
        <v>-0.61702064484858998</v>
      </c>
      <c r="J73">
        <v>-0.417438211024525</v>
      </c>
      <c r="K73" t="s">
        <v>66</v>
      </c>
      <c r="L73" s="1">
        <v>40374</v>
      </c>
      <c r="M73">
        <f t="shared" si="1"/>
        <v>2010</v>
      </c>
      <c r="N73">
        <v>1</v>
      </c>
      <c r="O73" t="str">
        <f>VLOOKUP($K73,ExtraInfo!$A$2:$D$29,2,FALSE)</f>
        <v>10-50</v>
      </c>
      <c r="P73" t="str">
        <f>VLOOKUP($K73,ExtraInfo!$A$2:$D$29,3,FALSE)</f>
        <v>binnen_sa</v>
      </c>
      <c r="Q73" t="str">
        <f>VLOOKUP($K73,ExtraInfo!$A$2:$D$29,4,FALSE)</f>
        <v>Atl</v>
      </c>
      <c r="R73">
        <v>0</v>
      </c>
    </row>
    <row r="74" spans="1:18" x14ac:dyDescent="0.3">
      <c r="A74">
        <v>73</v>
      </c>
      <c r="B74" t="s">
        <v>69</v>
      </c>
      <c r="C74">
        <v>3260</v>
      </c>
      <c r="D74" t="s">
        <v>17</v>
      </c>
      <c r="E74">
        <v>1</v>
      </c>
      <c r="F74" s="3" t="s">
        <v>21</v>
      </c>
      <c r="G74" t="s">
        <v>184</v>
      </c>
      <c r="H74">
        <v>-1</v>
      </c>
      <c r="I74">
        <v>-1</v>
      </c>
      <c r="J74">
        <v>-1</v>
      </c>
      <c r="K74" t="s">
        <v>66</v>
      </c>
      <c r="L74" s="1">
        <v>42599</v>
      </c>
      <c r="M74">
        <f t="shared" si="1"/>
        <v>2016</v>
      </c>
      <c r="N74">
        <v>2</v>
      </c>
      <c r="O74" t="str">
        <f>VLOOKUP($K74,ExtraInfo!$A$2:$D$29,2,FALSE)</f>
        <v>10-50</v>
      </c>
      <c r="P74" t="str">
        <f>VLOOKUP($K74,ExtraInfo!$A$2:$D$29,3,FALSE)</f>
        <v>binnen_sa</v>
      </c>
      <c r="Q74" t="str">
        <f>VLOOKUP($K74,ExtraInfo!$A$2:$D$29,4,FALSE)</f>
        <v>Atl</v>
      </c>
      <c r="R74">
        <v>1</v>
      </c>
    </row>
    <row r="75" spans="1:18" x14ac:dyDescent="0.3">
      <c r="A75">
        <v>74</v>
      </c>
      <c r="B75" t="s">
        <v>69</v>
      </c>
      <c r="C75">
        <v>3260</v>
      </c>
      <c r="D75" t="s">
        <v>20</v>
      </c>
      <c r="E75">
        <v>1</v>
      </c>
      <c r="F75" s="3" t="s">
        <v>21</v>
      </c>
      <c r="G75" t="s">
        <v>184</v>
      </c>
      <c r="H75">
        <v>-1</v>
      </c>
      <c r="I75">
        <v>-1</v>
      </c>
      <c r="J75">
        <v>-1</v>
      </c>
      <c r="K75" t="s">
        <v>66</v>
      </c>
      <c r="L75" s="1">
        <v>42599</v>
      </c>
      <c r="M75">
        <f t="shared" si="1"/>
        <v>2016</v>
      </c>
      <c r="N75">
        <v>2</v>
      </c>
      <c r="O75" t="str">
        <f>VLOOKUP($K75,ExtraInfo!$A$2:$D$29,2,FALSE)</f>
        <v>10-50</v>
      </c>
      <c r="P75" t="str">
        <f>VLOOKUP($K75,ExtraInfo!$A$2:$D$29,3,FALSE)</f>
        <v>binnen_sa</v>
      </c>
      <c r="Q75" t="str">
        <f>VLOOKUP($K75,ExtraInfo!$A$2:$D$29,4,FALSE)</f>
        <v>Atl</v>
      </c>
      <c r="R75">
        <v>1</v>
      </c>
    </row>
    <row r="76" spans="1:18" x14ac:dyDescent="0.3">
      <c r="A76">
        <v>75</v>
      </c>
      <c r="B76" t="s">
        <v>70</v>
      </c>
      <c r="C76">
        <v>3260</v>
      </c>
      <c r="D76" t="s">
        <v>17</v>
      </c>
      <c r="E76">
        <v>1</v>
      </c>
      <c r="F76" s="3" t="s">
        <v>21</v>
      </c>
      <c r="G76" t="s">
        <v>184</v>
      </c>
      <c r="H76">
        <v>-0.64294642857142903</v>
      </c>
      <c r="I76">
        <v>-0.38466706396867201</v>
      </c>
      <c r="J76">
        <v>-0.358296915803408</v>
      </c>
      <c r="K76" t="s">
        <v>66</v>
      </c>
      <c r="L76" s="1">
        <v>41477</v>
      </c>
      <c r="M76">
        <f t="shared" si="1"/>
        <v>2013</v>
      </c>
      <c r="N76">
        <v>2</v>
      </c>
      <c r="O76" t="str">
        <f>VLOOKUP($K76,ExtraInfo!$A$2:$D$29,2,FALSE)</f>
        <v>10-50</v>
      </c>
      <c r="P76" t="str">
        <f>VLOOKUP($K76,ExtraInfo!$A$2:$D$29,3,FALSE)</f>
        <v>binnen_sa</v>
      </c>
      <c r="Q76" t="str">
        <f>VLOOKUP($K76,ExtraInfo!$A$2:$D$29,4,FALSE)</f>
        <v>Atl</v>
      </c>
      <c r="R76">
        <v>0</v>
      </c>
    </row>
    <row r="77" spans="1:18" x14ac:dyDescent="0.3">
      <c r="A77">
        <v>76</v>
      </c>
      <c r="B77" t="s">
        <v>70</v>
      </c>
      <c r="C77">
        <v>3260</v>
      </c>
      <c r="D77" t="s">
        <v>20</v>
      </c>
      <c r="E77">
        <v>1</v>
      </c>
      <c r="F77" s="3" t="s">
        <v>21</v>
      </c>
      <c r="G77" t="s">
        <v>184</v>
      </c>
      <c r="H77">
        <v>-0.64294642857142903</v>
      </c>
      <c r="I77">
        <v>-0.52444021477341096</v>
      </c>
      <c r="J77">
        <v>-0.42481324900665202</v>
      </c>
      <c r="K77" t="s">
        <v>66</v>
      </c>
      <c r="L77" s="1">
        <v>41477</v>
      </c>
      <c r="M77">
        <f t="shared" si="1"/>
        <v>2013</v>
      </c>
      <c r="N77">
        <v>2</v>
      </c>
      <c r="O77" t="str">
        <f>VLOOKUP($K77,ExtraInfo!$A$2:$D$29,2,FALSE)</f>
        <v>10-50</v>
      </c>
      <c r="P77" t="str">
        <f>VLOOKUP($K77,ExtraInfo!$A$2:$D$29,3,FALSE)</f>
        <v>binnen_sa</v>
      </c>
      <c r="Q77" t="str">
        <f>VLOOKUP($K77,ExtraInfo!$A$2:$D$29,4,FALSE)</f>
        <v>Atl</v>
      </c>
      <c r="R77">
        <v>0</v>
      </c>
    </row>
    <row r="78" spans="1:18" x14ac:dyDescent="0.3">
      <c r="A78">
        <v>77</v>
      </c>
      <c r="B78" t="s">
        <v>72</v>
      </c>
      <c r="C78">
        <v>3260</v>
      </c>
      <c r="D78" t="s">
        <v>17</v>
      </c>
      <c r="E78">
        <v>1</v>
      </c>
      <c r="F78" s="3" t="s">
        <v>18</v>
      </c>
      <c r="G78" t="s">
        <v>184</v>
      </c>
      <c r="H78">
        <v>0</v>
      </c>
      <c r="I78">
        <v>0.43105031280993999</v>
      </c>
      <c r="J78">
        <v>0.43409650657166599</v>
      </c>
      <c r="K78" t="s">
        <v>71</v>
      </c>
      <c r="L78" s="1">
        <v>40374</v>
      </c>
      <c r="M78">
        <f t="shared" si="1"/>
        <v>2010</v>
      </c>
      <c r="N78">
        <v>1</v>
      </c>
      <c r="O78" t="str">
        <f>VLOOKUP($K78,ExtraInfo!$A$2:$D$29,2,FALSE)</f>
        <v>10-50</v>
      </c>
      <c r="P78" t="str">
        <f>VLOOKUP($K78,ExtraInfo!$A$2:$D$29,3,FALSE)</f>
        <v>binnen_sa</v>
      </c>
      <c r="Q78" t="str">
        <f>VLOOKUP($K78,ExtraInfo!$A$2:$D$29,4,FALSE)</f>
        <v>Atl</v>
      </c>
      <c r="R78">
        <v>1</v>
      </c>
    </row>
    <row r="79" spans="1:18" x14ac:dyDescent="0.3">
      <c r="A79">
        <v>78</v>
      </c>
      <c r="B79" t="s">
        <v>72</v>
      </c>
      <c r="C79">
        <v>3260</v>
      </c>
      <c r="D79" t="s">
        <v>20</v>
      </c>
      <c r="E79">
        <v>1</v>
      </c>
      <c r="F79" s="3" t="s">
        <v>21</v>
      </c>
      <c r="G79" t="s">
        <v>184</v>
      </c>
      <c r="H79">
        <v>0</v>
      </c>
      <c r="I79">
        <v>8.4547063253221505E-2</v>
      </c>
      <c r="J79">
        <v>0.19020007571389</v>
      </c>
      <c r="K79" t="s">
        <v>71</v>
      </c>
      <c r="L79" s="1">
        <v>40374</v>
      </c>
      <c r="M79">
        <f t="shared" si="1"/>
        <v>2010</v>
      </c>
      <c r="N79">
        <v>1</v>
      </c>
      <c r="O79" t="str">
        <f>VLOOKUP($K79,ExtraInfo!$A$2:$D$29,2,FALSE)</f>
        <v>10-50</v>
      </c>
      <c r="P79" t="str">
        <f>VLOOKUP($K79,ExtraInfo!$A$2:$D$29,3,FALSE)</f>
        <v>binnen_sa</v>
      </c>
      <c r="Q79" t="str">
        <f>VLOOKUP($K79,ExtraInfo!$A$2:$D$29,4,FALSE)</f>
        <v>Atl</v>
      </c>
      <c r="R79">
        <v>1</v>
      </c>
    </row>
    <row r="80" spans="1:18" x14ac:dyDescent="0.3">
      <c r="A80">
        <v>79</v>
      </c>
      <c r="B80" t="s">
        <v>73</v>
      </c>
      <c r="C80">
        <v>3260</v>
      </c>
      <c r="D80" t="s">
        <v>17</v>
      </c>
      <c r="E80">
        <v>1</v>
      </c>
      <c r="F80" s="3" t="s">
        <v>18</v>
      </c>
      <c r="G80" t="s">
        <v>184</v>
      </c>
      <c r="H80">
        <v>0</v>
      </c>
      <c r="I80">
        <v>0.45026927886345502</v>
      </c>
      <c r="J80">
        <v>0.45056243685424002</v>
      </c>
      <c r="K80" t="s">
        <v>71</v>
      </c>
      <c r="L80" s="1">
        <v>41477</v>
      </c>
      <c r="M80">
        <f t="shared" si="1"/>
        <v>2013</v>
      </c>
      <c r="N80">
        <v>2</v>
      </c>
      <c r="O80" t="str">
        <f>VLOOKUP($K80,ExtraInfo!$A$2:$D$29,2,FALSE)</f>
        <v>10-50</v>
      </c>
      <c r="P80" t="str">
        <f>VLOOKUP($K80,ExtraInfo!$A$2:$D$29,3,FALSE)</f>
        <v>binnen_sa</v>
      </c>
      <c r="Q80" t="str">
        <f>VLOOKUP($K80,ExtraInfo!$A$2:$D$29,4,FALSE)</f>
        <v>Atl</v>
      </c>
      <c r="R80">
        <v>1</v>
      </c>
    </row>
    <row r="81" spans="1:18" x14ac:dyDescent="0.3">
      <c r="A81">
        <v>80</v>
      </c>
      <c r="B81" t="s">
        <v>73</v>
      </c>
      <c r="C81">
        <v>3260</v>
      </c>
      <c r="D81" t="s">
        <v>20</v>
      </c>
      <c r="E81">
        <v>1</v>
      </c>
      <c r="F81" s="3" t="s">
        <v>21</v>
      </c>
      <c r="G81" t="s">
        <v>184</v>
      </c>
      <c r="H81">
        <v>0</v>
      </c>
      <c r="I81">
        <v>0.11483644802292201</v>
      </c>
      <c r="J81">
        <v>0.22878499454981899</v>
      </c>
      <c r="K81" t="s">
        <v>71</v>
      </c>
      <c r="L81" s="1">
        <v>41477</v>
      </c>
      <c r="M81">
        <f t="shared" si="1"/>
        <v>2013</v>
      </c>
      <c r="N81">
        <v>2</v>
      </c>
      <c r="O81" t="str">
        <f>VLOOKUP($K81,ExtraInfo!$A$2:$D$29,2,FALSE)</f>
        <v>10-50</v>
      </c>
      <c r="P81" t="str">
        <f>VLOOKUP($K81,ExtraInfo!$A$2:$D$29,3,FALSE)</f>
        <v>binnen_sa</v>
      </c>
      <c r="Q81" t="str">
        <f>VLOOKUP($K81,ExtraInfo!$A$2:$D$29,4,FALSE)</f>
        <v>Atl</v>
      </c>
      <c r="R81">
        <v>1</v>
      </c>
    </row>
    <row r="82" spans="1:18" x14ac:dyDescent="0.3">
      <c r="A82">
        <v>81</v>
      </c>
      <c r="B82" t="s">
        <v>75</v>
      </c>
      <c r="C82">
        <v>3260</v>
      </c>
      <c r="D82" t="s">
        <v>17</v>
      </c>
      <c r="E82">
        <v>1</v>
      </c>
      <c r="F82" s="3" t="s">
        <v>21</v>
      </c>
      <c r="G82" t="s">
        <v>184</v>
      </c>
      <c r="H82">
        <v>-1</v>
      </c>
      <c r="I82">
        <v>-1</v>
      </c>
      <c r="J82">
        <v>-1</v>
      </c>
      <c r="K82" t="s">
        <v>74</v>
      </c>
      <c r="L82" s="1">
        <v>41473</v>
      </c>
      <c r="M82">
        <f t="shared" si="1"/>
        <v>2013</v>
      </c>
      <c r="N82">
        <v>2</v>
      </c>
      <c r="O82" t="str">
        <f>VLOOKUP($K82,ExtraInfo!$A$2:$D$29,2,FALSE)</f>
        <v>&gt;50</v>
      </c>
      <c r="P82" t="str">
        <f>VLOOKUP($K82,ExtraInfo!$A$2:$D$29,3,FALSE)</f>
        <v>binnen_sa</v>
      </c>
      <c r="Q82" t="str">
        <f>VLOOKUP($K82,ExtraInfo!$A$2:$D$29,4,FALSE)</f>
        <v>Atl</v>
      </c>
      <c r="R82">
        <v>1</v>
      </c>
    </row>
    <row r="83" spans="1:18" x14ac:dyDescent="0.3">
      <c r="A83">
        <v>82</v>
      </c>
      <c r="B83" t="s">
        <v>75</v>
      </c>
      <c r="C83">
        <v>3260</v>
      </c>
      <c r="D83" t="s">
        <v>20</v>
      </c>
      <c r="E83">
        <v>1</v>
      </c>
      <c r="F83" s="3" t="s">
        <v>21</v>
      </c>
      <c r="G83" t="s">
        <v>184</v>
      </c>
      <c r="H83">
        <v>-1</v>
      </c>
      <c r="I83">
        <v>-1</v>
      </c>
      <c r="J83">
        <v>-1</v>
      </c>
      <c r="K83" t="s">
        <v>74</v>
      </c>
      <c r="L83" s="1">
        <v>41473</v>
      </c>
      <c r="M83">
        <f t="shared" si="1"/>
        <v>2013</v>
      </c>
      <c r="N83">
        <v>2</v>
      </c>
      <c r="O83" t="str">
        <f>VLOOKUP($K83,ExtraInfo!$A$2:$D$29,2,FALSE)</f>
        <v>&gt;50</v>
      </c>
      <c r="P83" t="str">
        <f>VLOOKUP($K83,ExtraInfo!$A$2:$D$29,3,FALSE)</f>
        <v>binnen_sa</v>
      </c>
      <c r="Q83" t="str">
        <f>VLOOKUP($K83,ExtraInfo!$A$2:$D$29,4,FALSE)</f>
        <v>Atl</v>
      </c>
      <c r="R83">
        <v>1</v>
      </c>
    </row>
    <row r="84" spans="1:18" x14ac:dyDescent="0.3">
      <c r="A84">
        <v>83</v>
      </c>
      <c r="B84" t="s">
        <v>76</v>
      </c>
      <c r="C84">
        <v>3260</v>
      </c>
      <c r="D84" t="s">
        <v>17</v>
      </c>
      <c r="E84">
        <v>1</v>
      </c>
      <c r="F84" s="3" t="s">
        <v>21</v>
      </c>
      <c r="G84" t="s">
        <v>184</v>
      </c>
      <c r="H84">
        <v>0</v>
      </c>
      <c r="I84">
        <v>0.25061886594348998</v>
      </c>
      <c r="J84">
        <v>0.32631094709055802</v>
      </c>
      <c r="K84" t="s">
        <v>74</v>
      </c>
      <c r="L84" s="1">
        <v>39300</v>
      </c>
      <c r="M84">
        <f t="shared" si="1"/>
        <v>2007</v>
      </c>
      <c r="N84">
        <v>1</v>
      </c>
      <c r="O84" t="str">
        <f>VLOOKUP($K84,ExtraInfo!$A$2:$D$29,2,FALSE)</f>
        <v>&gt;50</v>
      </c>
      <c r="P84" t="str">
        <f>VLOOKUP($K84,ExtraInfo!$A$2:$D$29,3,FALSE)</f>
        <v>binnen_sa</v>
      </c>
      <c r="Q84" t="str">
        <f>VLOOKUP($K84,ExtraInfo!$A$2:$D$29,4,FALSE)</f>
        <v>Atl</v>
      </c>
      <c r="R84">
        <v>1</v>
      </c>
    </row>
    <row r="85" spans="1:18" x14ac:dyDescent="0.3">
      <c r="A85">
        <v>84</v>
      </c>
      <c r="B85" t="s">
        <v>76</v>
      </c>
      <c r="C85">
        <v>3260</v>
      </c>
      <c r="D85" t="s">
        <v>20</v>
      </c>
      <c r="E85">
        <v>1</v>
      </c>
      <c r="F85" s="3" t="s">
        <v>21</v>
      </c>
      <c r="G85" t="s">
        <v>184</v>
      </c>
      <c r="H85">
        <v>0</v>
      </c>
      <c r="I85">
        <v>2.3707286978324402E-2</v>
      </c>
      <c r="J85">
        <v>6.4471117934989303E-2</v>
      </c>
      <c r="K85" t="s">
        <v>74</v>
      </c>
      <c r="L85" s="1">
        <v>39300</v>
      </c>
      <c r="M85">
        <f t="shared" si="1"/>
        <v>2007</v>
      </c>
      <c r="N85">
        <v>1</v>
      </c>
      <c r="O85" t="str">
        <f>VLOOKUP($K85,ExtraInfo!$A$2:$D$29,2,FALSE)</f>
        <v>&gt;50</v>
      </c>
      <c r="P85" t="str">
        <f>VLOOKUP($K85,ExtraInfo!$A$2:$D$29,3,FALSE)</f>
        <v>binnen_sa</v>
      </c>
      <c r="Q85" t="str">
        <f>VLOOKUP($K85,ExtraInfo!$A$2:$D$29,4,FALSE)</f>
        <v>Atl</v>
      </c>
      <c r="R85">
        <v>1</v>
      </c>
    </row>
    <row r="86" spans="1:18" x14ac:dyDescent="0.3">
      <c r="A86">
        <v>85</v>
      </c>
      <c r="B86" t="s">
        <v>77</v>
      </c>
      <c r="C86">
        <v>3260</v>
      </c>
      <c r="D86" t="s">
        <v>17</v>
      </c>
      <c r="E86">
        <v>1</v>
      </c>
      <c r="F86" s="3" t="s">
        <v>21</v>
      </c>
      <c r="G86" t="s">
        <v>184</v>
      </c>
      <c r="H86">
        <v>-2.6144740000000201E-2</v>
      </c>
      <c r="I86">
        <v>7.4727475723170594E-2</v>
      </c>
      <c r="J86">
        <v>0.17325032174788199</v>
      </c>
      <c r="K86" t="s">
        <v>74</v>
      </c>
      <c r="L86" s="1">
        <v>40367</v>
      </c>
      <c r="M86">
        <f t="shared" si="1"/>
        <v>2010</v>
      </c>
      <c r="N86">
        <v>1</v>
      </c>
      <c r="O86" t="str">
        <f>VLOOKUP($K86,ExtraInfo!$A$2:$D$29,2,FALSE)</f>
        <v>&gt;50</v>
      </c>
      <c r="P86" t="str">
        <f>VLOOKUP($K86,ExtraInfo!$A$2:$D$29,3,FALSE)</f>
        <v>binnen_sa</v>
      </c>
      <c r="Q86" t="str">
        <f>VLOOKUP($K86,ExtraInfo!$A$2:$D$29,4,FALSE)</f>
        <v>Atl</v>
      </c>
      <c r="R86">
        <v>0</v>
      </c>
    </row>
    <row r="87" spans="1:18" x14ac:dyDescent="0.3">
      <c r="A87">
        <v>86</v>
      </c>
      <c r="B87" t="s">
        <v>77</v>
      </c>
      <c r="C87">
        <v>3260</v>
      </c>
      <c r="D87" t="s">
        <v>20</v>
      </c>
      <c r="E87">
        <v>1</v>
      </c>
      <c r="F87" s="3" t="s">
        <v>21</v>
      </c>
      <c r="G87" t="s">
        <v>184</v>
      </c>
      <c r="H87">
        <v>-0.26348450399875001</v>
      </c>
      <c r="I87">
        <v>-0.113630062390167</v>
      </c>
      <c r="J87">
        <v>-0.10740323935304</v>
      </c>
      <c r="K87" t="s">
        <v>74</v>
      </c>
      <c r="L87" s="1">
        <v>40367</v>
      </c>
      <c r="M87">
        <f t="shared" si="1"/>
        <v>2010</v>
      </c>
      <c r="N87">
        <v>1</v>
      </c>
      <c r="O87" t="str">
        <f>VLOOKUP($K87,ExtraInfo!$A$2:$D$29,2,FALSE)</f>
        <v>&gt;50</v>
      </c>
      <c r="P87" t="str">
        <f>VLOOKUP($K87,ExtraInfo!$A$2:$D$29,3,FALSE)</f>
        <v>binnen_sa</v>
      </c>
      <c r="Q87" t="str">
        <f>VLOOKUP($K87,ExtraInfo!$A$2:$D$29,4,FALSE)</f>
        <v>Atl</v>
      </c>
      <c r="R87">
        <v>0</v>
      </c>
    </row>
    <row r="88" spans="1:18" x14ac:dyDescent="0.3">
      <c r="A88">
        <v>87</v>
      </c>
      <c r="B88" t="s">
        <v>79</v>
      </c>
      <c r="C88">
        <v>3260</v>
      </c>
      <c r="D88" t="s">
        <v>17</v>
      </c>
      <c r="E88">
        <v>1</v>
      </c>
      <c r="F88" s="3" t="s">
        <v>21</v>
      </c>
      <c r="G88" t="s">
        <v>184</v>
      </c>
      <c r="H88">
        <v>-0.23509602678571401</v>
      </c>
      <c r="I88">
        <v>-8.8519832319799804E-2</v>
      </c>
      <c r="J88">
        <v>3.3695307501514303E-2</v>
      </c>
      <c r="K88" t="s">
        <v>78</v>
      </c>
      <c r="L88" s="1">
        <v>41473</v>
      </c>
      <c r="M88">
        <f t="shared" si="1"/>
        <v>2013</v>
      </c>
      <c r="N88">
        <v>2</v>
      </c>
      <c r="O88" t="str">
        <f>VLOOKUP($K88,ExtraInfo!$A$2:$D$29,2,FALSE)</f>
        <v>&gt;50</v>
      </c>
      <c r="P88" t="str">
        <f>VLOOKUP($K88,ExtraInfo!$A$2:$D$29,3,FALSE)</f>
        <v>binnen_sa</v>
      </c>
      <c r="Q88" t="str">
        <f>VLOOKUP($K88,ExtraInfo!$A$2:$D$29,4,FALSE)</f>
        <v>Atl</v>
      </c>
      <c r="R88">
        <v>1</v>
      </c>
    </row>
    <row r="89" spans="1:18" x14ac:dyDescent="0.3">
      <c r="A89">
        <v>88</v>
      </c>
      <c r="B89" t="s">
        <v>79</v>
      </c>
      <c r="C89">
        <v>3260</v>
      </c>
      <c r="D89" t="s">
        <v>20</v>
      </c>
      <c r="E89">
        <v>1</v>
      </c>
      <c r="F89" s="3" t="s">
        <v>21</v>
      </c>
      <c r="G89" t="s">
        <v>184</v>
      </c>
      <c r="H89">
        <v>-0.55516435772501105</v>
      </c>
      <c r="I89">
        <v>-0.34143730597282501</v>
      </c>
      <c r="J89">
        <v>-0.317602223686824</v>
      </c>
      <c r="K89" t="s">
        <v>78</v>
      </c>
      <c r="L89" s="1">
        <v>41473</v>
      </c>
      <c r="M89">
        <f t="shared" si="1"/>
        <v>2013</v>
      </c>
      <c r="N89">
        <v>2</v>
      </c>
      <c r="O89" t="str">
        <f>VLOOKUP($K89,ExtraInfo!$A$2:$D$29,2,FALSE)</f>
        <v>&gt;50</v>
      </c>
      <c r="P89" t="str">
        <f>VLOOKUP($K89,ExtraInfo!$A$2:$D$29,3,FALSE)</f>
        <v>binnen_sa</v>
      </c>
      <c r="Q89" t="str">
        <f>VLOOKUP($K89,ExtraInfo!$A$2:$D$29,4,FALSE)</f>
        <v>Atl</v>
      </c>
      <c r="R89">
        <v>1</v>
      </c>
    </row>
    <row r="90" spans="1:18" x14ac:dyDescent="0.3">
      <c r="A90">
        <v>89</v>
      </c>
      <c r="B90" t="s">
        <v>80</v>
      </c>
      <c r="C90">
        <v>3260</v>
      </c>
      <c r="D90" t="s">
        <v>17</v>
      </c>
      <c r="E90">
        <v>1</v>
      </c>
      <c r="F90" s="3" t="s">
        <v>21</v>
      </c>
      <c r="G90" t="s">
        <v>184</v>
      </c>
      <c r="H90">
        <v>3.5714285714285698E-2</v>
      </c>
      <c r="I90">
        <v>0.301691325636815</v>
      </c>
      <c r="J90">
        <v>0.37609951618398402</v>
      </c>
      <c r="K90" t="s">
        <v>78</v>
      </c>
      <c r="L90" s="1">
        <v>40333</v>
      </c>
      <c r="M90">
        <f t="shared" si="1"/>
        <v>2010</v>
      </c>
      <c r="N90">
        <v>1</v>
      </c>
      <c r="O90" t="str">
        <f>VLOOKUP($K90,ExtraInfo!$A$2:$D$29,2,FALSE)</f>
        <v>&gt;50</v>
      </c>
      <c r="P90" t="str">
        <f>VLOOKUP($K90,ExtraInfo!$A$2:$D$29,3,FALSE)</f>
        <v>binnen_sa</v>
      </c>
      <c r="Q90" t="str">
        <f>VLOOKUP($K90,ExtraInfo!$A$2:$D$29,4,FALSE)</f>
        <v>Atl</v>
      </c>
      <c r="R90">
        <v>0</v>
      </c>
    </row>
    <row r="91" spans="1:18" x14ac:dyDescent="0.3">
      <c r="A91">
        <v>90</v>
      </c>
      <c r="B91" t="s">
        <v>80</v>
      </c>
      <c r="C91">
        <v>3260</v>
      </c>
      <c r="D91" t="s">
        <v>20</v>
      </c>
      <c r="E91">
        <v>1</v>
      </c>
      <c r="F91" s="3" t="s">
        <v>21</v>
      </c>
      <c r="G91" t="s">
        <v>184</v>
      </c>
      <c r="H91">
        <v>0</v>
      </c>
      <c r="I91">
        <v>8.4984037071455201E-2</v>
      </c>
      <c r="J91">
        <v>0.135764990920242</v>
      </c>
      <c r="K91" t="s">
        <v>78</v>
      </c>
      <c r="L91" s="1">
        <v>40333</v>
      </c>
      <c r="M91">
        <f t="shared" si="1"/>
        <v>2010</v>
      </c>
      <c r="N91">
        <v>1</v>
      </c>
      <c r="O91" t="str">
        <f>VLOOKUP($K91,ExtraInfo!$A$2:$D$29,2,FALSE)</f>
        <v>&gt;50</v>
      </c>
      <c r="P91" t="str">
        <f>VLOOKUP($K91,ExtraInfo!$A$2:$D$29,3,FALSE)</f>
        <v>binnen_sa</v>
      </c>
      <c r="Q91" t="str">
        <f>VLOOKUP($K91,ExtraInfo!$A$2:$D$29,4,FALSE)</f>
        <v>Atl</v>
      </c>
      <c r="R91">
        <v>0</v>
      </c>
    </row>
    <row r="92" spans="1:18" x14ac:dyDescent="0.3">
      <c r="A92">
        <v>91</v>
      </c>
      <c r="B92" t="s">
        <v>81</v>
      </c>
      <c r="C92">
        <v>3260</v>
      </c>
      <c r="D92" t="s">
        <v>17</v>
      </c>
      <c r="E92">
        <v>1</v>
      </c>
      <c r="F92" s="3" t="s">
        <v>21</v>
      </c>
      <c r="G92" t="s">
        <v>184</v>
      </c>
      <c r="H92">
        <v>-8.6551339285714401E-2</v>
      </c>
      <c r="I92">
        <v>0.119188693759006</v>
      </c>
      <c r="J92">
        <v>0.126739925695077</v>
      </c>
      <c r="K92" t="s">
        <v>78</v>
      </c>
      <c r="L92" s="1">
        <v>39301</v>
      </c>
      <c r="M92">
        <f t="shared" si="1"/>
        <v>2007</v>
      </c>
      <c r="N92">
        <v>1</v>
      </c>
      <c r="O92" t="str">
        <f>VLOOKUP($K92,ExtraInfo!$A$2:$D$29,2,FALSE)</f>
        <v>&gt;50</v>
      </c>
      <c r="P92" t="str">
        <f>VLOOKUP($K92,ExtraInfo!$A$2:$D$29,3,FALSE)</f>
        <v>binnen_sa</v>
      </c>
      <c r="Q92" t="str">
        <f>VLOOKUP($K92,ExtraInfo!$A$2:$D$29,4,FALSE)</f>
        <v>Atl</v>
      </c>
      <c r="R92">
        <v>1</v>
      </c>
    </row>
    <row r="93" spans="1:18" x14ac:dyDescent="0.3">
      <c r="A93">
        <v>92</v>
      </c>
      <c r="B93" t="s">
        <v>81</v>
      </c>
      <c r="C93">
        <v>3260</v>
      </c>
      <c r="D93" t="s">
        <v>20</v>
      </c>
      <c r="E93">
        <v>1</v>
      </c>
      <c r="F93" s="3" t="s">
        <v>21</v>
      </c>
      <c r="G93" t="s">
        <v>184</v>
      </c>
      <c r="H93">
        <v>-8.6551339285714401E-2</v>
      </c>
      <c r="I93">
        <v>5.1084752772162699E-2</v>
      </c>
      <c r="J93">
        <v>9.4251266112521701E-2</v>
      </c>
      <c r="K93" t="s">
        <v>78</v>
      </c>
      <c r="L93" s="1">
        <v>39301</v>
      </c>
      <c r="M93">
        <f t="shared" si="1"/>
        <v>2007</v>
      </c>
      <c r="N93">
        <v>1</v>
      </c>
      <c r="O93" t="str">
        <f>VLOOKUP($K93,ExtraInfo!$A$2:$D$29,2,FALSE)</f>
        <v>&gt;50</v>
      </c>
      <c r="P93" t="str">
        <f>VLOOKUP($K93,ExtraInfo!$A$2:$D$29,3,FALSE)</f>
        <v>binnen_sa</v>
      </c>
      <c r="Q93" t="str">
        <f>VLOOKUP($K93,ExtraInfo!$A$2:$D$29,4,FALSE)</f>
        <v>Atl</v>
      </c>
      <c r="R93">
        <v>1</v>
      </c>
    </row>
    <row r="94" spans="1:18" x14ac:dyDescent="0.3">
      <c r="A94">
        <v>93</v>
      </c>
      <c r="B94" t="s">
        <v>82</v>
      </c>
      <c r="C94">
        <v>3260</v>
      </c>
      <c r="D94" t="s">
        <v>17</v>
      </c>
      <c r="E94">
        <v>1</v>
      </c>
      <c r="F94" s="3" t="s">
        <v>21</v>
      </c>
      <c r="G94" t="s">
        <v>184</v>
      </c>
      <c r="H94">
        <v>-0.144130077925893</v>
      </c>
      <c r="I94">
        <v>-4.2879418515661002E-2</v>
      </c>
      <c r="J94">
        <v>6.0363879156632799E-2</v>
      </c>
      <c r="K94" t="s">
        <v>78</v>
      </c>
      <c r="L94" s="1">
        <v>40367</v>
      </c>
      <c r="M94">
        <f t="shared" si="1"/>
        <v>2010</v>
      </c>
      <c r="N94">
        <v>1</v>
      </c>
      <c r="O94" t="str">
        <f>VLOOKUP($K94,ExtraInfo!$A$2:$D$29,2,FALSE)</f>
        <v>&gt;50</v>
      </c>
      <c r="P94" t="str">
        <f>VLOOKUP($K94,ExtraInfo!$A$2:$D$29,3,FALSE)</f>
        <v>binnen_sa</v>
      </c>
      <c r="Q94" t="str">
        <f>VLOOKUP($K94,ExtraInfo!$A$2:$D$29,4,FALSE)</f>
        <v>Atl</v>
      </c>
      <c r="R94">
        <v>0</v>
      </c>
    </row>
    <row r="95" spans="1:18" x14ac:dyDescent="0.3">
      <c r="A95">
        <v>94</v>
      </c>
      <c r="B95" t="s">
        <v>82</v>
      </c>
      <c r="C95">
        <v>3260</v>
      </c>
      <c r="D95" t="s">
        <v>20</v>
      </c>
      <c r="E95">
        <v>1</v>
      </c>
      <c r="F95" s="3" t="s">
        <v>21</v>
      </c>
      <c r="G95" t="s">
        <v>184</v>
      </c>
      <c r="H95">
        <v>-0.53623130080256098</v>
      </c>
      <c r="I95">
        <v>-0.30630210581769601</v>
      </c>
      <c r="J95">
        <v>-0.290823793092648</v>
      </c>
      <c r="K95" t="s">
        <v>78</v>
      </c>
      <c r="L95" s="1">
        <v>40367</v>
      </c>
      <c r="M95">
        <f t="shared" si="1"/>
        <v>2010</v>
      </c>
      <c r="N95">
        <v>1</v>
      </c>
      <c r="O95" t="str">
        <f>VLOOKUP($K95,ExtraInfo!$A$2:$D$29,2,FALSE)</f>
        <v>&gt;50</v>
      </c>
      <c r="P95" t="str">
        <f>VLOOKUP($K95,ExtraInfo!$A$2:$D$29,3,FALSE)</f>
        <v>binnen_sa</v>
      </c>
      <c r="Q95" t="str">
        <f>VLOOKUP($K95,ExtraInfo!$A$2:$D$29,4,FALSE)</f>
        <v>Atl</v>
      </c>
      <c r="R95">
        <v>0</v>
      </c>
    </row>
    <row r="96" spans="1:18" x14ac:dyDescent="0.3">
      <c r="A96">
        <v>95</v>
      </c>
      <c r="B96" t="s">
        <v>84</v>
      </c>
      <c r="C96">
        <v>3260</v>
      </c>
      <c r="D96" t="s">
        <v>17</v>
      </c>
      <c r="E96">
        <v>1</v>
      </c>
      <c r="F96" s="3" t="s">
        <v>21</v>
      </c>
      <c r="G96" t="s">
        <v>184</v>
      </c>
      <c r="H96">
        <v>0</v>
      </c>
      <c r="I96">
        <v>0.188133047587072</v>
      </c>
      <c r="J96">
        <v>0.23764309964828301</v>
      </c>
      <c r="K96" t="s">
        <v>83</v>
      </c>
      <c r="L96" s="1">
        <v>40346</v>
      </c>
      <c r="M96">
        <f t="shared" si="1"/>
        <v>2010</v>
      </c>
      <c r="N96">
        <v>1</v>
      </c>
      <c r="O96" t="str">
        <f>VLOOKUP($K96,ExtraInfo!$A$2:$D$29,2,FALSE)</f>
        <v>&gt;50</v>
      </c>
      <c r="P96" t="str">
        <f>VLOOKUP($K96,ExtraInfo!$A$2:$D$29,3,FALSE)</f>
        <v>binnen_sa</v>
      </c>
      <c r="Q96" t="str">
        <f>VLOOKUP($K96,ExtraInfo!$A$2:$D$29,4,FALSE)</f>
        <v>Atl</v>
      </c>
      <c r="R96">
        <v>1</v>
      </c>
    </row>
    <row r="97" spans="1:18" x14ac:dyDescent="0.3">
      <c r="A97">
        <v>96</v>
      </c>
      <c r="B97" t="s">
        <v>84</v>
      </c>
      <c r="C97">
        <v>3260</v>
      </c>
      <c r="D97" t="s">
        <v>20</v>
      </c>
      <c r="E97">
        <v>1</v>
      </c>
      <c r="F97" s="3" t="s">
        <v>21</v>
      </c>
      <c r="G97" t="s">
        <v>184</v>
      </c>
      <c r="H97">
        <v>-0.35257516179761</v>
      </c>
      <c r="I97">
        <v>-0.15339909887633399</v>
      </c>
      <c r="J97">
        <v>-0.116697471769048</v>
      </c>
      <c r="K97" t="s">
        <v>83</v>
      </c>
      <c r="L97" s="1">
        <v>40346</v>
      </c>
      <c r="M97">
        <f t="shared" si="1"/>
        <v>2010</v>
      </c>
      <c r="N97">
        <v>1</v>
      </c>
      <c r="O97" t="str">
        <f>VLOOKUP($K97,ExtraInfo!$A$2:$D$29,2,FALSE)</f>
        <v>&gt;50</v>
      </c>
      <c r="P97" t="str">
        <f>VLOOKUP($K97,ExtraInfo!$A$2:$D$29,3,FALSE)</f>
        <v>binnen_sa</v>
      </c>
      <c r="Q97" t="str">
        <f>VLOOKUP($K97,ExtraInfo!$A$2:$D$29,4,FALSE)</f>
        <v>Atl</v>
      </c>
      <c r="R97">
        <v>1</v>
      </c>
    </row>
    <row r="98" spans="1:18" x14ac:dyDescent="0.3">
      <c r="A98">
        <v>97</v>
      </c>
      <c r="B98" t="s">
        <v>85</v>
      </c>
      <c r="C98">
        <v>3260</v>
      </c>
      <c r="D98" t="s">
        <v>17</v>
      </c>
      <c r="E98">
        <v>1</v>
      </c>
      <c r="F98" s="3" t="s">
        <v>21</v>
      </c>
      <c r="G98" t="s">
        <v>184</v>
      </c>
      <c r="H98">
        <v>-4.2614660343323098E-2</v>
      </c>
      <c r="I98">
        <v>0.15617731756078099</v>
      </c>
      <c r="J98">
        <v>0.16748116519539599</v>
      </c>
      <c r="K98" t="s">
        <v>83</v>
      </c>
      <c r="L98" s="1">
        <v>41473</v>
      </c>
      <c r="M98">
        <f t="shared" si="1"/>
        <v>2013</v>
      </c>
      <c r="N98">
        <v>2</v>
      </c>
      <c r="O98" t="str">
        <f>VLOOKUP($K98,ExtraInfo!$A$2:$D$29,2,FALSE)</f>
        <v>&gt;50</v>
      </c>
      <c r="P98" t="str">
        <f>VLOOKUP($K98,ExtraInfo!$A$2:$D$29,3,FALSE)</f>
        <v>binnen_sa</v>
      </c>
      <c r="Q98" t="str">
        <f>VLOOKUP($K98,ExtraInfo!$A$2:$D$29,4,FALSE)</f>
        <v>Atl</v>
      </c>
      <c r="R98">
        <v>0</v>
      </c>
    </row>
    <row r="99" spans="1:18" x14ac:dyDescent="0.3">
      <c r="A99">
        <v>98</v>
      </c>
      <c r="B99" t="s">
        <v>85</v>
      </c>
      <c r="C99">
        <v>3260</v>
      </c>
      <c r="D99" t="s">
        <v>20</v>
      </c>
      <c r="E99">
        <v>1</v>
      </c>
      <c r="F99" s="3" t="s">
        <v>21</v>
      </c>
      <c r="G99" t="s">
        <v>184</v>
      </c>
      <c r="H99">
        <v>-0.58969199728999599</v>
      </c>
      <c r="I99">
        <v>-0.32389696428817</v>
      </c>
      <c r="J99">
        <v>-0.287802822001684</v>
      </c>
      <c r="K99" t="s">
        <v>83</v>
      </c>
      <c r="L99" s="1">
        <v>41473</v>
      </c>
      <c r="M99">
        <f t="shared" si="1"/>
        <v>2013</v>
      </c>
      <c r="N99">
        <v>2</v>
      </c>
      <c r="O99" t="str">
        <f>VLOOKUP($K99,ExtraInfo!$A$2:$D$29,2,FALSE)</f>
        <v>&gt;50</v>
      </c>
      <c r="P99" t="str">
        <f>VLOOKUP($K99,ExtraInfo!$A$2:$D$29,3,FALSE)</f>
        <v>binnen_sa</v>
      </c>
      <c r="Q99" t="str">
        <f>VLOOKUP($K99,ExtraInfo!$A$2:$D$29,4,FALSE)</f>
        <v>Atl</v>
      </c>
      <c r="R99">
        <v>0</v>
      </c>
    </row>
    <row r="100" spans="1:18" x14ac:dyDescent="0.3">
      <c r="A100">
        <v>99</v>
      </c>
      <c r="B100" t="s">
        <v>86</v>
      </c>
      <c r="C100">
        <v>3260</v>
      </c>
      <c r="D100" t="s">
        <v>17</v>
      </c>
      <c r="E100">
        <v>1</v>
      </c>
      <c r="F100" s="3" t="s">
        <v>18</v>
      </c>
      <c r="G100" t="s">
        <v>184</v>
      </c>
      <c r="H100">
        <v>-1</v>
      </c>
      <c r="I100">
        <v>-1</v>
      </c>
      <c r="J100">
        <v>-1</v>
      </c>
      <c r="K100" t="s">
        <v>83</v>
      </c>
      <c r="L100" s="1">
        <v>42605</v>
      </c>
      <c r="M100">
        <f t="shared" si="1"/>
        <v>2016</v>
      </c>
      <c r="N100">
        <v>2</v>
      </c>
      <c r="O100" t="str">
        <f>VLOOKUP($K100,ExtraInfo!$A$2:$D$29,2,FALSE)</f>
        <v>&gt;50</v>
      </c>
      <c r="P100" t="str">
        <f>VLOOKUP($K100,ExtraInfo!$A$2:$D$29,3,FALSE)</f>
        <v>binnen_sa</v>
      </c>
      <c r="Q100" t="str">
        <f>VLOOKUP($K100,ExtraInfo!$A$2:$D$29,4,FALSE)</f>
        <v>Atl</v>
      </c>
      <c r="R100">
        <v>1</v>
      </c>
    </row>
    <row r="101" spans="1:18" x14ac:dyDescent="0.3">
      <c r="A101">
        <v>100</v>
      </c>
      <c r="B101" t="s">
        <v>86</v>
      </c>
      <c r="C101">
        <v>3260</v>
      </c>
      <c r="D101" t="s">
        <v>20</v>
      </c>
      <c r="E101">
        <v>1</v>
      </c>
      <c r="F101" s="3" t="s">
        <v>21</v>
      </c>
      <c r="G101" t="s">
        <v>184</v>
      </c>
      <c r="H101">
        <v>-1</v>
      </c>
      <c r="I101">
        <v>-1</v>
      </c>
      <c r="J101">
        <v>-1</v>
      </c>
      <c r="K101" t="s">
        <v>83</v>
      </c>
      <c r="L101" s="1">
        <v>42605</v>
      </c>
      <c r="M101">
        <f t="shared" si="1"/>
        <v>2016</v>
      </c>
      <c r="N101">
        <v>2</v>
      </c>
      <c r="O101" t="str">
        <f>VLOOKUP($K101,ExtraInfo!$A$2:$D$29,2,FALSE)</f>
        <v>&gt;50</v>
      </c>
      <c r="P101" t="str">
        <f>VLOOKUP($K101,ExtraInfo!$A$2:$D$29,3,FALSE)</f>
        <v>binnen_sa</v>
      </c>
      <c r="Q101" t="str">
        <f>VLOOKUP($K101,ExtraInfo!$A$2:$D$29,4,FALSE)</f>
        <v>Atl</v>
      </c>
      <c r="R101">
        <v>1</v>
      </c>
    </row>
    <row r="102" spans="1:18" x14ac:dyDescent="0.3">
      <c r="A102">
        <v>101</v>
      </c>
      <c r="B102" t="s">
        <v>87</v>
      </c>
      <c r="C102">
        <v>3260</v>
      </c>
      <c r="D102" t="s">
        <v>17</v>
      </c>
      <c r="E102">
        <v>1</v>
      </c>
      <c r="F102" s="3" t="s">
        <v>21</v>
      </c>
      <c r="G102" t="s">
        <v>184</v>
      </c>
      <c r="H102">
        <v>-0.75350461197858898</v>
      </c>
      <c r="I102">
        <v>-0.51809341446585799</v>
      </c>
      <c r="J102">
        <v>-0.49325086491779702</v>
      </c>
      <c r="K102" t="s">
        <v>83</v>
      </c>
      <c r="L102" s="1">
        <v>40367</v>
      </c>
      <c r="M102">
        <f t="shared" si="1"/>
        <v>2010</v>
      </c>
      <c r="N102">
        <v>1</v>
      </c>
      <c r="O102" t="str">
        <f>VLOOKUP($K102,ExtraInfo!$A$2:$D$29,2,FALSE)</f>
        <v>&gt;50</v>
      </c>
      <c r="P102" t="str">
        <f>VLOOKUP($K102,ExtraInfo!$A$2:$D$29,3,FALSE)</f>
        <v>binnen_sa</v>
      </c>
      <c r="Q102" t="str">
        <f>VLOOKUP($K102,ExtraInfo!$A$2:$D$29,4,FALSE)</f>
        <v>Atl</v>
      </c>
      <c r="R102">
        <v>0</v>
      </c>
    </row>
    <row r="103" spans="1:18" x14ac:dyDescent="0.3">
      <c r="A103">
        <v>102</v>
      </c>
      <c r="B103" t="s">
        <v>87</v>
      </c>
      <c r="C103">
        <v>3260</v>
      </c>
      <c r="D103" t="s">
        <v>20</v>
      </c>
      <c r="E103">
        <v>1</v>
      </c>
      <c r="F103" s="3" t="s">
        <v>21</v>
      </c>
      <c r="G103" t="s">
        <v>184</v>
      </c>
      <c r="H103">
        <v>-0.89435911941939505</v>
      </c>
      <c r="I103">
        <v>-0.76255367379380101</v>
      </c>
      <c r="J103">
        <v>-0.76076641813190105</v>
      </c>
      <c r="K103" t="s">
        <v>83</v>
      </c>
      <c r="L103" s="1">
        <v>40367</v>
      </c>
      <c r="M103">
        <f t="shared" si="1"/>
        <v>2010</v>
      </c>
      <c r="N103">
        <v>1</v>
      </c>
      <c r="O103" t="str">
        <f>VLOOKUP($K103,ExtraInfo!$A$2:$D$29,2,FALSE)</f>
        <v>&gt;50</v>
      </c>
      <c r="P103" t="str">
        <f>VLOOKUP($K103,ExtraInfo!$A$2:$D$29,3,FALSE)</f>
        <v>binnen_sa</v>
      </c>
      <c r="Q103" t="str">
        <f>VLOOKUP($K103,ExtraInfo!$A$2:$D$29,4,FALSE)</f>
        <v>Atl</v>
      </c>
      <c r="R103">
        <v>0</v>
      </c>
    </row>
    <row r="104" spans="1:18" x14ac:dyDescent="0.3">
      <c r="A104">
        <v>103</v>
      </c>
      <c r="B104" t="s">
        <v>89</v>
      </c>
      <c r="C104">
        <v>3260</v>
      </c>
      <c r="D104" t="s">
        <v>17</v>
      </c>
      <c r="E104">
        <v>1</v>
      </c>
      <c r="F104" s="3" t="s">
        <v>21</v>
      </c>
      <c r="G104" t="s">
        <v>184</v>
      </c>
      <c r="H104">
        <v>0</v>
      </c>
      <c r="I104">
        <v>0.10409929631576</v>
      </c>
      <c r="J104">
        <v>0.136332674858307</v>
      </c>
      <c r="K104" t="s">
        <v>88</v>
      </c>
      <c r="L104" s="1">
        <v>41472</v>
      </c>
      <c r="M104">
        <f t="shared" si="1"/>
        <v>2013</v>
      </c>
      <c r="N104">
        <v>2</v>
      </c>
      <c r="O104" t="str">
        <f>VLOOKUP($K104,ExtraInfo!$A$2:$D$29,2,FALSE)</f>
        <v>&gt;50</v>
      </c>
      <c r="P104" t="str">
        <f>VLOOKUP($K104,ExtraInfo!$A$2:$D$29,3,FALSE)</f>
        <v>binnen_sa</v>
      </c>
      <c r="Q104" t="str">
        <f>VLOOKUP($K104,ExtraInfo!$A$2:$D$29,4,FALSE)</f>
        <v>Atl</v>
      </c>
      <c r="R104">
        <v>0</v>
      </c>
    </row>
    <row r="105" spans="1:18" x14ac:dyDescent="0.3">
      <c r="A105">
        <v>104</v>
      </c>
      <c r="B105" t="s">
        <v>89</v>
      </c>
      <c r="C105">
        <v>3260</v>
      </c>
      <c r="D105" t="s">
        <v>20</v>
      </c>
      <c r="E105">
        <v>1</v>
      </c>
      <c r="F105" s="3" t="s">
        <v>21</v>
      </c>
      <c r="G105" t="s">
        <v>184</v>
      </c>
      <c r="H105">
        <v>-0.52642697760536405</v>
      </c>
      <c r="I105">
        <v>-0.26430744433841702</v>
      </c>
      <c r="J105">
        <v>-0.24524577411635201</v>
      </c>
      <c r="K105" t="s">
        <v>88</v>
      </c>
      <c r="L105" s="1">
        <v>41472</v>
      </c>
      <c r="M105">
        <f t="shared" si="1"/>
        <v>2013</v>
      </c>
      <c r="N105">
        <v>2</v>
      </c>
      <c r="O105" t="str">
        <f>VLOOKUP($K105,ExtraInfo!$A$2:$D$29,2,FALSE)</f>
        <v>&gt;50</v>
      </c>
      <c r="P105" t="str">
        <f>VLOOKUP($K105,ExtraInfo!$A$2:$D$29,3,FALSE)</f>
        <v>binnen_sa</v>
      </c>
      <c r="Q105" t="str">
        <f>VLOOKUP($K105,ExtraInfo!$A$2:$D$29,4,FALSE)</f>
        <v>Atl</v>
      </c>
      <c r="R105">
        <v>0</v>
      </c>
    </row>
    <row r="106" spans="1:18" x14ac:dyDescent="0.3">
      <c r="A106">
        <v>105</v>
      </c>
      <c r="B106" t="s">
        <v>90</v>
      </c>
      <c r="C106">
        <v>3260</v>
      </c>
      <c r="D106" t="s">
        <v>17</v>
      </c>
      <c r="E106">
        <v>1</v>
      </c>
      <c r="F106" s="3" t="s">
        <v>21</v>
      </c>
      <c r="G106" t="s">
        <v>184</v>
      </c>
      <c r="H106">
        <v>0</v>
      </c>
      <c r="I106">
        <v>0.209051418946508</v>
      </c>
      <c r="J106">
        <v>0.24707699303944999</v>
      </c>
      <c r="K106" t="s">
        <v>88</v>
      </c>
      <c r="L106" s="1">
        <v>42605</v>
      </c>
      <c r="M106">
        <f t="shared" si="1"/>
        <v>2016</v>
      </c>
      <c r="N106">
        <v>2</v>
      </c>
      <c r="O106" t="str">
        <f>VLOOKUP($K106,ExtraInfo!$A$2:$D$29,2,FALSE)</f>
        <v>&gt;50</v>
      </c>
      <c r="P106" t="str">
        <f>VLOOKUP($K106,ExtraInfo!$A$2:$D$29,3,FALSE)</f>
        <v>binnen_sa</v>
      </c>
      <c r="Q106" t="str">
        <f>VLOOKUP($K106,ExtraInfo!$A$2:$D$29,4,FALSE)</f>
        <v>Atl</v>
      </c>
      <c r="R106">
        <v>1</v>
      </c>
    </row>
    <row r="107" spans="1:18" x14ac:dyDescent="0.3">
      <c r="A107">
        <v>106</v>
      </c>
      <c r="B107" t="s">
        <v>90</v>
      </c>
      <c r="C107">
        <v>3260</v>
      </c>
      <c r="D107" t="s">
        <v>20</v>
      </c>
      <c r="E107">
        <v>1</v>
      </c>
      <c r="F107" s="3" t="s">
        <v>21</v>
      </c>
      <c r="G107" t="s">
        <v>184</v>
      </c>
      <c r="H107">
        <v>-0.5</v>
      </c>
      <c r="I107">
        <v>-0.32823545130810899</v>
      </c>
      <c r="J107">
        <v>-0.30418336125374901</v>
      </c>
      <c r="K107" t="s">
        <v>88</v>
      </c>
      <c r="L107" s="1">
        <v>42605</v>
      </c>
      <c r="M107">
        <f t="shared" si="1"/>
        <v>2016</v>
      </c>
      <c r="N107">
        <v>2</v>
      </c>
      <c r="O107" t="str">
        <f>VLOOKUP($K107,ExtraInfo!$A$2:$D$29,2,FALSE)</f>
        <v>&gt;50</v>
      </c>
      <c r="P107" t="str">
        <f>VLOOKUP($K107,ExtraInfo!$A$2:$D$29,3,FALSE)</f>
        <v>binnen_sa</v>
      </c>
      <c r="Q107" t="str">
        <f>VLOOKUP($K107,ExtraInfo!$A$2:$D$29,4,FALSE)</f>
        <v>Atl</v>
      </c>
      <c r="R107">
        <v>1</v>
      </c>
    </row>
    <row r="108" spans="1:18" x14ac:dyDescent="0.3">
      <c r="A108">
        <v>107</v>
      </c>
      <c r="B108" t="s">
        <v>91</v>
      </c>
      <c r="C108">
        <v>3260</v>
      </c>
      <c r="D108" t="s">
        <v>17</v>
      </c>
      <c r="E108">
        <v>1</v>
      </c>
      <c r="F108" s="3" t="s">
        <v>21</v>
      </c>
      <c r="G108" t="s">
        <v>184</v>
      </c>
      <c r="H108">
        <v>-0.90369765432837801</v>
      </c>
      <c r="I108">
        <v>-0.75278286560237395</v>
      </c>
      <c r="J108">
        <v>-0.75171838889161302</v>
      </c>
      <c r="K108" t="s">
        <v>88</v>
      </c>
      <c r="L108" s="1">
        <v>40415</v>
      </c>
      <c r="M108">
        <f t="shared" si="1"/>
        <v>2010</v>
      </c>
      <c r="N108">
        <v>1</v>
      </c>
      <c r="O108" t="str">
        <f>VLOOKUP($K108,ExtraInfo!$A$2:$D$29,2,FALSE)</f>
        <v>&gt;50</v>
      </c>
      <c r="P108" t="str">
        <f>VLOOKUP($K108,ExtraInfo!$A$2:$D$29,3,FALSE)</f>
        <v>binnen_sa</v>
      </c>
      <c r="Q108" t="str">
        <f>VLOOKUP($K108,ExtraInfo!$A$2:$D$29,4,FALSE)</f>
        <v>Atl</v>
      </c>
      <c r="R108">
        <v>0</v>
      </c>
    </row>
    <row r="109" spans="1:18" x14ac:dyDescent="0.3">
      <c r="A109">
        <v>108</v>
      </c>
      <c r="B109" t="s">
        <v>91</v>
      </c>
      <c r="C109">
        <v>3260</v>
      </c>
      <c r="D109" t="s">
        <v>20</v>
      </c>
      <c r="E109">
        <v>1</v>
      </c>
      <c r="F109" s="3" t="s">
        <v>21</v>
      </c>
      <c r="G109" t="s">
        <v>184</v>
      </c>
      <c r="H109">
        <v>-0.95872756614073396</v>
      </c>
      <c r="I109">
        <v>-0.88964814238526801</v>
      </c>
      <c r="J109">
        <v>-0.88922967846880996</v>
      </c>
      <c r="K109" t="s">
        <v>88</v>
      </c>
      <c r="L109" s="1">
        <v>40415</v>
      </c>
      <c r="M109">
        <f t="shared" si="1"/>
        <v>2010</v>
      </c>
      <c r="N109">
        <v>1</v>
      </c>
      <c r="O109" t="str">
        <f>VLOOKUP($K109,ExtraInfo!$A$2:$D$29,2,FALSE)</f>
        <v>&gt;50</v>
      </c>
      <c r="P109" t="str">
        <f>VLOOKUP($K109,ExtraInfo!$A$2:$D$29,3,FALSE)</f>
        <v>binnen_sa</v>
      </c>
      <c r="Q109" t="str">
        <f>VLOOKUP($K109,ExtraInfo!$A$2:$D$29,4,FALSE)</f>
        <v>Atl</v>
      </c>
      <c r="R109">
        <v>0</v>
      </c>
    </row>
    <row r="110" spans="1:18" x14ac:dyDescent="0.3">
      <c r="A110">
        <v>109</v>
      </c>
      <c r="B110" t="s">
        <v>92</v>
      </c>
      <c r="C110">
        <v>3260</v>
      </c>
      <c r="D110" t="s">
        <v>17</v>
      </c>
      <c r="E110">
        <v>1</v>
      </c>
      <c r="F110" s="3" t="s">
        <v>18</v>
      </c>
      <c r="G110" t="s">
        <v>184</v>
      </c>
      <c r="H110">
        <v>0</v>
      </c>
      <c r="I110">
        <v>0.34634466141514503</v>
      </c>
      <c r="J110">
        <v>0.35787003694492597</v>
      </c>
      <c r="K110" t="s">
        <v>88</v>
      </c>
      <c r="L110" s="1">
        <v>39302</v>
      </c>
      <c r="M110">
        <f t="shared" si="1"/>
        <v>2007</v>
      </c>
      <c r="N110">
        <v>1</v>
      </c>
      <c r="O110" t="str">
        <f>VLOOKUP($K110,ExtraInfo!$A$2:$D$29,2,FALSE)</f>
        <v>&gt;50</v>
      </c>
      <c r="P110" t="str">
        <f>VLOOKUP($K110,ExtraInfo!$A$2:$D$29,3,FALSE)</f>
        <v>binnen_sa</v>
      </c>
      <c r="Q110" t="str">
        <f>VLOOKUP($K110,ExtraInfo!$A$2:$D$29,4,FALSE)</f>
        <v>Atl</v>
      </c>
      <c r="R110">
        <v>1</v>
      </c>
    </row>
    <row r="111" spans="1:18" x14ac:dyDescent="0.3">
      <c r="A111">
        <v>110</v>
      </c>
      <c r="B111" t="s">
        <v>92</v>
      </c>
      <c r="C111">
        <v>3260</v>
      </c>
      <c r="D111" t="s">
        <v>20</v>
      </c>
      <c r="E111">
        <v>1</v>
      </c>
      <c r="F111" s="3" t="s">
        <v>21</v>
      </c>
      <c r="G111" t="s">
        <v>184</v>
      </c>
      <c r="H111">
        <v>0</v>
      </c>
      <c r="I111">
        <v>1.4496102326343499E-2</v>
      </c>
      <c r="J111">
        <v>8.4892440723527404E-2</v>
      </c>
      <c r="K111" t="s">
        <v>88</v>
      </c>
      <c r="L111" s="1">
        <v>39302</v>
      </c>
      <c r="M111">
        <f t="shared" si="1"/>
        <v>2007</v>
      </c>
      <c r="N111">
        <v>1</v>
      </c>
      <c r="O111" t="str">
        <f>VLOOKUP($K111,ExtraInfo!$A$2:$D$29,2,FALSE)</f>
        <v>&gt;50</v>
      </c>
      <c r="P111" t="str">
        <f>VLOOKUP($K111,ExtraInfo!$A$2:$D$29,3,FALSE)</f>
        <v>binnen_sa</v>
      </c>
      <c r="Q111" t="str">
        <f>VLOOKUP($K111,ExtraInfo!$A$2:$D$29,4,FALSE)</f>
        <v>Atl</v>
      </c>
      <c r="R111">
        <v>1</v>
      </c>
    </row>
    <row r="112" spans="1:18" x14ac:dyDescent="0.3">
      <c r="A112">
        <v>119</v>
      </c>
      <c r="B112" t="s">
        <v>98</v>
      </c>
      <c r="C112">
        <v>3260</v>
      </c>
      <c r="D112" t="s">
        <v>17</v>
      </c>
      <c r="E112">
        <v>1</v>
      </c>
      <c r="F112" s="3" t="s">
        <v>18</v>
      </c>
      <c r="G112" t="s">
        <v>184</v>
      </c>
      <c r="H112">
        <v>0</v>
      </c>
      <c r="I112">
        <v>0.333848124332776</v>
      </c>
      <c r="J112">
        <v>0.35488980987174701</v>
      </c>
      <c r="K112" t="s">
        <v>93</v>
      </c>
      <c r="L112" s="1">
        <v>39302</v>
      </c>
      <c r="M112">
        <f>YEAR(L112)</f>
        <v>2007</v>
      </c>
      <c r="N112">
        <v>1</v>
      </c>
      <c r="O112" t="str">
        <f>VLOOKUP($K112,ExtraInfo!$A$2:$D$29,2,FALSE)</f>
        <v>&gt;50</v>
      </c>
      <c r="P112" t="str">
        <f>VLOOKUP($K112,ExtraInfo!$A$2:$D$29,3,FALSE)</f>
        <v>binnen_sa</v>
      </c>
      <c r="Q112" t="str">
        <f>VLOOKUP($K112,ExtraInfo!$A$2:$D$29,4,FALSE)</f>
        <v>Atl</v>
      </c>
      <c r="R112">
        <v>1</v>
      </c>
    </row>
    <row r="113" spans="1:18" x14ac:dyDescent="0.3">
      <c r="A113">
        <v>120</v>
      </c>
      <c r="B113" t="s">
        <v>98</v>
      </c>
      <c r="C113">
        <v>3260</v>
      </c>
      <c r="D113" t="s">
        <v>20</v>
      </c>
      <c r="E113">
        <v>1</v>
      </c>
      <c r="F113" s="3" t="s">
        <v>21</v>
      </c>
      <c r="G113" t="s">
        <v>184</v>
      </c>
      <c r="H113">
        <v>0</v>
      </c>
      <c r="I113">
        <v>7.4193186546133397E-2</v>
      </c>
      <c r="J113">
        <v>0.15298112250565901</v>
      </c>
      <c r="K113" t="s">
        <v>93</v>
      </c>
      <c r="L113" s="1">
        <v>39302</v>
      </c>
      <c r="M113">
        <f>YEAR(L113)</f>
        <v>2007</v>
      </c>
      <c r="N113">
        <v>1</v>
      </c>
      <c r="O113" t="str">
        <f>VLOOKUP($K113,ExtraInfo!$A$2:$D$29,2,FALSE)</f>
        <v>&gt;50</v>
      </c>
      <c r="P113" t="str">
        <f>VLOOKUP($K113,ExtraInfo!$A$2:$D$29,3,FALSE)</f>
        <v>binnen_sa</v>
      </c>
      <c r="Q113" t="str">
        <f>VLOOKUP($K113,ExtraInfo!$A$2:$D$29,4,FALSE)</f>
        <v>Atl</v>
      </c>
      <c r="R113">
        <v>1</v>
      </c>
    </row>
    <row r="114" spans="1:18" x14ac:dyDescent="0.3">
      <c r="A114">
        <v>117</v>
      </c>
      <c r="B114" t="s">
        <v>97</v>
      </c>
      <c r="C114">
        <v>3260</v>
      </c>
      <c r="D114" t="s">
        <v>17</v>
      </c>
      <c r="E114">
        <v>1</v>
      </c>
      <c r="F114" s="3" t="s">
        <v>18</v>
      </c>
      <c r="G114" t="s">
        <v>184</v>
      </c>
      <c r="H114">
        <v>3.5714285714285698E-2</v>
      </c>
      <c r="I114">
        <v>0.44205007850512301</v>
      </c>
      <c r="J114">
        <v>0.446509230012474</v>
      </c>
      <c r="K114" t="s">
        <v>93</v>
      </c>
      <c r="L114" s="1">
        <v>40333</v>
      </c>
      <c r="M114">
        <f>YEAR(L114)</f>
        <v>2010</v>
      </c>
      <c r="N114">
        <v>1</v>
      </c>
      <c r="O114" t="str">
        <f>VLOOKUP($K114,ExtraInfo!$A$2:$D$29,2,FALSE)</f>
        <v>&gt;50</v>
      </c>
      <c r="P114" t="str">
        <f>VLOOKUP($K114,ExtraInfo!$A$2:$D$29,3,FALSE)</f>
        <v>binnen_sa</v>
      </c>
      <c r="Q114" t="str">
        <f>VLOOKUP($K114,ExtraInfo!$A$2:$D$29,4,FALSE)</f>
        <v>Atl</v>
      </c>
      <c r="R114">
        <v>0</v>
      </c>
    </row>
    <row r="115" spans="1:18" x14ac:dyDescent="0.3">
      <c r="A115">
        <v>118</v>
      </c>
      <c r="B115" t="s">
        <v>97</v>
      </c>
      <c r="C115">
        <v>3260</v>
      </c>
      <c r="D115" t="s">
        <v>20</v>
      </c>
      <c r="E115">
        <v>1</v>
      </c>
      <c r="F115" s="3" t="s">
        <v>21</v>
      </c>
      <c r="G115" t="s">
        <v>184</v>
      </c>
      <c r="H115">
        <v>1.0500000000000001E-2</v>
      </c>
      <c r="I115">
        <v>0.12300009527412401</v>
      </c>
      <c r="J115">
        <v>0.226052902182071</v>
      </c>
      <c r="K115" t="s">
        <v>93</v>
      </c>
      <c r="L115" s="1">
        <v>40333</v>
      </c>
      <c r="M115">
        <f>YEAR(L115)</f>
        <v>2010</v>
      </c>
      <c r="N115">
        <v>1</v>
      </c>
      <c r="O115" t="str">
        <f>VLOOKUP($K115,ExtraInfo!$A$2:$D$29,2,FALSE)</f>
        <v>&gt;50</v>
      </c>
      <c r="P115" t="str">
        <f>VLOOKUP($K115,ExtraInfo!$A$2:$D$29,3,FALSE)</f>
        <v>binnen_sa</v>
      </c>
      <c r="Q115" t="str">
        <f>VLOOKUP($K115,ExtraInfo!$A$2:$D$29,4,FALSE)</f>
        <v>Atl</v>
      </c>
      <c r="R115">
        <v>0</v>
      </c>
    </row>
    <row r="116" spans="1:18" x14ac:dyDescent="0.3">
      <c r="A116">
        <v>115</v>
      </c>
      <c r="B116" t="s">
        <v>96</v>
      </c>
      <c r="C116">
        <v>3260</v>
      </c>
      <c r="D116" t="s">
        <v>17</v>
      </c>
      <c r="E116">
        <v>1</v>
      </c>
      <c r="F116" s="3" t="s">
        <v>21</v>
      </c>
      <c r="G116" t="s">
        <v>184</v>
      </c>
      <c r="H116">
        <v>-6.4824999999999994E-2</v>
      </c>
      <c r="I116">
        <v>0.11785427575351599</v>
      </c>
      <c r="J116">
        <v>0.14970896963299499</v>
      </c>
      <c r="K116" t="s">
        <v>93</v>
      </c>
      <c r="L116" s="1">
        <v>40415</v>
      </c>
      <c r="M116">
        <f>YEAR(L116)</f>
        <v>2010</v>
      </c>
      <c r="N116">
        <v>1</v>
      </c>
      <c r="O116" t="str">
        <f>VLOOKUP($K116,ExtraInfo!$A$2:$D$29,2,FALSE)</f>
        <v>&gt;50</v>
      </c>
      <c r="P116" t="str">
        <f>VLOOKUP($K116,ExtraInfo!$A$2:$D$29,3,FALSE)</f>
        <v>binnen_sa</v>
      </c>
      <c r="Q116" t="str">
        <f>VLOOKUP($K116,ExtraInfo!$A$2:$D$29,4,FALSE)</f>
        <v>Atl</v>
      </c>
      <c r="R116">
        <v>0</v>
      </c>
    </row>
    <row r="117" spans="1:18" x14ac:dyDescent="0.3">
      <c r="A117">
        <v>116</v>
      </c>
      <c r="B117" t="s">
        <v>96</v>
      </c>
      <c r="C117">
        <v>3260</v>
      </c>
      <c r="D117" t="s">
        <v>20</v>
      </c>
      <c r="E117">
        <v>1</v>
      </c>
      <c r="F117" s="3" t="s">
        <v>21</v>
      </c>
      <c r="G117" t="s">
        <v>184</v>
      </c>
      <c r="H117">
        <v>0</v>
      </c>
      <c r="I117">
        <v>6.9636514469556099E-2</v>
      </c>
      <c r="J117">
        <v>8.0676066154574705E-2</v>
      </c>
      <c r="K117" t="s">
        <v>93</v>
      </c>
      <c r="L117" s="1">
        <v>40415</v>
      </c>
      <c r="M117">
        <f>YEAR(L117)</f>
        <v>2010</v>
      </c>
      <c r="N117">
        <v>1</v>
      </c>
      <c r="O117" t="str">
        <f>VLOOKUP($K117,ExtraInfo!$A$2:$D$29,2,FALSE)</f>
        <v>&gt;50</v>
      </c>
      <c r="P117" t="str">
        <f>VLOOKUP($K117,ExtraInfo!$A$2:$D$29,3,FALSE)</f>
        <v>binnen_sa</v>
      </c>
      <c r="Q117" t="str">
        <f>VLOOKUP($K117,ExtraInfo!$A$2:$D$29,4,FALSE)</f>
        <v>Atl</v>
      </c>
      <c r="R117">
        <v>0</v>
      </c>
    </row>
    <row r="118" spans="1:18" x14ac:dyDescent="0.3">
      <c r="A118">
        <v>111</v>
      </c>
      <c r="B118" t="s">
        <v>94</v>
      </c>
      <c r="C118">
        <v>3260</v>
      </c>
      <c r="D118" t="s">
        <v>17</v>
      </c>
      <c r="E118">
        <v>1</v>
      </c>
      <c r="F118" s="3" t="s">
        <v>18</v>
      </c>
      <c r="G118" t="s">
        <v>184</v>
      </c>
      <c r="H118">
        <v>0</v>
      </c>
      <c r="I118">
        <v>0.288995038429119</v>
      </c>
      <c r="J118">
        <v>0.33070753149837301</v>
      </c>
      <c r="K118" t="s">
        <v>93</v>
      </c>
      <c r="L118" s="1">
        <v>41472</v>
      </c>
      <c r="M118">
        <f>YEAR(L118)</f>
        <v>2013</v>
      </c>
      <c r="N118">
        <v>2</v>
      </c>
      <c r="O118" t="str">
        <f>VLOOKUP($K118,ExtraInfo!$A$2:$D$29,2,FALSE)</f>
        <v>&gt;50</v>
      </c>
      <c r="P118" t="str">
        <f>VLOOKUP($K118,ExtraInfo!$A$2:$D$29,3,FALSE)</f>
        <v>binnen_sa</v>
      </c>
      <c r="Q118" t="str">
        <f>VLOOKUP($K118,ExtraInfo!$A$2:$D$29,4,FALSE)</f>
        <v>Atl</v>
      </c>
      <c r="R118">
        <v>0</v>
      </c>
    </row>
    <row r="119" spans="1:18" x14ac:dyDescent="0.3">
      <c r="A119">
        <v>112</v>
      </c>
      <c r="B119" t="s">
        <v>94</v>
      </c>
      <c r="C119">
        <v>3260</v>
      </c>
      <c r="D119" t="s">
        <v>20</v>
      </c>
      <c r="E119">
        <v>1</v>
      </c>
      <c r="F119" s="3" t="s">
        <v>21</v>
      </c>
      <c r="G119" t="s">
        <v>184</v>
      </c>
      <c r="H119">
        <v>0</v>
      </c>
      <c r="I119">
        <v>3.1267508175149901E-2</v>
      </c>
      <c r="J119">
        <v>8.2563044893213797E-2</v>
      </c>
      <c r="K119" t="s">
        <v>93</v>
      </c>
      <c r="L119" s="1">
        <v>41472</v>
      </c>
      <c r="M119">
        <f>YEAR(L119)</f>
        <v>2013</v>
      </c>
      <c r="N119">
        <v>2</v>
      </c>
      <c r="O119" t="str">
        <f>VLOOKUP($K119,ExtraInfo!$A$2:$D$29,2,FALSE)</f>
        <v>&gt;50</v>
      </c>
      <c r="P119" t="str">
        <f>VLOOKUP($K119,ExtraInfo!$A$2:$D$29,3,FALSE)</f>
        <v>binnen_sa</v>
      </c>
      <c r="Q119" t="str">
        <f>VLOOKUP($K119,ExtraInfo!$A$2:$D$29,4,FALSE)</f>
        <v>Atl</v>
      </c>
      <c r="R119">
        <v>0</v>
      </c>
    </row>
    <row r="120" spans="1:18" x14ac:dyDescent="0.3">
      <c r="A120">
        <v>113</v>
      </c>
      <c r="B120" t="s">
        <v>95</v>
      </c>
      <c r="C120">
        <v>3260</v>
      </c>
      <c r="D120" t="s">
        <v>17</v>
      </c>
      <c r="E120">
        <v>1</v>
      </c>
      <c r="F120" s="3" t="s">
        <v>21</v>
      </c>
      <c r="G120" t="s">
        <v>184</v>
      </c>
      <c r="H120">
        <v>-1</v>
      </c>
      <c r="I120">
        <v>-1</v>
      </c>
      <c r="J120">
        <v>-1</v>
      </c>
      <c r="K120" t="s">
        <v>93</v>
      </c>
      <c r="L120" s="1">
        <v>42605</v>
      </c>
      <c r="M120">
        <f>YEAR(L120)</f>
        <v>2016</v>
      </c>
      <c r="N120">
        <v>2</v>
      </c>
      <c r="O120" t="str">
        <f>VLOOKUP($K120,ExtraInfo!$A$2:$D$29,2,FALSE)</f>
        <v>&gt;50</v>
      </c>
      <c r="P120" t="str">
        <f>VLOOKUP($K120,ExtraInfo!$A$2:$D$29,3,FALSE)</f>
        <v>binnen_sa</v>
      </c>
      <c r="Q120" t="str">
        <f>VLOOKUP($K120,ExtraInfo!$A$2:$D$29,4,FALSE)</f>
        <v>Atl</v>
      </c>
      <c r="R120">
        <v>1</v>
      </c>
    </row>
    <row r="121" spans="1:18" x14ac:dyDescent="0.3">
      <c r="A121">
        <v>114</v>
      </c>
      <c r="B121" t="s">
        <v>95</v>
      </c>
      <c r="C121">
        <v>3260</v>
      </c>
      <c r="D121" t="s">
        <v>20</v>
      </c>
      <c r="E121">
        <v>1</v>
      </c>
      <c r="F121" s="3" t="s">
        <v>21</v>
      </c>
      <c r="G121" t="s">
        <v>184</v>
      </c>
      <c r="H121">
        <v>-1</v>
      </c>
      <c r="I121">
        <v>-1</v>
      </c>
      <c r="J121">
        <v>-1</v>
      </c>
      <c r="K121" t="s">
        <v>93</v>
      </c>
      <c r="L121" s="1">
        <v>42605</v>
      </c>
      <c r="M121">
        <f>YEAR(L121)</f>
        <v>2016</v>
      </c>
      <c r="N121">
        <v>2</v>
      </c>
      <c r="O121" t="str">
        <f>VLOOKUP($K121,ExtraInfo!$A$2:$D$29,2,FALSE)</f>
        <v>&gt;50</v>
      </c>
      <c r="P121" t="str">
        <f>VLOOKUP($K121,ExtraInfo!$A$2:$D$29,3,FALSE)</f>
        <v>binnen_sa</v>
      </c>
      <c r="Q121" t="str">
        <f>VLOOKUP($K121,ExtraInfo!$A$2:$D$29,4,FALSE)</f>
        <v>Atl</v>
      </c>
      <c r="R121">
        <v>1</v>
      </c>
    </row>
    <row r="122" spans="1:18" x14ac:dyDescent="0.3">
      <c r="A122">
        <v>121</v>
      </c>
      <c r="B122" t="s">
        <v>100</v>
      </c>
      <c r="C122">
        <v>3260</v>
      </c>
      <c r="D122" t="s">
        <v>17</v>
      </c>
      <c r="E122">
        <v>1</v>
      </c>
      <c r="F122" s="3" t="s">
        <v>21</v>
      </c>
      <c r="G122" t="s">
        <v>184</v>
      </c>
      <c r="H122">
        <v>-0.208341447703493</v>
      </c>
      <c r="I122">
        <v>7.4931570952655902E-2</v>
      </c>
      <c r="J122">
        <v>7.8481962343806902E-2</v>
      </c>
      <c r="K122" t="s">
        <v>99</v>
      </c>
      <c r="L122" s="1">
        <v>42583</v>
      </c>
      <c r="M122">
        <f t="shared" si="1"/>
        <v>2016</v>
      </c>
      <c r="N122">
        <v>2</v>
      </c>
      <c r="O122" t="str">
        <f>VLOOKUP($K122,ExtraInfo!$A$2:$D$29,2,FALSE)</f>
        <v>10-50</v>
      </c>
      <c r="P122" t="str">
        <f>VLOOKUP($K122,ExtraInfo!$A$2:$D$29,3,FALSE)</f>
        <v>buiten</v>
      </c>
      <c r="Q122" t="str">
        <f>VLOOKUP($K122,ExtraInfo!$A$2:$D$29,4,FALSE)</f>
        <v>Atl</v>
      </c>
      <c r="R122">
        <v>1</v>
      </c>
    </row>
    <row r="123" spans="1:18" x14ac:dyDescent="0.3">
      <c r="A123">
        <v>122</v>
      </c>
      <c r="B123" t="s">
        <v>100</v>
      </c>
      <c r="C123">
        <v>3260</v>
      </c>
      <c r="D123" t="s">
        <v>20</v>
      </c>
      <c r="E123">
        <v>1</v>
      </c>
      <c r="F123" s="3" t="s">
        <v>21</v>
      </c>
      <c r="G123" t="s">
        <v>184</v>
      </c>
      <c r="H123">
        <v>-0.66071776330149701</v>
      </c>
      <c r="I123">
        <v>-0.392344480558737</v>
      </c>
      <c r="J123">
        <v>-0.36127646463011298</v>
      </c>
      <c r="K123" t="s">
        <v>99</v>
      </c>
      <c r="L123" s="1">
        <v>42583</v>
      </c>
      <c r="M123">
        <f t="shared" si="1"/>
        <v>2016</v>
      </c>
      <c r="N123">
        <v>2</v>
      </c>
      <c r="O123" t="str">
        <f>VLOOKUP($K123,ExtraInfo!$A$2:$D$29,2,FALSE)</f>
        <v>10-50</v>
      </c>
      <c r="P123" t="str">
        <f>VLOOKUP($K123,ExtraInfo!$A$2:$D$29,3,FALSE)</f>
        <v>buiten</v>
      </c>
      <c r="Q123" t="str">
        <f>VLOOKUP($K123,ExtraInfo!$A$2:$D$29,4,FALSE)</f>
        <v>Atl</v>
      </c>
      <c r="R123">
        <v>1</v>
      </c>
    </row>
    <row r="124" spans="1:18" x14ac:dyDescent="0.3">
      <c r="A124">
        <v>123</v>
      </c>
      <c r="B124" t="s">
        <v>101</v>
      </c>
      <c r="C124">
        <v>3260</v>
      </c>
      <c r="D124" t="s">
        <v>17</v>
      </c>
      <c r="E124">
        <v>1</v>
      </c>
      <c r="F124" s="3" t="s">
        <v>21</v>
      </c>
      <c r="G124" t="s">
        <v>184</v>
      </c>
      <c r="H124">
        <v>-5.5555555555555601E-2</v>
      </c>
      <c r="I124">
        <v>1.73302345615527E-2</v>
      </c>
      <c r="J124">
        <v>8.7417288832675896E-2</v>
      </c>
      <c r="K124" t="s">
        <v>99</v>
      </c>
      <c r="L124" s="1">
        <v>39692</v>
      </c>
      <c r="M124">
        <f t="shared" si="1"/>
        <v>2008</v>
      </c>
      <c r="N124">
        <v>1</v>
      </c>
      <c r="O124" t="str">
        <f>VLOOKUP($K124,ExtraInfo!$A$2:$D$29,2,FALSE)</f>
        <v>10-50</v>
      </c>
      <c r="P124" t="str">
        <f>VLOOKUP($K124,ExtraInfo!$A$2:$D$29,3,FALSE)</f>
        <v>buiten</v>
      </c>
      <c r="Q124" t="str">
        <f>VLOOKUP($K124,ExtraInfo!$A$2:$D$29,4,FALSE)</f>
        <v>Atl</v>
      </c>
      <c r="R124">
        <v>1</v>
      </c>
    </row>
    <row r="125" spans="1:18" x14ac:dyDescent="0.3">
      <c r="A125">
        <v>124</v>
      </c>
      <c r="B125" t="s">
        <v>101</v>
      </c>
      <c r="C125">
        <v>3260</v>
      </c>
      <c r="D125" t="s">
        <v>20</v>
      </c>
      <c r="E125">
        <v>1</v>
      </c>
      <c r="F125" s="3" t="s">
        <v>21</v>
      </c>
      <c r="G125" t="s">
        <v>184</v>
      </c>
      <c r="H125">
        <v>-0.44792323564374997</v>
      </c>
      <c r="I125">
        <v>-0.18498359980354301</v>
      </c>
      <c r="J125">
        <v>-0.16329013275905899</v>
      </c>
      <c r="K125" t="s">
        <v>99</v>
      </c>
      <c r="L125" s="1">
        <v>39692</v>
      </c>
      <c r="M125">
        <f t="shared" si="1"/>
        <v>2008</v>
      </c>
      <c r="N125">
        <v>1</v>
      </c>
      <c r="O125" t="str">
        <f>VLOOKUP($K125,ExtraInfo!$A$2:$D$29,2,FALSE)</f>
        <v>10-50</v>
      </c>
      <c r="P125" t="str">
        <f>VLOOKUP($K125,ExtraInfo!$A$2:$D$29,3,FALSE)</f>
        <v>buiten</v>
      </c>
      <c r="Q125" t="str">
        <f>VLOOKUP($K125,ExtraInfo!$A$2:$D$29,4,FALSE)</f>
        <v>Atl</v>
      </c>
      <c r="R125">
        <v>1</v>
      </c>
    </row>
    <row r="126" spans="1:18" x14ac:dyDescent="0.3">
      <c r="A126">
        <v>125</v>
      </c>
      <c r="B126" t="s">
        <v>102</v>
      </c>
      <c r="C126">
        <v>3260</v>
      </c>
      <c r="D126" t="s">
        <v>17</v>
      </c>
      <c r="E126">
        <v>1</v>
      </c>
      <c r="F126" s="3" t="s">
        <v>21</v>
      </c>
      <c r="G126" t="s">
        <v>184</v>
      </c>
      <c r="H126">
        <v>7.46411428787889E-3</v>
      </c>
      <c r="I126">
        <v>0.21583619802665899</v>
      </c>
      <c r="J126">
        <v>0.217829214328674</v>
      </c>
      <c r="K126" t="s">
        <v>99</v>
      </c>
      <c r="L126" s="1">
        <v>41471</v>
      </c>
      <c r="M126">
        <f t="shared" si="1"/>
        <v>2013</v>
      </c>
      <c r="N126">
        <v>2</v>
      </c>
      <c r="O126" t="str">
        <f>VLOOKUP($K126,ExtraInfo!$A$2:$D$29,2,FALSE)</f>
        <v>10-50</v>
      </c>
      <c r="P126" t="str">
        <f>VLOOKUP($K126,ExtraInfo!$A$2:$D$29,3,FALSE)</f>
        <v>buiten</v>
      </c>
      <c r="Q126" t="str">
        <f>VLOOKUP($K126,ExtraInfo!$A$2:$D$29,4,FALSE)</f>
        <v>Atl</v>
      </c>
      <c r="R126">
        <v>0</v>
      </c>
    </row>
    <row r="127" spans="1:18" x14ac:dyDescent="0.3">
      <c r="A127">
        <v>126</v>
      </c>
      <c r="B127" t="s">
        <v>102</v>
      </c>
      <c r="C127">
        <v>3260</v>
      </c>
      <c r="D127" t="s">
        <v>20</v>
      </c>
      <c r="E127">
        <v>1</v>
      </c>
      <c r="F127" s="3" t="s">
        <v>21</v>
      </c>
      <c r="G127" t="s">
        <v>184</v>
      </c>
      <c r="H127">
        <v>-0.56396445714069299</v>
      </c>
      <c r="I127">
        <v>-0.29551145939210799</v>
      </c>
      <c r="J127">
        <v>-0.25248976908719001</v>
      </c>
      <c r="K127" t="s">
        <v>99</v>
      </c>
      <c r="L127" s="1">
        <v>41471</v>
      </c>
      <c r="M127">
        <f t="shared" si="1"/>
        <v>2013</v>
      </c>
      <c r="N127">
        <v>2</v>
      </c>
      <c r="O127" t="str">
        <f>VLOOKUP($K127,ExtraInfo!$A$2:$D$29,2,FALSE)</f>
        <v>10-50</v>
      </c>
      <c r="P127" t="str">
        <f>VLOOKUP($K127,ExtraInfo!$A$2:$D$29,3,FALSE)</f>
        <v>buiten</v>
      </c>
      <c r="Q127" t="str">
        <f>VLOOKUP($K127,ExtraInfo!$A$2:$D$29,4,FALSE)</f>
        <v>Atl</v>
      </c>
      <c r="R127">
        <v>0</v>
      </c>
    </row>
    <row r="128" spans="1:18" x14ac:dyDescent="0.3">
      <c r="A128">
        <v>127</v>
      </c>
      <c r="B128" t="s">
        <v>103</v>
      </c>
      <c r="C128">
        <v>3260</v>
      </c>
      <c r="D128" t="s">
        <v>17</v>
      </c>
      <c r="E128">
        <v>1</v>
      </c>
      <c r="F128" s="3" t="s">
        <v>18</v>
      </c>
      <c r="G128" t="s">
        <v>184</v>
      </c>
      <c r="H128">
        <v>0</v>
      </c>
      <c r="I128">
        <v>0.39037428745575597</v>
      </c>
      <c r="J128">
        <v>0.39676462712642202</v>
      </c>
      <c r="K128" t="s">
        <v>99</v>
      </c>
      <c r="L128" s="1">
        <v>40443</v>
      </c>
      <c r="M128">
        <f t="shared" si="1"/>
        <v>2010</v>
      </c>
      <c r="N128">
        <v>1</v>
      </c>
      <c r="O128" t="str">
        <f>VLOOKUP($K128,ExtraInfo!$A$2:$D$29,2,FALSE)</f>
        <v>10-50</v>
      </c>
      <c r="P128" t="str">
        <f>VLOOKUP($K128,ExtraInfo!$A$2:$D$29,3,FALSE)</f>
        <v>buiten</v>
      </c>
      <c r="Q128" t="str">
        <f>VLOOKUP($K128,ExtraInfo!$A$2:$D$29,4,FALSE)</f>
        <v>Atl</v>
      </c>
      <c r="R128">
        <v>0</v>
      </c>
    </row>
    <row r="129" spans="1:18" x14ac:dyDescent="0.3">
      <c r="A129">
        <v>128</v>
      </c>
      <c r="B129" t="s">
        <v>103</v>
      </c>
      <c r="C129">
        <v>3260</v>
      </c>
      <c r="D129" t="s">
        <v>20</v>
      </c>
      <c r="E129">
        <v>1</v>
      </c>
      <c r="F129" s="3" t="s">
        <v>21</v>
      </c>
      <c r="G129" t="s">
        <v>184</v>
      </c>
      <c r="H129">
        <v>0</v>
      </c>
      <c r="I129">
        <v>1.8360068141815501E-2</v>
      </c>
      <c r="J129">
        <v>0.10864224176147</v>
      </c>
      <c r="K129" t="s">
        <v>99</v>
      </c>
      <c r="L129" s="1">
        <v>40443</v>
      </c>
      <c r="M129">
        <f t="shared" si="1"/>
        <v>2010</v>
      </c>
      <c r="N129">
        <v>1</v>
      </c>
      <c r="O129" t="str">
        <f>VLOOKUP($K129,ExtraInfo!$A$2:$D$29,2,FALSE)</f>
        <v>10-50</v>
      </c>
      <c r="P129" t="str">
        <f>VLOOKUP($K129,ExtraInfo!$A$2:$D$29,3,FALSE)</f>
        <v>buiten</v>
      </c>
      <c r="Q129" t="str">
        <f>VLOOKUP($K129,ExtraInfo!$A$2:$D$29,4,FALSE)</f>
        <v>Atl</v>
      </c>
      <c r="R129">
        <v>0</v>
      </c>
    </row>
    <row r="130" spans="1:18" x14ac:dyDescent="0.3">
      <c r="A130">
        <v>129</v>
      </c>
      <c r="B130" t="s">
        <v>105</v>
      </c>
      <c r="C130">
        <v>3260</v>
      </c>
      <c r="D130" t="s">
        <v>17</v>
      </c>
      <c r="E130">
        <v>1</v>
      </c>
      <c r="F130" s="3" t="s">
        <v>21</v>
      </c>
      <c r="G130" t="s">
        <v>184</v>
      </c>
      <c r="H130">
        <v>-1</v>
      </c>
      <c r="I130">
        <v>-1</v>
      </c>
      <c r="J130">
        <v>-1</v>
      </c>
      <c r="K130" t="s">
        <v>104</v>
      </c>
      <c r="L130" s="1">
        <v>40756</v>
      </c>
      <c r="M130">
        <f t="shared" si="1"/>
        <v>2011</v>
      </c>
      <c r="N130">
        <v>1</v>
      </c>
      <c r="O130" t="str">
        <f>VLOOKUP($K130,ExtraInfo!$A$2:$D$29,2,FALSE)</f>
        <v>10-50</v>
      </c>
      <c r="P130" t="str">
        <f>VLOOKUP($K130,ExtraInfo!$A$2:$D$29,3,FALSE)</f>
        <v>buiten</v>
      </c>
      <c r="Q130" t="str">
        <f>VLOOKUP($K130,ExtraInfo!$A$2:$D$29,4,FALSE)</f>
        <v>Atl</v>
      </c>
      <c r="R130">
        <v>0</v>
      </c>
    </row>
    <row r="131" spans="1:18" x14ac:dyDescent="0.3">
      <c r="A131">
        <v>130</v>
      </c>
      <c r="B131" t="s">
        <v>105</v>
      </c>
      <c r="C131">
        <v>3260</v>
      </c>
      <c r="D131" t="s">
        <v>20</v>
      </c>
      <c r="E131">
        <v>1</v>
      </c>
      <c r="F131" s="3" t="s">
        <v>21</v>
      </c>
      <c r="G131" t="s">
        <v>184</v>
      </c>
      <c r="H131">
        <v>-1</v>
      </c>
      <c r="I131">
        <v>-1</v>
      </c>
      <c r="J131">
        <v>-1</v>
      </c>
      <c r="K131" t="s">
        <v>104</v>
      </c>
      <c r="L131" s="1">
        <v>40756</v>
      </c>
      <c r="M131">
        <f t="shared" ref="M131:M171" si="2">YEAR(L131)</f>
        <v>2011</v>
      </c>
      <c r="N131">
        <v>1</v>
      </c>
      <c r="O131" t="str">
        <f>VLOOKUP($K131,ExtraInfo!$A$2:$D$29,2,FALSE)</f>
        <v>10-50</v>
      </c>
      <c r="P131" t="str">
        <f>VLOOKUP($K131,ExtraInfo!$A$2:$D$29,3,FALSE)</f>
        <v>buiten</v>
      </c>
      <c r="Q131" t="str">
        <f>VLOOKUP($K131,ExtraInfo!$A$2:$D$29,4,FALSE)</f>
        <v>Atl</v>
      </c>
      <c r="R131">
        <v>0</v>
      </c>
    </row>
    <row r="132" spans="1:18" x14ac:dyDescent="0.3">
      <c r="A132">
        <v>131</v>
      </c>
      <c r="B132" t="s">
        <v>106</v>
      </c>
      <c r="C132">
        <v>3260</v>
      </c>
      <c r="D132" t="s">
        <v>17</v>
      </c>
      <c r="E132">
        <v>1</v>
      </c>
      <c r="F132" s="3" t="s">
        <v>18</v>
      </c>
      <c r="G132" t="s">
        <v>184</v>
      </c>
      <c r="H132">
        <v>-1</v>
      </c>
      <c r="I132">
        <v>-1</v>
      </c>
      <c r="J132">
        <v>-1</v>
      </c>
      <c r="K132" t="s">
        <v>104</v>
      </c>
      <c r="L132" s="1">
        <v>42919</v>
      </c>
      <c r="M132">
        <f t="shared" si="2"/>
        <v>2017</v>
      </c>
      <c r="N132">
        <v>2</v>
      </c>
      <c r="O132" t="str">
        <f>VLOOKUP($K132,ExtraInfo!$A$2:$D$29,2,FALSE)</f>
        <v>10-50</v>
      </c>
      <c r="P132" t="str">
        <f>VLOOKUP($K132,ExtraInfo!$A$2:$D$29,3,FALSE)</f>
        <v>buiten</v>
      </c>
      <c r="Q132" t="str">
        <f>VLOOKUP($K132,ExtraInfo!$A$2:$D$29,4,FALSE)</f>
        <v>Atl</v>
      </c>
      <c r="R132">
        <v>1</v>
      </c>
    </row>
    <row r="133" spans="1:18" x14ac:dyDescent="0.3">
      <c r="A133">
        <v>132</v>
      </c>
      <c r="B133" t="s">
        <v>106</v>
      </c>
      <c r="C133">
        <v>3260</v>
      </c>
      <c r="D133" t="s">
        <v>20</v>
      </c>
      <c r="E133">
        <v>1</v>
      </c>
      <c r="F133" s="3" t="s">
        <v>21</v>
      </c>
      <c r="G133" t="s">
        <v>184</v>
      </c>
      <c r="H133">
        <v>-1</v>
      </c>
      <c r="I133">
        <v>-1</v>
      </c>
      <c r="J133">
        <v>-1</v>
      </c>
      <c r="K133" t="s">
        <v>104</v>
      </c>
      <c r="L133" s="1">
        <v>42919</v>
      </c>
      <c r="M133">
        <f t="shared" si="2"/>
        <v>2017</v>
      </c>
      <c r="N133">
        <v>2</v>
      </c>
      <c r="O133" t="str">
        <f>VLOOKUP($K133,ExtraInfo!$A$2:$D$29,2,FALSE)</f>
        <v>10-50</v>
      </c>
      <c r="P133" t="str">
        <f>VLOOKUP($K133,ExtraInfo!$A$2:$D$29,3,FALSE)</f>
        <v>buiten</v>
      </c>
      <c r="Q133" t="str">
        <f>VLOOKUP($K133,ExtraInfo!$A$2:$D$29,4,FALSE)</f>
        <v>Atl</v>
      </c>
      <c r="R133">
        <v>1</v>
      </c>
    </row>
    <row r="134" spans="1:18" x14ac:dyDescent="0.3">
      <c r="A134">
        <v>133</v>
      </c>
      <c r="B134" t="s">
        <v>107</v>
      </c>
      <c r="C134">
        <v>3260</v>
      </c>
      <c r="D134" t="s">
        <v>17</v>
      </c>
      <c r="E134">
        <v>1</v>
      </c>
      <c r="F134" s="3" t="s">
        <v>21</v>
      </c>
      <c r="G134" t="s">
        <v>184</v>
      </c>
      <c r="H134">
        <v>-0.62211692188913303</v>
      </c>
      <c r="I134">
        <v>-0.28936593303410402</v>
      </c>
      <c r="J134">
        <v>-0.28308186054512902</v>
      </c>
      <c r="K134" t="s">
        <v>104</v>
      </c>
      <c r="L134" s="1">
        <v>39667</v>
      </c>
      <c r="M134">
        <f t="shared" si="2"/>
        <v>2008</v>
      </c>
      <c r="N134">
        <v>1</v>
      </c>
      <c r="O134" t="str">
        <f>VLOOKUP($K134,ExtraInfo!$A$2:$D$29,2,FALSE)</f>
        <v>10-50</v>
      </c>
      <c r="P134" t="str">
        <f>VLOOKUP($K134,ExtraInfo!$A$2:$D$29,3,FALSE)</f>
        <v>buiten</v>
      </c>
      <c r="Q134" t="str">
        <f>VLOOKUP($K134,ExtraInfo!$A$2:$D$29,4,FALSE)</f>
        <v>Atl</v>
      </c>
      <c r="R134">
        <v>1</v>
      </c>
    </row>
    <row r="135" spans="1:18" x14ac:dyDescent="0.3">
      <c r="A135">
        <v>134</v>
      </c>
      <c r="B135" t="s">
        <v>107</v>
      </c>
      <c r="C135">
        <v>3260</v>
      </c>
      <c r="D135" t="s">
        <v>20</v>
      </c>
      <c r="E135">
        <v>1</v>
      </c>
      <c r="F135" s="3" t="s">
        <v>21</v>
      </c>
      <c r="G135" t="s">
        <v>184</v>
      </c>
      <c r="H135">
        <v>-0.83805010938105695</v>
      </c>
      <c r="I135">
        <v>-0.67299778247186604</v>
      </c>
      <c r="J135">
        <v>-0.66525814726865096</v>
      </c>
      <c r="K135" t="s">
        <v>104</v>
      </c>
      <c r="L135" s="1">
        <v>39667</v>
      </c>
      <c r="M135">
        <f t="shared" si="2"/>
        <v>2008</v>
      </c>
      <c r="N135">
        <v>1</v>
      </c>
      <c r="O135" t="str">
        <f>VLOOKUP($K135,ExtraInfo!$A$2:$D$29,2,FALSE)</f>
        <v>10-50</v>
      </c>
      <c r="P135" t="str">
        <f>VLOOKUP($K135,ExtraInfo!$A$2:$D$29,3,FALSE)</f>
        <v>buiten</v>
      </c>
      <c r="Q135" t="str">
        <f>VLOOKUP($K135,ExtraInfo!$A$2:$D$29,4,FALSE)</f>
        <v>Atl</v>
      </c>
      <c r="R135">
        <v>1</v>
      </c>
    </row>
    <row r="136" spans="1:18" x14ac:dyDescent="0.3">
      <c r="A136">
        <v>135</v>
      </c>
      <c r="B136" t="s">
        <v>109</v>
      </c>
      <c r="C136">
        <v>3260</v>
      </c>
      <c r="D136" t="s">
        <v>17</v>
      </c>
      <c r="E136">
        <v>1</v>
      </c>
      <c r="F136" s="3" t="s">
        <v>21</v>
      </c>
      <c r="G136" t="s">
        <v>184</v>
      </c>
      <c r="H136">
        <v>-0.540395089285714</v>
      </c>
      <c r="I136">
        <v>-0.307177152512498</v>
      </c>
      <c r="J136">
        <v>-0.14110177757508799</v>
      </c>
      <c r="K136" t="s">
        <v>108</v>
      </c>
      <c r="L136" s="1">
        <v>40756</v>
      </c>
      <c r="M136">
        <f t="shared" si="2"/>
        <v>2011</v>
      </c>
      <c r="N136">
        <v>1</v>
      </c>
      <c r="O136" t="str">
        <f>VLOOKUP($K136,ExtraInfo!$A$2:$D$29,2,FALSE)</f>
        <v>10-50</v>
      </c>
      <c r="P136" t="str">
        <f>VLOOKUP($K136,ExtraInfo!$A$2:$D$29,3,FALSE)</f>
        <v>buiten</v>
      </c>
      <c r="Q136" t="str">
        <f>VLOOKUP($K136,ExtraInfo!$A$2:$D$29,4,FALSE)</f>
        <v>Atl</v>
      </c>
      <c r="R136">
        <v>0</v>
      </c>
    </row>
    <row r="137" spans="1:18" x14ac:dyDescent="0.3">
      <c r="A137">
        <v>136</v>
      </c>
      <c r="B137" t="s">
        <v>109</v>
      </c>
      <c r="C137">
        <v>3260</v>
      </c>
      <c r="D137" t="s">
        <v>20</v>
      </c>
      <c r="E137">
        <v>1</v>
      </c>
      <c r="F137" s="3" t="s">
        <v>21</v>
      </c>
      <c r="G137" t="s">
        <v>184</v>
      </c>
      <c r="H137">
        <v>-0.62872693585328299</v>
      </c>
      <c r="I137">
        <v>-0.56326901172362698</v>
      </c>
      <c r="J137">
        <v>-0.52237485821540197</v>
      </c>
      <c r="K137" t="s">
        <v>108</v>
      </c>
      <c r="L137" s="1">
        <v>40756</v>
      </c>
      <c r="M137">
        <f t="shared" si="2"/>
        <v>2011</v>
      </c>
      <c r="N137">
        <v>1</v>
      </c>
      <c r="O137" t="str">
        <f>VLOOKUP($K137,ExtraInfo!$A$2:$D$29,2,FALSE)</f>
        <v>10-50</v>
      </c>
      <c r="P137" t="str">
        <f>VLOOKUP($K137,ExtraInfo!$A$2:$D$29,3,FALSE)</f>
        <v>buiten</v>
      </c>
      <c r="Q137" t="str">
        <f>VLOOKUP($K137,ExtraInfo!$A$2:$D$29,4,FALSE)</f>
        <v>Atl</v>
      </c>
      <c r="R137">
        <v>0</v>
      </c>
    </row>
    <row r="138" spans="1:18" x14ac:dyDescent="0.3">
      <c r="A138">
        <v>137</v>
      </c>
      <c r="B138" t="s">
        <v>110</v>
      </c>
      <c r="C138">
        <v>3260</v>
      </c>
      <c r="D138" t="s">
        <v>17</v>
      </c>
      <c r="E138">
        <v>1</v>
      </c>
      <c r="F138" s="3" t="s">
        <v>21</v>
      </c>
      <c r="G138" t="s">
        <v>184</v>
      </c>
      <c r="H138">
        <v>-1</v>
      </c>
      <c r="I138">
        <v>-1</v>
      </c>
      <c r="J138">
        <v>-1</v>
      </c>
      <c r="K138" t="s">
        <v>108</v>
      </c>
      <c r="L138" s="1">
        <v>42948</v>
      </c>
      <c r="M138">
        <f t="shared" si="2"/>
        <v>2017</v>
      </c>
      <c r="N138">
        <v>2</v>
      </c>
      <c r="O138" t="str">
        <f>VLOOKUP($K138,ExtraInfo!$A$2:$D$29,2,FALSE)</f>
        <v>10-50</v>
      </c>
      <c r="P138" t="str">
        <f>VLOOKUP($K138,ExtraInfo!$A$2:$D$29,3,FALSE)</f>
        <v>buiten</v>
      </c>
      <c r="Q138" t="str">
        <f>VLOOKUP($K138,ExtraInfo!$A$2:$D$29,4,FALSE)</f>
        <v>Atl</v>
      </c>
      <c r="R138">
        <v>1</v>
      </c>
    </row>
    <row r="139" spans="1:18" x14ac:dyDescent="0.3">
      <c r="A139">
        <v>138</v>
      </c>
      <c r="B139" t="s">
        <v>110</v>
      </c>
      <c r="C139">
        <v>3260</v>
      </c>
      <c r="D139" t="s">
        <v>20</v>
      </c>
      <c r="E139">
        <v>1</v>
      </c>
      <c r="F139" s="3" t="s">
        <v>21</v>
      </c>
      <c r="G139" t="s">
        <v>184</v>
      </c>
      <c r="H139">
        <v>-1</v>
      </c>
      <c r="I139">
        <v>-1</v>
      </c>
      <c r="J139">
        <v>-1</v>
      </c>
      <c r="K139" t="s">
        <v>108</v>
      </c>
      <c r="L139" s="1">
        <v>42948</v>
      </c>
      <c r="M139">
        <f t="shared" si="2"/>
        <v>2017</v>
      </c>
      <c r="N139">
        <v>2</v>
      </c>
      <c r="O139" t="str">
        <f>VLOOKUP($K139,ExtraInfo!$A$2:$D$29,2,FALSE)</f>
        <v>10-50</v>
      </c>
      <c r="P139" t="str">
        <f>VLOOKUP($K139,ExtraInfo!$A$2:$D$29,3,FALSE)</f>
        <v>buiten</v>
      </c>
      <c r="Q139" t="str">
        <f>VLOOKUP($K139,ExtraInfo!$A$2:$D$29,4,FALSE)</f>
        <v>Atl</v>
      </c>
      <c r="R139">
        <v>1</v>
      </c>
    </row>
    <row r="140" spans="1:18" x14ac:dyDescent="0.3">
      <c r="A140">
        <v>139</v>
      </c>
      <c r="B140" t="s">
        <v>111</v>
      </c>
      <c r="C140">
        <v>3260</v>
      </c>
      <c r="D140" t="s">
        <v>17</v>
      </c>
      <c r="E140">
        <v>1</v>
      </c>
      <c r="F140" s="3" t="s">
        <v>18</v>
      </c>
      <c r="G140" t="s">
        <v>184</v>
      </c>
      <c r="H140">
        <v>-1</v>
      </c>
      <c r="I140">
        <v>-1</v>
      </c>
      <c r="J140">
        <v>-1</v>
      </c>
      <c r="K140" t="s">
        <v>108</v>
      </c>
      <c r="L140" s="1">
        <v>39667</v>
      </c>
      <c r="M140">
        <f t="shared" si="2"/>
        <v>2008</v>
      </c>
      <c r="N140">
        <v>1</v>
      </c>
      <c r="O140" t="str">
        <f>VLOOKUP($K140,ExtraInfo!$A$2:$D$29,2,FALSE)</f>
        <v>10-50</v>
      </c>
      <c r="P140" t="str">
        <f>VLOOKUP($K140,ExtraInfo!$A$2:$D$29,3,FALSE)</f>
        <v>buiten</v>
      </c>
      <c r="Q140" t="str">
        <f>VLOOKUP($K140,ExtraInfo!$A$2:$D$29,4,FALSE)</f>
        <v>Atl</v>
      </c>
      <c r="R140">
        <v>1</v>
      </c>
    </row>
    <row r="141" spans="1:18" x14ac:dyDescent="0.3">
      <c r="A141">
        <v>140</v>
      </c>
      <c r="B141" t="s">
        <v>111</v>
      </c>
      <c r="C141">
        <v>3260</v>
      </c>
      <c r="D141" t="s">
        <v>20</v>
      </c>
      <c r="E141">
        <v>1</v>
      </c>
      <c r="F141" s="3" t="s">
        <v>21</v>
      </c>
      <c r="G141" t="s">
        <v>184</v>
      </c>
      <c r="H141">
        <v>-1</v>
      </c>
      <c r="I141">
        <v>-1</v>
      </c>
      <c r="J141">
        <v>-1</v>
      </c>
      <c r="K141" t="s">
        <v>108</v>
      </c>
      <c r="L141" s="1">
        <v>39667</v>
      </c>
      <c r="M141">
        <f t="shared" si="2"/>
        <v>2008</v>
      </c>
      <c r="N141">
        <v>1</v>
      </c>
      <c r="O141" t="str">
        <f>VLOOKUP($K141,ExtraInfo!$A$2:$D$29,2,FALSE)</f>
        <v>10-50</v>
      </c>
      <c r="P141" t="str">
        <f>VLOOKUP($K141,ExtraInfo!$A$2:$D$29,3,FALSE)</f>
        <v>buiten</v>
      </c>
      <c r="Q141" t="str">
        <f>VLOOKUP($K141,ExtraInfo!$A$2:$D$29,4,FALSE)</f>
        <v>Atl</v>
      </c>
      <c r="R141">
        <v>1</v>
      </c>
    </row>
    <row r="142" spans="1:18" x14ac:dyDescent="0.3">
      <c r="A142">
        <v>141</v>
      </c>
      <c r="B142" t="s">
        <v>113</v>
      </c>
      <c r="C142">
        <v>3260</v>
      </c>
      <c r="D142" t="s">
        <v>17</v>
      </c>
      <c r="E142">
        <v>1</v>
      </c>
      <c r="F142" s="3" t="s">
        <v>21</v>
      </c>
      <c r="G142" t="s">
        <v>184</v>
      </c>
      <c r="H142">
        <v>-0.41982142857142901</v>
      </c>
      <c r="I142">
        <v>-0.180236984509071</v>
      </c>
      <c r="J142">
        <v>-1.5882722136050499E-2</v>
      </c>
      <c r="K142" t="s">
        <v>112</v>
      </c>
      <c r="L142" s="1">
        <v>40756</v>
      </c>
      <c r="M142">
        <f t="shared" si="2"/>
        <v>2011</v>
      </c>
      <c r="N142">
        <v>1</v>
      </c>
      <c r="O142" t="str">
        <f>VLOOKUP($K142,ExtraInfo!$A$2:$D$29,2,FALSE)</f>
        <v>10-50</v>
      </c>
      <c r="P142" t="str">
        <f>VLOOKUP($K142,ExtraInfo!$A$2:$D$29,3,FALSE)</f>
        <v>buiten</v>
      </c>
      <c r="Q142" t="str">
        <f>VLOOKUP($K142,ExtraInfo!$A$2:$D$29,4,FALSE)</f>
        <v>Atl</v>
      </c>
      <c r="R142">
        <v>1</v>
      </c>
    </row>
    <row r="143" spans="1:18" x14ac:dyDescent="0.3">
      <c r="A143">
        <v>142</v>
      </c>
      <c r="B143" t="s">
        <v>113</v>
      </c>
      <c r="C143">
        <v>3260</v>
      </c>
      <c r="D143" t="s">
        <v>20</v>
      </c>
      <c r="E143">
        <v>1</v>
      </c>
      <c r="F143" s="3" t="s">
        <v>21</v>
      </c>
      <c r="G143" t="s">
        <v>184</v>
      </c>
      <c r="H143">
        <v>-0.50303762370870397</v>
      </c>
      <c r="I143">
        <v>-0.36653158666691399</v>
      </c>
      <c r="J143">
        <v>-0.31409421254435299</v>
      </c>
      <c r="K143" t="s">
        <v>112</v>
      </c>
      <c r="L143" s="1">
        <v>40756</v>
      </c>
      <c r="M143">
        <f t="shared" si="2"/>
        <v>2011</v>
      </c>
      <c r="N143">
        <v>1</v>
      </c>
      <c r="O143" t="str">
        <f>VLOOKUP($K143,ExtraInfo!$A$2:$D$29,2,FALSE)</f>
        <v>10-50</v>
      </c>
      <c r="P143" t="str">
        <f>VLOOKUP($K143,ExtraInfo!$A$2:$D$29,3,FALSE)</f>
        <v>buiten</v>
      </c>
      <c r="Q143" t="str">
        <f>VLOOKUP($K143,ExtraInfo!$A$2:$D$29,4,FALSE)</f>
        <v>Atl</v>
      </c>
      <c r="R143">
        <v>1</v>
      </c>
    </row>
    <row r="144" spans="1:18" x14ac:dyDescent="0.3">
      <c r="A144">
        <v>143</v>
      </c>
      <c r="B144" t="s">
        <v>114</v>
      </c>
      <c r="C144">
        <v>3260</v>
      </c>
      <c r="D144" t="s">
        <v>17</v>
      </c>
      <c r="E144">
        <v>1</v>
      </c>
      <c r="F144" s="3" t="s">
        <v>21</v>
      </c>
      <c r="G144" t="s">
        <v>184</v>
      </c>
      <c r="H144">
        <v>-0.55542419143510002</v>
      </c>
      <c r="I144">
        <v>-0.41674292255609302</v>
      </c>
      <c r="J144">
        <v>-0.32739717838622701</v>
      </c>
      <c r="K144" t="s">
        <v>112</v>
      </c>
      <c r="L144" s="1">
        <v>42919</v>
      </c>
      <c r="M144">
        <f t="shared" si="2"/>
        <v>2017</v>
      </c>
      <c r="N144">
        <v>2</v>
      </c>
      <c r="O144" t="str">
        <f>VLOOKUP($K144,ExtraInfo!$A$2:$D$29,2,FALSE)</f>
        <v>10-50</v>
      </c>
      <c r="P144" t="str">
        <f>VLOOKUP($K144,ExtraInfo!$A$2:$D$29,3,FALSE)</f>
        <v>buiten</v>
      </c>
      <c r="Q144" t="str">
        <f>VLOOKUP($K144,ExtraInfo!$A$2:$D$29,4,FALSE)</f>
        <v>Atl</v>
      </c>
      <c r="R144">
        <v>1</v>
      </c>
    </row>
    <row r="145" spans="1:18" x14ac:dyDescent="0.3">
      <c r="A145">
        <v>144</v>
      </c>
      <c r="B145" t="s">
        <v>114</v>
      </c>
      <c r="C145">
        <v>3260</v>
      </c>
      <c r="D145" t="s">
        <v>20</v>
      </c>
      <c r="E145">
        <v>1</v>
      </c>
      <c r="F145" s="3" t="s">
        <v>21</v>
      </c>
      <c r="G145" t="s">
        <v>184</v>
      </c>
      <c r="H145">
        <v>-0.80946751061504296</v>
      </c>
      <c r="I145">
        <v>-0.631569261986062</v>
      </c>
      <c r="J145">
        <v>-0.60990074271221895</v>
      </c>
      <c r="K145" t="s">
        <v>112</v>
      </c>
      <c r="L145" s="1">
        <v>42919</v>
      </c>
      <c r="M145">
        <f t="shared" si="2"/>
        <v>2017</v>
      </c>
      <c r="N145">
        <v>2</v>
      </c>
      <c r="O145" t="str">
        <f>VLOOKUP($K145,ExtraInfo!$A$2:$D$29,2,FALSE)</f>
        <v>10-50</v>
      </c>
      <c r="P145" t="str">
        <f>VLOOKUP($K145,ExtraInfo!$A$2:$D$29,3,FALSE)</f>
        <v>buiten</v>
      </c>
      <c r="Q145" t="str">
        <f>VLOOKUP($K145,ExtraInfo!$A$2:$D$29,4,FALSE)</f>
        <v>Atl</v>
      </c>
      <c r="R145">
        <v>1</v>
      </c>
    </row>
    <row r="146" spans="1:18" x14ac:dyDescent="0.3">
      <c r="A146">
        <v>145</v>
      </c>
      <c r="B146" t="s">
        <v>116</v>
      </c>
      <c r="C146">
        <v>3260</v>
      </c>
      <c r="D146" t="s">
        <v>17</v>
      </c>
      <c r="E146">
        <v>1</v>
      </c>
      <c r="F146" s="3" t="s">
        <v>21</v>
      </c>
      <c r="G146" t="s">
        <v>184</v>
      </c>
      <c r="H146">
        <v>4.42839246753517E-2</v>
      </c>
      <c r="I146">
        <v>0.240370692670794</v>
      </c>
      <c r="J146">
        <v>0.245100445135055</v>
      </c>
      <c r="K146" t="s">
        <v>115</v>
      </c>
      <c r="L146" s="1">
        <v>40037</v>
      </c>
      <c r="M146">
        <f t="shared" si="2"/>
        <v>2009</v>
      </c>
      <c r="N146">
        <v>1</v>
      </c>
      <c r="O146" t="str">
        <f>VLOOKUP($K146,ExtraInfo!$A$2:$D$29,2,FALSE)</f>
        <v>10-50</v>
      </c>
      <c r="P146" t="str">
        <f>VLOOKUP($K146,ExtraInfo!$A$2:$D$29,3,FALSE)</f>
        <v>buiten</v>
      </c>
      <c r="Q146" t="str">
        <f>VLOOKUP($K146,ExtraInfo!$A$2:$D$29,4,FALSE)</f>
        <v>Atl</v>
      </c>
      <c r="R146">
        <v>1</v>
      </c>
    </row>
    <row r="147" spans="1:18" x14ac:dyDescent="0.3">
      <c r="A147">
        <v>146</v>
      </c>
      <c r="B147" t="s">
        <v>116</v>
      </c>
      <c r="C147">
        <v>3260</v>
      </c>
      <c r="D147" t="s">
        <v>20</v>
      </c>
      <c r="E147">
        <v>1</v>
      </c>
      <c r="F147" s="3" t="s">
        <v>21</v>
      </c>
      <c r="G147" t="s">
        <v>184</v>
      </c>
      <c r="H147">
        <v>-0.52714464675322004</v>
      </c>
      <c r="I147">
        <v>-0.26266491859633401</v>
      </c>
      <c r="J147">
        <v>-0.216416902232518</v>
      </c>
      <c r="K147" t="s">
        <v>115</v>
      </c>
      <c r="L147" s="1">
        <v>40037</v>
      </c>
      <c r="M147">
        <f t="shared" si="2"/>
        <v>2009</v>
      </c>
      <c r="N147">
        <v>1</v>
      </c>
      <c r="O147" t="str">
        <f>VLOOKUP($K147,ExtraInfo!$A$2:$D$29,2,FALSE)</f>
        <v>10-50</v>
      </c>
      <c r="P147" t="str">
        <f>VLOOKUP($K147,ExtraInfo!$A$2:$D$29,3,FALSE)</f>
        <v>buiten</v>
      </c>
      <c r="Q147" t="str">
        <f>VLOOKUP($K147,ExtraInfo!$A$2:$D$29,4,FALSE)</f>
        <v>Atl</v>
      </c>
      <c r="R147">
        <v>1</v>
      </c>
    </row>
    <row r="148" spans="1:18" x14ac:dyDescent="0.3">
      <c r="A148">
        <v>147</v>
      </c>
      <c r="B148" t="s">
        <v>117</v>
      </c>
      <c r="C148">
        <v>3260</v>
      </c>
      <c r="D148" t="s">
        <v>17</v>
      </c>
      <c r="E148">
        <v>1</v>
      </c>
      <c r="F148" s="3" t="s">
        <v>18</v>
      </c>
      <c r="G148" t="s">
        <v>184</v>
      </c>
      <c r="H148">
        <v>0</v>
      </c>
      <c r="I148">
        <v>0.39272151501929797</v>
      </c>
      <c r="J148">
        <v>0.39688037383324898</v>
      </c>
      <c r="K148" t="s">
        <v>115</v>
      </c>
      <c r="L148" s="1">
        <v>40806</v>
      </c>
      <c r="M148">
        <f t="shared" si="2"/>
        <v>2011</v>
      </c>
      <c r="N148">
        <v>1</v>
      </c>
      <c r="O148" t="str">
        <f>VLOOKUP($K148,ExtraInfo!$A$2:$D$29,2,FALSE)</f>
        <v>10-50</v>
      </c>
      <c r="P148" t="str">
        <f>VLOOKUP($K148,ExtraInfo!$A$2:$D$29,3,FALSE)</f>
        <v>buiten</v>
      </c>
      <c r="Q148" t="str">
        <f>VLOOKUP($K148,ExtraInfo!$A$2:$D$29,4,FALSE)</f>
        <v>Atl</v>
      </c>
      <c r="R148">
        <v>0</v>
      </c>
    </row>
    <row r="149" spans="1:18" x14ac:dyDescent="0.3">
      <c r="A149">
        <v>148</v>
      </c>
      <c r="B149" t="s">
        <v>117</v>
      </c>
      <c r="C149">
        <v>3260</v>
      </c>
      <c r="D149" t="s">
        <v>20</v>
      </c>
      <c r="E149">
        <v>1</v>
      </c>
      <c r="F149" s="3" t="s">
        <v>21</v>
      </c>
      <c r="G149" t="s">
        <v>184</v>
      </c>
      <c r="H149">
        <v>0</v>
      </c>
      <c r="I149">
        <v>4.5474780779144901E-2</v>
      </c>
      <c r="J149">
        <v>0.134228140432674</v>
      </c>
      <c r="K149" t="s">
        <v>115</v>
      </c>
      <c r="L149" s="1">
        <v>40806</v>
      </c>
      <c r="M149">
        <f t="shared" si="2"/>
        <v>2011</v>
      </c>
      <c r="N149">
        <v>1</v>
      </c>
      <c r="O149" t="str">
        <f>VLOOKUP($K149,ExtraInfo!$A$2:$D$29,2,FALSE)</f>
        <v>10-50</v>
      </c>
      <c r="P149" t="str">
        <f>VLOOKUP($K149,ExtraInfo!$A$2:$D$29,3,FALSE)</f>
        <v>buiten</v>
      </c>
      <c r="Q149" t="str">
        <f>VLOOKUP($K149,ExtraInfo!$A$2:$D$29,4,FALSE)</f>
        <v>Atl</v>
      </c>
      <c r="R149">
        <v>0</v>
      </c>
    </row>
    <row r="150" spans="1:18" x14ac:dyDescent="0.3">
      <c r="A150">
        <v>149</v>
      </c>
      <c r="B150" t="s">
        <v>118</v>
      </c>
      <c r="C150">
        <v>3260</v>
      </c>
      <c r="D150" t="s">
        <v>17</v>
      </c>
      <c r="E150">
        <v>1</v>
      </c>
      <c r="F150" s="3" t="s">
        <v>18</v>
      </c>
      <c r="G150" t="s">
        <v>184</v>
      </c>
      <c r="H150">
        <v>3.5714285714285698E-2</v>
      </c>
      <c r="I150">
        <v>0.39287579596445998</v>
      </c>
      <c r="J150">
        <v>0.417436374277593</v>
      </c>
      <c r="K150" t="s">
        <v>115</v>
      </c>
      <c r="L150" s="1">
        <v>42985</v>
      </c>
      <c r="M150">
        <f t="shared" si="2"/>
        <v>2017</v>
      </c>
      <c r="N150">
        <v>2</v>
      </c>
      <c r="O150" t="str">
        <f>VLOOKUP($K150,ExtraInfo!$A$2:$D$29,2,FALSE)</f>
        <v>10-50</v>
      </c>
      <c r="P150" t="str">
        <f>VLOOKUP($K150,ExtraInfo!$A$2:$D$29,3,FALSE)</f>
        <v>buiten</v>
      </c>
      <c r="Q150" t="str">
        <f>VLOOKUP($K150,ExtraInfo!$A$2:$D$29,4,FALSE)</f>
        <v>Atl</v>
      </c>
      <c r="R150">
        <v>1</v>
      </c>
    </row>
    <row r="151" spans="1:18" x14ac:dyDescent="0.3">
      <c r="A151">
        <v>150</v>
      </c>
      <c r="B151" t="s">
        <v>118</v>
      </c>
      <c r="C151">
        <v>3260</v>
      </c>
      <c r="D151" t="s">
        <v>20</v>
      </c>
      <c r="E151">
        <v>1</v>
      </c>
      <c r="F151" s="3" t="s">
        <v>21</v>
      </c>
      <c r="G151" t="s">
        <v>184</v>
      </c>
      <c r="H151">
        <v>0</v>
      </c>
      <c r="I151">
        <v>0.106202797669755</v>
      </c>
      <c r="J151">
        <v>0.202598359764075</v>
      </c>
      <c r="K151" t="s">
        <v>115</v>
      </c>
      <c r="L151" s="1">
        <v>42985</v>
      </c>
      <c r="M151">
        <f t="shared" si="2"/>
        <v>2017</v>
      </c>
      <c r="N151">
        <v>2</v>
      </c>
      <c r="O151" t="str">
        <f>VLOOKUP($K151,ExtraInfo!$A$2:$D$29,2,FALSE)</f>
        <v>10-50</v>
      </c>
      <c r="P151" t="str">
        <f>VLOOKUP($K151,ExtraInfo!$A$2:$D$29,3,FALSE)</f>
        <v>buiten</v>
      </c>
      <c r="Q151" t="str">
        <f>VLOOKUP($K151,ExtraInfo!$A$2:$D$29,4,FALSE)</f>
        <v>Atl</v>
      </c>
      <c r="R151">
        <v>1</v>
      </c>
    </row>
    <row r="152" spans="1:18" x14ac:dyDescent="0.3">
      <c r="A152">
        <v>151</v>
      </c>
      <c r="B152" t="s">
        <v>120</v>
      </c>
      <c r="C152">
        <v>3260</v>
      </c>
      <c r="D152" t="s">
        <v>17</v>
      </c>
      <c r="E152">
        <v>1</v>
      </c>
      <c r="F152" s="3" t="s">
        <v>18</v>
      </c>
      <c r="G152" t="s">
        <v>184</v>
      </c>
      <c r="H152">
        <v>7.1428571428571397E-2</v>
      </c>
      <c r="I152">
        <v>0.37466535944949098</v>
      </c>
      <c r="J152">
        <v>0.39561860797753501</v>
      </c>
      <c r="K152" t="s">
        <v>119</v>
      </c>
      <c r="L152" s="1">
        <v>40036</v>
      </c>
      <c r="M152">
        <f t="shared" si="2"/>
        <v>2009</v>
      </c>
      <c r="N152">
        <v>1</v>
      </c>
      <c r="O152" t="str">
        <f>VLOOKUP($K152,ExtraInfo!$A$2:$D$29,2,FALSE)</f>
        <v>10-50</v>
      </c>
      <c r="P152" t="str">
        <f>VLOOKUP($K152,ExtraInfo!$A$2:$D$29,3,FALSE)</f>
        <v>buiten</v>
      </c>
      <c r="Q152" t="str">
        <f>VLOOKUP($K152,ExtraInfo!$A$2:$D$29,4,FALSE)</f>
        <v>Atl</v>
      </c>
      <c r="R152">
        <v>1</v>
      </c>
    </row>
    <row r="153" spans="1:18" x14ac:dyDescent="0.3">
      <c r="A153">
        <v>152</v>
      </c>
      <c r="B153" t="s">
        <v>120</v>
      </c>
      <c r="C153">
        <v>3260</v>
      </c>
      <c r="D153" t="s">
        <v>20</v>
      </c>
      <c r="E153">
        <v>1</v>
      </c>
      <c r="F153" s="3" t="s">
        <v>21</v>
      </c>
      <c r="G153" t="s">
        <v>184</v>
      </c>
      <c r="H153">
        <v>-1.6110668789665699E-2</v>
      </c>
      <c r="I153">
        <v>2.8844908233344398E-2</v>
      </c>
      <c r="J153">
        <v>0.109851226952495</v>
      </c>
      <c r="K153" t="s">
        <v>119</v>
      </c>
      <c r="L153" s="1">
        <v>40036</v>
      </c>
      <c r="M153">
        <f t="shared" si="2"/>
        <v>2009</v>
      </c>
      <c r="N153">
        <v>1</v>
      </c>
      <c r="O153" t="str">
        <f>VLOOKUP($K153,ExtraInfo!$A$2:$D$29,2,FALSE)</f>
        <v>10-50</v>
      </c>
      <c r="P153" t="str">
        <f>VLOOKUP($K153,ExtraInfo!$A$2:$D$29,3,FALSE)</f>
        <v>buiten</v>
      </c>
      <c r="Q153" t="str">
        <f>VLOOKUP($K153,ExtraInfo!$A$2:$D$29,4,FALSE)</f>
        <v>Atl</v>
      </c>
      <c r="R153">
        <v>1</v>
      </c>
    </row>
    <row r="154" spans="1:18" x14ac:dyDescent="0.3">
      <c r="A154">
        <v>153</v>
      </c>
      <c r="B154" t="s">
        <v>121</v>
      </c>
      <c r="C154">
        <v>3260</v>
      </c>
      <c r="D154" t="s">
        <v>17</v>
      </c>
      <c r="E154">
        <v>1</v>
      </c>
      <c r="F154" s="3" t="s">
        <v>18</v>
      </c>
      <c r="G154" t="s">
        <v>184</v>
      </c>
      <c r="H154">
        <v>3.5714285714285698E-2</v>
      </c>
      <c r="I154">
        <v>0.37345792728497501</v>
      </c>
      <c r="J154">
        <v>0.37939371861286603</v>
      </c>
      <c r="K154" t="s">
        <v>119</v>
      </c>
      <c r="L154" s="1">
        <v>40806</v>
      </c>
      <c r="M154">
        <f t="shared" si="2"/>
        <v>2011</v>
      </c>
      <c r="N154">
        <v>1</v>
      </c>
      <c r="O154" t="str">
        <f>VLOOKUP($K154,ExtraInfo!$A$2:$D$29,2,FALSE)</f>
        <v>10-50</v>
      </c>
      <c r="P154" t="str">
        <f>VLOOKUP($K154,ExtraInfo!$A$2:$D$29,3,FALSE)</f>
        <v>buiten</v>
      </c>
      <c r="Q154" t="str">
        <f>VLOOKUP($K154,ExtraInfo!$A$2:$D$29,4,FALSE)</f>
        <v>Atl</v>
      </c>
      <c r="R154">
        <v>0</v>
      </c>
    </row>
    <row r="155" spans="1:18" x14ac:dyDescent="0.3">
      <c r="A155">
        <v>154</v>
      </c>
      <c r="B155" t="s">
        <v>121</v>
      </c>
      <c r="C155">
        <v>3260</v>
      </c>
      <c r="D155" t="s">
        <v>20</v>
      </c>
      <c r="E155">
        <v>1</v>
      </c>
      <c r="F155" s="3" t="s">
        <v>21</v>
      </c>
      <c r="G155" t="s">
        <v>184</v>
      </c>
      <c r="H155">
        <v>-0.124347168184538</v>
      </c>
      <c r="I155">
        <v>-4.2027592184979201E-2</v>
      </c>
      <c r="J155">
        <v>3.7608974750420902E-2</v>
      </c>
      <c r="K155" t="s">
        <v>119</v>
      </c>
      <c r="L155" s="1">
        <v>40806</v>
      </c>
      <c r="M155">
        <f t="shared" si="2"/>
        <v>2011</v>
      </c>
      <c r="N155">
        <v>1</v>
      </c>
      <c r="O155" t="str">
        <f>VLOOKUP($K155,ExtraInfo!$A$2:$D$29,2,FALSE)</f>
        <v>10-50</v>
      </c>
      <c r="P155" t="str">
        <f>VLOOKUP($K155,ExtraInfo!$A$2:$D$29,3,FALSE)</f>
        <v>buiten</v>
      </c>
      <c r="Q155" t="str">
        <f>VLOOKUP($K155,ExtraInfo!$A$2:$D$29,4,FALSE)</f>
        <v>Atl</v>
      </c>
      <c r="R155">
        <v>0</v>
      </c>
    </row>
    <row r="156" spans="1:18" x14ac:dyDescent="0.3">
      <c r="A156">
        <v>155</v>
      </c>
      <c r="B156" t="s">
        <v>122</v>
      </c>
      <c r="C156">
        <v>3260</v>
      </c>
      <c r="D156" t="s">
        <v>17</v>
      </c>
      <c r="E156">
        <v>1</v>
      </c>
      <c r="F156" s="3" t="s">
        <v>21</v>
      </c>
      <c r="G156" t="s">
        <v>184</v>
      </c>
      <c r="H156">
        <v>0</v>
      </c>
      <c r="I156">
        <v>0.253505313674318</v>
      </c>
      <c r="J156">
        <v>0.25943645294595202</v>
      </c>
      <c r="K156" t="s">
        <v>119</v>
      </c>
      <c r="L156" s="1">
        <v>42985</v>
      </c>
      <c r="M156">
        <f t="shared" si="2"/>
        <v>2017</v>
      </c>
      <c r="N156">
        <v>2</v>
      </c>
      <c r="O156" t="str">
        <f>VLOOKUP($K156,ExtraInfo!$A$2:$D$29,2,FALSE)</f>
        <v>10-50</v>
      </c>
      <c r="P156" t="str">
        <f>VLOOKUP($K156,ExtraInfo!$A$2:$D$29,3,FALSE)</f>
        <v>buiten</v>
      </c>
      <c r="Q156" t="str">
        <f>VLOOKUP($K156,ExtraInfo!$A$2:$D$29,4,FALSE)</f>
        <v>Atl</v>
      </c>
      <c r="R156">
        <v>1</v>
      </c>
    </row>
    <row r="157" spans="1:18" x14ac:dyDescent="0.3">
      <c r="A157">
        <v>156</v>
      </c>
      <c r="B157" t="s">
        <v>122</v>
      </c>
      <c r="C157">
        <v>3260</v>
      </c>
      <c r="D157" t="s">
        <v>20</v>
      </c>
      <c r="E157">
        <v>1</v>
      </c>
      <c r="F157" s="3" t="s">
        <v>21</v>
      </c>
      <c r="G157" t="s">
        <v>184</v>
      </c>
      <c r="H157">
        <v>-0.38524863815856097</v>
      </c>
      <c r="I157">
        <v>-0.170418910798706</v>
      </c>
      <c r="J157">
        <v>-0.11676422818582401</v>
      </c>
      <c r="K157" t="s">
        <v>119</v>
      </c>
      <c r="L157" s="1">
        <v>42985</v>
      </c>
      <c r="M157">
        <f t="shared" si="2"/>
        <v>2017</v>
      </c>
      <c r="N157">
        <v>2</v>
      </c>
      <c r="O157" t="str">
        <f>VLOOKUP($K157,ExtraInfo!$A$2:$D$29,2,FALSE)</f>
        <v>10-50</v>
      </c>
      <c r="P157" t="str">
        <f>VLOOKUP($K157,ExtraInfo!$A$2:$D$29,3,FALSE)</f>
        <v>buiten</v>
      </c>
      <c r="Q157" t="str">
        <f>VLOOKUP($K157,ExtraInfo!$A$2:$D$29,4,FALSE)</f>
        <v>Atl</v>
      </c>
      <c r="R157">
        <v>1</v>
      </c>
    </row>
    <row r="158" spans="1:18" x14ac:dyDescent="0.3">
      <c r="A158">
        <v>157</v>
      </c>
      <c r="B158" t="s">
        <v>124</v>
      </c>
      <c r="C158">
        <v>3260</v>
      </c>
      <c r="D158" t="s">
        <v>17</v>
      </c>
      <c r="E158">
        <v>1</v>
      </c>
      <c r="F158" s="3" t="s">
        <v>18</v>
      </c>
      <c r="G158" t="s">
        <v>184</v>
      </c>
      <c r="H158">
        <v>-1</v>
      </c>
      <c r="I158">
        <v>-1</v>
      </c>
      <c r="J158">
        <v>-1</v>
      </c>
      <c r="K158" t="s">
        <v>123</v>
      </c>
      <c r="L158" s="1">
        <v>41869</v>
      </c>
      <c r="M158">
        <f t="shared" si="2"/>
        <v>2014</v>
      </c>
      <c r="N158">
        <v>2</v>
      </c>
      <c r="O158" t="str">
        <f>VLOOKUP($K158,ExtraInfo!$A$2:$D$29,2,FALSE)</f>
        <v>10-50</v>
      </c>
      <c r="P158" t="str">
        <f>VLOOKUP($K158,ExtraInfo!$A$2:$D$29,3,FALSE)</f>
        <v>binnen_sa</v>
      </c>
      <c r="Q158" t="str">
        <f>VLOOKUP($K158,ExtraInfo!$A$2:$D$29,4,FALSE)</f>
        <v>Atl</v>
      </c>
      <c r="R158">
        <v>0</v>
      </c>
    </row>
    <row r="159" spans="1:18" x14ac:dyDescent="0.3">
      <c r="A159">
        <v>158</v>
      </c>
      <c r="B159" t="s">
        <v>124</v>
      </c>
      <c r="C159">
        <v>3260</v>
      </c>
      <c r="D159" t="s">
        <v>20</v>
      </c>
      <c r="E159">
        <v>1</v>
      </c>
      <c r="F159" s="3" t="s">
        <v>21</v>
      </c>
      <c r="G159" t="s">
        <v>184</v>
      </c>
      <c r="H159">
        <v>-1</v>
      </c>
      <c r="I159">
        <v>-1</v>
      </c>
      <c r="J159">
        <v>-1</v>
      </c>
      <c r="K159" t="s">
        <v>123</v>
      </c>
      <c r="L159" s="1">
        <v>41869</v>
      </c>
      <c r="M159">
        <f t="shared" si="2"/>
        <v>2014</v>
      </c>
      <c r="N159">
        <v>2</v>
      </c>
      <c r="O159" t="str">
        <f>VLOOKUP($K159,ExtraInfo!$A$2:$D$29,2,FALSE)</f>
        <v>10-50</v>
      </c>
      <c r="P159" t="str">
        <f>VLOOKUP($K159,ExtraInfo!$A$2:$D$29,3,FALSE)</f>
        <v>binnen_sa</v>
      </c>
      <c r="Q159" t="str">
        <f>VLOOKUP($K159,ExtraInfo!$A$2:$D$29,4,FALSE)</f>
        <v>Atl</v>
      </c>
      <c r="R159">
        <v>0</v>
      </c>
    </row>
    <row r="160" spans="1:18" x14ac:dyDescent="0.3">
      <c r="A160">
        <v>159</v>
      </c>
      <c r="B160" t="s">
        <v>125</v>
      </c>
      <c r="C160">
        <v>3260</v>
      </c>
      <c r="D160" t="s">
        <v>17</v>
      </c>
      <c r="E160">
        <v>1</v>
      </c>
      <c r="F160" s="3" t="s">
        <v>18</v>
      </c>
      <c r="G160" t="s">
        <v>184</v>
      </c>
      <c r="H160">
        <v>-1</v>
      </c>
      <c r="I160">
        <v>-1</v>
      </c>
      <c r="J160">
        <v>-1</v>
      </c>
      <c r="K160" t="s">
        <v>123</v>
      </c>
      <c r="L160" s="1">
        <v>41109</v>
      </c>
      <c r="M160">
        <f t="shared" si="2"/>
        <v>2012</v>
      </c>
      <c r="N160">
        <v>1</v>
      </c>
      <c r="O160" t="str">
        <f>VLOOKUP($K160,ExtraInfo!$A$2:$D$29,2,FALSE)</f>
        <v>10-50</v>
      </c>
      <c r="P160" t="str">
        <f>VLOOKUP($K160,ExtraInfo!$A$2:$D$29,3,FALSE)</f>
        <v>binnen_sa</v>
      </c>
      <c r="Q160" t="str">
        <f>VLOOKUP($K160,ExtraInfo!$A$2:$D$29,4,FALSE)</f>
        <v>Atl</v>
      </c>
      <c r="R160">
        <v>1</v>
      </c>
    </row>
    <row r="161" spans="1:18" x14ac:dyDescent="0.3">
      <c r="A161">
        <v>160</v>
      </c>
      <c r="B161" t="s">
        <v>125</v>
      </c>
      <c r="C161">
        <v>3260</v>
      </c>
      <c r="D161" t="s">
        <v>20</v>
      </c>
      <c r="E161">
        <v>1</v>
      </c>
      <c r="F161" s="3" t="s">
        <v>21</v>
      </c>
      <c r="G161" t="s">
        <v>184</v>
      </c>
      <c r="H161">
        <v>-1</v>
      </c>
      <c r="I161">
        <v>-1</v>
      </c>
      <c r="J161">
        <v>-1</v>
      </c>
      <c r="K161" t="s">
        <v>123</v>
      </c>
      <c r="L161" s="1">
        <v>41109</v>
      </c>
      <c r="M161">
        <f t="shared" si="2"/>
        <v>2012</v>
      </c>
      <c r="N161">
        <v>1</v>
      </c>
      <c r="O161" t="str">
        <f>VLOOKUP($K161,ExtraInfo!$A$2:$D$29,2,FALSE)</f>
        <v>10-50</v>
      </c>
      <c r="P161" t="str">
        <f>VLOOKUP($K161,ExtraInfo!$A$2:$D$29,3,FALSE)</f>
        <v>binnen_sa</v>
      </c>
      <c r="Q161" t="str">
        <f>VLOOKUP($K161,ExtraInfo!$A$2:$D$29,4,FALSE)</f>
        <v>Atl</v>
      </c>
      <c r="R161">
        <v>1</v>
      </c>
    </row>
    <row r="162" spans="1:18" x14ac:dyDescent="0.3">
      <c r="A162">
        <v>161</v>
      </c>
      <c r="B162" t="s">
        <v>126</v>
      </c>
      <c r="C162">
        <v>3260</v>
      </c>
      <c r="D162" t="s">
        <v>17</v>
      </c>
      <c r="E162">
        <v>1</v>
      </c>
      <c r="F162" s="3" t="s">
        <v>18</v>
      </c>
      <c r="G162" t="s">
        <v>184</v>
      </c>
      <c r="H162">
        <v>-1</v>
      </c>
      <c r="I162">
        <v>-1</v>
      </c>
      <c r="J162">
        <v>-1</v>
      </c>
      <c r="K162" t="s">
        <v>123</v>
      </c>
      <c r="L162" s="1">
        <v>42940</v>
      </c>
      <c r="M162">
        <f t="shared" si="2"/>
        <v>2017</v>
      </c>
      <c r="N162">
        <v>2</v>
      </c>
      <c r="O162" t="str">
        <f>VLOOKUP($K162,ExtraInfo!$A$2:$D$29,2,FALSE)</f>
        <v>10-50</v>
      </c>
      <c r="P162" t="str">
        <f>VLOOKUP($K162,ExtraInfo!$A$2:$D$29,3,FALSE)</f>
        <v>binnen_sa</v>
      </c>
      <c r="Q162" t="str">
        <f>VLOOKUP($K162,ExtraInfo!$A$2:$D$29,4,FALSE)</f>
        <v>Atl</v>
      </c>
      <c r="R162">
        <v>1</v>
      </c>
    </row>
    <row r="163" spans="1:18" x14ac:dyDescent="0.3">
      <c r="A163">
        <v>162</v>
      </c>
      <c r="B163" t="s">
        <v>126</v>
      </c>
      <c r="C163">
        <v>3260</v>
      </c>
      <c r="D163" t="s">
        <v>20</v>
      </c>
      <c r="E163">
        <v>1</v>
      </c>
      <c r="F163" s="3" t="s">
        <v>21</v>
      </c>
      <c r="G163" t="s">
        <v>184</v>
      </c>
      <c r="H163">
        <v>-1</v>
      </c>
      <c r="I163">
        <v>-1</v>
      </c>
      <c r="J163">
        <v>-1</v>
      </c>
      <c r="K163" t="s">
        <v>123</v>
      </c>
      <c r="L163" s="1">
        <v>42940</v>
      </c>
      <c r="M163">
        <f t="shared" si="2"/>
        <v>2017</v>
      </c>
      <c r="N163">
        <v>2</v>
      </c>
      <c r="O163" t="str">
        <f>VLOOKUP($K163,ExtraInfo!$A$2:$D$29,2,FALSE)</f>
        <v>10-50</v>
      </c>
      <c r="P163" t="str">
        <f>VLOOKUP($K163,ExtraInfo!$A$2:$D$29,3,FALSE)</f>
        <v>binnen_sa</v>
      </c>
      <c r="Q163" t="str">
        <f>VLOOKUP($K163,ExtraInfo!$A$2:$D$29,4,FALSE)</f>
        <v>Atl</v>
      </c>
      <c r="R163">
        <v>1</v>
      </c>
    </row>
    <row r="164" spans="1:18" x14ac:dyDescent="0.3">
      <c r="A164">
        <v>163</v>
      </c>
      <c r="B164" t="s">
        <v>128</v>
      </c>
      <c r="C164">
        <v>3260</v>
      </c>
      <c r="D164" t="s">
        <v>17</v>
      </c>
      <c r="E164">
        <v>1</v>
      </c>
      <c r="F164" s="3" t="s">
        <v>21</v>
      </c>
      <c r="G164" t="s">
        <v>184</v>
      </c>
      <c r="H164">
        <v>-1</v>
      </c>
      <c r="I164">
        <v>-1</v>
      </c>
      <c r="J164">
        <v>-1</v>
      </c>
      <c r="K164" t="s">
        <v>127</v>
      </c>
      <c r="L164" s="1">
        <v>39234</v>
      </c>
      <c r="M164">
        <f t="shared" si="2"/>
        <v>2007</v>
      </c>
      <c r="N164">
        <v>1</v>
      </c>
      <c r="O164" t="str">
        <f>VLOOKUP($K164,ExtraInfo!$A$2:$D$29,2,FALSE)</f>
        <v>&gt;50</v>
      </c>
      <c r="P164" t="str">
        <f>VLOOKUP($K164,ExtraInfo!$A$2:$D$29,3,FALSE)</f>
        <v>buiten</v>
      </c>
      <c r="Q164" t="str">
        <f>VLOOKUP($K164,ExtraInfo!$A$2:$D$29,4,FALSE)</f>
        <v>Atl</v>
      </c>
      <c r="R164">
        <v>1</v>
      </c>
    </row>
    <row r="165" spans="1:18" x14ac:dyDescent="0.3">
      <c r="A165">
        <v>164</v>
      </c>
      <c r="B165" t="s">
        <v>128</v>
      </c>
      <c r="C165">
        <v>3260</v>
      </c>
      <c r="D165" t="s">
        <v>20</v>
      </c>
      <c r="E165">
        <v>1</v>
      </c>
      <c r="F165" s="3" t="s">
        <v>21</v>
      </c>
      <c r="G165" t="s">
        <v>184</v>
      </c>
      <c r="H165">
        <v>-1</v>
      </c>
      <c r="I165">
        <v>-1</v>
      </c>
      <c r="J165">
        <v>-1</v>
      </c>
      <c r="K165" t="s">
        <v>127</v>
      </c>
      <c r="L165" s="1">
        <v>39234</v>
      </c>
      <c r="M165">
        <f t="shared" si="2"/>
        <v>2007</v>
      </c>
      <c r="N165">
        <v>1</v>
      </c>
      <c r="O165" t="str">
        <f>VLOOKUP($K165,ExtraInfo!$A$2:$D$29,2,FALSE)</f>
        <v>&gt;50</v>
      </c>
      <c r="P165" t="str">
        <f>VLOOKUP($K165,ExtraInfo!$A$2:$D$29,3,FALSE)</f>
        <v>buiten</v>
      </c>
      <c r="Q165" t="str">
        <f>VLOOKUP($K165,ExtraInfo!$A$2:$D$29,4,FALSE)</f>
        <v>Atl</v>
      </c>
      <c r="R165">
        <v>1</v>
      </c>
    </row>
    <row r="166" spans="1:18" x14ac:dyDescent="0.3">
      <c r="A166">
        <v>165</v>
      </c>
      <c r="B166" t="s">
        <v>129</v>
      </c>
      <c r="C166">
        <v>3260</v>
      </c>
      <c r="D166" t="s">
        <v>17</v>
      </c>
      <c r="E166">
        <v>1</v>
      </c>
      <c r="F166" s="3" t="s">
        <v>18</v>
      </c>
      <c r="G166" t="s">
        <v>184</v>
      </c>
      <c r="H166">
        <v>-1</v>
      </c>
      <c r="I166">
        <v>-1</v>
      </c>
      <c r="J166">
        <v>-1</v>
      </c>
      <c r="K166" t="s">
        <v>127</v>
      </c>
      <c r="L166" s="1">
        <v>42632</v>
      </c>
      <c r="M166">
        <f t="shared" si="2"/>
        <v>2016</v>
      </c>
      <c r="N166">
        <v>2</v>
      </c>
      <c r="O166" t="str">
        <f>VLOOKUP($K166,ExtraInfo!$A$2:$D$29,2,FALSE)</f>
        <v>&gt;50</v>
      </c>
      <c r="P166" t="str">
        <f>VLOOKUP($K166,ExtraInfo!$A$2:$D$29,3,FALSE)</f>
        <v>buiten</v>
      </c>
      <c r="Q166" t="str">
        <f>VLOOKUP($K166,ExtraInfo!$A$2:$D$29,4,FALSE)</f>
        <v>Atl</v>
      </c>
      <c r="R166">
        <v>1</v>
      </c>
    </row>
    <row r="167" spans="1:18" x14ac:dyDescent="0.3">
      <c r="A167">
        <v>166</v>
      </c>
      <c r="B167" t="s">
        <v>129</v>
      </c>
      <c r="C167">
        <v>3260</v>
      </c>
      <c r="D167" t="s">
        <v>20</v>
      </c>
      <c r="E167">
        <v>1</v>
      </c>
      <c r="F167" s="3" t="s">
        <v>21</v>
      </c>
      <c r="G167" t="s">
        <v>184</v>
      </c>
      <c r="H167">
        <v>-1</v>
      </c>
      <c r="I167">
        <v>-1</v>
      </c>
      <c r="J167">
        <v>-1</v>
      </c>
      <c r="K167" t="s">
        <v>127</v>
      </c>
      <c r="L167" s="1">
        <v>42632</v>
      </c>
      <c r="M167">
        <f t="shared" si="2"/>
        <v>2016</v>
      </c>
      <c r="N167">
        <v>2</v>
      </c>
      <c r="O167" t="str">
        <f>VLOOKUP($K167,ExtraInfo!$A$2:$D$29,2,FALSE)</f>
        <v>&gt;50</v>
      </c>
      <c r="P167" t="str">
        <f>VLOOKUP($K167,ExtraInfo!$A$2:$D$29,3,FALSE)</f>
        <v>buiten</v>
      </c>
      <c r="Q167" t="str">
        <f>VLOOKUP($K167,ExtraInfo!$A$2:$D$29,4,FALSE)</f>
        <v>Atl</v>
      </c>
      <c r="R167">
        <v>1</v>
      </c>
    </row>
    <row r="168" spans="1:18" x14ac:dyDescent="0.3">
      <c r="A168">
        <v>167</v>
      </c>
      <c r="B168" t="s">
        <v>131</v>
      </c>
      <c r="C168">
        <v>3260</v>
      </c>
      <c r="D168" t="s">
        <v>17</v>
      </c>
      <c r="E168">
        <v>1</v>
      </c>
      <c r="F168" s="3" t="s">
        <v>18</v>
      </c>
      <c r="G168" t="s">
        <v>184</v>
      </c>
      <c r="H168">
        <v>-1</v>
      </c>
      <c r="I168">
        <v>-1</v>
      </c>
      <c r="J168">
        <v>-1</v>
      </c>
      <c r="K168" t="s">
        <v>130</v>
      </c>
      <c r="L168" s="1">
        <v>39261</v>
      </c>
      <c r="M168">
        <f t="shared" si="2"/>
        <v>2007</v>
      </c>
      <c r="N168">
        <v>1</v>
      </c>
      <c r="O168" t="str">
        <f>VLOOKUP($K168,ExtraInfo!$A$2:$D$29,2,FALSE)</f>
        <v>&gt;50</v>
      </c>
      <c r="P168" t="str">
        <f>VLOOKUP($K168,ExtraInfo!$A$2:$D$29,3,FALSE)</f>
        <v>binnen_sa</v>
      </c>
      <c r="Q168" t="str">
        <f>VLOOKUP($K168,ExtraInfo!$A$2:$D$29,4,FALSE)</f>
        <v>Atl</v>
      </c>
      <c r="R168">
        <v>1</v>
      </c>
    </row>
    <row r="169" spans="1:18" x14ac:dyDescent="0.3">
      <c r="A169">
        <v>168</v>
      </c>
      <c r="B169" t="s">
        <v>131</v>
      </c>
      <c r="C169">
        <v>3260</v>
      </c>
      <c r="D169" t="s">
        <v>20</v>
      </c>
      <c r="E169">
        <v>1</v>
      </c>
      <c r="F169" s="3" t="s">
        <v>18</v>
      </c>
      <c r="G169" t="s">
        <v>184</v>
      </c>
      <c r="H169">
        <v>-1</v>
      </c>
      <c r="I169">
        <v>-1</v>
      </c>
      <c r="J169">
        <v>-1</v>
      </c>
      <c r="K169" t="s">
        <v>130</v>
      </c>
      <c r="L169" s="1">
        <v>39261</v>
      </c>
      <c r="M169">
        <f t="shared" si="2"/>
        <v>2007</v>
      </c>
      <c r="N169">
        <v>1</v>
      </c>
      <c r="O169" t="str">
        <f>VLOOKUP($K169,ExtraInfo!$A$2:$D$29,2,FALSE)</f>
        <v>&gt;50</v>
      </c>
      <c r="P169" t="str">
        <f>VLOOKUP($K169,ExtraInfo!$A$2:$D$29,3,FALSE)</f>
        <v>binnen_sa</v>
      </c>
      <c r="Q169" t="str">
        <f>VLOOKUP($K169,ExtraInfo!$A$2:$D$29,4,FALSE)</f>
        <v>Atl</v>
      </c>
      <c r="R169">
        <v>1</v>
      </c>
    </row>
    <row r="170" spans="1:18" x14ac:dyDescent="0.3">
      <c r="A170">
        <v>169</v>
      </c>
      <c r="B170" t="s">
        <v>132</v>
      </c>
      <c r="C170">
        <v>3260</v>
      </c>
      <c r="D170" t="s">
        <v>17</v>
      </c>
      <c r="E170">
        <v>1</v>
      </c>
      <c r="F170" s="3" t="s">
        <v>18</v>
      </c>
      <c r="G170" t="s">
        <v>184</v>
      </c>
      <c r="H170">
        <v>0</v>
      </c>
      <c r="I170">
        <v>0.35352074383106302</v>
      </c>
      <c r="J170">
        <v>0.36618363052715802</v>
      </c>
      <c r="K170" t="s">
        <v>130</v>
      </c>
      <c r="L170" s="1">
        <v>42612</v>
      </c>
      <c r="M170">
        <f t="shared" si="2"/>
        <v>2016</v>
      </c>
      <c r="N170">
        <v>2</v>
      </c>
      <c r="O170" t="str">
        <f>VLOOKUP($K170,ExtraInfo!$A$2:$D$29,2,FALSE)</f>
        <v>&gt;50</v>
      </c>
      <c r="P170" t="str">
        <f>VLOOKUP($K170,ExtraInfo!$A$2:$D$29,3,FALSE)</f>
        <v>binnen_sa</v>
      </c>
      <c r="Q170" t="str">
        <f>VLOOKUP($K170,ExtraInfo!$A$2:$D$29,4,FALSE)</f>
        <v>Atl</v>
      </c>
      <c r="R170">
        <v>1</v>
      </c>
    </row>
    <row r="171" spans="1:18" x14ac:dyDescent="0.3">
      <c r="A171">
        <v>170</v>
      </c>
      <c r="B171" t="s">
        <v>132</v>
      </c>
      <c r="C171">
        <v>3260</v>
      </c>
      <c r="D171" t="s">
        <v>20</v>
      </c>
      <c r="E171">
        <v>1</v>
      </c>
      <c r="F171" s="3" t="s">
        <v>21</v>
      </c>
      <c r="G171" t="s">
        <v>184</v>
      </c>
      <c r="H171">
        <v>0</v>
      </c>
      <c r="I171">
        <v>5.9630730166187598E-2</v>
      </c>
      <c r="J171">
        <v>0.14043736389971201</v>
      </c>
      <c r="K171" t="s">
        <v>130</v>
      </c>
      <c r="L171" s="1">
        <v>42612</v>
      </c>
      <c r="M171">
        <f t="shared" si="2"/>
        <v>2016</v>
      </c>
      <c r="N171">
        <v>2</v>
      </c>
      <c r="O171" t="str">
        <f>VLOOKUP($K171,ExtraInfo!$A$2:$D$29,2,FALSE)</f>
        <v>&gt;50</v>
      </c>
      <c r="P171" t="str">
        <f>VLOOKUP($K171,ExtraInfo!$A$2:$D$29,3,FALSE)</f>
        <v>binnen_sa</v>
      </c>
      <c r="Q171" t="str">
        <f>VLOOKUP($K171,ExtraInfo!$A$2:$D$29,4,FALSE)</f>
        <v>Atl</v>
      </c>
      <c r="R171">
        <v>1</v>
      </c>
    </row>
  </sheetData>
  <autoFilter ref="A1:R171">
    <sortState ref="A112:P121">
      <sortCondition ref="L1:L171"/>
    </sortState>
  </autoFilter>
  <conditionalFormatting sqref="F2:F171">
    <cfRule type="cellIs" dxfId="3" priority="1" operator="equal">
      <formula>"FALSE"</formula>
    </cfRule>
    <cfRule type="cellIs" dxfId="2" priority="2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8" sqref="C8"/>
    </sheetView>
  </sheetViews>
  <sheetFormatPr defaultRowHeight="14.4" x14ac:dyDescent="0.3"/>
  <cols>
    <col min="1" max="1" width="25.6640625" customWidth="1"/>
    <col min="2" max="2" width="13.44140625" bestFit="1" customWidth="1"/>
    <col min="3" max="3" width="3" bestFit="1" customWidth="1"/>
    <col min="4" max="4" width="9.5546875" customWidth="1"/>
    <col min="5" max="5" width="34.6640625" bestFit="1" customWidth="1"/>
    <col min="6" max="6" width="21.6640625" bestFit="1" customWidth="1"/>
    <col min="7" max="7" width="40.44140625" bestFit="1" customWidth="1"/>
  </cols>
  <sheetData>
    <row r="1" spans="1:4" x14ac:dyDescent="0.3">
      <c r="A1" s="24" t="s">
        <v>192</v>
      </c>
      <c r="B1" s="25">
        <v>1</v>
      </c>
    </row>
    <row r="2" spans="1:4" x14ac:dyDescent="0.3">
      <c r="A2" s="24" t="s">
        <v>197</v>
      </c>
      <c r="B2" t="s">
        <v>200</v>
      </c>
    </row>
    <row r="3" spans="1:4" x14ac:dyDescent="0.3">
      <c r="A3" s="24" t="s">
        <v>196</v>
      </c>
      <c r="B3" t="s">
        <v>199</v>
      </c>
    </row>
    <row r="5" spans="1:4" x14ac:dyDescent="0.3">
      <c r="A5" s="24" t="s">
        <v>191</v>
      </c>
      <c r="B5" s="24" t="s">
        <v>190</v>
      </c>
    </row>
    <row r="6" spans="1:4" x14ac:dyDescent="0.3">
      <c r="A6" s="24" t="s">
        <v>187</v>
      </c>
      <c r="B6">
        <v>1</v>
      </c>
      <c r="C6">
        <v>2</v>
      </c>
      <c r="D6" t="s">
        <v>188</v>
      </c>
    </row>
    <row r="7" spans="1:4" x14ac:dyDescent="0.3">
      <c r="A7" s="25" t="s">
        <v>17</v>
      </c>
      <c r="B7" s="27">
        <v>15</v>
      </c>
      <c r="C7" s="27">
        <v>15</v>
      </c>
      <c r="D7" s="27">
        <v>30</v>
      </c>
    </row>
    <row r="8" spans="1:4" x14ac:dyDescent="0.3">
      <c r="A8" s="26" t="s">
        <v>21</v>
      </c>
      <c r="B8" s="27">
        <v>5</v>
      </c>
      <c r="C8" s="27">
        <v>5</v>
      </c>
      <c r="D8" s="27">
        <v>10</v>
      </c>
    </row>
    <row r="9" spans="1:4" x14ac:dyDescent="0.3">
      <c r="A9" s="26" t="s">
        <v>18</v>
      </c>
      <c r="B9" s="27">
        <v>10</v>
      </c>
      <c r="C9" s="27">
        <v>10</v>
      </c>
      <c r="D9" s="27">
        <v>20</v>
      </c>
    </row>
    <row r="10" spans="1:4" x14ac:dyDescent="0.3">
      <c r="A10" s="25" t="s">
        <v>20</v>
      </c>
      <c r="B10" s="27">
        <v>15</v>
      </c>
      <c r="C10" s="27">
        <v>15</v>
      </c>
      <c r="D10" s="27">
        <v>30</v>
      </c>
    </row>
    <row r="11" spans="1:4" x14ac:dyDescent="0.3">
      <c r="A11" s="26" t="s">
        <v>21</v>
      </c>
      <c r="B11" s="27">
        <v>13</v>
      </c>
      <c r="C11" s="27">
        <v>12</v>
      </c>
      <c r="D11" s="27">
        <v>25</v>
      </c>
    </row>
    <row r="12" spans="1:4" x14ac:dyDescent="0.3">
      <c r="A12" s="26" t="s">
        <v>18</v>
      </c>
      <c r="B12" s="27">
        <v>2</v>
      </c>
      <c r="C12" s="27">
        <v>3</v>
      </c>
      <c r="D12" s="27">
        <v>5</v>
      </c>
    </row>
    <row r="13" spans="1:4" x14ac:dyDescent="0.3">
      <c r="A13" s="25" t="s">
        <v>188</v>
      </c>
      <c r="B13" s="27">
        <v>30</v>
      </c>
      <c r="C13" s="27">
        <v>30</v>
      </c>
      <c r="D13" s="2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workbookViewId="0">
      <pane xSplit="8" ySplit="1" topLeftCell="I147" activePane="bottomRight" state="frozen"/>
      <selection activeCell="B1" sqref="B1"/>
      <selection pane="topRight" activeCell="H1" sqref="H1"/>
      <selection pane="bottomLeft" activeCell="B3" sqref="B3"/>
      <selection pane="bottomRight" activeCell="A159" sqref="A159"/>
    </sheetView>
  </sheetViews>
  <sheetFormatPr defaultRowHeight="14.4" x14ac:dyDescent="0.3"/>
  <cols>
    <col min="2" max="2" width="8.88671875" customWidth="1"/>
    <col min="3" max="3" width="11.77734375" customWidth="1"/>
    <col min="4" max="4" width="5" customWidth="1"/>
    <col min="5" max="5" width="22" customWidth="1"/>
    <col min="6" max="6" width="8.88671875" customWidth="1"/>
    <col min="7" max="7" width="10.5546875" bestFit="1" customWidth="1"/>
    <col min="9" max="12" width="12.6640625" customWidth="1"/>
    <col min="13" max="13" width="18.5546875" customWidth="1"/>
    <col min="14" max="18" width="12.6640625" customWidth="1"/>
    <col min="19" max="19" width="4.5546875" customWidth="1"/>
    <col min="20" max="21" width="15.6640625" customWidth="1"/>
  </cols>
  <sheetData>
    <row r="1" spans="1:20" s="2" customFormat="1" x14ac:dyDescent="0.3">
      <c r="A1" s="2" t="s">
        <v>193</v>
      </c>
      <c r="B1" s="2" t="s">
        <v>194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3" t="s">
        <v>9</v>
      </c>
      <c r="M1" s="23" t="s">
        <v>10</v>
      </c>
      <c r="N1" s="23" t="s">
        <v>11</v>
      </c>
      <c r="O1" s="2" t="s">
        <v>12</v>
      </c>
      <c r="P1" s="2" t="s">
        <v>13</v>
      </c>
      <c r="Q1" s="2" t="s">
        <v>148</v>
      </c>
      <c r="R1" s="2" t="s">
        <v>134</v>
      </c>
      <c r="S1" s="2" t="s">
        <v>147</v>
      </c>
      <c r="T1" s="2" t="s">
        <v>161</v>
      </c>
    </row>
    <row r="2" spans="1:20" s="3" customFormat="1" x14ac:dyDescent="0.3">
      <c r="A2" s="3">
        <v>1</v>
      </c>
      <c r="B2">
        <v>3</v>
      </c>
      <c r="C2" s="3" t="s">
        <v>14</v>
      </c>
      <c r="D2">
        <v>3260</v>
      </c>
      <c r="E2" t="s">
        <v>22</v>
      </c>
      <c r="F2" t="s">
        <v>16</v>
      </c>
      <c r="G2" s="5">
        <v>40347</v>
      </c>
      <c r="H2" s="3" t="s">
        <v>17</v>
      </c>
      <c r="I2" s="3" t="s">
        <v>18</v>
      </c>
      <c r="J2" s="3" t="s">
        <v>18</v>
      </c>
      <c r="K2" s="3" t="s">
        <v>19</v>
      </c>
      <c r="L2" s="3" t="s">
        <v>18</v>
      </c>
      <c r="M2" s="3" t="s">
        <v>21</v>
      </c>
      <c r="N2" s="3" t="s">
        <v>18</v>
      </c>
      <c r="O2" s="3">
        <v>2010</v>
      </c>
      <c r="P2" s="3">
        <v>1</v>
      </c>
      <c r="Q2" s="3">
        <v>1</v>
      </c>
      <c r="R2" s="3" t="str">
        <f>IF(C2=C3,"gelijk","")</f>
        <v>gelijk</v>
      </c>
      <c r="S2" s="3" t="str">
        <f>IF(O2=O3,"gelijk","")</f>
        <v/>
      </c>
      <c r="T2" s="3" t="s">
        <v>133</v>
      </c>
    </row>
    <row r="3" spans="1:20" s="4" customFormat="1" x14ac:dyDescent="0.3">
      <c r="A3" s="3">
        <v>2</v>
      </c>
      <c r="B3">
        <v>1</v>
      </c>
      <c r="C3" s="4" t="s">
        <v>14</v>
      </c>
      <c r="D3">
        <v>3260</v>
      </c>
      <c r="E3" t="s">
        <v>15</v>
      </c>
      <c r="F3" t="s">
        <v>16</v>
      </c>
      <c r="G3" s="6">
        <v>41439</v>
      </c>
      <c r="H3" s="4" t="s">
        <v>17</v>
      </c>
      <c r="I3" s="4" t="s">
        <v>18</v>
      </c>
      <c r="J3" s="4" t="s">
        <v>18</v>
      </c>
      <c r="K3" s="4" t="s">
        <v>19</v>
      </c>
      <c r="L3" s="4" t="s">
        <v>18</v>
      </c>
      <c r="M3" s="4" t="s">
        <v>18</v>
      </c>
      <c r="N3" s="4" t="s">
        <v>18</v>
      </c>
      <c r="O3" s="4">
        <v>2013</v>
      </c>
      <c r="P3" s="4">
        <v>2</v>
      </c>
      <c r="Q3" s="4">
        <v>1</v>
      </c>
      <c r="R3" s="4" t="str">
        <f>IF(C3=C4,"gelijk","")</f>
        <v/>
      </c>
      <c r="S3" s="4" t="str">
        <f>IF(O3=O4,"gelijk","")</f>
        <v/>
      </c>
    </row>
    <row r="4" spans="1:20" s="3" customFormat="1" x14ac:dyDescent="0.3">
      <c r="A4" s="3">
        <v>3</v>
      </c>
      <c r="B4">
        <v>7</v>
      </c>
      <c r="C4" s="3" t="s">
        <v>23</v>
      </c>
      <c r="D4">
        <v>3260</v>
      </c>
      <c r="E4" t="s">
        <v>25</v>
      </c>
      <c r="F4" t="s">
        <v>16</v>
      </c>
      <c r="G4" s="5">
        <v>40347</v>
      </c>
      <c r="H4" s="3" t="s">
        <v>17</v>
      </c>
      <c r="I4" s="3" t="s">
        <v>18</v>
      </c>
      <c r="J4" s="3" t="s">
        <v>21</v>
      </c>
      <c r="K4" s="3" t="s">
        <v>19</v>
      </c>
      <c r="L4" s="3" t="s">
        <v>18</v>
      </c>
      <c r="M4" s="3" t="s">
        <v>18</v>
      </c>
      <c r="N4" s="3" t="s">
        <v>18</v>
      </c>
      <c r="O4" s="3">
        <v>2010</v>
      </c>
      <c r="P4" s="3">
        <v>1</v>
      </c>
      <c r="Q4" s="3">
        <v>1</v>
      </c>
      <c r="R4" s="3" t="str">
        <f>IF(C4=C5,"gelijk","")</f>
        <v>gelijk</v>
      </c>
      <c r="S4" s="3" t="str">
        <f>IF(O4=O5,"gelijk","")</f>
        <v/>
      </c>
      <c r="T4" s="3" t="s">
        <v>135</v>
      </c>
    </row>
    <row r="5" spans="1:20" s="4" customFormat="1" x14ac:dyDescent="0.3">
      <c r="A5" s="3">
        <v>4</v>
      </c>
      <c r="B5">
        <v>5</v>
      </c>
      <c r="C5" s="4" t="s">
        <v>23</v>
      </c>
      <c r="D5">
        <v>3260</v>
      </c>
      <c r="E5" t="s">
        <v>24</v>
      </c>
      <c r="F5" t="s">
        <v>16</v>
      </c>
      <c r="G5" s="6">
        <v>41439</v>
      </c>
      <c r="H5" s="4" t="s">
        <v>17</v>
      </c>
      <c r="I5" s="4" t="s">
        <v>18</v>
      </c>
      <c r="J5" s="4" t="s">
        <v>21</v>
      </c>
      <c r="K5" s="4" t="s">
        <v>19</v>
      </c>
      <c r="L5" s="4" t="s">
        <v>18</v>
      </c>
      <c r="M5" s="4" t="s">
        <v>18</v>
      </c>
      <c r="N5" s="4" t="s">
        <v>18</v>
      </c>
      <c r="O5" s="4">
        <v>2013</v>
      </c>
      <c r="P5" s="4">
        <v>2</v>
      </c>
      <c r="Q5" s="4">
        <v>1</v>
      </c>
      <c r="R5" s="4" t="str">
        <f>IF(C5=C6,"gelijk","")</f>
        <v/>
      </c>
      <c r="S5" s="4" t="str">
        <f>IF(O5=O6,"gelijk","")</f>
        <v/>
      </c>
    </row>
    <row r="6" spans="1:20" x14ac:dyDescent="0.3">
      <c r="A6" s="3">
        <v>5</v>
      </c>
      <c r="B6">
        <v>11</v>
      </c>
      <c r="C6" t="s">
        <v>26</v>
      </c>
      <c r="D6">
        <v>3260</v>
      </c>
      <c r="E6" t="s">
        <v>28</v>
      </c>
      <c r="F6" t="s">
        <v>16</v>
      </c>
      <c r="G6" s="1">
        <v>40689</v>
      </c>
      <c r="H6" t="s">
        <v>17</v>
      </c>
      <c r="I6" t="s">
        <v>18</v>
      </c>
      <c r="J6" t="s">
        <v>18</v>
      </c>
      <c r="K6" t="s">
        <v>19</v>
      </c>
      <c r="L6" t="s">
        <v>18</v>
      </c>
      <c r="M6" t="s">
        <v>18</v>
      </c>
      <c r="N6" t="s">
        <v>18</v>
      </c>
      <c r="O6">
        <v>2011</v>
      </c>
      <c r="P6">
        <v>1</v>
      </c>
      <c r="Q6">
        <v>1</v>
      </c>
      <c r="R6" t="str">
        <f>IF(C6=C7,"gelijk","")</f>
        <v>gelijk</v>
      </c>
      <c r="S6" t="str">
        <f>IF(O6=O7,"gelijk","")</f>
        <v>gelijk</v>
      </c>
      <c r="T6" t="s">
        <v>135</v>
      </c>
    </row>
    <row r="7" spans="1:20" s="3" customFormat="1" x14ac:dyDescent="0.3">
      <c r="A7" s="3">
        <v>6</v>
      </c>
      <c r="B7">
        <v>13</v>
      </c>
      <c r="C7" s="3" t="s">
        <v>26</v>
      </c>
      <c r="D7">
        <v>3260</v>
      </c>
      <c r="E7" t="s">
        <v>29</v>
      </c>
      <c r="F7" t="s">
        <v>16</v>
      </c>
      <c r="G7" s="5">
        <v>40795</v>
      </c>
      <c r="H7" s="3" t="s">
        <v>17</v>
      </c>
      <c r="I7" s="3" t="s">
        <v>18</v>
      </c>
      <c r="J7" s="3" t="s">
        <v>21</v>
      </c>
      <c r="K7" s="3" t="s">
        <v>19</v>
      </c>
      <c r="L7" s="3" t="s">
        <v>18</v>
      </c>
      <c r="M7" s="3" t="s">
        <v>18</v>
      </c>
      <c r="N7" s="3" t="s">
        <v>18</v>
      </c>
      <c r="O7" s="3">
        <v>2011</v>
      </c>
      <c r="P7" s="3">
        <v>1</v>
      </c>
      <c r="Q7" s="3">
        <v>0</v>
      </c>
      <c r="R7" s="3" t="str">
        <f>IF(C7=C8,"gelijk","")</f>
        <v>gelijk</v>
      </c>
      <c r="S7" s="3" t="str">
        <f>IF(O7=O8,"gelijk","")</f>
        <v/>
      </c>
      <c r="T7" s="3" t="s">
        <v>135</v>
      </c>
    </row>
    <row r="8" spans="1:20" s="4" customFormat="1" x14ac:dyDescent="0.3">
      <c r="A8" s="3">
        <v>7</v>
      </c>
      <c r="B8">
        <v>9</v>
      </c>
      <c r="C8" s="4" t="s">
        <v>26</v>
      </c>
      <c r="D8">
        <v>3260</v>
      </c>
      <c r="E8" t="s">
        <v>27</v>
      </c>
      <c r="F8" t="s">
        <v>16</v>
      </c>
      <c r="G8" s="6">
        <v>41443</v>
      </c>
      <c r="H8" s="4" t="s">
        <v>17</v>
      </c>
      <c r="I8" s="4" t="s">
        <v>18</v>
      </c>
      <c r="J8" s="4" t="s">
        <v>21</v>
      </c>
      <c r="K8" s="4" t="s">
        <v>19</v>
      </c>
      <c r="L8" s="4" t="s">
        <v>18</v>
      </c>
      <c r="M8" s="4" t="s">
        <v>18</v>
      </c>
      <c r="N8" s="4" t="s">
        <v>18</v>
      </c>
      <c r="O8" s="4">
        <v>2013</v>
      </c>
      <c r="P8" s="4">
        <v>2</v>
      </c>
      <c r="Q8" s="4">
        <v>1</v>
      </c>
      <c r="R8" s="4" t="str">
        <f>IF(C8=C9,"gelijk","")</f>
        <v/>
      </c>
      <c r="S8" s="4" t="str">
        <f>IF(O8=O9,"gelijk","")</f>
        <v/>
      </c>
    </row>
    <row r="9" spans="1:20" s="3" customFormat="1" x14ac:dyDescent="0.3">
      <c r="A9" s="3">
        <v>8</v>
      </c>
      <c r="B9">
        <v>17</v>
      </c>
      <c r="C9" s="3" t="s">
        <v>30</v>
      </c>
      <c r="D9">
        <v>3260</v>
      </c>
      <c r="E9" t="s">
        <v>32</v>
      </c>
      <c r="F9" t="s">
        <v>16</v>
      </c>
      <c r="G9" s="5">
        <v>40346</v>
      </c>
      <c r="H9" s="3" t="s">
        <v>17</v>
      </c>
      <c r="I9" s="3" t="s">
        <v>18</v>
      </c>
      <c r="J9" s="3" t="s">
        <v>21</v>
      </c>
      <c r="K9" s="3" t="s">
        <v>19</v>
      </c>
      <c r="L9" s="3" t="s">
        <v>18</v>
      </c>
      <c r="M9" s="3" t="s">
        <v>18</v>
      </c>
      <c r="N9" s="3" t="s">
        <v>18</v>
      </c>
      <c r="O9" s="3">
        <v>2010</v>
      </c>
      <c r="P9" s="3">
        <v>1</v>
      </c>
      <c r="Q9" s="3">
        <v>1</v>
      </c>
      <c r="R9" s="3" t="str">
        <f>IF(C9=C10,"gelijk","")</f>
        <v>gelijk</v>
      </c>
      <c r="S9" s="3" t="str">
        <f>IF(O9=O10,"gelijk","")</f>
        <v/>
      </c>
      <c r="T9" s="3" t="s">
        <v>135</v>
      </c>
    </row>
    <row r="10" spans="1:20" s="3" customFormat="1" x14ac:dyDescent="0.3">
      <c r="A10" s="3">
        <v>9</v>
      </c>
      <c r="B10">
        <v>15</v>
      </c>
      <c r="C10" s="3" t="s">
        <v>30</v>
      </c>
      <c r="D10">
        <v>3260</v>
      </c>
      <c r="E10" t="s">
        <v>31</v>
      </c>
      <c r="F10" t="s">
        <v>16</v>
      </c>
      <c r="G10" s="5">
        <v>41436</v>
      </c>
      <c r="H10" s="3" t="s">
        <v>17</v>
      </c>
      <c r="I10" s="3" t="s">
        <v>18</v>
      </c>
      <c r="J10" s="3" t="s">
        <v>21</v>
      </c>
      <c r="K10" s="3" t="s">
        <v>19</v>
      </c>
      <c r="L10" s="3" t="s">
        <v>18</v>
      </c>
      <c r="M10" s="3" t="s">
        <v>18</v>
      </c>
      <c r="N10" s="3" t="s">
        <v>18</v>
      </c>
      <c r="O10" s="3">
        <v>2013</v>
      </c>
      <c r="P10" s="3">
        <v>2</v>
      </c>
      <c r="Q10" s="3">
        <v>0</v>
      </c>
      <c r="R10" s="3" t="str">
        <f>IF(C10=C11,"gelijk","")</f>
        <v>gelijk</v>
      </c>
      <c r="S10" s="3" t="str">
        <f>IF(O10=O11,"gelijk","")</f>
        <v/>
      </c>
    </row>
    <row r="11" spans="1:20" s="4" customFormat="1" x14ac:dyDescent="0.3">
      <c r="A11" s="3">
        <v>10</v>
      </c>
      <c r="B11">
        <v>19</v>
      </c>
      <c r="C11" s="4" t="s">
        <v>30</v>
      </c>
      <c r="D11">
        <v>3260</v>
      </c>
      <c r="E11" t="s">
        <v>33</v>
      </c>
      <c r="F11" t="s">
        <v>16</v>
      </c>
      <c r="G11" s="6">
        <v>42557</v>
      </c>
      <c r="H11" s="4" t="s">
        <v>17</v>
      </c>
      <c r="I11" s="4" t="s">
        <v>18</v>
      </c>
      <c r="J11" s="4" t="s">
        <v>21</v>
      </c>
      <c r="K11" s="4" t="s">
        <v>19</v>
      </c>
      <c r="L11" s="4" t="s">
        <v>18</v>
      </c>
      <c r="M11" s="4" t="s">
        <v>18</v>
      </c>
      <c r="N11" s="4" t="s">
        <v>18</v>
      </c>
      <c r="O11" s="4">
        <v>2016</v>
      </c>
      <c r="P11" s="4">
        <v>2</v>
      </c>
      <c r="Q11" s="4">
        <v>1</v>
      </c>
      <c r="R11" s="4" t="str">
        <f>IF(C11=C12,"gelijk","")</f>
        <v/>
      </c>
      <c r="S11" s="4" t="str">
        <f>IF(O11=O12,"gelijk","")</f>
        <v/>
      </c>
    </row>
    <row r="12" spans="1:20" s="3" customFormat="1" x14ac:dyDescent="0.3">
      <c r="A12" s="3">
        <v>11</v>
      </c>
      <c r="B12">
        <v>23</v>
      </c>
      <c r="C12" s="3" t="s">
        <v>34</v>
      </c>
      <c r="D12">
        <v>3260</v>
      </c>
      <c r="E12" t="s">
        <v>36</v>
      </c>
      <c r="F12" t="s">
        <v>16</v>
      </c>
      <c r="G12" s="5">
        <v>40318</v>
      </c>
      <c r="H12" s="3" t="s">
        <v>17</v>
      </c>
      <c r="I12" s="3" t="s">
        <v>18</v>
      </c>
      <c r="J12" s="3" t="s">
        <v>18</v>
      </c>
      <c r="K12" s="3" t="s">
        <v>19</v>
      </c>
      <c r="L12" s="3" t="s">
        <v>18</v>
      </c>
      <c r="M12" s="3" t="s">
        <v>18</v>
      </c>
      <c r="N12" s="3" t="s">
        <v>18</v>
      </c>
      <c r="O12" s="3">
        <v>2010</v>
      </c>
      <c r="P12" s="3">
        <v>1</v>
      </c>
      <c r="Q12" s="3">
        <v>1</v>
      </c>
      <c r="R12" s="3" t="str">
        <f>IF(C12=C13,"gelijk","")</f>
        <v>gelijk</v>
      </c>
      <c r="S12" s="3" t="str">
        <f>IF(O12=O13,"gelijk","")</f>
        <v/>
      </c>
      <c r="T12" s="3" t="s">
        <v>136</v>
      </c>
    </row>
    <row r="13" spans="1:20" s="3" customFormat="1" x14ac:dyDescent="0.3">
      <c r="A13" s="3">
        <v>12</v>
      </c>
      <c r="B13">
        <v>21</v>
      </c>
      <c r="C13" s="3" t="s">
        <v>34</v>
      </c>
      <c r="D13">
        <v>3260</v>
      </c>
      <c r="E13" t="s">
        <v>35</v>
      </c>
      <c r="F13" t="s">
        <v>16</v>
      </c>
      <c r="G13" s="5">
        <v>41436</v>
      </c>
      <c r="H13" s="3" t="s">
        <v>17</v>
      </c>
      <c r="I13" s="3" t="s">
        <v>18</v>
      </c>
      <c r="J13" s="3" t="s">
        <v>18</v>
      </c>
      <c r="K13" s="3" t="s">
        <v>19</v>
      </c>
      <c r="L13" s="3" t="s">
        <v>18</v>
      </c>
      <c r="M13" s="3" t="s">
        <v>18</v>
      </c>
      <c r="N13" s="3" t="s">
        <v>18</v>
      </c>
      <c r="O13" s="3">
        <v>2013</v>
      </c>
      <c r="P13" s="3">
        <v>2</v>
      </c>
      <c r="Q13" s="3">
        <v>0</v>
      </c>
      <c r="R13" s="3" t="str">
        <f>IF(C13=C14,"gelijk","")</f>
        <v>gelijk</v>
      </c>
      <c r="S13" s="3" t="str">
        <f>IF(O13=O14,"gelijk","")</f>
        <v/>
      </c>
    </row>
    <row r="14" spans="1:20" s="4" customFormat="1" x14ac:dyDescent="0.3">
      <c r="A14" s="3">
        <v>13</v>
      </c>
      <c r="B14">
        <v>25</v>
      </c>
      <c r="C14" s="4" t="s">
        <v>34</v>
      </c>
      <c r="D14">
        <v>3260</v>
      </c>
      <c r="E14" t="s">
        <v>37</v>
      </c>
      <c r="F14" t="s">
        <v>16</v>
      </c>
      <c r="G14" s="6">
        <v>42557</v>
      </c>
      <c r="H14" s="4" t="s">
        <v>17</v>
      </c>
      <c r="I14" s="4" t="s">
        <v>18</v>
      </c>
      <c r="J14" s="4" t="s">
        <v>21</v>
      </c>
      <c r="K14" s="4" t="s">
        <v>19</v>
      </c>
      <c r="L14" s="4" t="s">
        <v>18</v>
      </c>
      <c r="M14" s="4" t="s">
        <v>18</v>
      </c>
      <c r="N14" s="4" t="s">
        <v>18</v>
      </c>
      <c r="O14" s="4">
        <v>2016</v>
      </c>
      <c r="P14" s="4">
        <v>2</v>
      </c>
      <c r="Q14" s="4">
        <v>1</v>
      </c>
      <c r="R14" s="4" t="str">
        <f>IF(C14=C15,"gelijk","")</f>
        <v/>
      </c>
      <c r="S14" s="4" t="str">
        <f>IF(O14=O15,"gelijk","")</f>
        <v/>
      </c>
    </row>
    <row r="15" spans="1:20" s="3" customFormat="1" x14ac:dyDescent="0.3">
      <c r="A15" s="3">
        <v>14</v>
      </c>
      <c r="B15">
        <v>29</v>
      </c>
      <c r="C15" s="3" t="s">
        <v>38</v>
      </c>
      <c r="D15">
        <v>3260</v>
      </c>
      <c r="E15" t="s">
        <v>40</v>
      </c>
      <c r="F15" t="s">
        <v>16</v>
      </c>
      <c r="G15" s="5">
        <v>41059</v>
      </c>
      <c r="H15" s="3" t="s">
        <v>17</v>
      </c>
      <c r="I15" s="3" t="s">
        <v>18</v>
      </c>
      <c r="J15" s="3" t="s">
        <v>21</v>
      </c>
      <c r="K15" s="3" t="s">
        <v>19</v>
      </c>
      <c r="L15" s="3" t="s">
        <v>18</v>
      </c>
      <c r="M15" s="3" t="s">
        <v>18</v>
      </c>
      <c r="N15" s="3" t="s">
        <v>18</v>
      </c>
      <c r="O15" s="3">
        <v>2012</v>
      </c>
      <c r="P15" s="3">
        <v>1</v>
      </c>
      <c r="Q15" s="3">
        <v>1</v>
      </c>
      <c r="R15" s="3" t="str">
        <f>IF(C15=C16,"gelijk","")</f>
        <v>gelijk</v>
      </c>
      <c r="S15" s="3" t="str">
        <f>IF(O15=O16,"gelijk","")</f>
        <v/>
      </c>
      <c r="T15" s="3" t="s">
        <v>137</v>
      </c>
    </row>
    <row r="16" spans="1:20" s="3" customFormat="1" x14ac:dyDescent="0.3">
      <c r="A16" s="3">
        <v>15</v>
      </c>
      <c r="B16">
        <v>27</v>
      </c>
      <c r="C16" s="3" t="s">
        <v>38</v>
      </c>
      <c r="D16">
        <v>3260</v>
      </c>
      <c r="E16" t="s">
        <v>39</v>
      </c>
      <c r="F16" t="s">
        <v>16</v>
      </c>
      <c r="G16" s="5">
        <v>41436</v>
      </c>
      <c r="H16" s="3" t="s">
        <v>17</v>
      </c>
      <c r="I16" s="3" t="s">
        <v>18</v>
      </c>
      <c r="J16" s="3" t="s">
        <v>21</v>
      </c>
      <c r="K16" s="3" t="s">
        <v>19</v>
      </c>
      <c r="L16" s="3" t="s">
        <v>18</v>
      </c>
      <c r="M16" s="3" t="s">
        <v>18</v>
      </c>
      <c r="N16" s="3" t="s">
        <v>18</v>
      </c>
      <c r="O16" s="3">
        <v>2013</v>
      </c>
      <c r="P16" s="3">
        <v>2</v>
      </c>
      <c r="Q16" s="3">
        <v>0</v>
      </c>
      <c r="R16" s="3" t="str">
        <f>IF(C16=C17,"gelijk","")</f>
        <v>gelijk</v>
      </c>
      <c r="S16" s="3" t="str">
        <f>IF(O16=O17,"gelijk","")</f>
        <v/>
      </c>
    </row>
    <row r="17" spans="1:20" s="4" customFormat="1" x14ac:dyDescent="0.3">
      <c r="A17" s="3">
        <v>16</v>
      </c>
      <c r="B17">
        <v>31</v>
      </c>
      <c r="C17" s="4" t="s">
        <v>38</v>
      </c>
      <c r="D17">
        <v>3260</v>
      </c>
      <c r="E17" t="s">
        <v>41</v>
      </c>
      <c r="F17" t="s">
        <v>16</v>
      </c>
      <c r="G17" s="6">
        <v>42557</v>
      </c>
      <c r="H17" s="4" t="s">
        <v>17</v>
      </c>
      <c r="I17" s="4" t="s">
        <v>18</v>
      </c>
      <c r="J17" s="4" t="s">
        <v>18</v>
      </c>
      <c r="K17" s="4" t="s">
        <v>19</v>
      </c>
      <c r="L17" s="4" t="s">
        <v>18</v>
      </c>
      <c r="M17" s="4" t="s">
        <v>18</v>
      </c>
      <c r="N17" s="4" t="s">
        <v>18</v>
      </c>
      <c r="O17" s="4">
        <v>2016</v>
      </c>
      <c r="P17" s="4">
        <v>2</v>
      </c>
      <c r="Q17" s="4">
        <v>1</v>
      </c>
      <c r="R17" s="4" t="str">
        <f>IF(C17=C18,"gelijk","")</f>
        <v/>
      </c>
      <c r="S17" s="4" t="str">
        <f>IF(O17=O18,"gelijk","")</f>
        <v/>
      </c>
    </row>
    <row r="18" spans="1:20" s="3" customFormat="1" x14ac:dyDescent="0.3">
      <c r="A18" s="3">
        <v>17</v>
      </c>
      <c r="B18">
        <v>35</v>
      </c>
      <c r="C18" s="3" t="s">
        <v>42</v>
      </c>
      <c r="D18">
        <v>3260</v>
      </c>
      <c r="E18" t="s">
        <v>44</v>
      </c>
      <c r="F18" t="s">
        <v>16</v>
      </c>
      <c r="G18" s="5">
        <v>39638</v>
      </c>
      <c r="H18" s="3" t="s">
        <v>17</v>
      </c>
      <c r="I18" s="3" t="s">
        <v>21</v>
      </c>
      <c r="J18" s="3" t="s">
        <v>18</v>
      </c>
      <c r="K18" s="3" t="s">
        <v>19</v>
      </c>
      <c r="L18" s="3" t="s">
        <v>18</v>
      </c>
      <c r="M18" s="3" t="s">
        <v>18</v>
      </c>
      <c r="N18" s="3" t="s">
        <v>18</v>
      </c>
      <c r="O18" s="3">
        <v>2008</v>
      </c>
      <c r="P18" s="3">
        <v>1</v>
      </c>
      <c r="Q18" s="3">
        <v>1</v>
      </c>
      <c r="R18" s="3" t="str">
        <f>IF(C18=C19,"gelijk","")</f>
        <v>gelijk</v>
      </c>
      <c r="S18" s="3" t="str">
        <f>IF(O18=O19,"gelijk","")</f>
        <v/>
      </c>
      <c r="T18" s="3" t="s">
        <v>138</v>
      </c>
    </row>
    <row r="19" spans="1:20" s="4" customFormat="1" x14ac:dyDescent="0.3">
      <c r="A19" s="3">
        <v>18</v>
      </c>
      <c r="B19">
        <v>33</v>
      </c>
      <c r="C19" s="4" t="s">
        <v>42</v>
      </c>
      <c r="D19">
        <v>3260</v>
      </c>
      <c r="E19" t="s">
        <v>43</v>
      </c>
      <c r="F19" t="s">
        <v>16</v>
      </c>
      <c r="G19" s="6">
        <v>41543</v>
      </c>
      <c r="H19" s="4" t="s">
        <v>17</v>
      </c>
      <c r="I19" s="4" t="s">
        <v>18</v>
      </c>
      <c r="J19" s="4" t="s">
        <v>18</v>
      </c>
      <c r="K19" s="4" t="s">
        <v>19</v>
      </c>
      <c r="L19" s="4" t="s">
        <v>18</v>
      </c>
      <c r="M19" s="4" t="s">
        <v>18</v>
      </c>
      <c r="N19" s="4" t="s">
        <v>18</v>
      </c>
      <c r="O19" s="4">
        <v>2013</v>
      </c>
      <c r="P19" s="4">
        <v>2</v>
      </c>
      <c r="Q19" s="4">
        <v>1</v>
      </c>
      <c r="R19" s="4" t="str">
        <f>IF(C19=C20,"gelijk","")</f>
        <v/>
      </c>
      <c r="S19" s="4" t="str">
        <f>IF(O19=O20,"gelijk","")</f>
        <v/>
      </c>
    </row>
    <row r="20" spans="1:20" s="3" customFormat="1" x14ac:dyDescent="0.3">
      <c r="A20" s="3">
        <v>19</v>
      </c>
      <c r="B20">
        <v>39</v>
      </c>
      <c r="C20" s="3" t="s">
        <v>45</v>
      </c>
      <c r="D20">
        <v>3260</v>
      </c>
      <c r="E20" t="s">
        <v>47</v>
      </c>
      <c r="F20" t="s">
        <v>16</v>
      </c>
      <c r="G20" s="5">
        <v>39638</v>
      </c>
      <c r="H20" s="3" t="s">
        <v>17</v>
      </c>
      <c r="I20" s="3" t="s">
        <v>21</v>
      </c>
      <c r="J20" s="3" t="s">
        <v>18</v>
      </c>
      <c r="K20" s="3" t="s">
        <v>19</v>
      </c>
      <c r="L20" s="3" t="s">
        <v>18</v>
      </c>
      <c r="M20" s="3" t="s">
        <v>18</v>
      </c>
      <c r="N20" s="3" t="s">
        <v>18</v>
      </c>
      <c r="O20" s="3">
        <v>2008</v>
      </c>
      <c r="P20" s="3">
        <v>1</v>
      </c>
      <c r="Q20" s="3">
        <v>1</v>
      </c>
      <c r="R20" s="3" t="str">
        <f>IF(C20=C21,"gelijk","")</f>
        <v>gelijk</v>
      </c>
      <c r="S20" s="3" t="str">
        <f>IF(O20=O21,"gelijk","")</f>
        <v/>
      </c>
      <c r="T20" s="3" t="s">
        <v>138</v>
      </c>
    </row>
    <row r="21" spans="1:20" s="4" customFormat="1" x14ac:dyDescent="0.3">
      <c r="A21" s="3">
        <v>20</v>
      </c>
      <c r="B21">
        <v>37</v>
      </c>
      <c r="C21" s="4" t="s">
        <v>45</v>
      </c>
      <c r="D21">
        <v>3260</v>
      </c>
      <c r="E21" t="s">
        <v>46</v>
      </c>
      <c r="F21" t="s">
        <v>16</v>
      </c>
      <c r="G21" s="6">
        <v>41543</v>
      </c>
      <c r="H21" s="4" t="s">
        <v>17</v>
      </c>
      <c r="I21" s="4" t="s">
        <v>18</v>
      </c>
      <c r="J21" s="4" t="s">
        <v>18</v>
      </c>
      <c r="K21" s="4" t="s">
        <v>19</v>
      </c>
      <c r="L21" s="4" t="s">
        <v>18</v>
      </c>
      <c r="M21" s="4" t="s">
        <v>18</v>
      </c>
      <c r="N21" s="4" t="s">
        <v>18</v>
      </c>
      <c r="O21" s="4">
        <v>2013</v>
      </c>
      <c r="P21" s="4">
        <v>2</v>
      </c>
      <c r="Q21" s="4">
        <v>1</v>
      </c>
      <c r="R21" s="4" t="str">
        <f>IF(C21=C22,"gelijk","")</f>
        <v/>
      </c>
      <c r="S21" s="4" t="str">
        <f>IF(O21=O22,"gelijk","")</f>
        <v/>
      </c>
    </row>
    <row r="22" spans="1:20" s="3" customFormat="1" x14ac:dyDescent="0.3">
      <c r="A22" s="3">
        <v>21</v>
      </c>
      <c r="B22">
        <v>43</v>
      </c>
      <c r="C22" s="3" t="s">
        <v>48</v>
      </c>
      <c r="D22">
        <v>3260</v>
      </c>
      <c r="E22" t="s">
        <v>50</v>
      </c>
      <c r="F22" t="s">
        <v>16</v>
      </c>
      <c r="G22" s="5">
        <v>39654</v>
      </c>
      <c r="H22" s="3" t="s">
        <v>17</v>
      </c>
      <c r="I22" s="3" t="s">
        <v>21</v>
      </c>
      <c r="J22" s="3" t="s">
        <v>21</v>
      </c>
      <c r="K22" s="3" t="s">
        <v>19</v>
      </c>
      <c r="L22" s="3" t="s">
        <v>18</v>
      </c>
      <c r="M22" s="3" t="s">
        <v>18</v>
      </c>
      <c r="N22" s="3" t="s">
        <v>18</v>
      </c>
      <c r="O22" s="3">
        <v>2008</v>
      </c>
      <c r="P22" s="3">
        <v>1</v>
      </c>
      <c r="Q22" s="3">
        <v>1</v>
      </c>
      <c r="R22" s="3" t="str">
        <f>IF(C22=C23,"gelijk","")</f>
        <v>gelijk</v>
      </c>
      <c r="S22" s="3" t="str">
        <f>IF(O22=O23,"gelijk","")</f>
        <v/>
      </c>
      <c r="T22" s="3" t="s">
        <v>135</v>
      </c>
    </row>
    <row r="23" spans="1:20" s="3" customFormat="1" x14ac:dyDescent="0.3">
      <c r="A23" s="3">
        <v>22</v>
      </c>
      <c r="B23">
        <v>45</v>
      </c>
      <c r="C23" s="3" t="s">
        <v>48</v>
      </c>
      <c r="D23">
        <v>3260</v>
      </c>
      <c r="E23" t="s">
        <v>51</v>
      </c>
      <c r="F23" t="s">
        <v>16</v>
      </c>
      <c r="G23" s="5">
        <v>40749</v>
      </c>
      <c r="H23" s="3" t="s">
        <v>17</v>
      </c>
      <c r="I23" s="3" t="s">
        <v>18</v>
      </c>
      <c r="J23" s="3" t="s">
        <v>21</v>
      </c>
      <c r="K23" s="3" t="s">
        <v>19</v>
      </c>
      <c r="L23" s="3" t="s">
        <v>18</v>
      </c>
      <c r="M23" s="3" t="s">
        <v>18</v>
      </c>
      <c r="N23" s="3" t="s">
        <v>18</v>
      </c>
      <c r="O23" s="3">
        <v>2011</v>
      </c>
      <c r="P23" s="3">
        <v>1</v>
      </c>
      <c r="Q23" s="3">
        <v>0</v>
      </c>
      <c r="R23" s="3" t="str">
        <f>IF(C23=C24,"gelijk","")</f>
        <v>gelijk</v>
      </c>
      <c r="S23" s="3" t="str">
        <f>IF(O23=O24,"gelijk","")</f>
        <v/>
      </c>
    </row>
    <row r="24" spans="1:20" s="3" customFormat="1" x14ac:dyDescent="0.3">
      <c r="A24" s="3">
        <v>23</v>
      </c>
      <c r="B24">
        <v>47</v>
      </c>
      <c r="C24" s="3" t="s">
        <v>48</v>
      </c>
      <c r="D24">
        <v>3260</v>
      </c>
      <c r="E24" t="s">
        <v>52</v>
      </c>
      <c r="F24" t="s">
        <v>16</v>
      </c>
      <c r="G24" s="5">
        <v>41513</v>
      </c>
      <c r="H24" s="3" t="s">
        <v>17</v>
      </c>
      <c r="I24" s="3" t="s">
        <v>21</v>
      </c>
      <c r="J24" s="3" t="s">
        <v>21</v>
      </c>
      <c r="K24" s="3" t="s">
        <v>19</v>
      </c>
      <c r="L24" s="3" t="s">
        <v>18</v>
      </c>
      <c r="M24" s="3" t="s">
        <v>18</v>
      </c>
      <c r="N24" s="3" t="s">
        <v>18</v>
      </c>
      <c r="O24" s="3">
        <v>2013</v>
      </c>
      <c r="P24" s="3">
        <v>2</v>
      </c>
      <c r="Q24" s="3">
        <v>0</v>
      </c>
      <c r="R24" s="3" t="str">
        <f>IF(C24=C25,"gelijk","")</f>
        <v>gelijk</v>
      </c>
      <c r="S24" s="3" t="str">
        <f>IF(O24=O25,"gelijk","")</f>
        <v/>
      </c>
    </row>
    <row r="25" spans="1:20" s="4" customFormat="1" x14ac:dyDescent="0.3">
      <c r="A25" s="3">
        <v>24</v>
      </c>
      <c r="B25">
        <v>41</v>
      </c>
      <c r="C25" s="4" t="s">
        <v>48</v>
      </c>
      <c r="D25">
        <v>3260</v>
      </c>
      <c r="E25" t="s">
        <v>49</v>
      </c>
      <c r="F25" t="s">
        <v>16</v>
      </c>
      <c r="G25" s="6">
        <v>42991</v>
      </c>
      <c r="H25" s="4" t="s">
        <v>17</v>
      </c>
      <c r="I25" s="4" t="s">
        <v>21</v>
      </c>
      <c r="J25" s="4" t="s">
        <v>21</v>
      </c>
      <c r="K25" s="4" t="s">
        <v>19</v>
      </c>
      <c r="L25" s="4" t="s">
        <v>18</v>
      </c>
      <c r="M25" s="4" t="s">
        <v>18</v>
      </c>
      <c r="N25" s="4" t="s">
        <v>18</v>
      </c>
      <c r="O25" s="4">
        <v>2017</v>
      </c>
      <c r="P25" s="4">
        <v>2</v>
      </c>
      <c r="Q25" s="4">
        <v>1</v>
      </c>
      <c r="R25" s="4" t="str">
        <f>IF(C25=C26,"gelijk","")</f>
        <v/>
      </c>
      <c r="S25" s="4" t="str">
        <f>IF(O25=O26,"gelijk","")</f>
        <v/>
      </c>
    </row>
    <row r="26" spans="1:20" s="3" customFormat="1" x14ac:dyDescent="0.3">
      <c r="A26" s="3">
        <v>25</v>
      </c>
      <c r="B26">
        <v>51</v>
      </c>
      <c r="C26" s="3" t="s">
        <v>53</v>
      </c>
      <c r="D26">
        <v>3260</v>
      </c>
      <c r="E26" t="s">
        <v>55</v>
      </c>
      <c r="F26" t="s">
        <v>16</v>
      </c>
      <c r="G26" s="5">
        <v>39653</v>
      </c>
      <c r="H26" s="3" t="s">
        <v>17</v>
      </c>
      <c r="I26" s="3" t="s">
        <v>21</v>
      </c>
      <c r="J26" s="3" t="s">
        <v>18</v>
      </c>
      <c r="K26" s="3" t="s">
        <v>19</v>
      </c>
      <c r="L26" s="3" t="s">
        <v>18</v>
      </c>
      <c r="M26" s="3" t="s">
        <v>18</v>
      </c>
      <c r="N26" s="3" t="s">
        <v>18</v>
      </c>
      <c r="O26" s="3">
        <v>2008</v>
      </c>
      <c r="P26" s="3">
        <v>1</v>
      </c>
      <c r="Q26" s="3">
        <v>1</v>
      </c>
      <c r="R26" s="3" t="str">
        <f>IF(C26=C27,"gelijk","")</f>
        <v>gelijk</v>
      </c>
      <c r="S26" s="3" t="str">
        <f>IF(O26=O27,"gelijk","")</f>
        <v/>
      </c>
      <c r="T26" s="3" t="s">
        <v>136</v>
      </c>
    </row>
    <row r="27" spans="1:20" s="3" customFormat="1" x14ac:dyDescent="0.3">
      <c r="A27" s="3">
        <v>26</v>
      </c>
      <c r="B27">
        <v>53</v>
      </c>
      <c r="C27" s="3" t="s">
        <v>53</v>
      </c>
      <c r="D27">
        <v>3260</v>
      </c>
      <c r="E27" t="s">
        <v>56</v>
      </c>
      <c r="F27" t="s">
        <v>16</v>
      </c>
      <c r="G27" s="5">
        <v>40749</v>
      </c>
      <c r="H27" s="3" t="s">
        <v>17</v>
      </c>
      <c r="I27" s="3" t="s">
        <v>18</v>
      </c>
      <c r="J27" s="3" t="s">
        <v>18</v>
      </c>
      <c r="K27" s="3" t="s">
        <v>19</v>
      </c>
      <c r="L27" s="3" t="s">
        <v>18</v>
      </c>
      <c r="M27" s="3" t="s">
        <v>18</v>
      </c>
      <c r="N27" s="3" t="s">
        <v>18</v>
      </c>
      <c r="O27" s="3">
        <v>2011</v>
      </c>
      <c r="P27" s="3">
        <v>1</v>
      </c>
      <c r="Q27" s="3">
        <v>0</v>
      </c>
      <c r="R27" s="3" t="str">
        <f>IF(C27=C28,"gelijk","")</f>
        <v>gelijk</v>
      </c>
      <c r="S27" s="3" t="str">
        <f>IF(O27=O28,"gelijk","")</f>
        <v/>
      </c>
    </row>
    <row r="28" spans="1:20" s="3" customFormat="1" x14ac:dyDescent="0.3">
      <c r="A28" s="3">
        <v>27</v>
      </c>
      <c r="B28">
        <v>55</v>
      </c>
      <c r="C28" s="3" t="s">
        <v>53</v>
      </c>
      <c r="D28">
        <v>3260</v>
      </c>
      <c r="E28" t="s">
        <v>57</v>
      </c>
      <c r="F28" t="s">
        <v>16</v>
      </c>
      <c r="G28" s="5">
        <v>41513</v>
      </c>
      <c r="H28" s="3" t="s">
        <v>17</v>
      </c>
      <c r="I28" s="3" t="s">
        <v>21</v>
      </c>
      <c r="J28" s="3" t="s">
        <v>18</v>
      </c>
      <c r="K28" s="3" t="s">
        <v>19</v>
      </c>
      <c r="L28" s="3" t="s">
        <v>18</v>
      </c>
      <c r="M28" s="3" t="s">
        <v>18</v>
      </c>
      <c r="N28" s="3" t="s">
        <v>18</v>
      </c>
      <c r="O28" s="3">
        <v>2013</v>
      </c>
      <c r="P28" s="3">
        <v>2</v>
      </c>
      <c r="Q28" s="3">
        <v>0</v>
      </c>
      <c r="R28" s="3" t="str">
        <f>IF(C28=C29,"gelijk","")</f>
        <v>gelijk</v>
      </c>
      <c r="S28" s="3" t="str">
        <f>IF(O28=O29,"gelijk","")</f>
        <v/>
      </c>
    </row>
    <row r="29" spans="1:20" s="4" customFormat="1" x14ac:dyDescent="0.3">
      <c r="A29" s="3">
        <v>28</v>
      </c>
      <c r="B29">
        <v>49</v>
      </c>
      <c r="C29" s="4" t="s">
        <v>53</v>
      </c>
      <c r="D29">
        <v>3260</v>
      </c>
      <c r="E29" t="s">
        <v>54</v>
      </c>
      <c r="F29" t="s">
        <v>16</v>
      </c>
      <c r="G29" s="6">
        <v>42991</v>
      </c>
      <c r="H29" s="4" t="s">
        <v>17</v>
      </c>
      <c r="I29" s="4" t="s">
        <v>21</v>
      </c>
      <c r="J29" s="4" t="s">
        <v>21</v>
      </c>
      <c r="K29" s="4" t="s">
        <v>19</v>
      </c>
      <c r="L29" s="4" t="s">
        <v>18</v>
      </c>
      <c r="M29" s="4" t="s">
        <v>18</v>
      </c>
      <c r="N29" s="4" t="s">
        <v>18</v>
      </c>
      <c r="O29" s="4">
        <v>2017</v>
      </c>
      <c r="P29" s="4">
        <v>2</v>
      </c>
      <c r="Q29" s="4">
        <v>1</v>
      </c>
      <c r="R29" s="4" t="str">
        <f>IF(C29=C30,"gelijk","")</f>
        <v/>
      </c>
      <c r="S29" s="4" t="str">
        <f>IF(O29=O30,"gelijk","")</f>
        <v/>
      </c>
    </row>
    <row r="30" spans="1:20" s="3" customFormat="1" x14ac:dyDescent="0.3">
      <c r="A30" s="3">
        <v>29</v>
      </c>
      <c r="B30">
        <v>59</v>
      </c>
      <c r="C30" s="3" t="s">
        <v>58</v>
      </c>
      <c r="D30">
        <v>3260</v>
      </c>
      <c r="E30" t="s">
        <v>60</v>
      </c>
      <c r="F30" t="s">
        <v>16</v>
      </c>
      <c r="G30" s="5">
        <v>39653</v>
      </c>
      <c r="H30" s="3" t="s">
        <v>17</v>
      </c>
      <c r="I30" s="3" t="s">
        <v>21</v>
      </c>
      <c r="J30" s="3" t="s">
        <v>18</v>
      </c>
      <c r="K30" s="3" t="s">
        <v>19</v>
      </c>
      <c r="L30" s="3" t="s">
        <v>18</v>
      </c>
      <c r="M30" s="3" t="s">
        <v>18</v>
      </c>
      <c r="N30" s="3" t="s">
        <v>18</v>
      </c>
      <c r="O30" s="3">
        <v>2008</v>
      </c>
      <c r="P30" s="3">
        <v>1</v>
      </c>
      <c r="Q30" s="3">
        <v>1</v>
      </c>
      <c r="R30" s="3" t="str">
        <f>IF(C30=C31,"gelijk","")</f>
        <v>gelijk</v>
      </c>
      <c r="S30" s="3" t="str">
        <f>IF(O30=O31,"gelijk","")</f>
        <v/>
      </c>
      <c r="T30" s="3" t="s">
        <v>135</v>
      </c>
    </row>
    <row r="31" spans="1:20" s="3" customFormat="1" x14ac:dyDescent="0.3">
      <c r="A31" s="3">
        <v>30</v>
      </c>
      <c r="B31">
        <v>61</v>
      </c>
      <c r="C31" s="3" t="s">
        <v>58</v>
      </c>
      <c r="D31">
        <v>3260</v>
      </c>
      <c r="E31" t="s">
        <v>61</v>
      </c>
      <c r="F31" t="s">
        <v>16</v>
      </c>
      <c r="G31" s="5">
        <v>40749</v>
      </c>
      <c r="H31" s="3" t="s">
        <v>17</v>
      </c>
      <c r="I31" s="3" t="s">
        <v>21</v>
      </c>
      <c r="J31" s="3" t="s">
        <v>18</v>
      </c>
      <c r="K31" s="3" t="s">
        <v>19</v>
      </c>
      <c r="L31" s="3" t="s">
        <v>18</v>
      </c>
      <c r="M31" s="3" t="s">
        <v>18</v>
      </c>
      <c r="N31" s="3" t="s">
        <v>18</v>
      </c>
      <c r="O31" s="3">
        <v>2011</v>
      </c>
      <c r="P31" s="3">
        <v>1</v>
      </c>
      <c r="Q31" s="3">
        <v>0</v>
      </c>
      <c r="R31" s="3" t="str">
        <f>IF(C31=C32,"gelijk","")</f>
        <v>gelijk</v>
      </c>
      <c r="S31" s="3" t="str">
        <f>IF(O31=O32,"gelijk","")</f>
        <v/>
      </c>
    </row>
    <row r="32" spans="1:20" s="3" customFormat="1" x14ac:dyDescent="0.3">
      <c r="A32" s="3">
        <v>31</v>
      </c>
      <c r="B32">
        <v>63</v>
      </c>
      <c r="C32" s="3" t="s">
        <v>58</v>
      </c>
      <c r="D32">
        <v>3260</v>
      </c>
      <c r="E32" t="s">
        <v>62</v>
      </c>
      <c r="F32" t="s">
        <v>16</v>
      </c>
      <c r="G32" s="5">
        <v>41513</v>
      </c>
      <c r="H32" s="3" t="s">
        <v>17</v>
      </c>
      <c r="I32" s="3" t="s">
        <v>21</v>
      </c>
      <c r="J32" s="3" t="s">
        <v>18</v>
      </c>
      <c r="K32" s="3" t="s">
        <v>19</v>
      </c>
      <c r="L32" s="3" t="s">
        <v>18</v>
      </c>
      <c r="M32" s="3" t="s">
        <v>18</v>
      </c>
      <c r="N32" s="3" t="s">
        <v>18</v>
      </c>
      <c r="O32" s="3">
        <v>2013</v>
      </c>
      <c r="P32" s="3">
        <v>2</v>
      </c>
      <c r="Q32" s="3">
        <v>0</v>
      </c>
      <c r="R32" s="3" t="str">
        <f>IF(C32=C33,"gelijk","")</f>
        <v>gelijk</v>
      </c>
      <c r="S32" s="3" t="str">
        <f>IF(O32=O33,"gelijk","")</f>
        <v/>
      </c>
    </row>
    <row r="33" spans="1:20" s="4" customFormat="1" x14ac:dyDescent="0.3">
      <c r="A33" s="3">
        <v>32</v>
      </c>
      <c r="B33">
        <v>57</v>
      </c>
      <c r="C33" s="4" t="s">
        <v>58</v>
      </c>
      <c r="D33">
        <v>3260</v>
      </c>
      <c r="E33" t="s">
        <v>59</v>
      </c>
      <c r="F33" t="s">
        <v>16</v>
      </c>
      <c r="G33" s="6">
        <v>42991</v>
      </c>
      <c r="H33" s="4" t="s">
        <v>17</v>
      </c>
      <c r="I33" s="4" t="s">
        <v>21</v>
      </c>
      <c r="J33" s="4" t="s">
        <v>18</v>
      </c>
      <c r="K33" s="4" t="s">
        <v>19</v>
      </c>
      <c r="L33" s="4" t="s">
        <v>18</v>
      </c>
      <c r="M33" s="4" t="s">
        <v>18</v>
      </c>
      <c r="N33" s="4" t="s">
        <v>18</v>
      </c>
      <c r="O33" s="4">
        <v>2017</v>
      </c>
      <c r="P33" s="4">
        <v>2</v>
      </c>
      <c r="Q33" s="4">
        <v>1</v>
      </c>
      <c r="R33" s="4" t="str">
        <f>IF(C33=C34,"gelijk","")</f>
        <v/>
      </c>
      <c r="S33" s="4" t="str">
        <f>IF(O33=O34,"gelijk","")</f>
        <v/>
      </c>
    </row>
    <row r="34" spans="1:20" s="3" customFormat="1" x14ac:dyDescent="0.3">
      <c r="A34" s="3">
        <v>33</v>
      </c>
      <c r="B34">
        <v>65</v>
      </c>
      <c r="C34" s="3" t="s">
        <v>63</v>
      </c>
      <c r="D34">
        <v>3260</v>
      </c>
      <c r="E34" t="s">
        <v>64</v>
      </c>
      <c r="F34" t="s">
        <v>16</v>
      </c>
      <c r="G34" s="5">
        <v>40409</v>
      </c>
      <c r="H34" s="3" t="s">
        <v>17</v>
      </c>
      <c r="I34" s="3" t="s">
        <v>18</v>
      </c>
      <c r="J34" s="3" t="s">
        <v>21</v>
      </c>
      <c r="K34" s="3" t="s">
        <v>19</v>
      </c>
      <c r="L34" s="3" t="s">
        <v>18</v>
      </c>
      <c r="M34" s="3" t="s">
        <v>18</v>
      </c>
      <c r="N34" s="3" t="s">
        <v>18</v>
      </c>
      <c r="O34" s="3">
        <v>2010</v>
      </c>
      <c r="P34" s="3">
        <v>1</v>
      </c>
      <c r="Q34" s="3">
        <v>1</v>
      </c>
      <c r="R34" s="3" t="str">
        <f>IF(C34=C35,"gelijk","")</f>
        <v>gelijk</v>
      </c>
      <c r="S34" s="3" t="str">
        <f>IF(O34=O35,"gelijk","")</f>
        <v/>
      </c>
      <c r="T34" s="3" t="s">
        <v>137</v>
      </c>
    </row>
    <row r="35" spans="1:20" s="4" customFormat="1" x14ac:dyDescent="0.3">
      <c r="A35" s="3">
        <v>34</v>
      </c>
      <c r="B35">
        <v>67</v>
      </c>
      <c r="C35" s="4" t="s">
        <v>63</v>
      </c>
      <c r="D35">
        <v>3260</v>
      </c>
      <c r="E35" t="s">
        <v>65</v>
      </c>
      <c r="F35" t="s">
        <v>16</v>
      </c>
      <c r="G35" s="6">
        <v>41485</v>
      </c>
      <c r="H35" s="4" t="s">
        <v>17</v>
      </c>
      <c r="I35" s="4" t="s">
        <v>18</v>
      </c>
      <c r="J35" s="4" t="s">
        <v>18</v>
      </c>
      <c r="K35" s="4" t="s">
        <v>19</v>
      </c>
      <c r="L35" s="4" t="s">
        <v>18</v>
      </c>
      <c r="M35" s="4" t="s">
        <v>18</v>
      </c>
      <c r="N35" s="4" t="s">
        <v>18</v>
      </c>
      <c r="O35" s="4">
        <v>2013</v>
      </c>
      <c r="P35" s="4">
        <v>2</v>
      </c>
      <c r="Q35" s="4">
        <v>1</v>
      </c>
      <c r="R35" s="4" t="str">
        <f>IF(C35=C36,"gelijk","")</f>
        <v/>
      </c>
      <c r="S35" s="4" t="str">
        <f>IF(O35=O36,"gelijk","")</f>
        <v/>
      </c>
    </row>
    <row r="36" spans="1:20" s="3" customFormat="1" x14ac:dyDescent="0.3">
      <c r="A36" s="3">
        <v>35</v>
      </c>
      <c r="B36">
        <v>69</v>
      </c>
      <c r="C36" s="7" t="s">
        <v>66</v>
      </c>
      <c r="D36">
        <v>3260</v>
      </c>
      <c r="E36" t="s">
        <v>67</v>
      </c>
      <c r="F36" t="s">
        <v>16</v>
      </c>
      <c r="G36" s="5">
        <v>39337</v>
      </c>
      <c r="H36" s="3" t="s">
        <v>17</v>
      </c>
      <c r="I36" s="3" t="s">
        <v>21</v>
      </c>
      <c r="J36" s="3" t="s">
        <v>18</v>
      </c>
      <c r="K36" s="3" t="s">
        <v>19</v>
      </c>
      <c r="L36" s="3" t="s">
        <v>21</v>
      </c>
      <c r="M36" s="3" t="s">
        <v>18</v>
      </c>
      <c r="N36" s="3" t="s">
        <v>21</v>
      </c>
      <c r="O36" s="3">
        <v>2007</v>
      </c>
      <c r="P36" s="3">
        <v>1</v>
      </c>
      <c r="Q36" s="3">
        <v>1</v>
      </c>
      <c r="R36" s="3" t="str">
        <f>IF(C36=C37,"gelijk","")</f>
        <v>gelijk</v>
      </c>
      <c r="S36" s="3" t="str">
        <f>IF(O36=O37,"gelijk","")</f>
        <v/>
      </c>
      <c r="T36" s="3" t="s">
        <v>162</v>
      </c>
    </row>
    <row r="37" spans="1:20" s="3" customFormat="1" x14ac:dyDescent="0.3">
      <c r="A37" s="3">
        <v>36</v>
      </c>
      <c r="B37">
        <v>71</v>
      </c>
      <c r="C37" s="7" t="s">
        <v>66</v>
      </c>
      <c r="D37">
        <v>3260</v>
      </c>
      <c r="E37" t="s">
        <v>68</v>
      </c>
      <c r="F37" t="s">
        <v>16</v>
      </c>
      <c r="G37" s="5">
        <v>40374</v>
      </c>
      <c r="H37" s="3" t="s">
        <v>17</v>
      </c>
      <c r="I37" s="3" t="s">
        <v>18</v>
      </c>
      <c r="J37" s="3" t="s">
        <v>18</v>
      </c>
      <c r="K37" s="3" t="s">
        <v>19</v>
      </c>
      <c r="L37" s="3" t="s">
        <v>21</v>
      </c>
      <c r="M37" s="3" t="s">
        <v>18</v>
      </c>
      <c r="N37" s="3" t="s">
        <v>21</v>
      </c>
      <c r="O37" s="3">
        <v>2010</v>
      </c>
      <c r="P37" s="3">
        <v>1</v>
      </c>
      <c r="Q37" s="3">
        <v>0</v>
      </c>
      <c r="R37" s="3" t="str">
        <f>IF(C37=C38,"gelijk","")</f>
        <v>gelijk</v>
      </c>
      <c r="S37" s="3" t="str">
        <f>IF(O37=O38,"gelijk","")</f>
        <v/>
      </c>
    </row>
    <row r="38" spans="1:20" s="3" customFormat="1" x14ac:dyDescent="0.3">
      <c r="A38" s="3">
        <v>37</v>
      </c>
      <c r="B38">
        <v>75</v>
      </c>
      <c r="C38" s="7" t="s">
        <v>66</v>
      </c>
      <c r="D38">
        <v>3260</v>
      </c>
      <c r="E38" t="s">
        <v>70</v>
      </c>
      <c r="F38" t="s">
        <v>16</v>
      </c>
      <c r="G38" s="5">
        <v>41477</v>
      </c>
      <c r="H38" s="3" t="s">
        <v>17</v>
      </c>
      <c r="I38" s="3" t="s">
        <v>18</v>
      </c>
      <c r="J38" s="3" t="s">
        <v>18</v>
      </c>
      <c r="K38" s="3" t="s">
        <v>19</v>
      </c>
      <c r="L38" s="3" t="s">
        <v>21</v>
      </c>
      <c r="M38" s="3" t="s">
        <v>21</v>
      </c>
      <c r="N38" s="3" t="s">
        <v>21</v>
      </c>
      <c r="O38" s="3">
        <v>2013</v>
      </c>
      <c r="P38" s="3">
        <v>2</v>
      </c>
      <c r="Q38" s="3">
        <v>0</v>
      </c>
      <c r="R38" s="3" t="str">
        <f>IF(C38=C39,"gelijk","")</f>
        <v>gelijk</v>
      </c>
      <c r="S38" s="3" t="str">
        <f>IF(O38=O39,"gelijk","")</f>
        <v/>
      </c>
    </row>
    <row r="39" spans="1:20" s="4" customFormat="1" x14ac:dyDescent="0.3">
      <c r="A39" s="3">
        <v>38</v>
      </c>
      <c r="B39">
        <v>73</v>
      </c>
      <c r="C39" s="8" t="s">
        <v>66</v>
      </c>
      <c r="D39">
        <v>3260</v>
      </c>
      <c r="E39" t="s">
        <v>69</v>
      </c>
      <c r="F39" t="s">
        <v>16</v>
      </c>
      <c r="G39" s="6">
        <v>42599</v>
      </c>
      <c r="H39" s="4" t="s">
        <v>17</v>
      </c>
      <c r="I39" s="4" t="s">
        <v>18</v>
      </c>
      <c r="J39" s="4" t="s">
        <v>21</v>
      </c>
      <c r="K39" s="4" t="s">
        <v>19</v>
      </c>
      <c r="L39" s="4" t="s">
        <v>18</v>
      </c>
      <c r="M39" s="4" t="s">
        <v>21</v>
      </c>
      <c r="N39" s="4" t="s">
        <v>18</v>
      </c>
      <c r="O39" s="4">
        <v>2016</v>
      </c>
      <c r="P39" s="4">
        <v>2</v>
      </c>
      <c r="Q39" s="4">
        <v>1</v>
      </c>
      <c r="R39" s="4" t="str">
        <f>IF(C39=C40,"gelijk","")</f>
        <v/>
      </c>
      <c r="S39" s="4" t="str">
        <f>IF(O39=O40,"gelijk","")</f>
        <v/>
      </c>
    </row>
    <row r="40" spans="1:20" s="3" customFormat="1" x14ac:dyDescent="0.3">
      <c r="A40" s="3">
        <v>39</v>
      </c>
      <c r="B40">
        <v>77</v>
      </c>
      <c r="C40" s="3" t="s">
        <v>71</v>
      </c>
      <c r="D40">
        <v>3260</v>
      </c>
      <c r="E40" t="s">
        <v>72</v>
      </c>
      <c r="F40" t="s">
        <v>16</v>
      </c>
      <c r="G40" s="5">
        <v>40374</v>
      </c>
      <c r="H40" s="3" t="s">
        <v>17</v>
      </c>
      <c r="I40" s="3" t="s">
        <v>18</v>
      </c>
      <c r="J40" s="3" t="s">
        <v>18</v>
      </c>
      <c r="K40" s="3" t="s">
        <v>19</v>
      </c>
      <c r="L40" s="3" t="s">
        <v>18</v>
      </c>
      <c r="M40" s="3" t="s">
        <v>18</v>
      </c>
      <c r="N40" s="3" t="s">
        <v>18</v>
      </c>
      <c r="O40" s="3">
        <v>2010</v>
      </c>
      <c r="P40" s="3">
        <v>1</v>
      </c>
      <c r="Q40" s="3">
        <v>1</v>
      </c>
      <c r="R40" s="3" t="str">
        <f>IF(C40=C41,"gelijk","")</f>
        <v>gelijk</v>
      </c>
      <c r="S40" s="3" t="str">
        <f>IF(O40=O41,"gelijk","")</f>
        <v/>
      </c>
      <c r="T40" s="3" t="s">
        <v>135</v>
      </c>
    </row>
    <row r="41" spans="1:20" s="4" customFormat="1" x14ac:dyDescent="0.3">
      <c r="A41" s="3">
        <v>40</v>
      </c>
      <c r="B41">
        <v>79</v>
      </c>
      <c r="C41" s="4" t="s">
        <v>71</v>
      </c>
      <c r="D41">
        <v>3260</v>
      </c>
      <c r="E41" t="s">
        <v>73</v>
      </c>
      <c r="F41" t="s">
        <v>16</v>
      </c>
      <c r="G41" s="6">
        <v>41477</v>
      </c>
      <c r="H41" s="4" t="s">
        <v>17</v>
      </c>
      <c r="I41" s="4" t="s">
        <v>18</v>
      </c>
      <c r="J41" s="4" t="s">
        <v>18</v>
      </c>
      <c r="K41" s="4" t="s">
        <v>19</v>
      </c>
      <c r="L41" s="4" t="s">
        <v>18</v>
      </c>
      <c r="M41" s="4" t="s">
        <v>18</v>
      </c>
      <c r="N41" s="4" t="s">
        <v>18</v>
      </c>
      <c r="O41" s="4">
        <v>2013</v>
      </c>
      <c r="P41" s="4">
        <v>2</v>
      </c>
      <c r="Q41" s="4">
        <v>1</v>
      </c>
      <c r="R41" s="4" t="str">
        <f>IF(C41=C42,"gelijk","")</f>
        <v/>
      </c>
      <c r="S41" s="4" t="str">
        <f>IF(O41=O42,"gelijk","")</f>
        <v/>
      </c>
    </row>
    <row r="42" spans="1:20" s="3" customFormat="1" x14ac:dyDescent="0.3">
      <c r="A42" s="3">
        <v>41</v>
      </c>
      <c r="B42">
        <v>83</v>
      </c>
      <c r="C42" s="3" t="s">
        <v>74</v>
      </c>
      <c r="D42">
        <v>3260</v>
      </c>
      <c r="E42" t="s">
        <v>76</v>
      </c>
      <c r="F42" t="s">
        <v>16</v>
      </c>
      <c r="G42" s="5">
        <v>39300</v>
      </c>
      <c r="H42" s="3" t="s">
        <v>17</v>
      </c>
      <c r="I42" s="3" t="s">
        <v>18</v>
      </c>
      <c r="J42" s="3" t="s">
        <v>18</v>
      </c>
      <c r="K42" s="3" t="s">
        <v>19</v>
      </c>
      <c r="L42" s="3" t="s">
        <v>21</v>
      </c>
      <c r="M42" s="3" t="s">
        <v>18</v>
      </c>
      <c r="N42" s="3" t="s">
        <v>18</v>
      </c>
      <c r="O42" s="3">
        <v>2007</v>
      </c>
      <c r="P42" s="3">
        <v>1</v>
      </c>
      <c r="Q42" s="3">
        <v>1</v>
      </c>
      <c r="R42" s="3" t="str">
        <f>IF(C42=C43,"gelijk","")</f>
        <v>gelijk</v>
      </c>
      <c r="S42" s="3" t="str">
        <f>IF(O42=O43,"gelijk","")</f>
        <v/>
      </c>
      <c r="T42" s="3" t="s">
        <v>139</v>
      </c>
    </row>
    <row r="43" spans="1:20" s="3" customFormat="1" x14ac:dyDescent="0.3">
      <c r="A43" s="3">
        <v>42</v>
      </c>
      <c r="B43">
        <v>85</v>
      </c>
      <c r="C43" s="3" t="s">
        <v>74</v>
      </c>
      <c r="D43">
        <v>3260</v>
      </c>
      <c r="E43" t="s">
        <v>77</v>
      </c>
      <c r="F43" t="s">
        <v>16</v>
      </c>
      <c r="G43" s="5">
        <v>40367</v>
      </c>
      <c r="H43" s="3" t="s">
        <v>17</v>
      </c>
      <c r="I43" s="3" t="s">
        <v>18</v>
      </c>
      <c r="J43" s="3" t="s">
        <v>18</v>
      </c>
      <c r="K43" s="3" t="s">
        <v>19</v>
      </c>
      <c r="L43" s="3" t="s">
        <v>21</v>
      </c>
      <c r="M43" s="3" t="s">
        <v>18</v>
      </c>
      <c r="N43" s="3" t="s">
        <v>18</v>
      </c>
      <c r="O43" s="3">
        <v>2010</v>
      </c>
      <c r="P43" s="3">
        <v>1</v>
      </c>
      <c r="Q43" s="3">
        <v>0</v>
      </c>
      <c r="R43" s="3" t="str">
        <f>IF(C43=C44,"gelijk","")</f>
        <v>gelijk</v>
      </c>
      <c r="S43" s="3" t="str">
        <f>IF(O43=O44,"gelijk","")</f>
        <v/>
      </c>
    </row>
    <row r="44" spans="1:20" s="4" customFormat="1" x14ac:dyDescent="0.3">
      <c r="A44" s="3">
        <v>43</v>
      </c>
      <c r="B44">
        <v>81</v>
      </c>
      <c r="C44" s="4" t="s">
        <v>74</v>
      </c>
      <c r="D44">
        <v>3260</v>
      </c>
      <c r="E44" t="s">
        <v>75</v>
      </c>
      <c r="F44" t="s">
        <v>16</v>
      </c>
      <c r="G44" s="6">
        <v>41473</v>
      </c>
      <c r="H44" s="4" t="s">
        <v>17</v>
      </c>
      <c r="I44" s="4" t="s">
        <v>18</v>
      </c>
      <c r="J44" s="4" t="s">
        <v>21</v>
      </c>
      <c r="K44" s="4" t="s">
        <v>19</v>
      </c>
      <c r="L44" s="4" t="s">
        <v>21</v>
      </c>
      <c r="M44" s="4" t="s">
        <v>18</v>
      </c>
      <c r="N44" s="4" t="s">
        <v>18</v>
      </c>
      <c r="O44" s="4">
        <v>2013</v>
      </c>
      <c r="P44" s="4">
        <v>2</v>
      </c>
      <c r="Q44" s="4">
        <v>1</v>
      </c>
      <c r="R44" s="4" t="str">
        <f>IF(C44=C45,"gelijk","")</f>
        <v/>
      </c>
      <c r="S44" s="4" t="str">
        <f>IF(O44=O45,"gelijk","")</f>
        <v/>
      </c>
    </row>
    <row r="45" spans="1:20" s="3" customFormat="1" x14ac:dyDescent="0.3">
      <c r="A45" s="3">
        <v>44</v>
      </c>
      <c r="B45">
        <v>91</v>
      </c>
      <c r="C45" s="3" t="s">
        <v>78</v>
      </c>
      <c r="D45">
        <v>3260</v>
      </c>
      <c r="E45" t="s">
        <v>81</v>
      </c>
      <c r="F45" t="s">
        <v>16</v>
      </c>
      <c r="G45" s="5">
        <v>39301</v>
      </c>
      <c r="H45" s="3" t="s">
        <v>17</v>
      </c>
      <c r="I45" s="3" t="s">
        <v>18</v>
      </c>
      <c r="J45" s="3" t="s">
        <v>18</v>
      </c>
      <c r="K45" s="3" t="s">
        <v>19</v>
      </c>
      <c r="L45" s="3" t="s">
        <v>21</v>
      </c>
      <c r="M45" s="3" t="s">
        <v>18</v>
      </c>
      <c r="N45" s="3" t="s">
        <v>21</v>
      </c>
      <c r="O45" s="3">
        <v>2007</v>
      </c>
      <c r="P45" s="3">
        <v>1</v>
      </c>
      <c r="Q45" s="3">
        <v>1</v>
      </c>
      <c r="R45" s="3" t="str">
        <f>IF(C45=C46,"gelijk","")</f>
        <v>gelijk</v>
      </c>
      <c r="S45" s="3" t="str">
        <f>IF(O45=O46,"gelijk","")</f>
        <v/>
      </c>
      <c r="T45" s="3" t="s">
        <v>140</v>
      </c>
    </row>
    <row r="46" spans="1:20" s="3" customFormat="1" x14ac:dyDescent="0.3">
      <c r="A46" s="3">
        <v>45</v>
      </c>
      <c r="B46">
        <v>89</v>
      </c>
      <c r="C46" s="3" t="s">
        <v>78</v>
      </c>
      <c r="D46">
        <v>3260</v>
      </c>
      <c r="E46" t="s">
        <v>80</v>
      </c>
      <c r="F46" t="s">
        <v>16</v>
      </c>
      <c r="G46" s="5">
        <v>40333</v>
      </c>
      <c r="H46" s="3" t="s">
        <v>17</v>
      </c>
      <c r="I46" s="3" t="s">
        <v>18</v>
      </c>
      <c r="J46" s="3" t="s">
        <v>18</v>
      </c>
      <c r="K46" s="3" t="s">
        <v>19</v>
      </c>
      <c r="L46" s="3" t="s">
        <v>21</v>
      </c>
      <c r="M46" s="3" t="s">
        <v>18</v>
      </c>
      <c r="N46" s="3" t="s">
        <v>18</v>
      </c>
      <c r="O46" s="3">
        <v>2010</v>
      </c>
      <c r="P46" s="3">
        <v>1</v>
      </c>
      <c r="Q46" s="3">
        <v>0</v>
      </c>
      <c r="R46" s="3" t="str">
        <f>IF(C46=C47,"gelijk","")</f>
        <v>gelijk</v>
      </c>
      <c r="S46" s="3" t="str">
        <f>IF(O46=O47,"gelijk","")</f>
        <v>gelijk</v>
      </c>
    </row>
    <row r="47" spans="1:20" x14ac:dyDescent="0.3">
      <c r="A47" s="3">
        <v>46</v>
      </c>
      <c r="B47">
        <v>93</v>
      </c>
      <c r="C47" t="s">
        <v>78</v>
      </c>
      <c r="D47">
        <v>3260</v>
      </c>
      <c r="E47" t="s">
        <v>82</v>
      </c>
      <c r="F47" t="s">
        <v>16</v>
      </c>
      <c r="G47" s="1">
        <v>40367</v>
      </c>
      <c r="H47" t="s">
        <v>17</v>
      </c>
      <c r="I47" t="s">
        <v>18</v>
      </c>
      <c r="J47" t="s">
        <v>18</v>
      </c>
      <c r="K47" t="s">
        <v>19</v>
      </c>
      <c r="L47" t="s">
        <v>21</v>
      </c>
      <c r="M47" t="s">
        <v>21</v>
      </c>
      <c r="N47" t="s">
        <v>18</v>
      </c>
      <c r="O47">
        <v>2010</v>
      </c>
      <c r="P47">
        <v>1</v>
      </c>
      <c r="Q47">
        <v>0</v>
      </c>
      <c r="R47" t="str">
        <f>IF(C47=C48,"gelijk","")</f>
        <v>gelijk</v>
      </c>
      <c r="S47" t="str">
        <f>IF(O47=O48,"gelijk","")</f>
        <v/>
      </c>
    </row>
    <row r="48" spans="1:20" s="4" customFormat="1" x14ac:dyDescent="0.3">
      <c r="A48" s="3">
        <v>47</v>
      </c>
      <c r="B48">
        <v>87</v>
      </c>
      <c r="C48" s="4" t="s">
        <v>78</v>
      </c>
      <c r="D48">
        <v>3260</v>
      </c>
      <c r="E48" t="s">
        <v>79</v>
      </c>
      <c r="F48" t="s">
        <v>16</v>
      </c>
      <c r="G48" s="6">
        <v>41473</v>
      </c>
      <c r="H48" s="4" t="s">
        <v>17</v>
      </c>
      <c r="I48" s="4" t="s">
        <v>18</v>
      </c>
      <c r="J48" s="4" t="s">
        <v>18</v>
      </c>
      <c r="K48" s="4" t="s">
        <v>19</v>
      </c>
      <c r="L48" s="4" t="s">
        <v>21</v>
      </c>
      <c r="M48" s="4" t="s">
        <v>21</v>
      </c>
      <c r="N48" s="4" t="s">
        <v>18</v>
      </c>
      <c r="O48" s="4">
        <v>2013</v>
      </c>
      <c r="P48" s="4">
        <v>2</v>
      </c>
      <c r="Q48" s="4">
        <v>1</v>
      </c>
      <c r="R48" s="4" t="str">
        <f>IF(C48=C49,"gelijk","")</f>
        <v/>
      </c>
      <c r="S48" s="4" t="str">
        <f>IF(O48=O49,"gelijk","")</f>
        <v/>
      </c>
    </row>
    <row r="49" spans="1:20" s="3" customFormat="1" x14ac:dyDescent="0.3">
      <c r="A49" s="3">
        <v>48</v>
      </c>
      <c r="B49">
        <v>95</v>
      </c>
      <c r="C49" s="3" t="s">
        <v>83</v>
      </c>
      <c r="D49">
        <v>3260</v>
      </c>
      <c r="E49" t="s">
        <v>84</v>
      </c>
      <c r="F49" t="s">
        <v>16</v>
      </c>
      <c r="G49" s="5">
        <v>40346</v>
      </c>
      <c r="H49" s="3" t="s">
        <v>17</v>
      </c>
      <c r="I49" s="3" t="s">
        <v>18</v>
      </c>
      <c r="J49" s="3" t="s">
        <v>18</v>
      </c>
      <c r="K49" s="3" t="s">
        <v>19</v>
      </c>
      <c r="L49" s="3" t="s">
        <v>18</v>
      </c>
      <c r="M49" s="3" t="s">
        <v>21</v>
      </c>
      <c r="N49" s="3" t="s">
        <v>18</v>
      </c>
      <c r="O49" s="3">
        <v>2010</v>
      </c>
      <c r="P49" s="3">
        <v>1</v>
      </c>
      <c r="Q49" s="3">
        <v>1</v>
      </c>
      <c r="R49" s="3" t="str">
        <f>IF(C49=C50,"gelijk","")</f>
        <v>gelijk</v>
      </c>
      <c r="S49" s="3" t="str">
        <f>IF(O49=O50,"gelijk","")</f>
        <v>gelijk</v>
      </c>
      <c r="T49" s="3" t="s">
        <v>141</v>
      </c>
    </row>
    <row r="50" spans="1:20" x14ac:dyDescent="0.3">
      <c r="A50" s="3">
        <v>49</v>
      </c>
      <c r="B50">
        <v>101</v>
      </c>
      <c r="C50" s="3" t="s">
        <v>83</v>
      </c>
      <c r="D50">
        <v>3260</v>
      </c>
      <c r="E50" t="s">
        <v>87</v>
      </c>
      <c r="F50" t="s">
        <v>16</v>
      </c>
      <c r="G50" s="5">
        <v>40367</v>
      </c>
      <c r="H50" s="3" t="s">
        <v>17</v>
      </c>
      <c r="I50" s="3" t="s">
        <v>18</v>
      </c>
      <c r="J50" s="3" t="s">
        <v>18</v>
      </c>
      <c r="K50" s="3" t="s">
        <v>19</v>
      </c>
      <c r="L50" s="3" t="s">
        <v>21</v>
      </c>
      <c r="M50" s="3" t="s">
        <v>21</v>
      </c>
      <c r="N50" s="3" t="s">
        <v>18</v>
      </c>
      <c r="O50" s="3">
        <v>2010</v>
      </c>
      <c r="P50" s="3">
        <v>1</v>
      </c>
      <c r="Q50" s="3">
        <v>0</v>
      </c>
      <c r="R50" s="3" t="str">
        <f>IF(C50=C51,"gelijk","")</f>
        <v>gelijk</v>
      </c>
      <c r="S50" s="3" t="str">
        <f>IF(O50=O51,"gelijk","")</f>
        <v/>
      </c>
      <c r="T50" s="3"/>
    </row>
    <row r="51" spans="1:20" s="3" customFormat="1" x14ac:dyDescent="0.3">
      <c r="A51" s="3">
        <v>50</v>
      </c>
      <c r="B51">
        <v>97</v>
      </c>
      <c r="C51" s="3" t="s">
        <v>83</v>
      </c>
      <c r="D51">
        <v>3260</v>
      </c>
      <c r="E51" t="s">
        <v>85</v>
      </c>
      <c r="F51" t="s">
        <v>16</v>
      </c>
      <c r="G51" s="5">
        <v>41473</v>
      </c>
      <c r="H51" s="3" t="s">
        <v>17</v>
      </c>
      <c r="I51" s="3" t="s">
        <v>18</v>
      </c>
      <c r="J51" s="3" t="s">
        <v>18</v>
      </c>
      <c r="K51" s="3" t="s">
        <v>19</v>
      </c>
      <c r="L51" s="3" t="s">
        <v>18</v>
      </c>
      <c r="M51" s="3" t="s">
        <v>21</v>
      </c>
      <c r="N51" s="3" t="s">
        <v>18</v>
      </c>
      <c r="O51" s="3">
        <v>2013</v>
      </c>
      <c r="P51" s="3">
        <v>2</v>
      </c>
      <c r="Q51" s="3">
        <v>0</v>
      </c>
      <c r="R51" s="3" t="str">
        <f>IF(C51=C52,"gelijk","")</f>
        <v>gelijk</v>
      </c>
      <c r="S51" s="3" t="str">
        <f>IF(O51=O52,"gelijk","")</f>
        <v/>
      </c>
    </row>
    <row r="52" spans="1:20" s="4" customFormat="1" x14ac:dyDescent="0.3">
      <c r="A52" s="3">
        <v>51</v>
      </c>
      <c r="B52">
        <v>99</v>
      </c>
      <c r="C52" s="4" t="s">
        <v>83</v>
      </c>
      <c r="D52">
        <v>3260</v>
      </c>
      <c r="E52" t="s">
        <v>86</v>
      </c>
      <c r="F52" t="s">
        <v>16</v>
      </c>
      <c r="G52" s="6">
        <v>42605</v>
      </c>
      <c r="H52" s="4" t="s">
        <v>17</v>
      </c>
      <c r="I52" s="4" t="s">
        <v>21</v>
      </c>
      <c r="J52" s="4" t="s">
        <v>21</v>
      </c>
      <c r="K52" s="4" t="s">
        <v>19</v>
      </c>
      <c r="L52" s="4" t="s">
        <v>18</v>
      </c>
      <c r="M52" s="4" t="s">
        <v>18</v>
      </c>
      <c r="N52" s="4" t="s">
        <v>18</v>
      </c>
      <c r="O52" s="4">
        <v>2016</v>
      </c>
      <c r="P52" s="4">
        <v>2</v>
      </c>
      <c r="Q52" s="4">
        <v>1</v>
      </c>
      <c r="R52" s="4" t="str">
        <f>IF(C52=C53,"gelijk","")</f>
        <v/>
      </c>
      <c r="S52" s="4" t="str">
        <f>IF(O52=O53,"gelijk","")</f>
        <v/>
      </c>
    </row>
    <row r="53" spans="1:20" s="3" customFormat="1" x14ac:dyDescent="0.3">
      <c r="A53" s="3">
        <v>52</v>
      </c>
      <c r="B53">
        <v>109</v>
      </c>
      <c r="C53" s="3" t="s">
        <v>88</v>
      </c>
      <c r="D53">
        <v>3260</v>
      </c>
      <c r="E53" t="s">
        <v>92</v>
      </c>
      <c r="F53" t="s">
        <v>16</v>
      </c>
      <c r="G53" s="5">
        <v>39302</v>
      </c>
      <c r="H53" s="3" t="s">
        <v>17</v>
      </c>
      <c r="I53" s="3" t="s">
        <v>18</v>
      </c>
      <c r="J53" s="3" t="s">
        <v>18</v>
      </c>
      <c r="K53" s="3" t="s">
        <v>19</v>
      </c>
      <c r="L53" s="3" t="s">
        <v>18</v>
      </c>
      <c r="M53" s="3" t="s">
        <v>18</v>
      </c>
      <c r="N53" s="3" t="s">
        <v>18</v>
      </c>
      <c r="O53" s="3">
        <v>2007</v>
      </c>
      <c r="P53" s="3">
        <v>1</v>
      </c>
      <c r="Q53" s="3">
        <v>1</v>
      </c>
      <c r="R53" s="3" t="str">
        <f>IF(C53=C54,"gelijk","")</f>
        <v>gelijk</v>
      </c>
      <c r="S53" s="3" t="str">
        <f>IF(O53=O54,"gelijk","")</f>
        <v/>
      </c>
      <c r="T53" s="3" t="s">
        <v>149</v>
      </c>
    </row>
    <row r="54" spans="1:20" s="3" customFormat="1" x14ac:dyDescent="0.3">
      <c r="A54" s="3">
        <v>53</v>
      </c>
      <c r="B54">
        <v>107</v>
      </c>
      <c r="C54" s="3" t="s">
        <v>88</v>
      </c>
      <c r="D54">
        <v>3260</v>
      </c>
      <c r="E54" t="s">
        <v>91</v>
      </c>
      <c r="F54" t="s">
        <v>16</v>
      </c>
      <c r="G54" s="5">
        <v>40415</v>
      </c>
      <c r="H54" s="3" t="s">
        <v>17</v>
      </c>
      <c r="I54" s="3" t="s">
        <v>21</v>
      </c>
      <c r="J54" s="3" t="s">
        <v>18</v>
      </c>
      <c r="K54" s="3" t="s">
        <v>19</v>
      </c>
      <c r="L54" s="3" t="s">
        <v>21</v>
      </c>
      <c r="M54" s="3" t="s">
        <v>21</v>
      </c>
      <c r="N54" s="3" t="s">
        <v>18</v>
      </c>
      <c r="O54" s="3">
        <v>2010</v>
      </c>
      <c r="P54" s="3">
        <v>1</v>
      </c>
      <c r="Q54" s="3">
        <v>0</v>
      </c>
      <c r="R54" s="3" t="str">
        <f>IF(C54=C55,"gelijk","")</f>
        <v>gelijk</v>
      </c>
      <c r="S54" s="3" t="str">
        <f>IF(O54=O55,"gelijk","")</f>
        <v/>
      </c>
    </row>
    <row r="55" spans="1:20" s="3" customFormat="1" x14ac:dyDescent="0.3">
      <c r="A55" s="3">
        <v>54</v>
      </c>
      <c r="B55">
        <v>103</v>
      </c>
      <c r="C55" s="3" t="s">
        <v>88</v>
      </c>
      <c r="D55">
        <v>3260</v>
      </c>
      <c r="E55" t="s">
        <v>89</v>
      </c>
      <c r="F55" t="s">
        <v>16</v>
      </c>
      <c r="G55" s="5">
        <v>41472</v>
      </c>
      <c r="H55" s="3" t="s">
        <v>17</v>
      </c>
      <c r="I55" s="3" t="s">
        <v>18</v>
      </c>
      <c r="J55" s="3" t="s">
        <v>18</v>
      </c>
      <c r="K55" s="3" t="s">
        <v>19</v>
      </c>
      <c r="L55" s="3" t="s">
        <v>21</v>
      </c>
      <c r="M55" s="3" t="s">
        <v>21</v>
      </c>
      <c r="N55" s="3" t="s">
        <v>18</v>
      </c>
      <c r="O55" s="3">
        <v>2013</v>
      </c>
      <c r="P55" s="3">
        <v>2</v>
      </c>
      <c r="Q55" s="3">
        <v>0</v>
      </c>
      <c r="R55" s="3" t="str">
        <f>IF(C55=C56,"gelijk","")</f>
        <v>gelijk</v>
      </c>
      <c r="S55" s="3" t="str">
        <f>IF(O55=O56,"gelijk","")</f>
        <v/>
      </c>
    </row>
    <row r="56" spans="1:20" s="4" customFormat="1" x14ac:dyDescent="0.3">
      <c r="A56" s="3">
        <v>55</v>
      </c>
      <c r="B56">
        <v>105</v>
      </c>
      <c r="C56" s="4" t="s">
        <v>88</v>
      </c>
      <c r="D56">
        <v>3260</v>
      </c>
      <c r="E56" t="s">
        <v>90</v>
      </c>
      <c r="F56" t="s">
        <v>16</v>
      </c>
      <c r="G56" s="6">
        <v>42605</v>
      </c>
      <c r="H56" s="4" t="s">
        <v>17</v>
      </c>
      <c r="I56" s="4" t="s">
        <v>18</v>
      </c>
      <c r="J56" s="4" t="s">
        <v>18</v>
      </c>
      <c r="K56" s="4" t="s">
        <v>19</v>
      </c>
      <c r="L56" s="4" t="s">
        <v>18</v>
      </c>
      <c r="M56" s="4" t="s">
        <v>21</v>
      </c>
      <c r="N56" s="4" t="s">
        <v>18</v>
      </c>
      <c r="O56" s="4">
        <v>2016</v>
      </c>
      <c r="P56" s="4">
        <v>2</v>
      </c>
      <c r="Q56" s="4">
        <v>1</v>
      </c>
      <c r="R56" s="4" t="str">
        <f>IF(C56=C57,"gelijk","")</f>
        <v/>
      </c>
      <c r="S56" s="4" t="str">
        <f>IF(O56=O57,"gelijk","")</f>
        <v/>
      </c>
    </row>
    <row r="57" spans="1:20" s="3" customFormat="1" x14ac:dyDescent="0.3">
      <c r="A57" s="3">
        <v>56</v>
      </c>
      <c r="B57">
        <v>119</v>
      </c>
      <c r="C57" s="3" t="s">
        <v>93</v>
      </c>
      <c r="D57">
        <v>3260</v>
      </c>
      <c r="E57" t="s">
        <v>98</v>
      </c>
      <c r="F57" t="s">
        <v>16</v>
      </c>
      <c r="G57" s="5">
        <v>39302</v>
      </c>
      <c r="H57" s="3" t="s">
        <v>17</v>
      </c>
      <c r="I57" s="3" t="s">
        <v>21</v>
      </c>
      <c r="J57" s="3" t="s">
        <v>18</v>
      </c>
      <c r="K57" s="3" t="s">
        <v>19</v>
      </c>
      <c r="L57" s="3" t="s">
        <v>18</v>
      </c>
      <c r="M57" s="3" t="s">
        <v>18</v>
      </c>
      <c r="N57" s="3" t="s">
        <v>18</v>
      </c>
      <c r="O57" s="3">
        <v>2007</v>
      </c>
      <c r="P57" s="3">
        <v>1</v>
      </c>
      <c r="Q57" s="3">
        <v>1</v>
      </c>
      <c r="R57" s="3" t="str">
        <f>IF(C57=C58,"gelijk","")</f>
        <v>gelijk</v>
      </c>
      <c r="S57" s="3" t="str">
        <f>IF(O57=O58,"gelijk","")</f>
        <v/>
      </c>
      <c r="T57" s="3" t="s">
        <v>163</v>
      </c>
    </row>
    <row r="58" spans="1:20" s="3" customFormat="1" x14ac:dyDescent="0.3">
      <c r="A58" s="3">
        <v>57</v>
      </c>
      <c r="B58" s="3">
        <v>117</v>
      </c>
      <c r="C58" s="3" t="s">
        <v>93</v>
      </c>
      <c r="D58" s="3">
        <v>3260</v>
      </c>
      <c r="E58" s="3" t="s">
        <v>97</v>
      </c>
      <c r="F58" s="3" t="s">
        <v>16</v>
      </c>
      <c r="G58" s="5">
        <v>40333</v>
      </c>
      <c r="H58" s="3" t="s">
        <v>17</v>
      </c>
      <c r="I58" s="3" t="s">
        <v>18</v>
      </c>
      <c r="J58" s="3" t="s">
        <v>18</v>
      </c>
      <c r="K58" s="3" t="s">
        <v>19</v>
      </c>
      <c r="L58" s="3" t="s">
        <v>18</v>
      </c>
      <c r="M58" s="3" t="s">
        <v>18</v>
      </c>
      <c r="N58" s="3" t="s">
        <v>18</v>
      </c>
      <c r="O58" s="3">
        <v>2010</v>
      </c>
      <c r="P58" s="3">
        <v>1</v>
      </c>
      <c r="Q58" s="3">
        <v>0</v>
      </c>
      <c r="R58" s="3" t="str">
        <f>IF(C58=C59,"gelijk","")</f>
        <v>gelijk</v>
      </c>
      <c r="S58" s="3" t="str">
        <f>IF(O58=O59,"gelijk","")</f>
        <v>gelijk</v>
      </c>
    </row>
    <row r="59" spans="1:20" x14ac:dyDescent="0.3">
      <c r="A59" s="3">
        <v>58</v>
      </c>
      <c r="B59">
        <v>115</v>
      </c>
      <c r="C59" t="s">
        <v>93</v>
      </c>
      <c r="D59">
        <v>3260</v>
      </c>
      <c r="E59" t="s">
        <v>96</v>
      </c>
      <c r="F59" t="s">
        <v>16</v>
      </c>
      <c r="G59" s="1">
        <v>40415</v>
      </c>
      <c r="H59" t="s">
        <v>17</v>
      </c>
      <c r="I59" t="s">
        <v>18</v>
      </c>
      <c r="J59" t="s">
        <v>18</v>
      </c>
      <c r="K59" t="s">
        <v>19</v>
      </c>
      <c r="L59" t="s">
        <v>21</v>
      </c>
      <c r="M59" t="s">
        <v>18</v>
      </c>
      <c r="N59" t="s">
        <v>21</v>
      </c>
      <c r="O59">
        <v>2010</v>
      </c>
      <c r="P59">
        <v>1</v>
      </c>
      <c r="Q59">
        <v>0</v>
      </c>
      <c r="R59" t="str">
        <f>IF(C59=C60,"gelijk","")</f>
        <v>gelijk</v>
      </c>
      <c r="S59" t="str">
        <f>IF(O59=O60,"gelijk","")</f>
        <v/>
      </c>
    </row>
    <row r="60" spans="1:20" s="3" customFormat="1" x14ac:dyDescent="0.3">
      <c r="A60" s="3">
        <v>59</v>
      </c>
      <c r="B60">
        <v>111</v>
      </c>
      <c r="C60" s="3" t="s">
        <v>93</v>
      </c>
      <c r="D60">
        <v>3260</v>
      </c>
      <c r="E60" t="s">
        <v>94</v>
      </c>
      <c r="F60" t="s">
        <v>16</v>
      </c>
      <c r="G60" s="5">
        <v>41472</v>
      </c>
      <c r="H60" s="3" t="s">
        <v>17</v>
      </c>
      <c r="I60" s="3" t="s">
        <v>18</v>
      </c>
      <c r="J60" s="3" t="s">
        <v>18</v>
      </c>
      <c r="K60" s="3" t="s">
        <v>19</v>
      </c>
      <c r="L60" s="3" t="s">
        <v>18</v>
      </c>
      <c r="M60" s="3" t="s">
        <v>18</v>
      </c>
      <c r="N60" s="3" t="s">
        <v>18</v>
      </c>
      <c r="O60" s="3">
        <v>2013</v>
      </c>
      <c r="P60" s="3">
        <v>2</v>
      </c>
      <c r="Q60" s="3">
        <v>0</v>
      </c>
      <c r="R60" s="3" t="str">
        <f>IF(C60=C61,"gelijk","")</f>
        <v>gelijk</v>
      </c>
      <c r="S60" s="3" t="str">
        <f>IF(O60=O61,"gelijk","")</f>
        <v/>
      </c>
    </row>
    <row r="61" spans="1:20" s="4" customFormat="1" x14ac:dyDescent="0.3">
      <c r="A61" s="3">
        <v>60</v>
      </c>
      <c r="B61">
        <v>113</v>
      </c>
      <c r="C61" s="4" t="s">
        <v>93</v>
      </c>
      <c r="D61">
        <v>3260</v>
      </c>
      <c r="E61" t="s">
        <v>95</v>
      </c>
      <c r="F61" t="s">
        <v>16</v>
      </c>
      <c r="G61" s="6">
        <v>42605</v>
      </c>
      <c r="H61" s="4" t="s">
        <v>17</v>
      </c>
      <c r="I61" s="4" t="s">
        <v>18</v>
      </c>
      <c r="J61" s="4" t="s">
        <v>21</v>
      </c>
      <c r="K61" s="4" t="s">
        <v>19</v>
      </c>
      <c r="L61" s="4" t="s">
        <v>21</v>
      </c>
      <c r="M61" s="4" t="s">
        <v>18</v>
      </c>
      <c r="N61" s="4" t="s">
        <v>18</v>
      </c>
      <c r="O61" s="4">
        <v>2016</v>
      </c>
      <c r="P61" s="4">
        <v>2</v>
      </c>
      <c r="Q61" s="4">
        <v>1</v>
      </c>
      <c r="R61" s="4" t="str">
        <f>IF(C61=C62,"gelijk","")</f>
        <v/>
      </c>
      <c r="S61" s="4" t="str">
        <f>IF(O61=O62,"gelijk","")</f>
        <v/>
      </c>
    </row>
    <row r="62" spans="1:20" s="3" customFormat="1" x14ac:dyDescent="0.3">
      <c r="A62" s="3">
        <v>61</v>
      </c>
      <c r="B62">
        <v>123</v>
      </c>
      <c r="C62" s="3" t="s">
        <v>99</v>
      </c>
      <c r="D62">
        <v>3260</v>
      </c>
      <c r="E62" t="s">
        <v>101</v>
      </c>
      <c r="F62" t="s">
        <v>16</v>
      </c>
      <c r="G62" s="5">
        <v>39692</v>
      </c>
      <c r="H62" s="3" t="s">
        <v>17</v>
      </c>
      <c r="I62" s="3" t="s">
        <v>18</v>
      </c>
      <c r="J62" s="3" t="s">
        <v>18</v>
      </c>
      <c r="K62" s="3" t="s">
        <v>19</v>
      </c>
      <c r="L62" s="3" t="s">
        <v>18</v>
      </c>
      <c r="M62" s="3" t="s">
        <v>21</v>
      </c>
      <c r="N62" s="3" t="s">
        <v>21</v>
      </c>
      <c r="O62" s="3">
        <v>2008</v>
      </c>
      <c r="P62" s="3">
        <v>1</v>
      </c>
      <c r="Q62" s="3">
        <v>1</v>
      </c>
      <c r="R62" s="3" t="str">
        <f>IF(C62=C63,"gelijk","")</f>
        <v>gelijk</v>
      </c>
      <c r="S62" s="3" t="str">
        <f>IF(O62=O63,"gelijk","")</f>
        <v/>
      </c>
      <c r="T62" s="3" t="s">
        <v>164</v>
      </c>
    </row>
    <row r="63" spans="1:20" s="3" customFormat="1" x14ac:dyDescent="0.3">
      <c r="A63" s="3">
        <v>62</v>
      </c>
      <c r="B63">
        <v>127</v>
      </c>
      <c r="C63" s="3" t="s">
        <v>99</v>
      </c>
      <c r="D63">
        <v>3260</v>
      </c>
      <c r="E63" t="s">
        <v>103</v>
      </c>
      <c r="F63" t="s">
        <v>16</v>
      </c>
      <c r="G63" s="5">
        <v>40443</v>
      </c>
      <c r="H63" s="3" t="s">
        <v>17</v>
      </c>
      <c r="I63" s="3" t="s">
        <v>18</v>
      </c>
      <c r="J63" s="3" t="s">
        <v>18</v>
      </c>
      <c r="K63" s="3" t="s">
        <v>19</v>
      </c>
      <c r="L63" s="3" t="s">
        <v>18</v>
      </c>
      <c r="M63" s="3" t="s">
        <v>18</v>
      </c>
      <c r="N63" s="3" t="s">
        <v>18</v>
      </c>
      <c r="O63" s="3">
        <v>2010</v>
      </c>
      <c r="P63" s="3">
        <v>1</v>
      </c>
      <c r="Q63" s="3">
        <v>0</v>
      </c>
      <c r="R63" s="3" t="str">
        <f>IF(C63=C64,"gelijk","")</f>
        <v>gelijk</v>
      </c>
      <c r="S63" s="3" t="str">
        <f>IF(O63=O64,"gelijk","")</f>
        <v/>
      </c>
    </row>
    <row r="64" spans="1:20" s="3" customFormat="1" x14ac:dyDescent="0.3">
      <c r="A64" s="3">
        <v>63</v>
      </c>
      <c r="B64">
        <v>125</v>
      </c>
      <c r="C64" s="3" t="s">
        <v>99</v>
      </c>
      <c r="D64">
        <v>3260</v>
      </c>
      <c r="E64" t="s">
        <v>102</v>
      </c>
      <c r="F64" t="s">
        <v>16</v>
      </c>
      <c r="G64" s="5">
        <v>41471</v>
      </c>
      <c r="H64" s="3" t="s">
        <v>17</v>
      </c>
      <c r="I64" s="3" t="s">
        <v>18</v>
      </c>
      <c r="J64" s="3" t="s">
        <v>18</v>
      </c>
      <c r="K64" s="3" t="s">
        <v>19</v>
      </c>
      <c r="L64" s="3" t="s">
        <v>18</v>
      </c>
      <c r="M64" s="3" t="s">
        <v>21</v>
      </c>
      <c r="N64" s="3" t="s">
        <v>18</v>
      </c>
      <c r="O64" s="3">
        <v>2013</v>
      </c>
      <c r="P64" s="3">
        <v>2</v>
      </c>
      <c r="Q64" s="3">
        <v>0</v>
      </c>
      <c r="R64" s="3" t="str">
        <f>IF(C64=C65,"gelijk","")</f>
        <v>gelijk</v>
      </c>
      <c r="S64" s="3" t="str">
        <f>IF(O64=O65,"gelijk","")</f>
        <v/>
      </c>
    </row>
    <row r="65" spans="1:20" s="4" customFormat="1" x14ac:dyDescent="0.3">
      <c r="A65" s="3">
        <v>64</v>
      </c>
      <c r="B65">
        <v>121</v>
      </c>
      <c r="C65" s="4" t="s">
        <v>99</v>
      </c>
      <c r="D65">
        <v>3260</v>
      </c>
      <c r="E65" t="s">
        <v>100</v>
      </c>
      <c r="F65" t="s">
        <v>16</v>
      </c>
      <c r="G65" s="6">
        <v>42583</v>
      </c>
      <c r="H65" s="4" t="s">
        <v>17</v>
      </c>
      <c r="I65" s="4" t="s">
        <v>18</v>
      </c>
      <c r="J65" s="4" t="s">
        <v>18</v>
      </c>
      <c r="K65" s="4" t="s">
        <v>19</v>
      </c>
      <c r="L65" s="4" t="s">
        <v>18</v>
      </c>
      <c r="M65" s="4" t="s">
        <v>21</v>
      </c>
      <c r="N65" s="4" t="s">
        <v>18</v>
      </c>
      <c r="O65" s="4">
        <v>2016</v>
      </c>
      <c r="P65" s="4">
        <v>2</v>
      </c>
      <c r="Q65" s="4">
        <v>1</v>
      </c>
      <c r="R65" s="4" t="str">
        <f>IF(C65=C66,"gelijk","")</f>
        <v/>
      </c>
      <c r="S65" s="4" t="str">
        <f>IF(O65=O66,"gelijk","")</f>
        <v/>
      </c>
    </row>
    <row r="66" spans="1:20" s="3" customFormat="1" x14ac:dyDescent="0.3">
      <c r="A66" s="3">
        <v>65</v>
      </c>
      <c r="B66">
        <v>133</v>
      </c>
      <c r="C66" s="3" t="s">
        <v>104</v>
      </c>
      <c r="D66">
        <v>3260</v>
      </c>
      <c r="E66" t="s">
        <v>107</v>
      </c>
      <c r="F66" t="s">
        <v>16</v>
      </c>
      <c r="G66" s="5">
        <v>39667</v>
      </c>
      <c r="H66" s="3" t="s">
        <v>17</v>
      </c>
      <c r="I66" s="3" t="s">
        <v>18</v>
      </c>
      <c r="J66" s="3" t="s">
        <v>18</v>
      </c>
      <c r="K66" s="3" t="s">
        <v>19</v>
      </c>
      <c r="L66" s="3" t="s">
        <v>18</v>
      </c>
      <c r="M66" s="3" t="s">
        <v>21</v>
      </c>
      <c r="N66" s="3" t="s">
        <v>18</v>
      </c>
      <c r="O66" s="3">
        <v>2008</v>
      </c>
      <c r="P66" s="3">
        <v>1</v>
      </c>
      <c r="Q66" s="3">
        <v>1</v>
      </c>
      <c r="R66" s="3" t="str">
        <f>IF(C66=C67,"gelijk","")</f>
        <v>gelijk</v>
      </c>
      <c r="S66" s="3" t="str">
        <f>IF(O66=O67,"gelijk","")</f>
        <v/>
      </c>
      <c r="T66" s="3" t="s">
        <v>142</v>
      </c>
    </row>
    <row r="67" spans="1:20" s="3" customFormat="1" x14ac:dyDescent="0.3">
      <c r="A67" s="3">
        <v>66</v>
      </c>
      <c r="B67">
        <v>129</v>
      </c>
      <c r="C67" s="3" t="s">
        <v>104</v>
      </c>
      <c r="D67">
        <v>3260</v>
      </c>
      <c r="E67" t="s">
        <v>105</v>
      </c>
      <c r="F67" t="s">
        <v>16</v>
      </c>
      <c r="G67" s="5">
        <v>40756</v>
      </c>
      <c r="H67" s="3" t="s">
        <v>17</v>
      </c>
      <c r="I67" s="3" t="s">
        <v>21</v>
      </c>
      <c r="J67" s="3" t="s">
        <v>21</v>
      </c>
      <c r="K67" s="3" t="s">
        <v>19</v>
      </c>
      <c r="L67" s="3" t="s">
        <v>21</v>
      </c>
      <c r="M67" s="3" t="s">
        <v>21</v>
      </c>
      <c r="N67" s="3" t="s">
        <v>18</v>
      </c>
      <c r="O67" s="3">
        <v>2011</v>
      </c>
      <c r="P67" s="3">
        <v>1</v>
      </c>
      <c r="Q67" s="3">
        <v>0</v>
      </c>
      <c r="R67" s="3" t="str">
        <f>IF(C67=C68,"gelijk","")</f>
        <v>gelijk</v>
      </c>
      <c r="S67" s="3" t="str">
        <f>IF(O67=O68,"gelijk","")</f>
        <v/>
      </c>
    </row>
    <row r="68" spans="1:20" s="4" customFormat="1" x14ac:dyDescent="0.3">
      <c r="A68" s="3">
        <v>67</v>
      </c>
      <c r="B68">
        <v>131</v>
      </c>
      <c r="C68" s="4" t="s">
        <v>104</v>
      </c>
      <c r="D68">
        <v>3260</v>
      </c>
      <c r="E68" t="s">
        <v>106</v>
      </c>
      <c r="F68" t="s">
        <v>16</v>
      </c>
      <c r="G68" s="6">
        <v>42919</v>
      </c>
      <c r="H68" s="4" t="s">
        <v>17</v>
      </c>
      <c r="I68" s="4" t="s">
        <v>18</v>
      </c>
      <c r="J68" s="4" t="s">
        <v>21</v>
      </c>
      <c r="K68" s="4" t="s">
        <v>19</v>
      </c>
      <c r="L68" s="4" t="s">
        <v>18</v>
      </c>
      <c r="M68" s="4" t="s">
        <v>18</v>
      </c>
      <c r="N68" s="4" t="s">
        <v>18</v>
      </c>
      <c r="O68" s="4">
        <v>2017</v>
      </c>
      <c r="P68" s="4">
        <v>2</v>
      </c>
      <c r="Q68" s="4">
        <v>1</v>
      </c>
      <c r="R68" s="4" t="str">
        <f>IF(C68=C69,"gelijk","")</f>
        <v/>
      </c>
      <c r="S68" s="4" t="str">
        <f>IF(O68=O69,"gelijk","")</f>
        <v/>
      </c>
    </row>
    <row r="69" spans="1:20" s="3" customFormat="1" x14ac:dyDescent="0.3">
      <c r="A69" s="3">
        <v>68</v>
      </c>
      <c r="B69">
        <v>139</v>
      </c>
      <c r="C69" s="3" t="s">
        <v>108</v>
      </c>
      <c r="D69">
        <v>3260</v>
      </c>
      <c r="E69" t="s">
        <v>111</v>
      </c>
      <c r="F69" t="s">
        <v>16</v>
      </c>
      <c r="G69" s="5">
        <v>39667</v>
      </c>
      <c r="H69" s="3" t="s">
        <v>17</v>
      </c>
      <c r="I69" s="3" t="s">
        <v>18</v>
      </c>
      <c r="J69" s="3" t="s">
        <v>21</v>
      </c>
      <c r="K69" s="3" t="s">
        <v>19</v>
      </c>
      <c r="L69" s="3" t="s">
        <v>18</v>
      </c>
      <c r="M69" s="3" t="s">
        <v>18</v>
      </c>
      <c r="N69" s="3" t="s">
        <v>18</v>
      </c>
      <c r="O69" s="3">
        <v>2008</v>
      </c>
      <c r="P69" s="3">
        <v>1</v>
      </c>
      <c r="Q69" s="3">
        <v>1</v>
      </c>
      <c r="R69" s="3" t="str">
        <f>IF(C69=C70,"gelijk","")</f>
        <v>gelijk</v>
      </c>
      <c r="S69" s="3" t="str">
        <f>IF(O69=O70,"gelijk","")</f>
        <v/>
      </c>
      <c r="T69" s="3" t="s">
        <v>165</v>
      </c>
    </row>
    <row r="70" spans="1:20" s="3" customFormat="1" x14ac:dyDescent="0.3">
      <c r="A70" s="3">
        <v>69</v>
      </c>
      <c r="B70">
        <v>135</v>
      </c>
      <c r="C70" s="3" t="s">
        <v>108</v>
      </c>
      <c r="D70">
        <v>3260</v>
      </c>
      <c r="E70" t="s">
        <v>109</v>
      </c>
      <c r="F70" t="s">
        <v>16</v>
      </c>
      <c r="G70" s="5">
        <v>40756</v>
      </c>
      <c r="H70" s="3" t="s">
        <v>17</v>
      </c>
      <c r="I70" s="3" t="s">
        <v>18</v>
      </c>
      <c r="J70" s="3" t="s">
        <v>18</v>
      </c>
      <c r="K70" s="3" t="s">
        <v>19</v>
      </c>
      <c r="L70" s="3" t="s">
        <v>21</v>
      </c>
      <c r="M70" s="3" t="s">
        <v>21</v>
      </c>
      <c r="N70" s="3" t="s">
        <v>18</v>
      </c>
      <c r="O70" s="3">
        <v>2011</v>
      </c>
      <c r="P70" s="3">
        <v>1</v>
      </c>
      <c r="Q70" s="3">
        <v>0</v>
      </c>
      <c r="R70" s="3" t="str">
        <f>IF(C70=C71,"gelijk","")</f>
        <v>gelijk</v>
      </c>
      <c r="S70" s="3" t="str">
        <f>IF(O70=O71,"gelijk","")</f>
        <v/>
      </c>
    </row>
    <row r="71" spans="1:20" s="4" customFormat="1" x14ac:dyDescent="0.3">
      <c r="A71" s="3">
        <v>70</v>
      </c>
      <c r="B71">
        <v>137</v>
      </c>
      <c r="C71" s="4" t="s">
        <v>108</v>
      </c>
      <c r="D71">
        <v>3260</v>
      </c>
      <c r="E71" t="s">
        <v>110</v>
      </c>
      <c r="F71" t="s">
        <v>16</v>
      </c>
      <c r="G71" s="6">
        <v>42948</v>
      </c>
      <c r="H71" s="4" t="s">
        <v>17</v>
      </c>
      <c r="I71" s="4" t="s">
        <v>18</v>
      </c>
      <c r="J71" s="4" t="s">
        <v>21</v>
      </c>
      <c r="K71" s="4" t="s">
        <v>19</v>
      </c>
      <c r="L71" s="4" t="s">
        <v>21</v>
      </c>
      <c r="M71" s="4" t="s">
        <v>21</v>
      </c>
      <c r="N71" s="4" t="s">
        <v>18</v>
      </c>
      <c r="O71" s="4">
        <v>2017</v>
      </c>
      <c r="P71" s="4">
        <v>2</v>
      </c>
      <c r="Q71" s="4">
        <v>1</v>
      </c>
      <c r="R71" s="4" t="str">
        <f>IF(C71=C72,"gelijk","")</f>
        <v/>
      </c>
      <c r="S71" s="4" t="str">
        <f>IF(O71=O72,"gelijk","")</f>
        <v/>
      </c>
    </row>
    <row r="72" spans="1:20" s="3" customFormat="1" x14ac:dyDescent="0.3">
      <c r="A72" s="3">
        <v>71</v>
      </c>
      <c r="B72">
        <v>141</v>
      </c>
      <c r="C72" s="3" t="s">
        <v>112</v>
      </c>
      <c r="D72">
        <v>3260</v>
      </c>
      <c r="E72" t="s">
        <v>113</v>
      </c>
      <c r="F72" t="s">
        <v>16</v>
      </c>
      <c r="G72" s="5">
        <v>40756</v>
      </c>
      <c r="H72" s="3" t="s">
        <v>17</v>
      </c>
      <c r="I72" s="3" t="s">
        <v>18</v>
      </c>
      <c r="J72" s="3" t="s">
        <v>18</v>
      </c>
      <c r="K72" s="3" t="s">
        <v>19</v>
      </c>
      <c r="L72" s="3" t="s">
        <v>21</v>
      </c>
      <c r="M72" s="3" t="s">
        <v>21</v>
      </c>
      <c r="N72" s="3" t="s">
        <v>18</v>
      </c>
      <c r="O72" s="3">
        <v>2011</v>
      </c>
      <c r="P72" s="3">
        <v>1</v>
      </c>
      <c r="Q72" s="3">
        <v>1</v>
      </c>
      <c r="R72" s="3" t="str">
        <f>IF(C72=C73,"gelijk","")</f>
        <v>gelijk</v>
      </c>
      <c r="S72" s="3" t="str">
        <f>IF(O72=O73,"gelijk","")</f>
        <v/>
      </c>
      <c r="T72" s="3" t="s">
        <v>135</v>
      </c>
    </row>
    <row r="73" spans="1:20" s="4" customFormat="1" x14ac:dyDescent="0.3">
      <c r="A73" s="3">
        <v>72</v>
      </c>
      <c r="B73">
        <v>143</v>
      </c>
      <c r="C73" s="4" t="s">
        <v>112</v>
      </c>
      <c r="D73">
        <v>3260</v>
      </c>
      <c r="E73" t="s">
        <v>114</v>
      </c>
      <c r="F73" t="s">
        <v>16</v>
      </c>
      <c r="G73" s="6">
        <v>42919</v>
      </c>
      <c r="H73" s="4" t="s">
        <v>17</v>
      </c>
      <c r="I73" s="4" t="s">
        <v>18</v>
      </c>
      <c r="J73" s="4" t="s">
        <v>18</v>
      </c>
      <c r="K73" s="4" t="s">
        <v>19</v>
      </c>
      <c r="L73" s="4" t="s">
        <v>21</v>
      </c>
      <c r="M73" s="4" t="s">
        <v>21</v>
      </c>
      <c r="N73" s="4" t="s">
        <v>18</v>
      </c>
      <c r="O73" s="4">
        <v>2017</v>
      </c>
      <c r="P73" s="4">
        <v>2</v>
      </c>
      <c r="Q73" s="4">
        <v>1</v>
      </c>
      <c r="R73" s="4" t="str">
        <f>IF(C73=C74,"gelijk","")</f>
        <v/>
      </c>
      <c r="S73" s="4" t="str">
        <f>IF(O73=O74,"gelijk","")</f>
        <v/>
      </c>
    </row>
    <row r="74" spans="1:20" s="3" customFormat="1" x14ac:dyDescent="0.3">
      <c r="A74" s="3">
        <v>73</v>
      </c>
      <c r="B74">
        <v>145</v>
      </c>
      <c r="C74" s="3" t="s">
        <v>115</v>
      </c>
      <c r="D74">
        <v>3260</v>
      </c>
      <c r="E74" t="s">
        <v>116</v>
      </c>
      <c r="F74" t="s">
        <v>16</v>
      </c>
      <c r="G74" s="5">
        <v>40037</v>
      </c>
      <c r="H74" s="3" t="s">
        <v>17</v>
      </c>
      <c r="I74" s="3" t="s">
        <v>18</v>
      </c>
      <c r="J74" s="3" t="s">
        <v>18</v>
      </c>
      <c r="K74" s="3" t="s">
        <v>19</v>
      </c>
      <c r="L74" s="3" t="s">
        <v>18</v>
      </c>
      <c r="M74" s="3" t="s">
        <v>21</v>
      </c>
      <c r="N74" s="3" t="s">
        <v>18</v>
      </c>
      <c r="O74" s="3">
        <v>2009</v>
      </c>
      <c r="P74" s="3">
        <v>1</v>
      </c>
      <c r="Q74" s="3">
        <v>1</v>
      </c>
      <c r="R74" s="3" t="str">
        <f>IF(C74=C75,"gelijk","")</f>
        <v>gelijk</v>
      </c>
      <c r="S74" s="3" t="str">
        <f>IF(O74=O75,"gelijk","")</f>
        <v/>
      </c>
      <c r="T74" s="3" t="s">
        <v>133</v>
      </c>
    </row>
    <row r="75" spans="1:20" s="3" customFormat="1" x14ac:dyDescent="0.3">
      <c r="A75" s="3">
        <v>74</v>
      </c>
      <c r="B75">
        <v>147</v>
      </c>
      <c r="C75" s="3" t="s">
        <v>115</v>
      </c>
      <c r="D75">
        <v>3260</v>
      </c>
      <c r="E75" t="s">
        <v>117</v>
      </c>
      <c r="F75" t="s">
        <v>16</v>
      </c>
      <c r="G75" s="5">
        <v>40806</v>
      </c>
      <c r="H75" s="3" t="s">
        <v>17</v>
      </c>
      <c r="I75" s="3" t="s">
        <v>18</v>
      </c>
      <c r="J75" s="3" t="s">
        <v>18</v>
      </c>
      <c r="K75" s="3" t="s">
        <v>19</v>
      </c>
      <c r="L75" s="3" t="s">
        <v>18</v>
      </c>
      <c r="M75" s="3" t="s">
        <v>18</v>
      </c>
      <c r="N75" s="3" t="s">
        <v>18</v>
      </c>
      <c r="O75" s="3">
        <v>2011</v>
      </c>
      <c r="P75" s="3">
        <v>1</v>
      </c>
      <c r="Q75" s="3">
        <v>0</v>
      </c>
      <c r="R75" s="3" t="str">
        <f>IF(C75=C76,"gelijk","")</f>
        <v>gelijk</v>
      </c>
      <c r="S75" s="3" t="str">
        <f>IF(O75=O76,"gelijk","")</f>
        <v/>
      </c>
    </row>
    <row r="76" spans="1:20" s="4" customFormat="1" x14ac:dyDescent="0.3">
      <c r="A76" s="3">
        <v>75</v>
      </c>
      <c r="B76">
        <v>149</v>
      </c>
      <c r="C76" s="4" t="s">
        <v>115</v>
      </c>
      <c r="D76">
        <v>3260</v>
      </c>
      <c r="E76" t="s">
        <v>118</v>
      </c>
      <c r="F76" t="s">
        <v>16</v>
      </c>
      <c r="G76" s="6">
        <v>42985</v>
      </c>
      <c r="H76" s="4" t="s">
        <v>17</v>
      </c>
      <c r="I76" s="4" t="s">
        <v>18</v>
      </c>
      <c r="J76" s="4" t="s">
        <v>18</v>
      </c>
      <c r="K76" s="4" t="s">
        <v>19</v>
      </c>
      <c r="L76" s="4" t="s">
        <v>18</v>
      </c>
      <c r="M76" s="4" t="s">
        <v>18</v>
      </c>
      <c r="N76" s="4" t="s">
        <v>18</v>
      </c>
      <c r="O76" s="4">
        <v>2017</v>
      </c>
      <c r="P76" s="4">
        <v>2</v>
      </c>
      <c r="Q76" s="4">
        <v>1</v>
      </c>
      <c r="R76" s="4" t="str">
        <f>IF(C76=C77,"gelijk","")</f>
        <v/>
      </c>
      <c r="S76" s="4" t="str">
        <f>IF(O76=O77,"gelijk","")</f>
        <v/>
      </c>
    </row>
    <row r="77" spans="1:20" s="3" customFormat="1" x14ac:dyDescent="0.3">
      <c r="A77" s="3">
        <v>76</v>
      </c>
      <c r="B77">
        <v>151</v>
      </c>
      <c r="C77" s="3" t="s">
        <v>119</v>
      </c>
      <c r="D77">
        <v>3260</v>
      </c>
      <c r="E77" t="s">
        <v>120</v>
      </c>
      <c r="F77" t="s">
        <v>16</v>
      </c>
      <c r="G77" s="5">
        <v>40036</v>
      </c>
      <c r="H77" s="3" t="s">
        <v>17</v>
      </c>
      <c r="I77" s="3" t="s">
        <v>18</v>
      </c>
      <c r="J77" s="3" t="s">
        <v>18</v>
      </c>
      <c r="K77" s="3" t="s">
        <v>19</v>
      </c>
      <c r="L77" s="3" t="s">
        <v>18</v>
      </c>
      <c r="M77" s="3" t="s">
        <v>18</v>
      </c>
      <c r="N77" s="3" t="s">
        <v>18</v>
      </c>
      <c r="O77" s="3">
        <v>2009</v>
      </c>
      <c r="P77" s="3">
        <v>1</v>
      </c>
      <c r="Q77" s="3">
        <v>1</v>
      </c>
      <c r="R77" s="3" t="str">
        <f>IF(C77=C78,"gelijk","")</f>
        <v>gelijk</v>
      </c>
      <c r="S77" s="3" t="str">
        <f>IF(O77=O78,"gelijk","")</f>
        <v/>
      </c>
      <c r="T77" s="3" t="s">
        <v>143</v>
      </c>
    </row>
    <row r="78" spans="1:20" s="3" customFormat="1" x14ac:dyDescent="0.3">
      <c r="A78" s="3">
        <v>77</v>
      </c>
      <c r="B78">
        <v>153</v>
      </c>
      <c r="C78" s="3" t="s">
        <v>119</v>
      </c>
      <c r="D78">
        <v>3260</v>
      </c>
      <c r="E78" t="s">
        <v>121</v>
      </c>
      <c r="F78" t="s">
        <v>16</v>
      </c>
      <c r="G78" s="5">
        <v>40806</v>
      </c>
      <c r="H78" s="3" t="s">
        <v>17</v>
      </c>
      <c r="I78" s="3" t="s">
        <v>18</v>
      </c>
      <c r="J78" s="3" t="s">
        <v>18</v>
      </c>
      <c r="K78" s="3" t="s">
        <v>19</v>
      </c>
      <c r="L78" s="3" t="s">
        <v>18</v>
      </c>
      <c r="M78" s="3" t="s">
        <v>18</v>
      </c>
      <c r="N78" s="3" t="s">
        <v>18</v>
      </c>
      <c r="O78" s="3">
        <v>2011</v>
      </c>
      <c r="P78" s="3">
        <v>1</v>
      </c>
      <c r="Q78" s="3">
        <v>0</v>
      </c>
      <c r="R78" s="3" t="str">
        <f>IF(C78=C79,"gelijk","")</f>
        <v>gelijk</v>
      </c>
      <c r="S78" s="3" t="str">
        <f>IF(O78=O79,"gelijk","")</f>
        <v/>
      </c>
    </row>
    <row r="79" spans="1:20" s="4" customFormat="1" x14ac:dyDescent="0.3">
      <c r="A79" s="3">
        <v>78</v>
      </c>
      <c r="B79">
        <v>155</v>
      </c>
      <c r="C79" s="4" t="s">
        <v>119</v>
      </c>
      <c r="D79">
        <v>3260</v>
      </c>
      <c r="E79" t="s">
        <v>122</v>
      </c>
      <c r="F79" t="s">
        <v>16</v>
      </c>
      <c r="G79" s="6">
        <v>42985</v>
      </c>
      <c r="H79" s="4" t="s">
        <v>17</v>
      </c>
      <c r="I79" s="4" t="s">
        <v>18</v>
      </c>
      <c r="J79" s="4" t="s">
        <v>18</v>
      </c>
      <c r="K79" s="4" t="s">
        <v>19</v>
      </c>
      <c r="L79" s="4" t="s">
        <v>18</v>
      </c>
      <c r="M79" s="4" t="s">
        <v>21</v>
      </c>
      <c r="N79" s="4" t="s">
        <v>18</v>
      </c>
      <c r="O79" s="4">
        <v>2017</v>
      </c>
      <c r="P79" s="4">
        <v>2</v>
      </c>
      <c r="Q79" s="4">
        <v>1</v>
      </c>
      <c r="R79" s="4" t="str">
        <f>IF(C79=C80,"gelijk","")</f>
        <v/>
      </c>
      <c r="S79" s="4" t="str">
        <f>IF(O79=O80,"gelijk","")</f>
        <v/>
      </c>
    </row>
    <row r="80" spans="1:20" s="3" customFormat="1" x14ac:dyDescent="0.3">
      <c r="A80" s="3">
        <v>79</v>
      </c>
      <c r="B80">
        <v>159</v>
      </c>
      <c r="C80" s="3" t="s">
        <v>123</v>
      </c>
      <c r="D80">
        <v>3260</v>
      </c>
      <c r="E80" t="s">
        <v>125</v>
      </c>
      <c r="F80" t="s">
        <v>16</v>
      </c>
      <c r="G80" s="5">
        <v>41109</v>
      </c>
      <c r="H80" s="3" t="s">
        <v>17</v>
      </c>
      <c r="I80" s="3" t="s">
        <v>18</v>
      </c>
      <c r="J80" s="3" t="s">
        <v>21</v>
      </c>
      <c r="K80" s="3" t="s">
        <v>19</v>
      </c>
      <c r="L80" s="3" t="s">
        <v>18</v>
      </c>
      <c r="M80" s="3" t="s">
        <v>18</v>
      </c>
      <c r="N80" s="3" t="s">
        <v>18</v>
      </c>
      <c r="O80" s="3">
        <v>2012</v>
      </c>
      <c r="P80" s="3">
        <v>1</v>
      </c>
      <c r="Q80" s="3">
        <v>1</v>
      </c>
      <c r="R80" s="3" t="str">
        <f>IF(C80=C81,"gelijk","")</f>
        <v>gelijk</v>
      </c>
      <c r="S80" s="3" t="str">
        <f>IF(O80=O81,"gelijk","")</f>
        <v/>
      </c>
      <c r="T80" s="3" t="s">
        <v>135</v>
      </c>
    </row>
    <row r="81" spans="1:20" s="3" customFormat="1" x14ac:dyDescent="0.3">
      <c r="A81" s="3">
        <v>80</v>
      </c>
      <c r="B81">
        <v>157</v>
      </c>
      <c r="C81" s="3" t="s">
        <v>123</v>
      </c>
      <c r="D81">
        <v>3260</v>
      </c>
      <c r="E81" t="s">
        <v>124</v>
      </c>
      <c r="F81" t="s">
        <v>16</v>
      </c>
      <c r="G81" s="5">
        <v>41869</v>
      </c>
      <c r="H81" s="3" t="s">
        <v>17</v>
      </c>
      <c r="I81" s="3" t="s">
        <v>18</v>
      </c>
      <c r="J81" s="3" t="s">
        <v>21</v>
      </c>
      <c r="K81" s="3" t="s">
        <v>19</v>
      </c>
      <c r="L81" s="3" t="s">
        <v>18</v>
      </c>
      <c r="M81" s="3" t="s">
        <v>18</v>
      </c>
      <c r="N81" s="3" t="s">
        <v>18</v>
      </c>
      <c r="O81" s="3">
        <v>2014</v>
      </c>
      <c r="P81" s="3">
        <v>2</v>
      </c>
      <c r="Q81" s="3">
        <v>0</v>
      </c>
      <c r="R81" s="3" t="str">
        <f>IF(C81=C82,"gelijk","")</f>
        <v>gelijk</v>
      </c>
      <c r="S81" s="3" t="str">
        <f>IF(O81=O82,"gelijk","")</f>
        <v/>
      </c>
    </row>
    <row r="82" spans="1:20" s="4" customFormat="1" x14ac:dyDescent="0.3">
      <c r="A82" s="3">
        <v>81</v>
      </c>
      <c r="B82">
        <v>161</v>
      </c>
      <c r="C82" s="4" t="s">
        <v>123</v>
      </c>
      <c r="D82">
        <v>3260</v>
      </c>
      <c r="E82" t="s">
        <v>126</v>
      </c>
      <c r="F82" t="s">
        <v>16</v>
      </c>
      <c r="G82" s="6">
        <v>42940</v>
      </c>
      <c r="H82" s="4" t="s">
        <v>17</v>
      </c>
      <c r="I82" s="4" t="s">
        <v>18</v>
      </c>
      <c r="J82" s="4" t="s">
        <v>21</v>
      </c>
      <c r="K82" s="4" t="s">
        <v>19</v>
      </c>
      <c r="L82" s="4" t="s">
        <v>18</v>
      </c>
      <c r="M82" s="4" t="s">
        <v>18</v>
      </c>
      <c r="N82" s="4" t="s">
        <v>18</v>
      </c>
      <c r="O82" s="4">
        <v>2017</v>
      </c>
      <c r="P82" s="4">
        <v>2</v>
      </c>
      <c r="Q82" s="4">
        <v>1</v>
      </c>
      <c r="R82" s="4" t="str">
        <f>IF(C82=C83,"gelijk","")</f>
        <v/>
      </c>
      <c r="S82" s="4" t="str">
        <f>IF(O82=O83,"gelijk","")</f>
        <v/>
      </c>
    </row>
    <row r="83" spans="1:20" s="3" customFormat="1" x14ac:dyDescent="0.3">
      <c r="A83" s="3">
        <v>82</v>
      </c>
      <c r="B83">
        <v>163</v>
      </c>
      <c r="C83" s="3" t="s">
        <v>127</v>
      </c>
      <c r="D83">
        <v>3260</v>
      </c>
      <c r="E83" t="s">
        <v>128</v>
      </c>
      <c r="F83" t="s">
        <v>16</v>
      </c>
      <c r="G83" s="5">
        <v>39234</v>
      </c>
      <c r="H83" s="3" t="s">
        <v>17</v>
      </c>
      <c r="I83" s="3" t="s">
        <v>18</v>
      </c>
      <c r="J83" s="3" t="s">
        <v>21</v>
      </c>
      <c r="K83" s="3" t="s">
        <v>19</v>
      </c>
      <c r="L83" s="3" t="s">
        <v>21</v>
      </c>
      <c r="M83" s="3" t="s">
        <v>21</v>
      </c>
      <c r="N83" s="3" t="s">
        <v>18</v>
      </c>
      <c r="O83" s="3">
        <v>2007</v>
      </c>
      <c r="P83" s="3">
        <v>1</v>
      </c>
      <c r="Q83" s="3">
        <v>1</v>
      </c>
      <c r="R83" s="3" t="str">
        <f>IF(C83=C84,"gelijk","")</f>
        <v>gelijk</v>
      </c>
      <c r="S83" s="3" t="str">
        <f>IF(O83=O84,"gelijk","")</f>
        <v/>
      </c>
      <c r="T83" s="3" t="s">
        <v>144</v>
      </c>
    </row>
    <row r="84" spans="1:20" s="4" customFormat="1" x14ac:dyDescent="0.3">
      <c r="A84" s="3">
        <v>83</v>
      </c>
      <c r="B84">
        <v>165</v>
      </c>
      <c r="C84" s="4" t="s">
        <v>127</v>
      </c>
      <c r="D84">
        <v>3260</v>
      </c>
      <c r="E84" t="s">
        <v>129</v>
      </c>
      <c r="F84" t="s">
        <v>16</v>
      </c>
      <c r="G84" s="6">
        <v>42632</v>
      </c>
      <c r="H84" s="4" t="s">
        <v>17</v>
      </c>
      <c r="I84" s="4" t="s">
        <v>18</v>
      </c>
      <c r="J84" s="4" t="s">
        <v>21</v>
      </c>
      <c r="K84" s="4" t="s">
        <v>19</v>
      </c>
      <c r="L84" s="4" t="s">
        <v>18</v>
      </c>
      <c r="M84" s="4" t="s">
        <v>18</v>
      </c>
      <c r="N84" s="4" t="s">
        <v>18</v>
      </c>
      <c r="O84" s="4">
        <v>2016</v>
      </c>
      <c r="P84" s="4">
        <v>2</v>
      </c>
      <c r="Q84" s="4">
        <v>1</v>
      </c>
      <c r="R84" s="4" t="str">
        <f>IF(C84=C85,"gelijk","")</f>
        <v/>
      </c>
      <c r="S84" s="4" t="str">
        <f>IF(O84=O85,"gelijk","")</f>
        <v/>
      </c>
    </row>
    <row r="85" spans="1:20" s="3" customFormat="1" x14ac:dyDescent="0.3">
      <c r="A85" s="3">
        <v>84</v>
      </c>
      <c r="B85">
        <v>167</v>
      </c>
      <c r="C85" s="3" t="s">
        <v>130</v>
      </c>
      <c r="D85">
        <v>3260</v>
      </c>
      <c r="E85" t="s">
        <v>131</v>
      </c>
      <c r="F85" t="s">
        <v>16</v>
      </c>
      <c r="G85" s="5">
        <v>39261</v>
      </c>
      <c r="H85" s="3" t="s">
        <v>17</v>
      </c>
      <c r="I85" s="3" t="s">
        <v>18</v>
      </c>
      <c r="J85" s="3" t="s">
        <v>21</v>
      </c>
      <c r="K85" s="3" t="s">
        <v>19</v>
      </c>
      <c r="L85" s="3" t="s">
        <v>18</v>
      </c>
      <c r="M85" s="3" t="s">
        <v>18</v>
      </c>
      <c r="N85" s="3" t="s">
        <v>18</v>
      </c>
      <c r="O85" s="3">
        <v>2007</v>
      </c>
      <c r="P85" s="3">
        <v>1</v>
      </c>
      <c r="Q85" s="3">
        <v>1</v>
      </c>
      <c r="R85" s="3" t="str">
        <f>IF(C85=C86,"gelijk","")</f>
        <v>gelijk</v>
      </c>
      <c r="S85" s="3" t="str">
        <f>IF(O85=O86,"gelijk","")</f>
        <v/>
      </c>
      <c r="T85" s="3" t="s">
        <v>137</v>
      </c>
    </row>
    <row r="86" spans="1:20" s="4" customFormat="1" x14ac:dyDescent="0.3">
      <c r="A86" s="3">
        <v>85</v>
      </c>
      <c r="B86">
        <v>169</v>
      </c>
      <c r="C86" s="4" t="s">
        <v>130</v>
      </c>
      <c r="D86">
        <v>3260</v>
      </c>
      <c r="E86" t="s">
        <v>132</v>
      </c>
      <c r="F86" t="s">
        <v>16</v>
      </c>
      <c r="G86" s="6">
        <v>42612</v>
      </c>
      <c r="H86" s="4" t="s">
        <v>17</v>
      </c>
      <c r="I86" s="4" t="s">
        <v>18</v>
      </c>
      <c r="J86" s="4" t="s">
        <v>18</v>
      </c>
      <c r="K86" s="4" t="s">
        <v>19</v>
      </c>
      <c r="L86" s="4" t="s">
        <v>18</v>
      </c>
      <c r="M86" s="4" t="s">
        <v>18</v>
      </c>
      <c r="N86" s="4" t="s">
        <v>18</v>
      </c>
      <c r="O86" s="4">
        <v>2016</v>
      </c>
      <c r="P86" s="4">
        <v>2</v>
      </c>
      <c r="Q86" s="4">
        <v>1</v>
      </c>
      <c r="R86" s="4" t="str">
        <f>IF(C86=C87,"gelijk","")</f>
        <v/>
      </c>
      <c r="S86" s="4" t="str">
        <f>IF(O86=O87,"gelijk","")</f>
        <v/>
      </c>
    </row>
    <row r="87" spans="1:20" s="3" customFormat="1" x14ac:dyDescent="0.3">
      <c r="A87" s="3">
        <v>86</v>
      </c>
      <c r="B87">
        <v>4</v>
      </c>
      <c r="C87" s="3" t="s">
        <v>14</v>
      </c>
      <c r="D87">
        <v>3260</v>
      </c>
      <c r="E87" t="s">
        <v>22</v>
      </c>
      <c r="F87" t="s">
        <v>16</v>
      </c>
      <c r="G87" s="5">
        <v>40347</v>
      </c>
      <c r="H87" s="3" t="s">
        <v>20</v>
      </c>
      <c r="I87" s="3" t="s">
        <v>19</v>
      </c>
      <c r="J87" s="3" t="s">
        <v>21</v>
      </c>
      <c r="K87" s="3" t="s">
        <v>21</v>
      </c>
      <c r="L87" s="3" t="s">
        <v>18</v>
      </c>
      <c r="M87" s="3" t="s">
        <v>21</v>
      </c>
      <c r="N87" s="3" t="s">
        <v>18</v>
      </c>
      <c r="O87" s="3">
        <v>2010</v>
      </c>
      <c r="P87" s="3">
        <v>1</v>
      </c>
      <c r="Q87" s="3">
        <v>1</v>
      </c>
      <c r="R87" s="3" t="str">
        <f>IF(C87=C88,"gelijk","")</f>
        <v>gelijk</v>
      </c>
      <c r="S87" s="3" t="str">
        <f>IF(O87=O88,"gelijk","")</f>
        <v/>
      </c>
      <c r="T87" s="3" t="s">
        <v>145</v>
      </c>
    </row>
    <row r="88" spans="1:20" s="4" customFormat="1" x14ac:dyDescent="0.3">
      <c r="A88" s="3">
        <v>87</v>
      </c>
      <c r="B88">
        <v>2</v>
      </c>
      <c r="C88" s="4" t="s">
        <v>14</v>
      </c>
      <c r="D88">
        <v>3260</v>
      </c>
      <c r="E88" t="s">
        <v>15</v>
      </c>
      <c r="F88" t="s">
        <v>16</v>
      </c>
      <c r="G88" s="6">
        <v>41439</v>
      </c>
      <c r="H88" s="4" t="s">
        <v>20</v>
      </c>
      <c r="I88" s="4" t="s">
        <v>19</v>
      </c>
      <c r="J88" s="4" t="s">
        <v>21</v>
      </c>
      <c r="K88" s="4" t="s">
        <v>21</v>
      </c>
      <c r="L88" s="4" t="s">
        <v>18</v>
      </c>
      <c r="M88" s="4" t="s">
        <v>21</v>
      </c>
      <c r="N88" s="4" t="s">
        <v>21</v>
      </c>
      <c r="O88" s="4">
        <v>2013</v>
      </c>
      <c r="P88" s="4">
        <v>2</v>
      </c>
      <c r="Q88" s="4">
        <v>1</v>
      </c>
      <c r="R88" s="4" t="str">
        <f>IF(C88=C89,"gelijk","")</f>
        <v/>
      </c>
      <c r="S88" s="4" t="str">
        <f>IF(O88=O89,"gelijk","")</f>
        <v/>
      </c>
    </row>
    <row r="89" spans="1:20" s="3" customFormat="1" x14ac:dyDescent="0.3">
      <c r="A89" s="3">
        <v>88</v>
      </c>
      <c r="B89">
        <v>8</v>
      </c>
      <c r="C89" s="3" t="s">
        <v>23</v>
      </c>
      <c r="D89">
        <v>3260</v>
      </c>
      <c r="E89" t="s">
        <v>25</v>
      </c>
      <c r="F89" t="s">
        <v>16</v>
      </c>
      <c r="G89" s="5">
        <v>40347</v>
      </c>
      <c r="H89" s="3" t="s">
        <v>20</v>
      </c>
      <c r="I89" s="3" t="s">
        <v>19</v>
      </c>
      <c r="J89" s="3" t="s">
        <v>21</v>
      </c>
      <c r="K89" s="3" t="s">
        <v>21</v>
      </c>
      <c r="L89" s="3" t="s">
        <v>18</v>
      </c>
      <c r="M89" s="3" t="s">
        <v>21</v>
      </c>
      <c r="N89" s="3" t="s">
        <v>18</v>
      </c>
      <c r="O89" s="3">
        <v>2010</v>
      </c>
      <c r="P89" s="3">
        <v>1</v>
      </c>
      <c r="Q89" s="3">
        <v>1</v>
      </c>
      <c r="R89" s="3" t="str">
        <f>IF(C89=C90,"gelijk","")</f>
        <v>gelijk</v>
      </c>
      <c r="S89" s="3" t="str">
        <f>IF(O89=O90,"gelijk","")</f>
        <v/>
      </c>
      <c r="T89" s="3" t="s">
        <v>146</v>
      </c>
    </row>
    <row r="90" spans="1:20" s="4" customFormat="1" x14ac:dyDescent="0.3">
      <c r="A90" s="3">
        <v>89</v>
      </c>
      <c r="B90">
        <v>6</v>
      </c>
      <c r="C90" s="4" t="s">
        <v>23</v>
      </c>
      <c r="D90">
        <v>3260</v>
      </c>
      <c r="E90" t="s">
        <v>24</v>
      </c>
      <c r="F90" t="s">
        <v>16</v>
      </c>
      <c r="G90" s="6">
        <v>41439</v>
      </c>
      <c r="H90" s="4" t="s">
        <v>20</v>
      </c>
      <c r="I90" s="4" t="s">
        <v>19</v>
      </c>
      <c r="J90" s="4" t="s">
        <v>21</v>
      </c>
      <c r="K90" s="4" t="s">
        <v>21</v>
      </c>
      <c r="L90" s="4" t="s">
        <v>18</v>
      </c>
      <c r="M90" s="4" t="s">
        <v>18</v>
      </c>
      <c r="N90" s="4" t="s">
        <v>18</v>
      </c>
      <c r="O90" s="4">
        <v>2013</v>
      </c>
      <c r="P90" s="4">
        <v>2</v>
      </c>
      <c r="Q90" s="4">
        <v>1</v>
      </c>
      <c r="R90" s="4" t="str">
        <f>IF(C90=C91,"gelijk","")</f>
        <v/>
      </c>
      <c r="S90" s="4" t="str">
        <f>IF(O90=O91,"gelijk","")</f>
        <v/>
      </c>
    </row>
    <row r="91" spans="1:20" s="3" customFormat="1" x14ac:dyDescent="0.3">
      <c r="A91" s="3">
        <v>90</v>
      </c>
      <c r="B91">
        <v>12</v>
      </c>
      <c r="C91" s="3" t="s">
        <v>26</v>
      </c>
      <c r="D91">
        <v>3260</v>
      </c>
      <c r="E91" t="s">
        <v>28</v>
      </c>
      <c r="F91" t="s">
        <v>16</v>
      </c>
      <c r="G91" s="5">
        <v>40689</v>
      </c>
      <c r="H91" s="3" t="s">
        <v>20</v>
      </c>
      <c r="I91" s="3" t="s">
        <v>19</v>
      </c>
      <c r="J91" s="3" t="s">
        <v>21</v>
      </c>
      <c r="K91" s="3" t="s">
        <v>21</v>
      </c>
      <c r="L91" s="3" t="s">
        <v>18</v>
      </c>
      <c r="M91" s="3" t="s">
        <v>21</v>
      </c>
      <c r="N91" s="3" t="s">
        <v>18</v>
      </c>
      <c r="O91" s="3">
        <v>2011</v>
      </c>
      <c r="P91" s="3">
        <v>1</v>
      </c>
      <c r="Q91" s="3">
        <v>1</v>
      </c>
      <c r="R91" s="3" t="str">
        <f>IF(C91=C92,"gelijk","")</f>
        <v>gelijk</v>
      </c>
      <c r="S91" s="3" t="str">
        <f>IF(O91=O92,"gelijk","")</f>
        <v>gelijk</v>
      </c>
      <c r="T91" s="3" t="s">
        <v>146</v>
      </c>
    </row>
    <row r="92" spans="1:20" x14ac:dyDescent="0.3">
      <c r="A92" s="3">
        <v>91</v>
      </c>
      <c r="B92">
        <v>14</v>
      </c>
      <c r="C92" t="s">
        <v>26</v>
      </c>
      <c r="D92">
        <v>3260</v>
      </c>
      <c r="E92" t="s">
        <v>29</v>
      </c>
      <c r="F92" t="s">
        <v>16</v>
      </c>
      <c r="G92" s="1">
        <v>40795</v>
      </c>
      <c r="H92" t="s">
        <v>20</v>
      </c>
      <c r="I92" t="s">
        <v>19</v>
      </c>
      <c r="J92" t="s">
        <v>21</v>
      </c>
      <c r="K92" t="s">
        <v>21</v>
      </c>
      <c r="L92" t="s">
        <v>18</v>
      </c>
      <c r="M92" t="s">
        <v>21</v>
      </c>
      <c r="N92" t="s">
        <v>21</v>
      </c>
      <c r="O92">
        <v>2011</v>
      </c>
      <c r="P92">
        <v>1</v>
      </c>
      <c r="Q92">
        <v>0</v>
      </c>
      <c r="R92" t="str">
        <f>IF(C92=C93,"gelijk","")</f>
        <v>gelijk</v>
      </c>
      <c r="S92" t="str">
        <f>IF(O92=O93,"gelijk","")</f>
        <v/>
      </c>
    </row>
    <row r="93" spans="1:20" s="4" customFormat="1" x14ac:dyDescent="0.3">
      <c r="A93" s="3">
        <v>92</v>
      </c>
      <c r="B93">
        <v>10</v>
      </c>
      <c r="C93" s="4" t="s">
        <v>26</v>
      </c>
      <c r="D93">
        <v>3260</v>
      </c>
      <c r="E93" t="s">
        <v>27</v>
      </c>
      <c r="F93" t="s">
        <v>16</v>
      </c>
      <c r="G93" s="6">
        <v>41443</v>
      </c>
      <c r="H93" s="4" t="s">
        <v>20</v>
      </c>
      <c r="I93" s="4" t="s">
        <v>19</v>
      </c>
      <c r="J93" s="4" t="s">
        <v>21</v>
      </c>
      <c r="K93" s="4" t="s">
        <v>21</v>
      </c>
      <c r="L93" s="4" t="s">
        <v>18</v>
      </c>
      <c r="M93" s="4" t="s">
        <v>18</v>
      </c>
      <c r="N93" s="4" t="s">
        <v>18</v>
      </c>
      <c r="O93" s="4">
        <v>2013</v>
      </c>
      <c r="P93" s="4">
        <v>2</v>
      </c>
      <c r="Q93" s="4">
        <v>1</v>
      </c>
      <c r="R93" s="4" t="str">
        <f>IF(C93=C94,"gelijk","")</f>
        <v/>
      </c>
      <c r="S93" s="4" t="str">
        <f>IF(O93=O94,"gelijk","")</f>
        <v/>
      </c>
    </row>
    <row r="94" spans="1:20" x14ac:dyDescent="0.3">
      <c r="A94" s="3">
        <v>93</v>
      </c>
      <c r="B94">
        <v>18</v>
      </c>
      <c r="C94" s="3" t="s">
        <v>30</v>
      </c>
      <c r="D94">
        <v>3260</v>
      </c>
      <c r="E94" t="s">
        <v>32</v>
      </c>
      <c r="F94" t="s">
        <v>16</v>
      </c>
      <c r="G94" s="5">
        <v>40346</v>
      </c>
      <c r="H94" s="3" t="s">
        <v>20</v>
      </c>
      <c r="I94" s="3" t="s">
        <v>19</v>
      </c>
      <c r="J94" s="3" t="s">
        <v>21</v>
      </c>
      <c r="K94" s="3" t="s">
        <v>21</v>
      </c>
      <c r="L94" s="3" t="s">
        <v>18</v>
      </c>
      <c r="M94" s="3" t="s">
        <v>21</v>
      </c>
      <c r="N94" s="3" t="s">
        <v>18</v>
      </c>
      <c r="O94" s="3">
        <v>2010</v>
      </c>
      <c r="P94" s="3">
        <v>1</v>
      </c>
      <c r="Q94" s="3">
        <v>1</v>
      </c>
      <c r="R94" s="3" t="str">
        <f>IF(C94=C95,"gelijk","")</f>
        <v>gelijk</v>
      </c>
      <c r="S94" s="3" t="str">
        <f>IF(O94=O95,"gelijk","")</f>
        <v/>
      </c>
      <c r="T94" s="3" t="s">
        <v>135</v>
      </c>
    </row>
    <row r="95" spans="1:20" x14ac:dyDescent="0.3">
      <c r="A95" s="3">
        <v>94</v>
      </c>
      <c r="B95">
        <v>16</v>
      </c>
      <c r="C95" s="3" t="s">
        <v>30</v>
      </c>
      <c r="D95">
        <v>3260</v>
      </c>
      <c r="E95" t="s">
        <v>31</v>
      </c>
      <c r="F95" t="s">
        <v>16</v>
      </c>
      <c r="G95" s="5">
        <v>41436</v>
      </c>
      <c r="H95" s="3" t="s">
        <v>20</v>
      </c>
      <c r="I95" s="3" t="s">
        <v>19</v>
      </c>
      <c r="J95" s="3" t="s">
        <v>21</v>
      </c>
      <c r="K95" s="3" t="s">
        <v>21</v>
      </c>
      <c r="L95" s="3" t="s">
        <v>18</v>
      </c>
      <c r="M95" s="3" t="s">
        <v>18</v>
      </c>
      <c r="N95" s="3" t="s">
        <v>18</v>
      </c>
      <c r="O95" s="3">
        <v>2013</v>
      </c>
      <c r="P95" s="3">
        <v>2</v>
      </c>
      <c r="Q95" s="3">
        <v>0</v>
      </c>
      <c r="R95" s="3" t="str">
        <f>IF(C95=C96,"gelijk","")</f>
        <v>gelijk</v>
      </c>
      <c r="S95" s="3" t="str">
        <f>IF(O95=O96,"gelijk","")</f>
        <v/>
      </c>
      <c r="T95" s="3"/>
    </row>
    <row r="96" spans="1:20" s="4" customFormat="1" x14ac:dyDescent="0.3">
      <c r="A96" s="3">
        <v>95</v>
      </c>
      <c r="B96">
        <v>20</v>
      </c>
      <c r="C96" s="4" t="s">
        <v>30</v>
      </c>
      <c r="D96">
        <v>3260</v>
      </c>
      <c r="E96" t="s">
        <v>33</v>
      </c>
      <c r="F96" t="s">
        <v>16</v>
      </c>
      <c r="G96" s="6">
        <v>42557</v>
      </c>
      <c r="H96" s="4" t="s">
        <v>20</v>
      </c>
      <c r="I96" s="4" t="s">
        <v>19</v>
      </c>
      <c r="J96" s="4" t="s">
        <v>21</v>
      </c>
      <c r="K96" s="4" t="s">
        <v>21</v>
      </c>
      <c r="L96" s="4" t="s">
        <v>18</v>
      </c>
      <c r="M96" s="4" t="s">
        <v>21</v>
      </c>
      <c r="N96" s="4" t="s">
        <v>18</v>
      </c>
      <c r="O96" s="4">
        <v>2016</v>
      </c>
      <c r="P96" s="4">
        <v>2</v>
      </c>
      <c r="Q96" s="4">
        <v>1</v>
      </c>
      <c r="R96" s="4" t="str">
        <f>IF(C96=C97,"gelijk","")</f>
        <v/>
      </c>
      <c r="S96" s="4" t="str">
        <f>IF(O96=O97,"gelijk","")</f>
        <v/>
      </c>
    </row>
    <row r="97" spans="1:20" x14ac:dyDescent="0.3">
      <c r="A97" s="3">
        <v>96</v>
      </c>
      <c r="B97">
        <v>24</v>
      </c>
      <c r="C97" s="3" t="s">
        <v>34</v>
      </c>
      <c r="D97">
        <v>3260</v>
      </c>
      <c r="E97" t="s">
        <v>36</v>
      </c>
      <c r="F97" t="s">
        <v>16</v>
      </c>
      <c r="G97" s="5">
        <v>40318</v>
      </c>
      <c r="H97" s="3" t="s">
        <v>20</v>
      </c>
      <c r="I97" s="3" t="s">
        <v>19</v>
      </c>
      <c r="J97" s="3" t="s">
        <v>21</v>
      </c>
      <c r="K97" s="3" t="s">
        <v>18</v>
      </c>
      <c r="L97" s="3" t="s">
        <v>18</v>
      </c>
      <c r="M97" s="3" t="s">
        <v>18</v>
      </c>
      <c r="N97" s="3" t="s">
        <v>18</v>
      </c>
      <c r="O97" s="3">
        <v>2010</v>
      </c>
      <c r="P97" s="3">
        <v>1</v>
      </c>
      <c r="Q97" s="3">
        <v>1</v>
      </c>
      <c r="R97" s="3" t="str">
        <f>IF(C97=C98,"gelijk","")</f>
        <v>gelijk</v>
      </c>
      <c r="S97" s="3" t="str">
        <f>IF(O97=O98,"gelijk","")</f>
        <v/>
      </c>
      <c r="T97" s="3" t="s">
        <v>150</v>
      </c>
    </row>
    <row r="98" spans="1:20" x14ac:dyDescent="0.3">
      <c r="A98" s="3">
        <v>97</v>
      </c>
      <c r="B98">
        <v>22</v>
      </c>
      <c r="C98" t="s">
        <v>34</v>
      </c>
      <c r="D98">
        <v>3260</v>
      </c>
      <c r="E98" t="s">
        <v>35</v>
      </c>
      <c r="F98" t="s">
        <v>16</v>
      </c>
      <c r="G98" s="1">
        <v>41436</v>
      </c>
      <c r="H98" t="s">
        <v>20</v>
      </c>
      <c r="I98" t="s">
        <v>19</v>
      </c>
      <c r="J98" t="s">
        <v>21</v>
      </c>
      <c r="K98" t="s">
        <v>18</v>
      </c>
      <c r="L98" t="s">
        <v>18</v>
      </c>
      <c r="M98" t="s">
        <v>21</v>
      </c>
      <c r="N98" t="s">
        <v>18</v>
      </c>
      <c r="O98">
        <v>2013</v>
      </c>
      <c r="P98">
        <v>2</v>
      </c>
      <c r="Q98">
        <v>0</v>
      </c>
      <c r="R98" t="str">
        <f>IF(C98=C99,"gelijk","")</f>
        <v>gelijk</v>
      </c>
      <c r="S98" t="str">
        <f>IF(O98=O99,"gelijk","")</f>
        <v/>
      </c>
    </row>
    <row r="99" spans="1:20" s="4" customFormat="1" x14ac:dyDescent="0.3">
      <c r="A99" s="3">
        <v>98</v>
      </c>
      <c r="B99">
        <v>26</v>
      </c>
      <c r="C99" s="4" t="s">
        <v>34</v>
      </c>
      <c r="D99">
        <v>3260</v>
      </c>
      <c r="E99" t="s">
        <v>37</v>
      </c>
      <c r="F99" t="s">
        <v>16</v>
      </c>
      <c r="G99" s="6">
        <v>42557</v>
      </c>
      <c r="H99" s="4" t="s">
        <v>20</v>
      </c>
      <c r="I99" s="4" t="s">
        <v>19</v>
      </c>
      <c r="J99" s="4" t="s">
        <v>21</v>
      </c>
      <c r="K99" s="4" t="s">
        <v>21</v>
      </c>
      <c r="L99" s="4" t="s">
        <v>18</v>
      </c>
      <c r="M99" s="4" t="s">
        <v>21</v>
      </c>
      <c r="N99" s="4" t="s">
        <v>18</v>
      </c>
      <c r="O99" s="4">
        <v>2016</v>
      </c>
      <c r="P99" s="4">
        <v>2</v>
      </c>
      <c r="Q99" s="4">
        <v>1</v>
      </c>
      <c r="R99" s="4" t="str">
        <f>IF(C99=C100,"gelijk","")</f>
        <v/>
      </c>
      <c r="S99" s="4" t="str">
        <f>IF(O99=O100,"gelijk","")</f>
        <v/>
      </c>
    </row>
    <row r="100" spans="1:20" x14ac:dyDescent="0.3">
      <c r="A100" s="3">
        <v>99</v>
      </c>
      <c r="B100">
        <v>30</v>
      </c>
      <c r="C100" t="s">
        <v>38</v>
      </c>
      <c r="D100">
        <v>3260</v>
      </c>
      <c r="E100" t="s">
        <v>40</v>
      </c>
      <c r="F100" t="s">
        <v>16</v>
      </c>
      <c r="G100" s="1">
        <v>41059</v>
      </c>
      <c r="H100" t="s">
        <v>20</v>
      </c>
      <c r="I100" t="s">
        <v>19</v>
      </c>
      <c r="J100" t="s">
        <v>21</v>
      </c>
      <c r="K100" t="s">
        <v>21</v>
      </c>
      <c r="L100" t="s">
        <v>18</v>
      </c>
      <c r="M100" t="s">
        <v>21</v>
      </c>
      <c r="N100" t="s">
        <v>18</v>
      </c>
      <c r="O100">
        <v>2012</v>
      </c>
      <c r="P100">
        <v>1</v>
      </c>
      <c r="Q100">
        <v>1</v>
      </c>
      <c r="R100" t="str">
        <f>IF(C100=C101,"gelijk","")</f>
        <v>gelijk</v>
      </c>
      <c r="S100" t="str">
        <f>IF(O100=O101,"gelijk","")</f>
        <v/>
      </c>
      <c r="T100" t="s">
        <v>137</v>
      </c>
    </row>
    <row r="101" spans="1:20" x14ac:dyDescent="0.3">
      <c r="A101" s="3">
        <v>100</v>
      </c>
      <c r="B101">
        <v>28</v>
      </c>
      <c r="C101" s="3" t="s">
        <v>38</v>
      </c>
      <c r="D101">
        <v>3260</v>
      </c>
      <c r="E101" t="s">
        <v>39</v>
      </c>
      <c r="F101" t="s">
        <v>16</v>
      </c>
      <c r="G101" s="5">
        <v>41436</v>
      </c>
      <c r="H101" s="3" t="s">
        <v>20</v>
      </c>
      <c r="I101" s="3" t="s">
        <v>19</v>
      </c>
      <c r="J101" s="3" t="s">
        <v>21</v>
      </c>
      <c r="K101" s="3" t="s">
        <v>21</v>
      </c>
      <c r="L101" s="3" t="s">
        <v>18</v>
      </c>
      <c r="M101" s="3" t="s">
        <v>21</v>
      </c>
      <c r="N101" s="3" t="s">
        <v>18</v>
      </c>
      <c r="O101" s="3">
        <v>2013</v>
      </c>
      <c r="P101" s="3">
        <v>2</v>
      </c>
      <c r="Q101" s="3">
        <v>0</v>
      </c>
      <c r="R101" s="3" t="str">
        <f>IF(C101=C102,"gelijk","")</f>
        <v>gelijk</v>
      </c>
      <c r="S101" s="3" t="str">
        <f>IF(O101=O102,"gelijk","")</f>
        <v/>
      </c>
      <c r="T101" s="3"/>
    </row>
    <row r="102" spans="1:20" s="4" customFormat="1" x14ac:dyDescent="0.3">
      <c r="A102" s="3">
        <v>101</v>
      </c>
      <c r="B102">
        <v>32</v>
      </c>
      <c r="C102" s="4" t="s">
        <v>38</v>
      </c>
      <c r="D102">
        <v>3260</v>
      </c>
      <c r="E102" t="s">
        <v>41</v>
      </c>
      <c r="F102" t="s">
        <v>16</v>
      </c>
      <c r="G102" s="6">
        <v>42557</v>
      </c>
      <c r="H102" s="4" t="s">
        <v>20</v>
      </c>
      <c r="I102" s="4" t="s">
        <v>19</v>
      </c>
      <c r="J102" s="4" t="s">
        <v>21</v>
      </c>
      <c r="K102" s="4" t="s">
        <v>18</v>
      </c>
      <c r="L102" s="4" t="s">
        <v>18</v>
      </c>
      <c r="M102" s="4" t="s">
        <v>21</v>
      </c>
      <c r="N102" s="4" t="s">
        <v>18</v>
      </c>
      <c r="O102" s="4">
        <v>2016</v>
      </c>
      <c r="P102" s="4">
        <v>2</v>
      </c>
      <c r="Q102" s="4">
        <v>1</v>
      </c>
      <c r="R102" s="4" t="str">
        <f>IF(C102=C103,"gelijk","")</f>
        <v/>
      </c>
      <c r="S102" s="4" t="str">
        <f>IF(O102=O103,"gelijk","")</f>
        <v/>
      </c>
    </row>
    <row r="103" spans="1:20" x14ac:dyDescent="0.3">
      <c r="A103" s="3">
        <v>102</v>
      </c>
      <c r="B103">
        <v>36</v>
      </c>
      <c r="C103" t="s">
        <v>42</v>
      </c>
      <c r="D103">
        <v>3260</v>
      </c>
      <c r="E103" t="s">
        <v>44</v>
      </c>
      <c r="F103" t="s">
        <v>16</v>
      </c>
      <c r="G103" s="1">
        <v>39638</v>
      </c>
      <c r="H103" t="s">
        <v>20</v>
      </c>
      <c r="I103" t="s">
        <v>19</v>
      </c>
      <c r="J103" t="s">
        <v>21</v>
      </c>
      <c r="K103" t="s">
        <v>21</v>
      </c>
      <c r="L103" t="s">
        <v>18</v>
      </c>
      <c r="M103" t="s">
        <v>18</v>
      </c>
      <c r="N103" t="s">
        <v>18</v>
      </c>
      <c r="O103">
        <v>2008</v>
      </c>
      <c r="P103">
        <v>1</v>
      </c>
      <c r="Q103">
        <v>1</v>
      </c>
      <c r="R103" t="str">
        <f>IF(C103=C104,"gelijk","")</f>
        <v>gelijk</v>
      </c>
      <c r="S103" t="str">
        <f>IF(O103=O104,"gelijk","")</f>
        <v/>
      </c>
      <c r="T103" t="s">
        <v>137</v>
      </c>
    </row>
    <row r="104" spans="1:20" s="4" customFormat="1" x14ac:dyDescent="0.3">
      <c r="A104" s="3">
        <v>103</v>
      </c>
      <c r="B104">
        <v>34</v>
      </c>
      <c r="C104" s="4" t="s">
        <v>42</v>
      </c>
      <c r="D104">
        <v>3260</v>
      </c>
      <c r="E104" t="s">
        <v>43</v>
      </c>
      <c r="F104" t="s">
        <v>16</v>
      </c>
      <c r="G104" s="6">
        <v>41543</v>
      </c>
      <c r="H104" s="4" t="s">
        <v>20</v>
      </c>
      <c r="I104" s="4" t="s">
        <v>19</v>
      </c>
      <c r="J104" s="4" t="s">
        <v>21</v>
      </c>
      <c r="K104" s="4" t="s">
        <v>18</v>
      </c>
      <c r="L104" s="4" t="s">
        <v>18</v>
      </c>
      <c r="M104" s="4" t="s">
        <v>18</v>
      </c>
      <c r="N104" s="4" t="s">
        <v>18</v>
      </c>
      <c r="O104" s="4">
        <v>2013</v>
      </c>
      <c r="P104" s="4">
        <v>2</v>
      </c>
      <c r="Q104" s="4">
        <v>1</v>
      </c>
      <c r="R104" s="4" t="str">
        <f>IF(C104=C105,"gelijk","")</f>
        <v/>
      </c>
      <c r="S104" s="4" t="str">
        <f>IF(O104=O105,"gelijk","")</f>
        <v/>
      </c>
    </row>
    <row r="105" spans="1:20" x14ac:dyDescent="0.3">
      <c r="A105" s="3">
        <v>104</v>
      </c>
      <c r="B105">
        <v>40</v>
      </c>
      <c r="C105" s="3" t="s">
        <v>45</v>
      </c>
      <c r="D105">
        <v>3260</v>
      </c>
      <c r="E105" t="s">
        <v>47</v>
      </c>
      <c r="F105" t="s">
        <v>16</v>
      </c>
      <c r="G105" s="5">
        <v>39638</v>
      </c>
      <c r="H105" s="3" t="s">
        <v>20</v>
      </c>
      <c r="I105" s="3" t="s">
        <v>19</v>
      </c>
      <c r="J105" s="3" t="s">
        <v>21</v>
      </c>
      <c r="K105" s="3" t="s">
        <v>18</v>
      </c>
      <c r="L105" s="3" t="s">
        <v>18</v>
      </c>
      <c r="M105" s="3" t="s">
        <v>18</v>
      </c>
      <c r="N105" s="3" t="s">
        <v>18</v>
      </c>
      <c r="O105" s="3">
        <v>2008</v>
      </c>
      <c r="P105" s="3">
        <v>1</v>
      </c>
      <c r="Q105" s="3">
        <v>1</v>
      </c>
      <c r="R105" s="3" t="str">
        <f>IF(C105=C106,"gelijk","")</f>
        <v>gelijk</v>
      </c>
      <c r="S105" s="3" t="str">
        <f>IF(O105=O106,"gelijk","")</f>
        <v/>
      </c>
      <c r="T105" s="3" t="s">
        <v>135</v>
      </c>
    </row>
    <row r="106" spans="1:20" s="4" customFormat="1" x14ac:dyDescent="0.3">
      <c r="A106" s="3">
        <v>105</v>
      </c>
      <c r="B106">
        <v>38</v>
      </c>
      <c r="C106" s="4" t="s">
        <v>45</v>
      </c>
      <c r="D106">
        <v>3260</v>
      </c>
      <c r="E106" t="s">
        <v>46</v>
      </c>
      <c r="F106" t="s">
        <v>16</v>
      </c>
      <c r="G106" s="6">
        <v>41543</v>
      </c>
      <c r="H106" s="4" t="s">
        <v>20</v>
      </c>
      <c r="I106" s="4" t="s">
        <v>19</v>
      </c>
      <c r="J106" s="4" t="s">
        <v>21</v>
      </c>
      <c r="K106" s="4" t="s">
        <v>18</v>
      </c>
      <c r="L106" s="4" t="s">
        <v>18</v>
      </c>
      <c r="M106" s="4" t="s">
        <v>18</v>
      </c>
      <c r="N106" s="4" t="s">
        <v>18</v>
      </c>
      <c r="O106" s="4">
        <v>2013</v>
      </c>
      <c r="P106" s="4">
        <v>2</v>
      </c>
      <c r="Q106" s="4">
        <v>1</v>
      </c>
      <c r="R106" s="4" t="str">
        <f>IF(C106=C107,"gelijk","")</f>
        <v/>
      </c>
      <c r="S106" s="4" t="str">
        <f>IF(O106=O107,"gelijk","")</f>
        <v/>
      </c>
    </row>
    <row r="107" spans="1:20" x14ac:dyDescent="0.3">
      <c r="A107" s="3">
        <v>106</v>
      </c>
      <c r="B107">
        <v>44</v>
      </c>
      <c r="C107" t="s">
        <v>48</v>
      </c>
      <c r="D107">
        <v>3260</v>
      </c>
      <c r="E107" t="s">
        <v>50</v>
      </c>
      <c r="F107" t="s">
        <v>16</v>
      </c>
      <c r="G107" s="1">
        <v>39654</v>
      </c>
      <c r="H107" t="s">
        <v>20</v>
      </c>
      <c r="I107" t="s">
        <v>19</v>
      </c>
      <c r="J107" t="s">
        <v>21</v>
      </c>
      <c r="K107" t="s">
        <v>21</v>
      </c>
      <c r="L107" t="s">
        <v>18</v>
      </c>
      <c r="M107" t="s">
        <v>18</v>
      </c>
      <c r="N107" t="s">
        <v>18</v>
      </c>
      <c r="O107">
        <v>2008</v>
      </c>
      <c r="P107">
        <v>1</v>
      </c>
      <c r="Q107">
        <v>1</v>
      </c>
      <c r="R107" t="str">
        <f>IF(C107=C108,"gelijk","")</f>
        <v>gelijk</v>
      </c>
      <c r="S107" t="str">
        <f>IF(O107=O108,"gelijk","")</f>
        <v/>
      </c>
      <c r="T107" t="s">
        <v>135</v>
      </c>
    </row>
    <row r="108" spans="1:20" x14ac:dyDescent="0.3">
      <c r="A108" s="3">
        <v>107</v>
      </c>
      <c r="B108">
        <v>46</v>
      </c>
      <c r="C108" t="s">
        <v>48</v>
      </c>
      <c r="D108">
        <v>3260</v>
      </c>
      <c r="E108" t="s">
        <v>51</v>
      </c>
      <c r="F108" t="s">
        <v>16</v>
      </c>
      <c r="G108" s="1">
        <v>40749</v>
      </c>
      <c r="H108" t="s">
        <v>20</v>
      </c>
      <c r="I108" t="s">
        <v>19</v>
      </c>
      <c r="J108" t="s">
        <v>21</v>
      </c>
      <c r="K108" t="s">
        <v>21</v>
      </c>
      <c r="L108" t="s">
        <v>18</v>
      </c>
      <c r="M108" t="s">
        <v>18</v>
      </c>
      <c r="N108" t="s">
        <v>18</v>
      </c>
      <c r="O108">
        <v>2011</v>
      </c>
      <c r="P108">
        <v>1</v>
      </c>
      <c r="Q108">
        <v>0</v>
      </c>
      <c r="R108" t="str">
        <f>IF(C108=C109,"gelijk","")</f>
        <v>gelijk</v>
      </c>
      <c r="S108" t="str">
        <f>IF(O108=O109,"gelijk","")</f>
        <v/>
      </c>
    </row>
    <row r="109" spans="1:20" x14ac:dyDescent="0.3">
      <c r="A109" s="3">
        <v>108</v>
      </c>
      <c r="B109">
        <v>48</v>
      </c>
      <c r="C109" t="s">
        <v>48</v>
      </c>
      <c r="D109">
        <v>3260</v>
      </c>
      <c r="E109" t="s">
        <v>52</v>
      </c>
      <c r="F109" t="s">
        <v>16</v>
      </c>
      <c r="G109" s="1">
        <v>41513</v>
      </c>
      <c r="H109" t="s">
        <v>20</v>
      </c>
      <c r="I109" t="s">
        <v>19</v>
      </c>
      <c r="J109" t="s">
        <v>21</v>
      </c>
      <c r="K109" t="s">
        <v>21</v>
      </c>
      <c r="L109" t="s">
        <v>18</v>
      </c>
      <c r="M109" t="s">
        <v>18</v>
      </c>
      <c r="N109" t="s">
        <v>18</v>
      </c>
      <c r="O109">
        <v>2013</v>
      </c>
      <c r="P109">
        <v>2</v>
      </c>
      <c r="Q109">
        <v>0</v>
      </c>
      <c r="R109" t="str">
        <f>IF(C109=C110,"gelijk","")</f>
        <v>gelijk</v>
      </c>
      <c r="S109" t="str">
        <f>IF(O109=O110,"gelijk","")</f>
        <v/>
      </c>
    </row>
    <row r="110" spans="1:20" s="4" customFormat="1" x14ac:dyDescent="0.3">
      <c r="A110" s="3">
        <v>109</v>
      </c>
      <c r="B110">
        <v>42</v>
      </c>
      <c r="C110" s="4" t="s">
        <v>48</v>
      </c>
      <c r="D110">
        <v>3260</v>
      </c>
      <c r="E110" t="s">
        <v>49</v>
      </c>
      <c r="F110" t="s">
        <v>16</v>
      </c>
      <c r="G110" s="6">
        <v>42991</v>
      </c>
      <c r="H110" s="4" t="s">
        <v>20</v>
      </c>
      <c r="I110" s="4" t="s">
        <v>19</v>
      </c>
      <c r="J110" s="4" t="s">
        <v>21</v>
      </c>
      <c r="K110" s="4" t="s">
        <v>21</v>
      </c>
      <c r="L110" s="4" t="s">
        <v>18</v>
      </c>
      <c r="M110" s="4" t="s">
        <v>18</v>
      </c>
      <c r="N110" s="4" t="s">
        <v>18</v>
      </c>
      <c r="O110" s="4">
        <v>2017</v>
      </c>
      <c r="P110" s="4">
        <v>2</v>
      </c>
      <c r="Q110" s="4">
        <v>1</v>
      </c>
      <c r="R110" s="4" t="str">
        <f>IF(C110=C111,"gelijk","")</f>
        <v/>
      </c>
      <c r="S110" s="4" t="str">
        <f>IF(O110=O111,"gelijk","")</f>
        <v/>
      </c>
    </row>
    <row r="111" spans="1:20" x14ac:dyDescent="0.3">
      <c r="A111" s="3">
        <v>110</v>
      </c>
      <c r="B111">
        <v>52</v>
      </c>
      <c r="C111" t="s">
        <v>53</v>
      </c>
      <c r="D111">
        <v>3260</v>
      </c>
      <c r="E111" t="s">
        <v>55</v>
      </c>
      <c r="F111" t="s">
        <v>16</v>
      </c>
      <c r="G111" s="1">
        <v>39653</v>
      </c>
      <c r="H111" t="s">
        <v>20</v>
      </c>
      <c r="I111" t="s">
        <v>19</v>
      </c>
      <c r="J111" t="s">
        <v>21</v>
      </c>
      <c r="K111" t="s">
        <v>18</v>
      </c>
      <c r="L111" t="s">
        <v>18</v>
      </c>
      <c r="M111" t="s">
        <v>18</v>
      </c>
      <c r="N111" t="s">
        <v>18</v>
      </c>
      <c r="O111">
        <v>2008</v>
      </c>
      <c r="P111">
        <v>1</v>
      </c>
      <c r="Q111">
        <v>1</v>
      </c>
      <c r="R111" t="str">
        <f>IF(C111=C112,"gelijk","")</f>
        <v>gelijk</v>
      </c>
      <c r="S111" t="str">
        <f>IF(O111=O112,"gelijk","")</f>
        <v/>
      </c>
      <c r="T111" t="s">
        <v>151</v>
      </c>
    </row>
    <row r="112" spans="1:20" x14ac:dyDescent="0.3">
      <c r="A112" s="3">
        <v>111</v>
      </c>
      <c r="B112">
        <v>54</v>
      </c>
      <c r="C112" t="s">
        <v>53</v>
      </c>
      <c r="D112">
        <v>3260</v>
      </c>
      <c r="E112" t="s">
        <v>56</v>
      </c>
      <c r="F112" t="s">
        <v>16</v>
      </c>
      <c r="G112" s="1">
        <v>40749</v>
      </c>
      <c r="H112" t="s">
        <v>20</v>
      </c>
      <c r="I112" t="s">
        <v>19</v>
      </c>
      <c r="J112" t="s">
        <v>21</v>
      </c>
      <c r="K112" t="s">
        <v>18</v>
      </c>
      <c r="L112" t="s">
        <v>18</v>
      </c>
      <c r="M112" t="s">
        <v>18</v>
      </c>
      <c r="N112" t="s">
        <v>18</v>
      </c>
      <c r="O112">
        <v>2011</v>
      </c>
      <c r="P112">
        <v>1</v>
      </c>
      <c r="Q112">
        <v>0</v>
      </c>
      <c r="R112" t="str">
        <f>IF(C112=C113,"gelijk","")</f>
        <v>gelijk</v>
      </c>
      <c r="S112" t="str">
        <f>IF(O112=O113,"gelijk","")</f>
        <v/>
      </c>
    </row>
    <row r="113" spans="1:20" x14ac:dyDescent="0.3">
      <c r="A113" s="3">
        <v>112</v>
      </c>
      <c r="B113">
        <v>56</v>
      </c>
      <c r="C113" t="s">
        <v>53</v>
      </c>
      <c r="D113">
        <v>3260</v>
      </c>
      <c r="E113" t="s">
        <v>57</v>
      </c>
      <c r="F113" t="s">
        <v>16</v>
      </c>
      <c r="G113" s="1">
        <v>41513</v>
      </c>
      <c r="H113" t="s">
        <v>20</v>
      </c>
      <c r="I113" t="s">
        <v>19</v>
      </c>
      <c r="J113" t="s">
        <v>21</v>
      </c>
      <c r="K113" t="s">
        <v>18</v>
      </c>
      <c r="L113" t="s">
        <v>18</v>
      </c>
      <c r="M113" t="s">
        <v>18</v>
      </c>
      <c r="N113" t="s">
        <v>18</v>
      </c>
      <c r="O113">
        <v>2013</v>
      </c>
      <c r="P113">
        <v>2</v>
      </c>
      <c r="Q113">
        <v>0</v>
      </c>
      <c r="R113" t="str">
        <f>IF(C113=C114,"gelijk","")</f>
        <v>gelijk</v>
      </c>
      <c r="S113" t="str">
        <f>IF(O113=O114,"gelijk","")</f>
        <v/>
      </c>
    </row>
    <row r="114" spans="1:20" s="4" customFormat="1" x14ac:dyDescent="0.3">
      <c r="A114" s="3">
        <v>113</v>
      </c>
      <c r="B114">
        <v>50</v>
      </c>
      <c r="C114" s="4" t="s">
        <v>53</v>
      </c>
      <c r="D114">
        <v>3260</v>
      </c>
      <c r="E114" t="s">
        <v>54</v>
      </c>
      <c r="F114" t="s">
        <v>16</v>
      </c>
      <c r="G114" s="6">
        <v>42991</v>
      </c>
      <c r="H114" s="4" t="s">
        <v>20</v>
      </c>
      <c r="I114" s="4" t="s">
        <v>19</v>
      </c>
      <c r="J114" s="4" t="s">
        <v>21</v>
      </c>
      <c r="K114" s="4" t="s">
        <v>21</v>
      </c>
      <c r="L114" s="4" t="s">
        <v>18</v>
      </c>
      <c r="M114" s="4" t="s">
        <v>18</v>
      </c>
      <c r="N114" s="4" t="s">
        <v>18</v>
      </c>
      <c r="O114" s="4">
        <v>2017</v>
      </c>
      <c r="P114" s="4">
        <v>2</v>
      </c>
      <c r="Q114" s="4">
        <v>1</v>
      </c>
      <c r="R114" s="4" t="str">
        <f>IF(C114=C115,"gelijk","")</f>
        <v/>
      </c>
      <c r="S114" s="4" t="str">
        <f>IF(O114=O115,"gelijk","")</f>
        <v/>
      </c>
    </row>
    <row r="115" spans="1:20" x14ac:dyDescent="0.3">
      <c r="A115" s="3">
        <v>114</v>
      </c>
      <c r="B115">
        <v>60</v>
      </c>
      <c r="C115" s="3" t="s">
        <v>58</v>
      </c>
      <c r="D115">
        <v>3260</v>
      </c>
      <c r="E115" t="s">
        <v>60</v>
      </c>
      <c r="F115" t="s">
        <v>16</v>
      </c>
      <c r="G115" s="5">
        <v>39653</v>
      </c>
      <c r="H115" s="3" t="s">
        <v>20</v>
      </c>
      <c r="I115" s="3" t="s">
        <v>19</v>
      </c>
      <c r="J115" s="3" t="s">
        <v>21</v>
      </c>
      <c r="K115" s="3" t="s">
        <v>18</v>
      </c>
      <c r="L115" s="3" t="s">
        <v>18</v>
      </c>
      <c r="M115" s="3" t="s">
        <v>18</v>
      </c>
      <c r="N115" s="3" t="s">
        <v>18</v>
      </c>
      <c r="O115" s="3">
        <v>2008</v>
      </c>
      <c r="P115" s="3">
        <v>1</v>
      </c>
      <c r="Q115" s="3">
        <v>1</v>
      </c>
      <c r="R115" s="3" t="str">
        <f>IF(C115=C116,"gelijk","")</f>
        <v>gelijk</v>
      </c>
      <c r="S115" s="3" t="str">
        <f>IF(O115=O116,"gelijk","")</f>
        <v/>
      </c>
      <c r="T115" s="3" t="s">
        <v>151</v>
      </c>
    </row>
    <row r="116" spans="1:20" x14ac:dyDescent="0.3">
      <c r="A116" s="3">
        <v>115</v>
      </c>
      <c r="B116">
        <v>62</v>
      </c>
      <c r="C116" t="s">
        <v>58</v>
      </c>
      <c r="D116">
        <v>3260</v>
      </c>
      <c r="E116" t="s">
        <v>61</v>
      </c>
      <c r="F116" t="s">
        <v>16</v>
      </c>
      <c r="G116" s="1">
        <v>40749</v>
      </c>
      <c r="H116" t="s">
        <v>20</v>
      </c>
      <c r="I116" t="s">
        <v>19</v>
      </c>
      <c r="J116" t="s">
        <v>21</v>
      </c>
      <c r="K116" t="s">
        <v>21</v>
      </c>
      <c r="L116" t="s">
        <v>18</v>
      </c>
      <c r="M116" t="s">
        <v>18</v>
      </c>
      <c r="N116" t="s">
        <v>18</v>
      </c>
      <c r="O116">
        <v>2011</v>
      </c>
      <c r="P116">
        <v>1</v>
      </c>
      <c r="Q116">
        <v>0</v>
      </c>
      <c r="R116" t="str">
        <f>IF(C116=C117,"gelijk","")</f>
        <v>gelijk</v>
      </c>
      <c r="S116" t="str">
        <f>IF(O116=O117,"gelijk","")</f>
        <v/>
      </c>
    </row>
    <row r="117" spans="1:20" x14ac:dyDescent="0.3">
      <c r="A117" s="3">
        <v>116</v>
      </c>
      <c r="B117">
        <v>64</v>
      </c>
      <c r="C117" s="3" t="s">
        <v>58</v>
      </c>
      <c r="D117">
        <v>3260</v>
      </c>
      <c r="E117" t="s">
        <v>62</v>
      </c>
      <c r="F117" t="s">
        <v>16</v>
      </c>
      <c r="G117" s="5">
        <v>41513</v>
      </c>
      <c r="H117" s="3" t="s">
        <v>20</v>
      </c>
      <c r="I117" s="3" t="s">
        <v>19</v>
      </c>
      <c r="J117" s="3" t="s">
        <v>21</v>
      </c>
      <c r="K117" s="3" t="s">
        <v>21</v>
      </c>
      <c r="L117" s="3" t="s">
        <v>18</v>
      </c>
      <c r="M117" s="3" t="s">
        <v>18</v>
      </c>
      <c r="N117" s="3" t="s">
        <v>18</v>
      </c>
      <c r="O117" s="3">
        <v>2013</v>
      </c>
      <c r="P117" s="3">
        <v>2</v>
      </c>
      <c r="Q117" s="3">
        <v>0</v>
      </c>
      <c r="R117" s="3" t="str">
        <f>IF(C117=C118,"gelijk","")</f>
        <v>gelijk</v>
      </c>
      <c r="S117" s="3" t="str">
        <f>IF(O117=O118,"gelijk","")</f>
        <v/>
      </c>
      <c r="T117" s="3"/>
    </row>
    <row r="118" spans="1:20" s="4" customFormat="1" x14ac:dyDescent="0.3">
      <c r="A118" s="3">
        <v>117</v>
      </c>
      <c r="B118">
        <v>58</v>
      </c>
      <c r="C118" s="4" t="s">
        <v>58</v>
      </c>
      <c r="D118">
        <v>3260</v>
      </c>
      <c r="E118" t="s">
        <v>59</v>
      </c>
      <c r="F118" t="s">
        <v>16</v>
      </c>
      <c r="G118" s="6">
        <v>42991</v>
      </c>
      <c r="H118" s="4" t="s">
        <v>20</v>
      </c>
      <c r="I118" s="4" t="s">
        <v>19</v>
      </c>
      <c r="J118" s="4" t="s">
        <v>21</v>
      </c>
      <c r="K118" s="4" t="s">
        <v>21</v>
      </c>
      <c r="L118" s="4" t="s">
        <v>18</v>
      </c>
      <c r="M118" s="4" t="s">
        <v>18</v>
      </c>
      <c r="N118" s="4" t="s">
        <v>18</v>
      </c>
      <c r="O118" s="4">
        <v>2017</v>
      </c>
      <c r="P118" s="4">
        <v>2</v>
      </c>
      <c r="Q118" s="4">
        <v>1</v>
      </c>
      <c r="R118" s="4" t="str">
        <f>IF(C118=C119,"gelijk","")</f>
        <v/>
      </c>
      <c r="S118" s="4" t="str">
        <f>IF(O118=O119,"gelijk","")</f>
        <v/>
      </c>
    </row>
    <row r="119" spans="1:20" x14ac:dyDescent="0.3">
      <c r="A119" s="3">
        <v>118</v>
      </c>
      <c r="B119">
        <v>66</v>
      </c>
      <c r="C119" t="s">
        <v>63</v>
      </c>
      <c r="D119">
        <v>3260</v>
      </c>
      <c r="E119" t="s">
        <v>64</v>
      </c>
      <c r="F119" t="s">
        <v>16</v>
      </c>
      <c r="G119" s="1">
        <v>40409</v>
      </c>
      <c r="H119" t="s">
        <v>20</v>
      </c>
      <c r="I119" t="s">
        <v>19</v>
      </c>
      <c r="J119" t="s">
        <v>21</v>
      </c>
      <c r="K119" t="s">
        <v>21</v>
      </c>
      <c r="L119" t="s">
        <v>18</v>
      </c>
      <c r="M119" t="s">
        <v>18</v>
      </c>
      <c r="N119" t="s">
        <v>21</v>
      </c>
      <c r="O119">
        <v>2010</v>
      </c>
      <c r="P119">
        <v>1</v>
      </c>
      <c r="Q119">
        <v>1</v>
      </c>
      <c r="R119" t="str">
        <f>IF(C119=C120,"gelijk","")</f>
        <v>gelijk</v>
      </c>
      <c r="S119" t="str">
        <f>IF(O119=O120,"gelijk","")</f>
        <v/>
      </c>
      <c r="T119" t="s">
        <v>152</v>
      </c>
    </row>
    <row r="120" spans="1:20" s="4" customFormat="1" x14ac:dyDescent="0.3">
      <c r="A120" s="3">
        <v>119</v>
      </c>
      <c r="B120">
        <v>68</v>
      </c>
      <c r="C120" s="4" t="s">
        <v>63</v>
      </c>
      <c r="D120">
        <v>3260</v>
      </c>
      <c r="E120" t="s">
        <v>65</v>
      </c>
      <c r="F120" t="s">
        <v>16</v>
      </c>
      <c r="G120" s="6">
        <v>41485</v>
      </c>
      <c r="H120" s="4" t="s">
        <v>20</v>
      </c>
      <c r="I120" s="4" t="s">
        <v>19</v>
      </c>
      <c r="J120" s="4" t="s">
        <v>21</v>
      </c>
      <c r="K120" s="4" t="s">
        <v>21</v>
      </c>
      <c r="L120" s="4" t="s">
        <v>18</v>
      </c>
      <c r="M120" s="4" t="s">
        <v>18</v>
      </c>
      <c r="N120" s="4" t="s">
        <v>18</v>
      </c>
      <c r="O120" s="4">
        <v>2013</v>
      </c>
      <c r="P120" s="4">
        <v>2</v>
      </c>
      <c r="Q120" s="4">
        <v>1</v>
      </c>
      <c r="R120" s="4" t="str">
        <f>IF(C120=C121,"gelijk","")</f>
        <v/>
      </c>
      <c r="S120" s="4" t="str">
        <f>IF(O120=O121,"gelijk","")</f>
        <v/>
      </c>
    </row>
    <row r="121" spans="1:20" x14ac:dyDescent="0.3">
      <c r="A121" s="3">
        <v>120</v>
      </c>
      <c r="B121">
        <v>70</v>
      </c>
      <c r="C121" s="3" t="s">
        <v>66</v>
      </c>
      <c r="D121">
        <v>3260</v>
      </c>
      <c r="E121" t="s">
        <v>67</v>
      </c>
      <c r="F121" t="s">
        <v>16</v>
      </c>
      <c r="G121" s="5">
        <v>39337</v>
      </c>
      <c r="H121" s="3" t="s">
        <v>20</v>
      </c>
      <c r="I121" s="3" t="s">
        <v>19</v>
      </c>
      <c r="J121" s="3" t="s">
        <v>21</v>
      </c>
      <c r="K121" s="3" t="s">
        <v>21</v>
      </c>
      <c r="L121" s="3" t="s">
        <v>21</v>
      </c>
      <c r="M121" s="3" t="s">
        <v>21</v>
      </c>
      <c r="N121" s="3" t="s">
        <v>21</v>
      </c>
      <c r="O121" s="3">
        <v>2007</v>
      </c>
      <c r="P121" s="3">
        <v>1</v>
      </c>
      <c r="Q121" s="3">
        <v>1</v>
      </c>
      <c r="R121" s="3" t="str">
        <f>IF(C121=C122,"gelijk","")</f>
        <v>gelijk</v>
      </c>
      <c r="S121" s="3" t="str">
        <f>IF(O121=O122,"gelijk","")</f>
        <v/>
      </c>
      <c r="T121" s="3" t="s">
        <v>166</v>
      </c>
    </row>
    <row r="122" spans="1:20" x14ac:dyDescent="0.3">
      <c r="A122" s="3">
        <v>121</v>
      </c>
      <c r="B122">
        <v>72</v>
      </c>
      <c r="C122" s="3" t="s">
        <v>66</v>
      </c>
      <c r="D122">
        <v>3260</v>
      </c>
      <c r="E122" t="s">
        <v>68</v>
      </c>
      <c r="F122" t="s">
        <v>16</v>
      </c>
      <c r="G122" s="5">
        <v>40374</v>
      </c>
      <c r="H122" s="3" t="s">
        <v>20</v>
      </c>
      <c r="I122" s="3" t="s">
        <v>19</v>
      </c>
      <c r="J122" s="3" t="s">
        <v>21</v>
      </c>
      <c r="K122" s="3" t="s">
        <v>18</v>
      </c>
      <c r="L122" s="3" t="s">
        <v>21</v>
      </c>
      <c r="M122" s="3" t="s">
        <v>21</v>
      </c>
      <c r="N122" s="3" t="s">
        <v>21</v>
      </c>
      <c r="O122" s="3">
        <v>2010</v>
      </c>
      <c r="P122" s="3">
        <v>1</v>
      </c>
      <c r="Q122" s="3">
        <v>0</v>
      </c>
      <c r="R122" s="3" t="str">
        <f>IF(C122=C123,"gelijk","")</f>
        <v>gelijk</v>
      </c>
      <c r="S122" s="3" t="str">
        <f>IF(O122=O123,"gelijk","")</f>
        <v/>
      </c>
      <c r="T122" s="3"/>
    </row>
    <row r="123" spans="1:20" x14ac:dyDescent="0.3">
      <c r="A123" s="3">
        <v>122</v>
      </c>
      <c r="B123">
        <v>76</v>
      </c>
      <c r="C123" t="s">
        <v>66</v>
      </c>
      <c r="D123">
        <v>3260</v>
      </c>
      <c r="E123" t="s">
        <v>70</v>
      </c>
      <c r="F123" t="s">
        <v>16</v>
      </c>
      <c r="G123" s="1">
        <v>41477</v>
      </c>
      <c r="H123" t="s">
        <v>20</v>
      </c>
      <c r="I123" t="s">
        <v>19</v>
      </c>
      <c r="J123" t="s">
        <v>21</v>
      </c>
      <c r="K123" t="s">
        <v>18</v>
      </c>
      <c r="L123" t="s">
        <v>21</v>
      </c>
      <c r="M123" t="s">
        <v>21</v>
      </c>
      <c r="N123" t="s">
        <v>21</v>
      </c>
      <c r="O123">
        <v>2013</v>
      </c>
      <c r="P123">
        <v>2</v>
      </c>
      <c r="Q123">
        <v>0</v>
      </c>
      <c r="R123" t="str">
        <f>IF(C123=C124,"gelijk","")</f>
        <v>gelijk</v>
      </c>
      <c r="S123" t="str">
        <f>IF(O123=O124,"gelijk","")</f>
        <v/>
      </c>
    </row>
    <row r="124" spans="1:20" s="4" customFormat="1" x14ac:dyDescent="0.3">
      <c r="A124" s="3">
        <v>123</v>
      </c>
      <c r="B124">
        <v>74</v>
      </c>
      <c r="C124" s="4" t="s">
        <v>66</v>
      </c>
      <c r="D124">
        <v>3260</v>
      </c>
      <c r="E124" t="s">
        <v>69</v>
      </c>
      <c r="F124" t="s">
        <v>16</v>
      </c>
      <c r="G124" s="6">
        <v>42599</v>
      </c>
      <c r="H124" s="4" t="s">
        <v>20</v>
      </c>
      <c r="I124" s="4" t="s">
        <v>19</v>
      </c>
      <c r="J124" s="4" t="s">
        <v>21</v>
      </c>
      <c r="K124" s="4" t="s">
        <v>21</v>
      </c>
      <c r="L124" s="4" t="s">
        <v>18</v>
      </c>
      <c r="M124" s="4" t="s">
        <v>21</v>
      </c>
      <c r="N124" s="4" t="s">
        <v>21</v>
      </c>
      <c r="O124" s="4">
        <v>2016</v>
      </c>
      <c r="P124" s="4">
        <v>2</v>
      </c>
      <c r="Q124" s="4">
        <v>1</v>
      </c>
      <c r="R124" s="4" t="str">
        <f>IF(C124=C125,"gelijk","")</f>
        <v/>
      </c>
      <c r="S124" s="4" t="str">
        <f>IF(O124=O125,"gelijk","")</f>
        <v/>
      </c>
    </row>
    <row r="125" spans="1:20" x14ac:dyDescent="0.3">
      <c r="A125" s="3">
        <v>124</v>
      </c>
      <c r="B125">
        <v>78</v>
      </c>
      <c r="C125" s="3" t="s">
        <v>71</v>
      </c>
      <c r="D125">
        <v>3260</v>
      </c>
      <c r="E125" t="s">
        <v>72</v>
      </c>
      <c r="F125" t="s">
        <v>16</v>
      </c>
      <c r="G125" s="5">
        <v>40374</v>
      </c>
      <c r="H125" s="3" t="s">
        <v>20</v>
      </c>
      <c r="I125" s="3" t="s">
        <v>19</v>
      </c>
      <c r="J125" s="3" t="s">
        <v>21</v>
      </c>
      <c r="K125" s="3" t="s">
        <v>18</v>
      </c>
      <c r="L125" s="3" t="s">
        <v>18</v>
      </c>
      <c r="M125" s="3" t="s">
        <v>21</v>
      </c>
      <c r="N125" s="3" t="s">
        <v>18</v>
      </c>
      <c r="O125" s="3">
        <v>2010</v>
      </c>
      <c r="P125" s="3">
        <v>1</v>
      </c>
      <c r="Q125" s="3">
        <v>1</v>
      </c>
      <c r="R125" s="3" t="str">
        <f>IF(C125=C126,"gelijk","")</f>
        <v>gelijk</v>
      </c>
      <c r="S125" s="3" t="str">
        <f>IF(O125=O126,"gelijk","")</f>
        <v/>
      </c>
      <c r="T125" s="3" t="s">
        <v>153</v>
      </c>
    </row>
    <row r="126" spans="1:20" s="4" customFormat="1" x14ac:dyDescent="0.3">
      <c r="A126" s="3">
        <v>125</v>
      </c>
      <c r="B126">
        <v>80</v>
      </c>
      <c r="C126" s="4" t="s">
        <v>71</v>
      </c>
      <c r="D126">
        <v>3260</v>
      </c>
      <c r="E126" t="s">
        <v>73</v>
      </c>
      <c r="F126" t="s">
        <v>16</v>
      </c>
      <c r="G126" s="6">
        <v>41477</v>
      </c>
      <c r="H126" s="4" t="s">
        <v>20</v>
      </c>
      <c r="I126" s="4" t="s">
        <v>19</v>
      </c>
      <c r="J126" s="4" t="s">
        <v>21</v>
      </c>
      <c r="K126" s="4" t="s">
        <v>18</v>
      </c>
      <c r="L126" s="4" t="s">
        <v>18</v>
      </c>
      <c r="M126" s="4" t="s">
        <v>18</v>
      </c>
      <c r="N126" s="4" t="s">
        <v>21</v>
      </c>
      <c r="O126" s="4">
        <v>2013</v>
      </c>
      <c r="P126" s="4">
        <v>2</v>
      </c>
      <c r="Q126" s="4">
        <v>1</v>
      </c>
      <c r="R126" s="4" t="str">
        <f>IF(C126=C127,"gelijk","")</f>
        <v/>
      </c>
      <c r="S126" s="4" t="str">
        <f>IF(O126=O127,"gelijk","")</f>
        <v/>
      </c>
    </row>
    <row r="127" spans="1:20" x14ac:dyDescent="0.3">
      <c r="A127" s="3">
        <v>126</v>
      </c>
      <c r="B127">
        <v>84</v>
      </c>
      <c r="C127" t="s">
        <v>74</v>
      </c>
      <c r="D127">
        <v>3260</v>
      </c>
      <c r="E127" t="s">
        <v>76</v>
      </c>
      <c r="F127" t="s">
        <v>16</v>
      </c>
      <c r="G127" s="1">
        <v>39300</v>
      </c>
      <c r="H127" t="s">
        <v>20</v>
      </c>
      <c r="I127" t="s">
        <v>19</v>
      </c>
      <c r="J127" t="s">
        <v>21</v>
      </c>
      <c r="K127" t="s">
        <v>18</v>
      </c>
      <c r="L127" t="s">
        <v>21</v>
      </c>
      <c r="M127" t="s">
        <v>21</v>
      </c>
      <c r="N127" t="s">
        <v>21</v>
      </c>
      <c r="O127">
        <v>2007</v>
      </c>
      <c r="P127">
        <v>1</v>
      </c>
      <c r="Q127">
        <v>1</v>
      </c>
      <c r="R127" t="str">
        <f>IF(C127=C128,"gelijk","")</f>
        <v>gelijk</v>
      </c>
      <c r="S127" t="str">
        <f>IF(O127=O128,"gelijk","")</f>
        <v/>
      </c>
      <c r="T127" t="s">
        <v>139</v>
      </c>
    </row>
    <row r="128" spans="1:20" x14ac:dyDescent="0.3">
      <c r="A128" s="3">
        <v>127</v>
      </c>
      <c r="B128">
        <v>86</v>
      </c>
      <c r="C128" t="s">
        <v>74</v>
      </c>
      <c r="D128">
        <v>3260</v>
      </c>
      <c r="E128" t="s">
        <v>77</v>
      </c>
      <c r="F128" t="s">
        <v>16</v>
      </c>
      <c r="G128" s="1">
        <v>40367</v>
      </c>
      <c r="H128" t="s">
        <v>20</v>
      </c>
      <c r="I128" t="s">
        <v>19</v>
      </c>
      <c r="J128" t="s">
        <v>21</v>
      </c>
      <c r="K128" t="s">
        <v>18</v>
      </c>
      <c r="L128" t="s">
        <v>21</v>
      </c>
      <c r="M128" t="s">
        <v>21</v>
      </c>
      <c r="N128" t="s">
        <v>21</v>
      </c>
      <c r="O128">
        <v>2010</v>
      </c>
      <c r="P128">
        <v>1</v>
      </c>
      <c r="Q128">
        <v>0</v>
      </c>
      <c r="R128" t="str">
        <f>IF(C128=C129,"gelijk","")</f>
        <v>gelijk</v>
      </c>
      <c r="S128" t="str">
        <f>IF(O128=O129,"gelijk","")</f>
        <v/>
      </c>
    </row>
    <row r="129" spans="1:20" s="4" customFormat="1" x14ac:dyDescent="0.3">
      <c r="A129" s="3">
        <v>128</v>
      </c>
      <c r="B129">
        <v>82</v>
      </c>
      <c r="C129" s="4" t="s">
        <v>74</v>
      </c>
      <c r="D129">
        <v>3260</v>
      </c>
      <c r="E129" t="s">
        <v>75</v>
      </c>
      <c r="F129" t="s">
        <v>16</v>
      </c>
      <c r="G129" s="6">
        <v>41473</v>
      </c>
      <c r="H129" s="4" t="s">
        <v>20</v>
      </c>
      <c r="I129" s="4" t="s">
        <v>19</v>
      </c>
      <c r="J129" s="4" t="s">
        <v>21</v>
      </c>
      <c r="K129" s="4" t="s">
        <v>21</v>
      </c>
      <c r="L129" s="4" t="s">
        <v>21</v>
      </c>
      <c r="M129" s="4" t="s">
        <v>21</v>
      </c>
      <c r="N129" s="4" t="s">
        <v>21</v>
      </c>
      <c r="O129" s="4">
        <v>2013</v>
      </c>
      <c r="P129" s="4">
        <v>2</v>
      </c>
      <c r="Q129" s="4">
        <v>1</v>
      </c>
      <c r="R129" s="4" t="str">
        <f>IF(C129=C130,"gelijk","")</f>
        <v/>
      </c>
      <c r="S129" s="4" t="str">
        <f>IF(O129=O130,"gelijk","")</f>
        <v/>
      </c>
    </row>
    <row r="130" spans="1:20" x14ac:dyDescent="0.3">
      <c r="A130" s="3">
        <v>129</v>
      </c>
      <c r="B130">
        <v>92</v>
      </c>
      <c r="C130" s="3" t="s">
        <v>78</v>
      </c>
      <c r="D130">
        <v>3260</v>
      </c>
      <c r="E130" t="s">
        <v>81</v>
      </c>
      <c r="F130" t="s">
        <v>16</v>
      </c>
      <c r="G130" s="5">
        <v>39301</v>
      </c>
      <c r="H130" s="3" t="s">
        <v>20</v>
      </c>
      <c r="I130" s="3" t="s">
        <v>19</v>
      </c>
      <c r="J130" s="3" t="s">
        <v>21</v>
      </c>
      <c r="K130" s="3" t="s">
        <v>18</v>
      </c>
      <c r="L130" s="3" t="s">
        <v>21</v>
      </c>
      <c r="M130" s="3" t="s">
        <v>18</v>
      </c>
      <c r="N130" s="3" t="s">
        <v>21</v>
      </c>
      <c r="O130" s="3">
        <v>2007</v>
      </c>
      <c r="P130" s="3">
        <v>1</v>
      </c>
      <c r="Q130" s="3">
        <v>1</v>
      </c>
      <c r="R130" s="3" t="str">
        <f>IF(C130=C131,"gelijk","")</f>
        <v>gelijk</v>
      </c>
      <c r="S130" s="3" t="str">
        <f>IF(O130=O131,"gelijk","")</f>
        <v/>
      </c>
      <c r="T130" s="3" t="s">
        <v>154</v>
      </c>
    </row>
    <row r="131" spans="1:20" x14ac:dyDescent="0.3">
      <c r="A131" s="3">
        <v>130</v>
      </c>
      <c r="B131">
        <v>90</v>
      </c>
      <c r="C131" t="s">
        <v>78</v>
      </c>
      <c r="D131">
        <v>3260</v>
      </c>
      <c r="E131" t="s">
        <v>80</v>
      </c>
      <c r="F131" t="s">
        <v>16</v>
      </c>
      <c r="G131" s="1">
        <v>40333</v>
      </c>
      <c r="H131" t="s">
        <v>20</v>
      </c>
      <c r="I131" t="s">
        <v>19</v>
      </c>
      <c r="J131" t="s">
        <v>18</v>
      </c>
      <c r="K131" t="s">
        <v>18</v>
      </c>
      <c r="L131" t="s">
        <v>21</v>
      </c>
      <c r="M131" t="s">
        <v>21</v>
      </c>
      <c r="N131" t="s">
        <v>21</v>
      </c>
      <c r="O131">
        <v>2010</v>
      </c>
      <c r="P131">
        <v>1</v>
      </c>
      <c r="Q131">
        <v>0</v>
      </c>
      <c r="R131" t="str">
        <f>IF(C131=C132,"gelijk","")</f>
        <v>gelijk</v>
      </c>
      <c r="S131" t="str">
        <f>IF(O131=O132,"gelijk","")</f>
        <v>gelijk</v>
      </c>
    </row>
    <row r="132" spans="1:20" x14ac:dyDescent="0.3">
      <c r="A132" s="3">
        <v>131</v>
      </c>
      <c r="B132">
        <v>94</v>
      </c>
      <c r="C132" t="s">
        <v>78</v>
      </c>
      <c r="D132">
        <v>3260</v>
      </c>
      <c r="E132" t="s">
        <v>82</v>
      </c>
      <c r="F132" t="s">
        <v>16</v>
      </c>
      <c r="G132" s="1">
        <v>40367</v>
      </c>
      <c r="H132" t="s">
        <v>20</v>
      </c>
      <c r="I132" t="s">
        <v>19</v>
      </c>
      <c r="J132" t="s">
        <v>21</v>
      </c>
      <c r="K132" t="s">
        <v>18</v>
      </c>
      <c r="L132" t="s">
        <v>21</v>
      </c>
      <c r="M132" t="s">
        <v>21</v>
      </c>
      <c r="N132" t="s">
        <v>21</v>
      </c>
      <c r="O132">
        <v>2010</v>
      </c>
      <c r="P132">
        <v>1</v>
      </c>
      <c r="Q132">
        <v>0</v>
      </c>
      <c r="R132" t="str">
        <f>IF(C132=C133,"gelijk","")</f>
        <v>gelijk</v>
      </c>
      <c r="S132" t="str">
        <f>IF(O132=O133,"gelijk","")</f>
        <v/>
      </c>
    </row>
    <row r="133" spans="1:20" s="4" customFormat="1" x14ac:dyDescent="0.3">
      <c r="A133" s="3">
        <v>132</v>
      </c>
      <c r="B133">
        <v>88</v>
      </c>
      <c r="C133" s="4" t="s">
        <v>78</v>
      </c>
      <c r="D133">
        <v>3260</v>
      </c>
      <c r="E133" t="s">
        <v>79</v>
      </c>
      <c r="F133" t="s">
        <v>16</v>
      </c>
      <c r="G133" s="6">
        <v>41473</v>
      </c>
      <c r="H133" s="4" t="s">
        <v>20</v>
      </c>
      <c r="I133" s="4" t="s">
        <v>19</v>
      </c>
      <c r="J133" s="4" t="s">
        <v>21</v>
      </c>
      <c r="K133" s="4" t="s">
        <v>18</v>
      </c>
      <c r="L133" s="4" t="s">
        <v>21</v>
      </c>
      <c r="M133" s="4" t="s">
        <v>21</v>
      </c>
      <c r="N133" s="4" t="s">
        <v>21</v>
      </c>
      <c r="O133" s="4">
        <v>2013</v>
      </c>
      <c r="P133" s="4">
        <v>2</v>
      </c>
      <c r="Q133" s="4">
        <v>1</v>
      </c>
      <c r="R133" s="4" t="str">
        <f>IF(C133=C134,"gelijk","")</f>
        <v/>
      </c>
      <c r="S133" s="4" t="str">
        <f>IF(O133=O134,"gelijk","")</f>
        <v/>
      </c>
    </row>
    <row r="134" spans="1:20" x14ac:dyDescent="0.3">
      <c r="A134" s="3">
        <v>133</v>
      </c>
      <c r="B134">
        <v>96</v>
      </c>
      <c r="C134" t="s">
        <v>83</v>
      </c>
      <c r="D134">
        <v>3260</v>
      </c>
      <c r="E134" t="s">
        <v>84</v>
      </c>
      <c r="F134" t="s">
        <v>16</v>
      </c>
      <c r="G134" s="1">
        <v>40346</v>
      </c>
      <c r="H134" t="s">
        <v>20</v>
      </c>
      <c r="I134" t="s">
        <v>19</v>
      </c>
      <c r="J134" t="s">
        <v>21</v>
      </c>
      <c r="K134" t="s">
        <v>18</v>
      </c>
      <c r="L134" t="s">
        <v>18</v>
      </c>
      <c r="M134" t="s">
        <v>21</v>
      </c>
      <c r="N134" t="s">
        <v>21</v>
      </c>
      <c r="O134">
        <v>2010</v>
      </c>
      <c r="P134">
        <v>1</v>
      </c>
      <c r="Q134">
        <v>1</v>
      </c>
      <c r="R134" t="str">
        <f>IF(C134=C135,"gelijk","")</f>
        <v>gelijk</v>
      </c>
      <c r="S134" t="str">
        <f>IF(O134=O135,"gelijk","")</f>
        <v>gelijk</v>
      </c>
      <c r="T134" t="s">
        <v>155</v>
      </c>
    </row>
    <row r="135" spans="1:20" x14ac:dyDescent="0.3">
      <c r="A135" s="3">
        <v>134</v>
      </c>
      <c r="B135">
        <v>102</v>
      </c>
      <c r="C135" t="s">
        <v>83</v>
      </c>
      <c r="D135">
        <v>3260</v>
      </c>
      <c r="E135" t="s">
        <v>87</v>
      </c>
      <c r="F135" t="s">
        <v>16</v>
      </c>
      <c r="G135" s="1">
        <v>40367</v>
      </c>
      <c r="H135" t="s">
        <v>20</v>
      </c>
      <c r="I135" t="s">
        <v>19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>
        <v>2010</v>
      </c>
      <c r="P135">
        <v>1</v>
      </c>
      <c r="Q135">
        <v>0</v>
      </c>
      <c r="R135" t="str">
        <f>IF(C135=C136,"gelijk","")</f>
        <v>gelijk</v>
      </c>
      <c r="S135" t="str">
        <f>IF(O135=O136,"gelijk","")</f>
        <v/>
      </c>
    </row>
    <row r="136" spans="1:20" x14ac:dyDescent="0.3">
      <c r="A136" s="3">
        <v>135</v>
      </c>
      <c r="B136">
        <v>98</v>
      </c>
      <c r="C136" s="3" t="s">
        <v>83</v>
      </c>
      <c r="D136">
        <v>3260</v>
      </c>
      <c r="E136" t="s">
        <v>85</v>
      </c>
      <c r="F136" t="s">
        <v>16</v>
      </c>
      <c r="G136" s="5">
        <v>41473</v>
      </c>
      <c r="H136" s="3" t="s">
        <v>20</v>
      </c>
      <c r="I136" s="3" t="s">
        <v>19</v>
      </c>
      <c r="J136" s="3" t="s">
        <v>21</v>
      </c>
      <c r="K136" s="3" t="s">
        <v>18</v>
      </c>
      <c r="L136" s="3" t="s">
        <v>18</v>
      </c>
      <c r="M136" s="3" t="s">
        <v>21</v>
      </c>
      <c r="N136" s="3" t="s">
        <v>18</v>
      </c>
      <c r="O136" s="3">
        <v>2013</v>
      </c>
      <c r="P136" s="3">
        <v>2</v>
      </c>
      <c r="Q136" s="3">
        <v>0</v>
      </c>
      <c r="R136" s="3" t="str">
        <f>IF(C136=C137,"gelijk","")</f>
        <v>gelijk</v>
      </c>
      <c r="S136" s="3" t="str">
        <f>IF(O136=O137,"gelijk","")</f>
        <v/>
      </c>
      <c r="T136" s="3"/>
    </row>
    <row r="137" spans="1:20" s="4" customFormat="1" x14ac:dyDescent="0.3">
      <c r="A137" s="3">
        <v>136</v>
      </c>
      <c r="B137">
        <v>100</v>
      </c>
      <c r="C137" s="4" t="s">
        <v>83</v>
      </c>
      <c r="D137">
        <v>3260</v>
      </c>
      <c r="E137" t="s">
        <v>86</v>
      </c>
      <c r="F137" t="s">
        <v>16</v>
      </c>
      <c r="G137" s="6">
        <v>42605</v>
      </c>
      <c r="H137" s="4" t="s">
        <v>20</v>
      </c>
      <c r="I137" s="4" t="s">
        <v>19</v>
      </c>
      <c r="J137" s="4" t="s">
        <v>21</v>
      </c>
      <c r="K137" s="4" t="s">
        <v>21</v>
      </c>
      <c r="L137" s="4" t="s">
        <v>18</v>
      </c>
      <c r="M137" s="4" t="s">
        <v>21</v>
      </c>
      <c r="N137" s="4" t="s">
        <v>18</v>
      </c>
      <c r="O137" s="4">
        <v>2016</v>
      </c>
      <c r="P137" s="4">
        <v>2</v>
      </c>
      <c r="Q137" s="4">
        <v>1</v>
      </c>
      <c r="R137" s="4" t="str">
        <f>IF(C137=C138,"gelijk","")</f>
        <v/>
      </c>
      <c r="S137" s="4" t="str">
        <f>IF(O137=O138,"gelijk","")</f>
        <v/>
      </c>
    </row>
    <row r="138" spans="1:20" x14ac:dyDescent="0.3">
      <c r="A138" s="3">
        <v>137</v>
      </c>
      <c r="B138">
        <v>110</v>
      </c>
      <c r="C138" t="s">
        <v>88</v>
      </c>
      <c r="D138">
        <v>3260</v>
      </c>
      <c r="E138" t="s">
        <v>92</v>
      </c>
      <c r="F138" t="s">
        <v>16</v>
      </c>
      <c r="G138" s="1">
        <v>39302</v>
      </c>
      <c r="H138" t="s">
        <v>20</v>
      </c>
      <c r="I138" t="s">
        <v>19</v>
      </c>
      <c r="J138" t="s">
        <v>21</v>
      </c>
      <c r="K138" t="s">
        <v>18</v>
      </c>
      <c r="L138" t="s">
        <v>18</v>
      </c>
      <c r="M138" t="s">
        <v>21</v>
      </c>
      <c r="N138" t="s">
        <v>21</v>
      </c>
      <c r="O138">
        <v>2007</v>
      </c>
      <c r="P138">
        <v>1</v>
      </c>
      <c r="Q138">
        <v>1</v>
      </c>
      <c r="R138" t="str">
        <f>IF(C138=C139,"gelijk","")</f>
        <v>gelijk</v>
      </c>
      <c r="S138" t="str">
        <f>IF(O138=O139,"gelijk","")</f>
        <v/>
      </c>
      <c r="T138" t="s">
        <v>139</v>
      </c>
    </row>
    <row r="139" spans="1:20" x14ac:dyDescent="0.3">
      <c r="A139" s="3">
        <v>138</v>
      </c>
      <c r="B139">
        <v>108</v>
      </c>
      <c r="C139" t="s">
        <v>88</v>
      </c>
      <c r="D139">
        <v>3260</v>
      </c>
      <c r="E139" t="s">
        <v>91</v>
      </c>
      <c r="F139" t="s">
        <v>16</v>
      </c>
      <c r="G139" s="1">
        <v>40415</v>
      </c>
      <c r="H139" t="s">
        <v>20</v>
      </c>
      <c r="I139" t="s">
        <v>19</v>
      </c>
      <c r="J139" t="s">
        <v>21</v>
      </c>
      <c r="K139" t="s">
        <v>21</v>
      </c>
      <c r="L139" t="s">
        <v>21</v>
      </c>
      <c r="M139" t="s">
        <v>21</v>
      </c>
      <c r="N139" t="s">
        <v>21</v>
      </c>
      <c r="O139">
        <v>2010</v>
      </c>
      <c r="P139">
        <v>1</v>
      </c>
      <c r="Q139">
        <v>0</v>
      </c>
      <c r="R139" t="str">
        <f>IF(C139=C140,"gelijk","")</f>
        <v>gelijk</v>
      </c>
      <c r="S139" t="str">
        <f>IF(O139=O140,"gelijk","")</f>
        <v/>
      </c>
    </row>
    <row r="140" spans="1:20" x14ac:dyDescent="0.3">
      <c r="A140" s="3">
        <v>139</v>
      </c>
      <c r="B140">
        <v>104</v>
      </c>
      <c r="C140" t="s">
        <v>88</v>
      </c>
      <c r="D140">
        <v>3260</v>
      </c>
      <c r="E140" t="s">
        <v>89</v>
      </c>
      <c r="F140" t="s">
        <v>16</v>
      </c>
      <c r="G140" s="1">
        <v>41472</v>
      </c>
      <c r="H140" t="s">
        <v>20</v>
      </c>
      <c r="I140" t="s">
        <v>19</v>
      </c>
      <c r="J140" t="s">
        <v>21</v>
      </c>
      <c r="K140" t="s">
        <v>18</v>
      </c>
      <c r="L140" t="s">
        <v>21</v>
      </c>
      <c r="M140" t="s">
        <v>21</v>
      </c>
      <c r="N140" t="s">
        <v>21</v>
      </c>
      <c r="O140">
        <v>2013</v>
      </c>
      <c r="P140">
        <v>2</v>
      </c>
      <c r="Q140">
        <v>0</v>
      </c>
      <c r="R140" t="str">
        <f>IF(C140=C141,"gelijk","")</f>
        <v>gelijk</v>
      </c>
      <c r="S140" t="str">
        <f>IF(O140=O141,"gelijk","")</f>
        <v/>
      </c>
    </row>
    <row r="141" spans="1:20" s="4" customFormat="1" x14ac:dyDescent="0.3">
      <c r="A141" s="3">
        <v>140</v>
      </c>
      <c r="B141">
        <v>106</v>
      </c>
      <c r="C141" s="4" t="s">
        <v>88</v>
      </c>
      <c r="D141">
        <v>3260</v>
      </c>
      <c r="E141" t="s">
        <v>90</v>
      </c>
      <c r="F141" t="s">
        <v>16</v>
      </c>
      <c r="G141" s="6">
        <v>42605</v>
      </c>
      <c r="H141" s="4" t="s">
        <v>20</v>
      </c>
      <c r="I141" s="4" t="s">
        <v>19</v>
      </c>
      <c r="J141" s="4" t="s">
        <v>21</v>
      </c>
      <c r="K141" s="4" t="s">
        <v>21</v>
      </c>
      <c r="L141" s="4" t="s">
        <v>18</v>
      </c>
      <c r="M141" s="4" t="s">
        <v>21</v>
      </c>
      <c r="N141" s="4" t="s">
        <v>21</v>
      </c>
      <c r="O141" s="4">
        <v>2016</v>
      </c>
      <c r="P141" s="4">
        <v>2</v>
      </c>
      <c r="Q141" s="4">
        <v>1</v>
      </c>
      <c r="R141" s="4" t="str">
        <f>IF(C141=C142,"gelijk","")</f>
        <v/>
      </c>
      <c r="S141" s="4" t="str">
        <f>IF(O141=O142,"gelijk","")</f>
        <v/>
      </c>
    </row>
    <row r="142" spans="1:20" x14ac:dyDescent="0.3">
      <c r="A142" s="3">
        <v>141</v>
      </c>
      <c r="B142">
        <v>120</v>
      </c>
      <c r="C142" t="s">
        <v>93</v>
      </c>
      <c r="D142">
        <v>3260</v>
      </c>
      <c r="E142" t="s">
        <v>98</v>
      </c>
      <c r="F142" t="s">
        <v>16</v>
      </c>
      <c r="G142" s="1">
        <v>39302</v>
      </c>
      <c r="H142" t="s">
        <v>20</v>
      </c>
      <c r="I142" t="s">
        <v>19</v>
      </c>
      <c r="J142" t="s">
        <v>21</v>
      </c>
      <c r="K142" t="s">
        <v>18</v>
      </c>
      <c r="L142" t="s">
        <v>18</v>
      </c>
      <c r="M142" t="s">
        <v>21</v>
      </c>
      <c r="N142" t="s">
        <v>21</v>
      </c>
      <c r="O142">
        <v>2007</v>
      </c>
      <c r="P142">
        <v>1</v>
      </c>
      <c r="Q142">
        <v>1</v>
      </c>
      <c r="R142" t="str">
        <f>IF(C142=C143,"gelijk","")</f>
        <v>gelijk</v>
      </c>
      <c r="S142" t="str">
        <f>IF(O142=O143,"gelijk","")</f>
        <v/>
      </c>
      <c r="T142" t="s">
        <v>156</v>
      </c>
    </row>
    <row r="143" spans="1:20" x14ac:dyDescent="0.3">
      <c r="A143" s="3">
        <v>142</v>
      </c>
      <c r="B143">
        <v>118</v>
      </c>
      <c r="C143" t="s">
        <v>93</v>
      </c>
      <c r="D143">
        <v>3260</v>
      </c>
      <c r="E143" t="s">
        <v>97</v>
      </c>
      <c r="F143" t="s">
        <v>16</v>
      </c>
      <c r="G143" s="1">
        <v>40333</v>
      </c>
      <c r="H143" t="s">
        <v>20</v>
      </c>
      <c r="I143" t="s">
        <v>19</v>
      </c>
      <c r="J143" t="s">
        <v>18</v>
      </c>
      <c r="K143" t="s">
        <v>18</v>
      </c>
      <c r="L143" t="s">
        <v>18</v>
      </c>
      <c r="M143" t="s">
        <v>18</v>
      </c>
      <c r="N143" t="s">
        <v>21</v>
      </c>
      <c r="O143">
        <v>2010</v>
      </c>
      <c r="P143">
        <v>1</v>
      </c>
      <c r="Q143">
        <v>0</v>
      </c>
      <c r="R143" t="str">
        <f>IF(C143=C144,"gelijk","")</f>
        <v>gelijk</v>
      </c>
      <c r="S143" t="str">
        <f>IF(O143=O144,"gelijk","")</f>
        <v>gelijk</v>
      </c>
    </row>
    <row r="144" spans="1:20" x14ac:dyDescent="0.3">
      <c r="A144" s="3">
        <v>143</v>
      </c>
      <c r="B144">
        <v>116</v>
      </c>
      <c r="C144" t="s">
        <v>93</v>
      </c>
      <c r="D144">
        <v>3260</v>
      </c>
      <c r="E144" t="s">
        <v>96</v>
      </c>
      <c r="F144" t="s">
        <v>16</v>
      </c>
      <c r="G144" s="1">
        <v>40415</v>
      </c>
      <c r="H144" t="s">
        <v>20</v>
      </c>
      <c r="I144" t="s">
        <v>19</v>
      </c>
      <c r="J144" t="s">
        <v>21</v>
      </c>
      <c r="K144" t="s">
        <v>18</v>
      </c>
      <c r="L144" t="s">
        <v>21</v>
      </c>
      <c r="M144" t="s">
        <v>21</v>
      </c>
      <c r="N144" t="s">
        <v>21</v>
      </c>
      <c r="O144">
        <v>2010</v>
      </c>
      <c r="P144">
        <v>1</v>
      </c>
      <c r="Q144">
        <v>0</v>
      </c>
      <c r="R144" t="str">
        <f>IF(C144=C145,"gelijk","")</f>
        <v>gelijk</v>
      </c>
      <c r="S144" t="str">
        <f>IF(O144=O145,"gelijk","")</f>
        <v/>
      </c>
    </row>
    <row r="145" spans="1:20" x14ac:dyDescent="0.3">
      <c r="A145" s="3">
        <v>144</v>
      </c>
      <c r="B145">
        <v>112</v>
      </c>
      <c r="C145" t="s">
        <v>93</v>
      </c>
      <c r="D145">
        <v>3260</v>
      </c>
      <c r="E145" t="s">
        <v>94</v>
      </c>
      <c r="F145" t="s">
        <v>16</v>
      </c>
      <c r="G145" s="1">
        <v>41472</v>
      </c>
      <c r="H145" t="s">
        <v>20</v>
      </c>
      <c r="I145" t="s">
        <v>19</v>
      </c>
      <c r="J145" t="s">
        <v>21</v>
      </c>
      <c r="K145" t="s">
        <v>18</v>
      </c>
      <c r="L145" t="s">
        <v>18</v>
      </c>
      <c r="M145" t="s">
        <v>21</v>
      </c>
      <c r="N145" t="s">
        <v>21</v>
      </c>
      <c r="O145">
        <v>2013</v>
      </c>
      <c r="P145">
        <v>2</v>
      </c>
      <c r="Q145">
        <v>0</v>
      </c>
      <c r="R145" t="str">
        <f>IF(C145=C146,"gelijk","")</f>
        <v>gelijk</v>
      </c>
      <c r="S145" t="str">
        <f>IF(O145=O146,"gelijk","")</f>
        <v/>
      </c>
    </row>
    <row r="146" spans="1:20" s="4" customFormat="1" x14ac:dyDescent="0.3">
      <c r="A146" s="3">
        <v>145</v>
      </c>
      <c r="B146">
        <v>114</v>
      </c>
      <c r="C146" s="4" t="s">
        <v>93</v>
      </c>
      <c r="D146">
        <v>3260</v>
      </c>
      <c r="E146" t="s">
        <v>95</v>
      </c>
      <c r="F146" t="s">
        <v>16</v>
      </c>
      <c r="G146" s="6">
        <v>42605</v>
      </c>
      <c r="H146" s="4" t="s">
        <v>20</v>
      </c>
      <c r="I146" s="4" t="s">
        <v>19</v>
      </c>
      <c r="J146" s="4" t="s">
        <v>21</v>
      </c>
      <c r="K146" s="4" t="s">
        <v>21</v>
      </c>
      <c r="L146" s="4" t="s">
        <v>21</v>
      </c>
      <c r="M146" s="4" t="s">
        <v>21</v>
      </c>
      <c r="N146" s="4" t="s">
        <v>21</v>
      </c>
      <c r="O146" s="4">
        <v>2016</v>
      </c>
      <c r="P146" s="4">
        <v>2</v>
      </c>
      <c r="Q146" s="4">
        <v>1</v>
      </c>
      <c r="R146" s="4" t="str">
        <f>IF(C146=C147,"gelijk","")</f>
        <v/>
      </c>
      <c r="S146" s="4" t="str">
        <f>IF(O146=O147,"gelijk","")</f>
        <v/>
      </c>
    </row>
    <row r="147" spans="1:20" x14ac:dyDescent="0.3">
      <c r="A147" s="3">
        <v>146</v>
      </c>
      <c r="B147">
        <v>124</v>
      </c>
      <c r="C147" t="s">
        <v>99</v>
      </c>
      <c r="D147">
        <v>3260</v>
      </c>
      <c r="E147" t="s">
        <v>101</v>
      </c>
      <c r="F147" t="s">
        <v>16</v>
      </c>
      <c r="G147" s="1">
        <v>39692</v>
      </c>
      <c r="H147" t="s">
        <v>20</v>
      </c>
      <c r="I147" t="s">
        <v>19</v>
      </c>
      <c r="J147" t="s">
        <v>21</v>
      </c>
      <c r="K147" t="s">
        <v>18</v>
      </c>
      <c r="L147" t="s">
        <v>18</v>
      </c>
      <c r="M147" t="s">
        <v>21</v>
      </c>
      <c r="N147" t="s">
        <v>21</v>
      </c>
      <c r="O147">
        <v>2008</v>
      </c>
      <c r="P147">
        <v>1</v>
      </c>
      <c r="Q147">
        <v>1</v>
      </c>
      <c r="R147" t="str">
        <f>IF(C147=C148,"gelijk","")</f>
        <v>gelijk</v>
      </c>
      <c r="S147" t="str">
        <f>IF(O147=O148,"gelijk","")</f>
        <v/>
      </c>
      <c r="T147" t="s">
        <v>135</v>
      </c>
    </row>
    <row r="148" spans="1:20" x14ac:dyDescent="0.3">
      <c r="A148" s="3">
        <v>147</v>
      </c>
      <c r="B148">
        <v>128</v>
      </c>
      <c r="C148" s="3" t="s">
        <v>99</v>
      </c>
      <c r="D148">
        <v>3260</v>
      </c>
      <c r="E148" t="s">
        <v>103</v>
      </c>
      <c r="F148" t="s">
        <v>16</v>
      </c>
      <c r="G148" s="5">
        <v>40443</v>
      </c>
      <c r="H148" s="3" t="s">
        <v>20</v>
      </c>
      <c r="I148" s="3" t="s">
        <v>19</v>
      </c>
      <c r="J148" s="3" t="s">
        <v>21</v>
      </c>
      <c r="K148" s="3" t="s">
        <v>18</v>
      </c>
      <c r="L148" s="3" t="s">
        <v>18</v>
      </c>
      <c r="M148" s="3" t="s">
        <v>21</v>
      </c>
      <c r="N148" s="3" t="s">
        <v>21</v>
      </c>
      <c r="O148" s="3">
        <v>2010</v>
      </c>
      <c r="P148" s="3">
        <v>1</v>
      </c>
      <c r="Q148" s="3">
        <v>0</v>
      </c>
      <c r="R148" s="3" t="str">
        <f>IF(C148=C149,"gelijk","")</f>
        <v>gelijk</v>
      </c>
      <c r="S148" s="3" t="str">
        <f>IF(O148=O149,"gelijk","")</f>
        <v/>
      </c>
      <c r="T148" s="3"/>
    </row>
    <row r="149" spans="1:20" x14ac:dyDescent="0.3">
      <c r="A149" s="3">
        <v>148</v>
      </c>
      <c r="B149">
        <v>126</v>
      </c>
      <c r="C149" t="s">
        <v>99</v>
      </c>
      <c r="D149">
        <v>3260</v>
      </c>
      <c r="E149" t="s">
        <v>102</v>
      </c>
      <c r="F149" t="s">
        <v>16</v>
      </c>
      <c r="G149" s="1">
        <v>41471</v>
      </c>
      <c r="H149" t="s">
        <v>20</v>
      </c>
      <c r="I149" t="s">
        <v>19</v>
      </c>
      <c r="J149" t="s">
        <v>18</v>
      </c>
      <c r="K149" t="s">
        <v>18</v>
      </c>
      <c r="L149" t="s">
        <v>18</v>
      </c>
      <c r="M149" t="s">
        <v>21</v>
      </c>
      <c r="N149" t="s">
        <v>21</v>
      </c>
      <c r="O149">
        <v>2013</v>
      </c>
      <c r="P149">
        <v>2</v>
      </c>
      <c r="Q149">
        <v>0</v>
      </c>
      <c r="R149" t="str">
        <f>IF(C149=C150,"gelijk","")</f>
        <v>gelijk</v>
      </c>
      <c r="S149" t="str">
        <f>IF(O149=O150,"gelijk","")</f>
        <v/>
      </c>
    </row>
    <row r="150" spans="1:20" s="4" customFormat="1" x14ac:dyDescent="0.3">
      <c r="A150" s="3">
        <v>149</v>
      </c>
      <c r="B150">
        <v>122</v>
      </c>
      <c r="C150" s="4" t="s">
        <v>99</v>
      </c>
      <c r="D150">
        <v>3260</v>
      </c>
      <c r="E150" t="s">
        <v>100</v>
      </c>
      <c r="F150" t="s">
        <v>16</v>
      </c>
      <c r="G150" s="6">
        <v>42583</v>
      </c>
      <c r="H150" s="4" t="s">
        <v>20</v>
      </c>
      <c r="I150" s="4" t="s">
        <v>19</v>
      </c>
      <c r="J150" s="4" t="s">
        <v>21</v>
      </c>
      <c r="K150" s="4" t="s">
        <v>18</v>
      </c>
      <c r="L150" s="4" t="s">
        <v>18</v>
      </c>
      <c r="M150" s="4" t="s">
        <v>21</v>
      </c>
      <c r="N150" s="4" t="s">
        <v>21</v>
      </c>
      <c r="O150" s="4">
        <v>2016</v>
      </c>
      <c r="P150" s="4">
        <v>2</v>
      </c>
      <c r="Q150" s="4">
        <v>1</v>
      </c>
      <c r="R150" s="4" t="str">
        <f>IF(C150=C151,"gelijk","")</f>
        <v/>
      </c>
      <c r="S150" s="4" t="str">
        <f>IF(O150=O151,"gelijk","")</f>
        <v/>
      </c>
    </row>
    <row r="151" spans="1:20" s="3" customFormat="1" x14ac:dyDescent="0.3">
      <c r="A151" s="3">
        <v>150</v>
      </c>
      <c r="B151">
        <v>134</v>
      </c>
      <c r="C151" s="3" t="s">
        <v>104</v>
      </c>
      <c r="D151">
        <v>3260</v>
      </c>
      <c r="E151" t="s">
        <v>107</v>
      </c>
      <c r="F151" t="s">
        <v>16</v>
      </c>
      <c r="G151" s="5">
        <v>39667</v>
      </c>
      <c r="H151" s="3" t="s">
        <v>20</v>
      </c>
      <c r="I151" s="3" t="s">
        <v>19</v>
      </c>
      <c r="J151" s="3" t="s">
        <v>21</v>
      </c>
      <c r="K151" s="3" t="s">
        <v>21</v>
      </c>
      <c r="L151" s="3" t="s">
        <v>18</v>
      </c>
      <c r="M151" s="3" t="s">
        <v>21</v>
      </c>
      <c r="N151" s="3" t="s">
        <v>21</v>
      </c>
      <c r="O151" s="3">
        <v>2008</v>
      </c>
      <c r="P151" s="3">
        <v>1</v>
      </c>
      <c r="Q151" s="3">
        <v>1</v>
      </c>
      <c r="R151" s="3" t="str">
        <f>IF(C151=C152,"gelijk","")</f>
        <v>gelijk</v>
      </c>
      <c r="S151" s="3" t="str">
        <f>IF(O151=O152,"gelijk","")</f>
        <v/>
      </c>
      <c r="T151" s="3" t="s">
        <v>152</v>
      </c>
    </row>
    <row r="152" spans="1:20" s="3" customFormat="1" x14ac:dyDescent="0.3">
      <c r="A152" s="3">
        <v>151</v>
      </c>
      <c r="B152">
        <v>130</v>
      </c>
      <c r="C152" s="3" t="s">
        <v>104</v>
      </c>
      <c r="D152">
        <v>3260</v>
      </c>
      <c r="E152" t="s">
        <v>105</v>
      </c>
      <c r="F152" t="s">
        <v>16</v>
      </c>
      <c r="G152" s="5">
        <v>40756</v>
      </c>
      <c r="H152" s="3" t="s">
        <v>20</v>
      </c>
      <c r="I152" s="3" t="s">
        <v>19</v>
      </c>
      <c r="J152" s="3" t="s">
        <v>21</v>
      </c>
      <c r="K152" s="3" t="s">
        <v>21</v>
      </c>
      <c r="L152" s="3" t="s">
        <v>21</v>
      </c>
      <c r="M152" s="3" t="s">
        <v>21</v>
      </c>
      <c r="N152" s="3" t="s">
        <v>21</v>
      </c>
      <c r="O152" s="3">
        <v>2011</v>
      </c>
      <c r="P152" s="3">
        <v>1</v>
      </c>
      <c r="Q152" s="3">
        <v>0</v>
      </c>
      <c r="R152" s="3" t="str">
        <f>IF(C152=C153,"gelijk","")</f>
        <v>gelijk</v>
      </c>
      <c r="S152" s="3" t="str">
        <f>IF(O152=O153,"gelijk","")</f>
        <v/>
      </c>
    </row>
    <row r="153" spans="1:20" s="4" customFormat="1" x14ac:dyDescent="0.3">
      <c r="A153" s="3">
        <v>152</v>
      </c>
      <c r="B153">
        <v>132</v>
      </c>
      <c r="C153" s="4" t="s">
        <v>104</v>
      </c>
      <c r="D153">
        <v>3260</v>
      </c>
      <c r="E153" t="s">
        <v>106</v>
      </c>
      <c r="F153" t="s">
        <v>16</v>
      </c>
      <c r="G153" s="6">
        <v>42919</v>
      </c>
      <c r="H153" s="4" t="s">
        <v>20</v>
      </c>
      <c r="I153" s="4" t="s">
        <v>19</v>
      </c>
      <c r="J153" s="4" t="s">
        <v>21</v>
      </c>
      <c r="K153" s="4" t="s">
        <v>21</v>
      </c>
      <c r="L153" s="4" t="s">
        <v>18</v>
      </c>
      <c r="M153" s="4" t="s">
        <v>21</v>
      </c>
      <c r="N153" s="4" t="s">
        <v>18</v>
      </c>
      <c r="O153" s="4">
        <v>2017</v>
      </c>
      <c r="P153" s="4">
        <v>2</v>
      </c>
      <c r="Q153" s="4">
        <v>1</v>
      </c>
      <c r="R153" s="4" t="str">
        <f>IF(C153=C154,"gelijk","")</f>
        <v/>
      </c>
      <c r="S153" s="4" t="str">
        <f>IF(O153=O154,"gelijk","")</f>
        <v/>
      </c>
    </row>
    <row r="154" spans="1:20" s="3" customFormat="1" x14ac:dyDescent="0.3">
      <c r="A154" s="3">
        <v>153</v>
      </c>
      <c r="B154">
        <v>140</v>
      </c>
      <c r="C154" s="3" t="s">
        <v>108</v>
      </c>
      <c r="D154">
        <v>3260</v>
      </c>
      <c r="E154" t="s">
        <v>111</v>
      </c>
      <c r="F154" t="s">
        <v>16</v>
      </c>
      <c r="G154" s="5">
        <v>39667</v>
      </c>
      <c r="H154" s="3" t="s">
        <v>20</v>
      </c>
      <c r="I154" s="3" t="s">
        <v>19</v>
      </c>
      <c r="J154" s="3" t="s">
        <v>21</v>
      </c>
      <c r="K154" s="3" t="s">
        <v>21</v>
      </c>
      <c r="L154" s="3" t="s">
        <v>18</v>
      </c>
      <c r="M154" s="3" t="s">
        <v>21</v>
      </c>
      <c r="N154" s="3" t="s">
        <v>18</v>
      </c>
      <c r="O154" s="3">
        <v>2008</v>
      </c>
      <c r="P154" s="3">
        <v>1</v>
      </c>
      <c r="Q154" s="3">
        <v>1</v>
      </c>
      <c r="R154" s="3" t="str">
        <f>IF(C154=C155,"gelijk","")</f>
        <v>gelijk</v>
      </c>
      <c r="S154" s="3" t="str">
        <f>IF(O154=O155,"gelijk","")</f>
        <v/>
      </c>
      <c r="T154" s="3" t="s">
        <v>157</v>
      </c>
    </row>
    <row r="155" spans="1:20" s="3" customFormat="1" x14ac:dyDescent="0.3">
      <c r="A155" s="3">
        <v>154</v>
      </c>
      <c r="B155">
        <v>136</v>
      </c>
      <c r="C155" s="3" t="s">
        <v>108</v>
      </c>
      <c r="D155">
        <v>3260</v>
      </c>
      <c r="E155" t="s">
        <v>109</v>
      </c>
      <c r="F155" t="s">
        <v>16</v>
      </c>
      <c r="G155" s="5">
        <v>40756</v>
      </c>
      <c r="H155" s="3" t="s">
        <v>20</v>
      </c>
      <c r="I155" s="3" t="s">
        <v>19</v>
      </c>
      <c r="J155" s="3" t="s">
        <v>21</v>
      </c>
      <c r="K155" s="3" t="s">
        <v>21</v>
      </c>
      <c r="L155" s="3" t="s">
        <v>21</v>
      </c>
      <c r="M155" s="3" t="s">
        <v>21</v>
      </c>
      <c r="N155" s="3" t="s">
        <v>21</v>
      </c>
      <c r="O155" s="3">
        <v>2011</v>
      </c>
      <c r="P155" s="3">
        <v>1</v>
      </c>
      <c r="Q155" s="3">
        <v>0</v>
      </c>
      <c r="R155" s="3" t="str">
        <f>IF(C155=C156,"gelijk","")</f>
        <v>gelijk</v>
      </c>
      <c r="S155" s="3" t="str">
        <f>IF(O155=O156,"gelijk","")</f>
        <v/>
      </c>
    </row>
    <row r="156" spans="1:20" s="4" customFormat="1" x14ac:dyDescent="0.3">
      <c r="A156" s="3">
        <v>155</v>
      </c>
      <c r="B156">
        <v>138</v>
      </c>
      <c r="C156" s="4" t="s">
        <v>108</v>
      </c>
      <c r="D156">
        <v>3260</v>
      </c>
      <c r="E156" t="s">
        <v>110</v>
      </c>
      <c r="F156" t="s">
        <v>16</v>
      </c>
      <c r="G156" s="6">
        <v>42948</v>
      </c>
      <c r="H156" s="4" t="s">
        <v>20</v>
      </c>
      <c r="I156" s="4" t="s">
        <v>19</v>
      </c>
      <c r="J156" s="4" t="s">
        <v>21</v>
      </c>
      <c r="K156" s="4" t="s">
        <v>21</v>
      </c>
      <c r="L156" s="4" t="s">
        <v>21</v>
      </c>
      <c r="M156" s="4" t="s">
        <v>21</v>
      </c>
      <c r="N156" s="4" t="s">
        <v>21</v>
      </c>
      <c r="O156" s="4">
        <v>2017</v>
      </c>
      <c r="P156" s="4">
        <v>2</v>
      </c>
      <c r="Q156" s="4">
        <v>1</v>
      </c>
      <c r="R156" s="4" t="str">
        <f>IF(C156=C157,"gelijk","")</f>
        <v/>
      </c>
      <c r="S156" s="4" t="str">
        <f>IF(O156=O157,"gelijk","")</f>
        <v/>
      </c>
    </row>
    <row r="157" spans="1:20" s="3" customFormat="1" x14ac:dyDescent="0.3">
      <c r="A157" s="3">
        <v>156</v>
      </c>
      <c r="B157">
        <v>142</v>
      </c>
      <c r="C157" s="3" t="s">
        <v>112</v>
      </c>
      <c r="D157">
        <v>3260</v>
      </c>
      <c r="E157" t="s">
        <v>113</v>
      </c>
      <c r="F157" t="s">
        <v>16</v>
      </c>
      <c r="G157" s="5">
        <v>40756</v>
      </c>
      <c r="H157" s="3" t="s">
        <v>20</v>
      </c>
      <c r="I157" s="3" t="s">
        <v>19</v>
      </c>
      <c r="J157" s="3" t="s">
        <v>21</v>
      </c>
      <c r="K157" s="3" t="s">
        <v>18</v>
      </c>
      <c r="L157" s="3" t="s">
        <v>21</v>
      </c>
      <c r="M157" s="3" t="s">
        <v>21</v>
      </c>
      <c r="N157" s="3" t="s">
        <v>21</v>
      </c>
      <c r="O157" s="3">
        <v>2011</v>
      </c>
      <c r="P157" s="3">
        <v>1</v>
      </c>
      <c r="Q157" s="3">
        <v>1</v>
      </c>
      <c r="R157" s="3" t="str">
        <f>IF(C157=C158,"gelijk","")</f>
        <v>gelijk</v>
      </c>
      <c r="S157" s="3" t="str">
        <f>IF(O157=O158,"gelijk","")</f>
        <v/>
      </c>
      <c r="T157" s="3" t="s">
        <v>135</v>
      </c>
    </row>
    <row r="158" spans="1:20" s="4" customFormat="1" x14ac:dyDescent="0.3">
      <c r="A158" s="3">
        <v>157</v>
      </c>
      <c r="B158">
        <v>144</v>
      </c>
      <c r="C158" s="4" t="s">
        <v>112</v>
      </c>
      <c r="D158">
        <v>3260</v>
      </c>
      <c r="E158" t="s">
        <v>114</v>
      </c>
      <c r="F158" t="s">
        <v>16</v>
      </c>
      <c r="G158" s="6">
        <v>42919</v>
      </c>
      <c r="H158" s="4" t="s">
        <v>20</v>
      </c>
      <c r="I158" s="4" t="s">
        <v>19</v>
      </c>
      <c r="J158" s="4" t="s">
        <v>21</v>
      </c>
      <c r="K158" s="4" t="s">
        <v>18</v>
      </c>
      <c r="L158" s="4" t="s">
        <v>21</v>
      </c>
      <c r="M158" s="4" t="s">
        <v>21</v>
      </c>
      <c r="N158" s="4" t="s">
        <v>21</v>
      </c>
      <c r="O158" s="4">
        <v>2017</v>
      </c>
      <c r="P158" s="4">
        <v>2</v>
      </c>
      <c r="Q158" s="4">
        <v>1</v>
      </c>
      <c r="R158" s="4" t="str">
        <f>IF(C158=C159,"gelijk","")</f>
        <v/>
      </c>
      <c r="S158" s="4" t="str">
        <f>IF(O158=O159,"gelijk","")</f>
        <v/>
      </c>
    </row>
    <row r="159" spans="1:20" s="3" customFormat="1" x14ac:dyDescent="0.3">
      <c r="A159" s="3">
        <v>158</v>
      </c>
      <c r="B159">
        <v>146</v>
      </c>
      <c r="C159" s="3" t="s">
        <v>115</v>
      </c>
      <c r="D159">
        <v>3260</v>
      </c>
      <c r="E159" t="s">
        <v>116</v>
      </c>
      <c r="F159" t="s">
        <v>16</v>
      </c>
      <c r="G159" s="5">
        <v>40037</v>
      </c>
      <c r="H159" s="3" t="s">
        <v>20</v>
      </c>
      <c r="I159" s="3" t="s">
        <v>19</v>
      </c>
      <c r="J159" s="3" t="s">
        <v>18</v>
      </c>
      <c r="K159" s="3" t="s">
        <v>18</v>
      </c>
      <c r="L159" s="3" t="s">
        <v>18</v>
      </c>
      <c r="M159" s="3" t="s">
        <v>21</v>
      </c>
      <c r="N159" s="3" t="s">
        <v>21</v>
      </c>
      <c r="O159" s="3">
        <v>2009</v>
      </c>
      <c r="P159" s="3">
        <v>1</v>
      </c>
      <c r="Q159" s="3">
        <v>1</v>
      </c>
      <c r="R159" s="3" t="str">
        <f>IF(C159=C160,"gelijk","")</f>
        <v>gelijk</v>
      </c>
      <c r="S159" s="3" t="str">
        <f>IF(O159=O160,"gelijk","")</f>
        <v/>
      </c>
      <c r="T159" s="3" t="s">
        <v>135</v>
      </c>
    </row>
    <row r="160" spans="1:20" s="3" customFormat="1" x14ac:dyDescent="0.3">
      <c r="A160" s="3">
        <v>159</v>
      </c>
      <c r="B160">
        <v>148</v>
      </c>
      <c r="C160" s="3" t="s">
        <v>115</v>
      </c>
      <c r="D160">
        <v>3260</v>
      </c>
      <c r="E160" t="s">
        <v>117</v>
      </c>
      <c r="F160" t="s">
        <v>16</v>
      </c>
      <c r="G160" s="5">
        <v>40806</v>
      </c>
      <c r="H160" s="3" t="s">
        <v>20</v>
      </c>
      <c r="I160" s="3" t="s">
        <v>19</v>
      </c>
      <c r="J160" s="3" t="s">
        <v>21</v>
      </c>
      <c r="K160" s="3" t="s">
        <v>18</v>
      </c>
      <c r="L160" s="3" t="s">
        <v>18</v>
      </c>
      <c r="M160" s="3" t="s">
        <v>21</v>
      </c>
      <c r="N160" s="3" t="s">
        <v>21</v>
      </c>
      <c r="O160" s="3">
        <v>2011</v>
      </c>
      <c r="P160" s="3">
        <v>1</v>
      </c>
      <c r="Q160" s="3">
        <v>0</v>
      </c>
      <c r="R160" s="3" t="str">
        <f>IF(C160=C161,"gelijk","")</f>
        <v>gelijk</v>
      </c>
      <c r="S160" s="3" t="str">
        <f>IF(O160=O161,"gelijk","")</f>
        <v/>
      </c>
    </row>
    <row r="161" spans="1:20" s="4" customFormat="1" x14ac:dyDescent="0.3">
      <c r="A161" s="3">
        <v>160</v>
      </c>
      <c r="B161">
        <v>150</v>
      </c>
      <c r="C161" s="4" t="s">
        <v>115</v>
      </c>
      <c r="D161">
        <v>3260</v>
      </c>
      <c r="E161" t="s">
        <v>118</v>
      </c>
      <c r="F161" t="s">
        <v>16</v>
      </c>
      <c r="G161" s="6">
        <v>42985</v>
      </c>
      <c r="H161" s="4" t="s">
        <v>20</v>
      </c>
      <c r="I161" s="4" t="s">
        <v>19</v>
      </c>
      <c r="J161" s="4" t="s">
        <v>18</v>
      </c>
      <c r="K161" s="4" t="s">
        <v>18</v>
      </c>
      <c r="L161" s="4" t="s">
        <v>18</v>
      </c>
      <c r="M161" s="4" t="s">
        <v>21</v>
      </c>
      <c r="N161" s="4" t="s">
        <v>21</v>
      </c>
      <c r="O161" s="4">
        <v>2017</v>
      </c>
      <c r="P161" s="4">
        <v>2</v>
      </c>
      <c r="Q161" s="4">
        <v>1</v>
      </c>
      <c r="R161" s="4" t="str">
        <f>IF(C161=C162,"gelijk","")</f>
        <v/>
      </c>
      <c r="S161" s="4" t="str">
        <f>IF(O161=O162,"gelijk","")</f>
        <v/>
      </c>
    </row>
    <row r="162" spans="1:20" s="3" customFormat="1" x14ac:dyDescent="0.3">
      <c r="A162" s="3">
        <v>161</v>
      </c>
      <c r="B162">
        <v>152</v>
      </c>
      <c r="C162" s="3" t="s">
        <v>119</v>
      </c>
      <c r="D162">
        <v>3260</v>
      </c>
      <c r="E162" t="s">
        <v>120</v>
      </c>
      <c r="F162" t="s">
        <v>16</v>
      </c>
      <c r="G162" s="5">
        <v>40036</v>
      </c>
      <c r="H162" s="3" t="s">
        <v>20</v>
      </c>
      <c r="I162" s="3" t="s">
        <v>19</v>
      </c>
      <c r="J162" s="3" t="s">
        <v>18</v>
      </c>
      <c r="K162" s="3" t="s">
        <v>18</v>
      </c>
      <c r="L162" s="3" t="s">
        <v>18</v>
      </c>
      <c r="M162" s="3" t="s">
        <v>21</v>
      </c>
      <c r="N162" s="3" t="s">
        <v>21</v>
      </c>
      <c r="O162" s="3">
        <v>2009</v>
      </c>
      <c r="P162" s="3">
        <v>1</v>
      </c>
      <c r="Q162" s="3">
        <v>1</v>
      </c>
      <c r="R162" s="3" t="str">
        <f>IF(C162=C163,"gelijk","")</f>
        <v>gelijk</v>
      </c>
      <c r="S162" s="3" t="str">
        <f>IF(O162=O163,"gelijk","")</f>
        <v/>
      </c>
      <c r="T162" s="3" t="s">
        <v>158</v>
      </c>
    </row>
    <row r="163" spans="1:20" s="3" customFormat="1" x14ac:dyDescent="0.3">
      <c r="A163" s="3">
        <v>162</v>
      </c>
      <c r="B163">
        <v>154</v>
      </c>
      <c r="C163" s="3" t="s">
        <v>119</v>
      </c>
      <c r="D163">
        <v>3260</v>
      </c>
      <c r="E163" t="s">
        <v>121</v>
      </c>
      <c r="F163" t="s">
        <v>16</v>
      </c>
      <c r="G163" s="5">
        <v>40806</v>
      </c>
      <c r="H163" s="3" t="s">
        <v>20</v>
      </c>
      <c r="I163" s="3" t="s">
        <v>19</v>
      </c>
      <c r="J163" s="3" t="s">
        <v>18</v>
      </c>
      <c r="K163" s="3" t="s">
        <v>18</v>
      </c>
      <c r="L163" s="3" t="s">
        <v>18</v>
      </c>
      <c r="M163" s="3" t="s">
        <v>21</v>
      </c>
      <c r="N163" s="3" t="s">
        <v>21</v>
      </c>
      <c r="O163" s="3">
        <v>2011</v>
      </c>
      <c r="P163" s="3">
        <v>1</v>
      </c>
      <c r="Q163" s="3">
        <v>0</v>
      </c>
      <c r="R163" s="3" t="str">
        <f>IF(C163=C164,"gelijk","")</f>
        <v>gelijk</v>
      </c>
      <c r="S163" s="3" t="str">
        <f>IF(O163=O164,"gelijk","")</f>
        <v/>
      </c>
    </row>
    <row r="164" spans="1:20" s="4" customFormat="1" x14ac:dyDescent="0.3">
      <c r="A164" s="3">
        <v>163</v>
      </c>
      <c r="B164">
        <v>156</v>
      </c>
      <c r="C164" s="4" t="s">
        <v>119</v>
      </c>
      <c r="D164">
        <v>3260</v>
      </c>
      <c r="E164" t="s">
        <v>122</v>
      </c>
      <c r="F164" t="s">
        <v>16</v>
      </c>
      <c r="G164" s="6">
        <v>42985</v>
      </c>
      <c r="H164" s="4" t="s">
        <v>20</v>
      </c>
      <c r="I164" s="4" t="s">
        <v>19</v>
      </c>
      <c r="J164" s="4" t="s">
        <v>21</v>
      </c>
      <c r="K164" s="4" t="s">
        <v>18</v>
      </c>
      <c r="L164" s="4" t="s">
        <v>18</v>
      </c>
      <c r="M164" s="4" t="s">
        <v>21</v>
      </c>
      <c r="N164" s="4" t="s">
        <v>21</v>
      </c>
      <c r="O164" s="4">
        <v>2017</v>
      </c>
      <c r="P164" s="4">
        <v>2</v>
      </c>
      <c r="Q164" s="4">
        <v>1</v>
      </c>
      <c r="R164" s="4" t="str">
        <f>IF(C164=C165,"gelijk","")</f>
        <v/>
      </c>
      <c r="S164" s="4" t="str">
        <f>IF(O164=O165,"gelijk","")</f>
        <v/>
      </c>
    </row>
    <row r="165" spans="1:20" s="3" customFormat="1" x14ac:dyDescent="0.3">
      <c r="A165" s="3">
        <v>164</v>
      </c>
      <c r="B165">
        <v>160</v>
      </c>
      <c r="C165" s="3" t="s">
        <v>123</v>
      </c>
      <c r="D165">
        <v>3260</v>
      </c>
      <c r="E165" t="s">
        <v>125</v>
      </c>
      <c r="F165" t="s">
        <v>16</v>
      </c>
      <c r="G165" s="5">
        <v>41109</v>
      </c>
      <c r="H165" s="3" t="s">
        <v>20</v>
      </c>
      <c r="I165" s="3" t="s">
        <v>19</v>
      </c>
      <c r="J165" s="3" t="s">
        <v>21</v>
      </c>
      <c r="K165" s="3" t="s">
        <v>21</v>
      </c>
      <c r="L165" s="3" t="s">
        <v>18</v>
      </c>
      <c r="M165" s="3" t="s">
        <v>21</v>
      </c>
      <c r="N165" s="3" t="s">
        <v>18</v>
      </c>
      <c r="O165" s="3">
        <v>2012</v>
      </c>
      <c r="P165" s="3">
        <v>1</v>
      </c>
      <c r="Q165" s="3">
        <v>1</v>
      </c>
      <c r="R165" s="3" t="str">
        <f>IF(C165=C166,"gelijk","")</f>
        <v>gelijk</v>
      </c>
      <c r="S165" s="3" t="str">
        <f>IF(O165=O166,"gelijk","")</f>
        <v/>
      </c>
      <c r="T165" s="3" t="s">
        <v>159</v>
      </c>
    </row>
    <row r="166" spans="1:20" s="3" customFormat="1" x14ac:dyDescent="0.3">
      <c r="A166" s="3">
        <v>165</v>
      </c>
      <c r="B166">
        <v>158</v>
      </c>
      <c r="C166" s="3" t="s">
        <v>123</v>
      </c>
      <c r="D166">
        <v>3260</v>
      </c>
      <c r="E166" t="s">
        <v>124</v>
      </c>
      <c r="F166" t="s">
        <v>16</v>
      </c>
      <c r="G166" s="5">
        <v>41869</v>
      </c>
      <c r="H166" s="3" t="s">
        <v>20</v>
      </c>
      <c r="I166" s="3" t="s">
        <v>19</v>
      </c>
      <c r="J166" s="3" t="s">
        <v>21</v>
      </c>
      <c r="K166" s="3" t="s">
        <v>21</v>
      </c>
      <c r="L166" s="3" t="s">
        <v>18</v>
      </c>
      <c r="M166" s="3" t="s">
        <v>21</v>
      </c>
      <c r="N166" s="3" t="s">
        <v>18</v>
      </c>
      <c r="O166" s="3">
        <v>2014</v>
      </c>
      <c r="P166" s="3">
        <v>2</v>
      </c>
      <c r="Q166" s="3">
        <v>0</v>
      </c>
      <c r="R166" s="3" t="str">
        <f>IF(C166=C167,"gelijk","")</f>
        <v>gelijk</v>
      </c>
      <c r="S166" s="3" t="str">
        <f>IF(O166=O167,"gelijk","")</f>
        <v/>
      </c>
    </row>
    <row r="167" spans="1:20" s="4" customFormat="1" x14ac:dyDescent="0.3">
      <c r="A167" s="3">
        <v>166</v>
      </c>
      <c r="B167">
        <v>162</v>
      </c>
      <c r="C167" s="4" t="s">
        <v>123</v>
      </c>
      <c r="D167">
        <v>3260</v>
      </c>
      <c r="E167" t="s">
        <v>126</v>
      </c>
      <c r="F167" t="s">
        <v>16</v>
      </c>
      <c r="G167" s="6">
        <v>42940</v>
      </c>
      <c r="H167" s="4" t="s">
        <v>20</v>
      </c>
      <c r="I167" s="4" t="s">
        <v>19</v>
      </c>
      <c r="J167" s="4" t="s">
        <v>21</v>
      </c>
      <c r="K167" s="4" t="s">
        <v>21</v>
      </c>
      <c r="L167" s="4" t="s">
        <v>18</v>
      </c>
      <c r="M167" s="4" t="s">
        <v>21</v>
      </c>
      <c r="N167" s="4" t="s">
        <v>21</v>
      </c>
      <c r="O167" s="4">
        <v>2017</v>
      </c>
      <c r="P167" s="4">
        <v>2</v>
      </c>
      <c r="Q167" s="4">
        <v>1</v>
      </c>
      <c r="R167" s="4" t="str">
        <f>IF(C167=C168,"gelijk","")</f>
        <v/>
      </c>
      <c r="S167" s="4" t="str">
        <f>IF(O167=O168,"gelijk","")</f>
        <v/>
      </c>
    </row>
    <row r="168" spans="1:20" s="3" customFormat="1" x14ac:dyDescent="0.3">
      <c r="A168" s="3">
        <v>167</v>
      </c>
      <c r="B168">
        <v>164</v>
      </c>
      <c r="C168" s="3" t="s">
        <v>127</v>
      </c>
      <c r="D168">
        <v>3260</v>
      </c>
      <c r="E168" t="s">
        <v>128</v>
      </c>
      <c r="F168" t="s">
        <v>16</v>
      </c>
      <c r="G168" s="5">
        <v>39234</v>
      </c>
      <c r="H168" s="3" t="s">
        <v>20</v>
      </c>
      <c r="I168" s="3" t="s">
        <v>19</v>
      </c>
      <c r="J168" s="3" t="s">
        <v>21</v>
      </c>
      <c r="K168" s="3" t="s">
        <v>21</v>
      </c>
      <c r="L168" s="3" t="s">
        <v>21</v>
      </c>
      <c r="M168" s="3" t="s">
        <v>21</v>
      </c>
      <c r="N168" s="3" t="s">
        <v>21</v>
      </c>
      <c r="O168" s="3">
        <v>2007</v>
      </c>
      <c r="P168" s="3">
        <v>1</v>
      </c>
      <c r="Q168" s="3">
        <v>1</v>
      </c>
      <c r="R168" s="3" t="str">
        <f>IF(C168=C169,"gelijk","")</f>
        <v>gelijk</v>
      </c>
      <c r="S168" s="3" t="str">
        <f>IF(O168=O169,"gelijk","")</f>
        <v/>
      </c>
      <c r="T168" s="3" t="s">
        <v>160</v>
      </c>
    </row>
    <row r="169" spans="1:20" s="4" customFormat="1" x14ac:dyDescent="0.3">
      <c r="A169" s="3">
        <v>168</v>
      </c>
      <c r="B169">
        <v>166</v>
      </c>
      <c r="C169" s="4" t="s">
        <v>127</v>
      </c>
      <c r="D169">
        <v>3260</v>
      </c>
      <c r="E169" t="s">
        <v>129</v>
      </c>
      <c r="F169" t="s">
        <v>16</v>
      </c>
      <c r="G169" s="6">
        <v>42632</v>
      </c>
      <c r="H169" s="4" t="s">
        <v>20</v>
      </c>
      <c r="I169" s="4" t="s">
        <v>19</v>
      </c>
      <c r="J169" s="4" t="s">
        <v>21</v>
      </c>
      <c r="K169" s="4" t="s">
        <v>21</v>
      </c>
      <c r="L169" s="4" t="s">
        <v>18</v>
      </c>
      <c r="M169" s="4" t="s">
        <v>18</v>
      </c>
      <c r="N169" s="4" t="s">
        <v>21</v>
      </c>
      <c r="O169" s="4">
        <v>2016</v>
      </c>
      <c r="P169" s="4">
        <v>2</v>
      </c>
      <c r="Q169" s="4">
        <v>1</v>
      </c>
      <c r="R169" s="4" t="str">
        <f>IF(C169=C170,"gelijk","")</f>
        <v/>
      </c>
      <c r="S169" s="4" t="str">
        <f>IF(O169=O170,"gelijk","")</f>
        <v/>
      </c>
    </row>
    <row r="170" spans="1:20" s="3" customFormat="1" x14ac:dyDescent="0.3">
      <c r="A170" s="3">
        <v>169</v>
      </c>
      <c r="B170">
        <v>168</v>
      </c>
      <c r="C170" s="3" t="s">
        <v>130</v>
      </c>
      <c r="D170">
        <v>3260</v>
      </c>
      <c r="E170" t="s">
        <v>131</v>
      </c>
      <c r="F170" t="s">
        <v>16</v>
      </c>
      <c r="G170" s="5">
        <v>39261</v>
      </c>
      <c r="H170" s="3" t="s">
        <v>20</v>
      </c>
      <c r="I170" s="3" t="s">
        <v>19</v>
      </c>
      <c r="J170" s="3" t="s">
        <v>21</v>
      </c>
      <c r="K170" s="3" t="s">
        <v>21</v>
      </c>
      <c r="L170" s="3" t="s">
        <v>18</v>
      </c>
      <c r="M170" s="3" t="s">
        <v>18</v>
      </c>
      <c r="N170" s="3" t="s">
        <v>18</v>
      </c>
      <c r="O170" s="3">
        <v>2007</v>
      </c>
      <c r="P170" s="3">
        <v>1</v>
      </c>
      <c r="Q170" s="3">
        <v>1</v>
      </c>
      <c r="R170" s="3" t="str">
        <f>IF(C170=C171,"gelijk","")</f>
        <v>gelijk</v>
      </c>
      <c r="S170" s="3" t="str">
        <f>IF(O170=O171,"gelijk","")</f>
        <v/>
      </c>
      <c r="T170" s="3" t="s">
        <v>167</v>
      </c>
    </row>
    <row r="171" spans="1:20" s="4" customFormat="1" x14ac:dyDescent="0.3">
      <c r="A171" s="3">
        <v>170</v>
      </c>
      <c r="B171">
        <v>170</v>
      </c>
      <c r="C171" s="4" t="s">
        <v>130</v>
      </c>
      <c r="D171">
        <v>3260</v>
      </c>
      <c r="E171" t="s">
        <v>132</v>
      </c>
      <c r="F171" t="s">
        <v>16</v>
      </c>
      <c r="G171" s="6">
        <v>42612</v>
      </c>
      <c r="H171" s="4" t="s">
        <v>20</v>
      </c>
      <c r="I171" s="4" t="s">
        <v>19</v>
      </c>
      <c r="J171" s="4" t="s">
        <v>21</v>
      </c>
      <c r="K171" s="4" t="s">
        <v>18</v>
      </c>
      <c r="L171" s="4" t="s">
        <v>18</v>
      </c>
      <c r="M171" s="4" t="s">
        <v>21</v>
      </c>
      <c r="N171" s="4" t="s">
        <v>21</v>
      </c>
      <c r="O171" s="4">
        <v>2016</v>
      </c>
      <c r="P171" s="4">
        <v>2</v>
      </c>
      <c r="Q171" s="4">
        <v>1</v>
      </c>
      <c r="R171" s="4" t="str">
        <f>IF(C171=C172,"gelijk","")</f>
        <v/>
      </c>
      <c r="S171" s="4" t="str">
        <f>IF(O171=O172,"gelijk","")</f>
        <v/>
      </c>
    </row>
  </sheetData>
  <autoFilter ref="A1:T171">
    <sortState ref="A2:T171">
      <sortCondition ref="A1:A171"/>
    </sortState>
  </autoFilter>
  <conditionalFormatting sqref="I2:N171 T2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xSplit="1" ySplit="1" topLeftCell="B38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4.4" x14ac:dyDescent="0.3"/>
  <cols>
    <col min="1" max="1" width="11.33203125" bestFit="1" customWidth="1"/>
    <col min="2" max="2" width="9" bestFit="1" customWidth="1"/>
    <col min="3" max="3" width="17.6640625" bestFit="1" customWidth="1"/>
    <col min="4" max="4" width="18.109375" bestFit="1" customWidth="1"/>
    <col min="5" max="5" width="16" bestFit="1" customWidth="1"/>
    <col min="6" max="6" width="14.21875" bestFit="1" customWidth="1"/>
    <col min="7" max="7" width="20.21875" bestFit="1" customWidth="1"/>
    <col min="8" max="8" width="37.44140625" bestFit="1" customWidth="1"/>
  </cols>
  <sheetData>
    <row r="1" spans="1:9" s="2" customFormat="1" x14ac:dyDescent="0.3">
      <c r="A1" s="2" t="s">
        <v>0</v>
      </c>
      <c r="B1" s="2" t="s">
        <v>5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161</v>
      </c>
      <c r="I1" s="2" t="s">
        <v>189</v>
      </c>
    </row>
    <row r="2" spans="1:9" x14ac:dyDescent="0.3">
      <c r="A2" t="s">
        <v>14</v>
      </c>
      <c r="B2" t="s">
        <v>17</v>
      </c>
      <c r="C2" t="s">
        <v>135</v>
      </c>
      <c r="D2" t="s">
        <v>135</v>
      </c>
      <c r="E2" t="s">
        <v>135</v>
      </c>
      <c r="F2" t="s">
        <v>174</v>
      </c>
      <c r="G2" t="s">
        <v>135</v>
      </c>
      <c r="H2" t="s">
        <v>146</v>
      </c>
      <c r="I2" t="s">
        <v>185</v>
      </c>
    </row>
    <row r="3" spans="1:9" x14ac:dyDescent="0.3">
      <c r="A3" t="s">
        <v>23</v>
      </c>
      <c r="B3" t="s">
        <v>17</v>
      </c>
      <c r="C3" t="s">
        <v>135</v>
      </c>
      <c r="D3" t="s">
        <v>135</v>
      </c>
      <c r="E3" t="s">
        <v>135</v>
      </c>
      <c r="F3" t="s">
        <v>135</v>
      </c>
      <c r="G3" t="s">
        <v>135</v>
      </c>
      <c r="H3" t="s">
        <v>135</v>
      </c>
      <c r="I3" t="s">
        <v>186</v>
      </c>
    </row>
    <row r="4" spans="1:9" x14ac:dyDescent="0.3">
      <c r="A4" t="s">
        <v>26</v>
      </c>
      <c r="B4" t="s">
        <v>17</v>
      </c>
      <c r="C4" t="s">
        <v>135</v>
      </c>
      <c r="D4" t="s">
        <v>135</v>
      </c>
      <c r="E4" t="s">
        <v>135</v>
      </c>
      <c r="F4" t="s">
        <v>135</v>
      </c>
      <c r="G4" t="s">
        <v>135</v>
      </c>
      <c r="H4" t="s">
        <v>135</v>
      </c>
      <c r="I4" t="s">
        <v>186</v>
      </c>
    </row>
    <row r="5" spans="1:9" x14ac:dyDescent="0.3">
      <c r="A5" t="s">
        <v>30</v>
      </c>
      <c r="B5" t="s">
        <v>17</v>
      </c>
      <c r="C5" t="s">
        <v>135</v>
      </c>
      <c r="D5" t="s">
        <v>135</v>
      </c>
      <c r="E5" t="s">
        <v>135</v>
      </c>
      <c r="F5" t="s">
        <v>135</v>
      </c>
      <c r="G5" t="s">
        <v>135</v>
      </c>
      <c r="H5" t="s">
        <v>135</v>
      </c>
      <c r="I5" t="s">
        <v>186</v>
      </c>
    </row>
    <row r="6" spans="1:9" x14ac:dyDescent="0.3">
      <c r="A6" t="s">
        <v>34</v>
      </c>
      <c r="B6" t="s">
        <v>17</v>
      </c>
      <c r="C6" t="s">
        <v>135</v>
      </c>
      <c r="D6" t="s">
        <v>175</v>
      </c>
      <c r="E6" t="s">
        <v>135</v>
      </c>
      <c r="F6" t="s">
        <v>135</v>
      </c>
      <c r="G6" t="s">
        <v>135</v>
      </c>
      <c r="H6" t="s">
        <v>139</v>
      </c>
      <c r="I6" t="s">
        <v>186</v>
      </c>
    </row>
    <row r="7" spans="1:9" x14ac:dyDescent="0.3">
      <c r="A7" t="s">
        <v>38</v>
      </c>
      <c r="B7" t="s">
        <v>17</v>
      </c>
      <c r="C7" t="s">
        <v>135</v>
      </c>
      <c r="D7" t="s">
        <v>174</v>
      </c>
      <c r="E7" t="s">
        <v>135</v>
      </c>
      <c r="F7" t="s">
        <v>135</v>
      </c>
      <c r="G7" t="s">
        <v>135</v>
      </c>
      <c r="H7" t="s">
        <v>173</v>
      </c>
      <c r="I7" t="s">
        <v>186</v>
      </c>
    </row>
    <row r="8" spans="1:9" x14ac:dyDescent="0.3">
      <c r="A8" t="s">
        <v>42</v>
      </c>
      <c r="B8" t="s">
        <v>17</v>
      </c>
      <c r="C8" t="s">
        <v>174</v>
      </c>
      <c r="D8" t="s">
        <v>135</v>
      </c>
      <c r="E8" t="s">
        <v>135</v>
      </c>
      <c r="F8" t="s">
        <v>135</v>
      </c>
      <c r="G8" t="s">
        <v>135</v>
      </c>
      <c r="H8" t="s">
        <v>163</v>
      </c>
      <c r="I8" t="s">
        <v>186</v>
      </c>
    </row>
    <row r="9" spans="1:9" x14ac:dyDescent="0.3">
      <c r="A9" t="s">
        <v>45</v>
      </c>
      <c r="B9" t="s">
        <v>17</v>
      </c>
      <c r="C9" t="s">
        <v>174</v>
      </c>
      <c r="D9" t="s">
        <v>135</v>
      </c>
      <c r="E9" t="s">
        <v>135</v>
      </c>
      <c r="F9" t="s">
        <v>135</v>
      </c>
      <c r="G9" t="s">
        <v>135</v>
      </c>
      <c r="H9" t="s">
        <v>163</v>
      </c>
      <c r="I9" t="s">
        <v>186</v>
      </c>
    </row>
    <row r="10" spans="1:9" x14ac:dyDescent="0.3">
      <c r="A10" t="s">
        <v>48</v>
      </c>
      <c r="B10" t="s">
        <v>17</v>
      </c>
      <c r="C10" t="s">
        <v>135</v>
      </c>
      <c r="D10" t="s">
        <v>135</v>
      </c>
      <c r="E10" t="s">
        <v>135</v>
      </c>
      <c r="F10" t="s">
        <v>135</v>
      </c>
      <c r="G10" t="s">
        <v>135</v>
      </c>
      <c r="H10" t="s">
        <v>135</v>
      </c>
      <c r="I10" t="s">
        <v>186</v>
      </c>
    </row>
    <row r="11" spans="1:9" x14ac:dyDescent="0.3">
      <c r="A11" t="s">
        <v>53</v>
      </c>
      <c r="B11" t="s">
        <v>17</v>
      </c>
      <c r="C11" t="s">
        <v>135</v>
      </c>
      <c r="D11" t="s">
        <v>175</v>
      </c>
      <c r="E11" t="s">
        <v>135</v>
      </c>
      <c r="F11" t="s">
        <v>135</v>
      </c>
      <c r="G11" t="s">
        <v>135</v>
      </c>
      <c r="H11" t="s">
        <v>139</v>
      </c>
      <c r="I11" t="s">
        <v>186</v>
      </c>
    </row>
    <row r="12" spans="1:9" x14ac:dyDescent="0.3">
      <c r="A12" t="s">
        <v>58</v>
      </c>
      <c r="B12" t="s">
        <v>17</v>
      </c>
      <c r="C12" t="s">
        <v>135</v>
      </c>
      <c r="D12" t="s">
        <v>135</v>
      </c>
      <c r="E12" t="s">
        <v>135</v>
      </c>
      <c r="F12" t="s">
        <v>135</v>
      </c>
      <c r="G12" t="s">
        <v>135</v>
      </c>
      <c r="H12" t="s">
        <v>135</v>
      </c>
      <c r="I12" t="s">
        <v>186</v>
      </c>
    </row>
    <row r="13" spans="1:9" x14ac:dyDescent="0.3">
      <c r="A13" t="s">
        <v>63</v>
      </c>
      <c r="B13" t="s">
        <v>17</v>
      </c>
      <c r="C13" t="s">
        <v>135</v>
      </c>
      <c r="D13" t="s">
        <v>174</v>
      </c>
      <c r="E13" t="s">
        <v>135</v>
      </c>
      <c r="F13" t="s">
        <v>135</v>
      </c>
      <c r="G13" t="s">
        <v>135</v>
      </c>
      <c r="H13" t="s">
        <v>173</v>
      </c>
      <c r="I13" t="s">
        <v>186</v>
      </c>
    </row>
    <row r="14" spans="1:9" x14ac:dyDescent="0.3">
      <c r="A14" t="s">
        <v>66</v>
      </c>
      <c r="B14" t="s">
        <v>17</v>
      </c>
      <c r="C14" t="s">
        <v>174</v>
      </c>
      <c r="D14" t="s">
        <v>175</v>
      </c>
      <c r="E14" t="s">
        <v>174</v>
      </c>
      <c r="F14" t="s">
        <v>175</v>
      </c>
      <c r="G14" t="s">
        <v>174</v>
      </c>
      <c r="H14" t="s">
        <v>162</v>
      </c>
      <c r="I14" t="s">
        <v>185</v>
      </c>
    </row>
    <row r="15" spans="1:9" x14ac:dyDescent="0.3">
      <c r="A15" t="s">
        <v>71</v>
      </c>
      <c r="B15" t="s">
        <v>17</v>
      </c>
      <c r="C15" t="s">
        <v>135</v>
      </c>
      <c r="D15" t="s">
        <v>135</v>
      </c>
      <c r="E15" t="s">
        <v>135</v>
      </c>
      <c r="F15" t="s">
        <v>135</v>
      </c>
      <c r="G15" t="s">
        <v>135</v>
      </c>
      <c r="H15" t="s">
        <v>135</v>
      </c>
      <c r="I15" t="s">
        <v>186</v>
      </c>
    </row>
    <row r="16" spans="1:9" x14ac:dyDescent="0.3">
      <c r="A16" t="s">
        <v>74</v>
      </c>
      <c r="B16" t="s">
        <v>17</v>
      </c>
      <c r="C16" t="s">
        <v>135</v>
      </c>
      <c r="D16" t="s">
        <v>175</v>
      </c>
      <c r="E16" t="s">
        <v>135</v>
      </c>
      <c r="F16" t="s">
        <v>135</v>
      </c>
      <c r="G16" t="s">
        <v>135</v>
      </c>
      <c r="H16" t="s">
        <v>139</v>
      </c>
      <c r="I16" t="s">
        <v>185</v>
      </c>
    </row>
    <row r="17" spans="1:9" x14ac:dyDescent="0.3">
      <c r="A17" t="s">
        <v>78</v>
      </c>
      <c r="B17" t="s">
        <v>17</v>
      </c>
      <c r="C17" t="s">
        <v>135</v>
      </c>
      <c r="D17" t="s">
        <v>135</v>
      </c>
      <c r="E17" t="s">
        <v>135</v>
      </c>
      <c r="F17" t="s">
        <v>175</v>
      </c>
      <c r="G17" t="s">
        <v>175</v>
      </c>
      <c r="H17" t="s">
        <v>140</v>
      </c>
      <c r="I17" t="s">
        <v>185</v>
      </c>
    </row>
    <row r="18" spans="1:9" x14ac:dyDescent="0.3">
      <c r="A18" t="s">
        <v>83</v>
      </c>
      <c r="B18" t="s">
        <v>17</v>
      </c>
      <c r="C18" t="s">
        <v>175</v>
      </c>
      <c r="D18" t="s">
        <v>175</v>
      </c>
      <c r="E18" t="s">
        <v>135</v>
      </c>
      <c r="F18" t="s">
        <v>174</v>
      </c>
      <c r="G18" t="s">
        <v>135</v>
      </c>
      <c r="H18" t="s">
        <v>141</v>
      </c>
      <c r="I18" t="s">
        <v>185</v>
      </c>
    </row>
    <row r="19" spans="1:9" x14ac:dyDescent="0.3">
      <c r="A19" t="s">
        <v>88</v>
      </c>
      <c r="B19" t="s">
        <v>17</v>
      </c>
      <c r="C19" t="s">
        <v>135</v>
      </c>
      <c r="D19" t="s">
        <v>135</v>
      </c>
      <c r="E19" t="s">
        <v>135</v>
      </c>
      <c r="F19" t="s">
        <v>175</v>
      </c>
      <c r="G19" t="s">
        <v>135</v>
      </c>
      <c r="H19" t="s">
        <v>149</v>
      </c>
      <c r="I19" t="s">
        <v>186</v>
      </c>
    </row>
    <row r="20" spans="1:9" x14ac:dyDescent="0.3">
      <c r="A20" t="s">
        <v>93</v>
      </c>
      <c r="B20" t="s">
        <v>17</v>
      </c>
      <c r="C20" t="s">
        <v>174</v>
      </c>
      <c r="D20" t="s">
        <v>135</v>
      </c>
      <c r="E20" t="s">
        <v>135</v>
      </c>
      <c r="F20" t="s">
        <v>135</v>
      </c>
      <c r="G20" t="s">
        <v>135</v>
      </c>
      <c r="H20" t="s">
        <v>163</v>
      </c>
      <c r="I20" t="s">
        <v>186</v>
      </c>
    </row>
    <row r="21" spans="1:9" x14ac:dyDescent="0.3">
      <c r="A21" t="s">
        <v>99</v>
      </c>
      <c r="B21" t="s">
        <v>17</v>
      </c>
      <c r="C21" t="s">
        <v>135</v>
      </c>
      <c r="D21" t="s">
        <v>135</v>
      </c>
      <c r="E21" t="s">
        <v>135</v>
      </c>
      <c r="F21" t="s">
        <v>135</v>
      </c>
      <c r="G21" t="s">
        <v>174</v>
      </c>
      <c r="H21" t="s">
        <v>164</v>
      </c>
      <c r="I21" t="s">
        <v>186</v>
      </c>
    </row>
    <row r="22" spans="1:9" x14ac:dyDescent="0.3">
      <c r="A22" t="s">
        <v>104</v>
      </c>
      <c r="B22" t="s">
        <v>17</v>
      </c>
      <c r="C22" t="s">
        <v>135</v>
      </c>
      <c r="D22" t="s">
        <v>175</v>
      </c>
      <c r="E22" t="s">
        <v>135</v>
      </c>
      <c r="F22" t="s">
        <v>174</v>
      </c>
      <c r="G22" t="s">
        <v>135</v>
      </c>
      <c r="H22" t="s">
        <v>142</v>
      </c>
      <c r="I22" t="s">
        <v>185</v>
      </c>
    </row>
    <row r="23" spans="1:9" x14ac:dyDescent="0.3">
      <c r="A23" t="s">
        <v>108</v>
      </c>
      <c r="B23" t="s">
        <v>17</v>
      </c>
      <c r="C23" t="s">
        <v>135</v>
      </c>
      <c r="D23" t="s">
        <v>135</v>
      </c>
      <c r="E23" t="s">
        <v>175</v>
      </c>
      <c r="F23" t="s">
        <v>175</v>
      </c>
      <c r="G23" t="s">
        <v>135</v>
      </c>
      <c r="H23" t="s">
        <v>165</v>
      </c>
      <c r="I23" t="s">
        <v>186</v>
      </c>
    </row>
    <row r="24" spans="1:9" x14ac:dyDescent="0.3">
      <c r="A24" t="s">
        <v>112</v>
      </c>
      <c r="B24" t="s">
        <v>17</v>
      </c>
      <c r="C24" t="s">
        <v>135</v>
      </c>
      <c r="D24" t="s">
        <v>135</v>
      </c>
      <c r="E24" t="s">
        <v>135</v>
      </c>
      <c r="F24" t="s">
        <v>135</v>
      </c>
      <c r="G24" t="s">
        <v>135</v>
      </c>
      <c r="H24" t="s">
        <v>135</v>
      </c>
      <c r="I24" t="s">
        <v>185</v>
      </c>
    </row>
    <row r="25" spans="1:9" x14ac:dyDescent="0.3">
      <c r="A25" t="s">
        <v>115</v>
      </c>
      <c r="B25" t="s">
        <v>17</v>
      </c>
      <c r="C25" t="s">
        <v>135</v>
      </c>
      <c r="D25" t="s">
        <v>135</v>
      </c>
      <c r="E25" t="s">
        <v>135</v>
      </c>
      <c r="F25" t="s">
        <v>174</v>
      </c>
      <c r="G25" t="s">
        <v>135</v>
      </c>
      <c r="H25" t="s">
        <v>146</v>
      </c>
      <c r="I25" t="s">
        <v>186</v>
      </c>
    </row>
    <row r="26" spans="1:9" x14ac:dyDescent="0.3">
      <c r="A26" t="s">
        <v>119</v>
      </c>
      <c r="B26" t="s">
        <v>17</v>
      </c>
      <c r="C26" t="s">
        <v>135</v>
      </c>
      <c r="D26" t="s">
        <v>135</v>
      </c>
      <c r="E26" t="s">
        <v>135</v>
      </c>
      <c r="F26" t="s">
        <v>175</v>
      </c>
      <c r="G26" t="s">
        <v>135</v>
      </c>
      <c r="H26" t="s">
        <v>149</v>
      </c>
      <c r="I26" t="s">
        <v>186</v>
      </c>
    </row>
    <row r="27" spans="1:9" x14ac:dyDescent="0.3">
      <c r="A27" t="s">
        <v>123</v>
      </c>
      <c r="B27" t="s">
        <v>17</v>
      </c>
      <c r="C27" t="s">
        <v>135</v>
      </c>
      <c r="D27" t="s">
        <v>135</v>
      </c>
      <c r="E27" t="s">
        <v>135</v>
      </c>
      <c r="F27" t="s">
        <v>135</v>
      </c>
      <c r="G27" t="s">
        <v>135</v>
      </c>
      <c r="H27" t="s">
        <v>135</v>
      </c>
      <c r="I27" t="s">
        <v>186</v>
      </c>
    </row>
    <row r="28" spans="1:9" x14ac:dyDescent="0.3">
      <c r="A28" t="s">
        <v>127</v>
      </c>
      <c r="B28" t="s">
        <v>17</v>
      </c>
      <c r="C28" t="s">
        <v>135</v>
      </c>
      <c r="D28" t="s">
        <v>135</v>
      </c>
      <c r="E28" t="s">
        <v>174</v>
      </c>
      <c r="F28" t="s">
        <v>174</v>
      </c>
      <c r="G28" t="s">
        <v>135</v>
      </c>
      <c r="H28" t="s">
        <v>144</v>
      </c>
      <c r="I28" t="s">
        <v>185</v>
      </c>
    </row>
    <row r="29" spans="1:9" x14ac:dyDescent="0.3">
      <c r="A29" t="s">
        <v>130</v>
      </c>
      <c r="B29" t="s">
        <v>17</v>
      </c>
      <c r="C29" t="s">
        <v>135</v>
      </c>
      <c r="D29" t="s">
        <v>174</v>
      </c>
      <c r="E29" t="s">
        <v>135</v>
      </c>
      <c r="F29" t="s">
        <v>135</v>
      </c>
      <c r="G29" t="s">
        <v>135</v>
      </c>
      <c r="H29" t="s">
        <v>173</v>
      </c>
      <c r="I29" t="s">
        <v>186</v>
      </c>
    </row>
    <row r="30" spans="1:9" x14ac:dyDescent="0.3">
      <c r="A30" t="s">
        <v>14</v>
      </c>
      <c r="B30" t="s">
        <v>20</v>
      </c>
      <c r="C30" t="s">
        <v>19</v>
      </c>
      <c r="D30" t="s">
        <v>135</v>
      </c>
      <c r="E30" t="s">
        <v>135</v>
      </c>
      <c r="F30" t="s">
        <v>135</v>
      </c>
      <c r="G30" t="s">
        <v>175</v>
      </c>
      <c r="H30" t="s">
        <v>159</v>
      </c>
      <c r="I30" t="s">
        <v>185</v>
      </c>
    </row>
    <row r="31" spans="1:9" x14ac:dyDescent="0.3">
      <c r="A31" t="s">
        <v>23</v>
      </c>
      <c r="B31" t="s">
        <v>20</v>
      </c>
      <c r="C31" t="s">
        <v>19</v>
      </c>
      <c r="D31" t="s">
        <v>135</v>
      </c>
      <c r="E31" t="s">
        <v>135</v>
      </c>
      <c r="F31" t="s">
        <v>174</v>
      </c>
      <c r="G31" t="s">
        <v>135</v>
      </c>
      <c r="H31" t="s">
        <v>146</v>
      </c>
      <c r="I31" t="s">
        <v>186</v>
      </c>
    </row>
    <row r="32" spans="1:9" x14ac:dyDescent="0.3">
      <c r="A32" t="s">
        <v>26</v>
      </c>
      <c r="B32" t="s">
        <v>20</v>
      </c>
      <c r="C32" t="s">
        <v>19</v>
      </c>
      <c r="D32" t="s">
        <v>135</v>
      </c>
      <c r="E32" t="s">
        <v>135</v>
      </c>
      <c r="F32" t="s">
        <v>174</v>
      </c>
      <c r="G32" t="s">
        <v>135</v>
      </c>
      <c r="H32" t="s">
        <v>146</v>
      </c>
      <c r="I32" t="s">
        <v>186</v>
      </c>
    </row>
    <row r="33" spans="1:9" x14ac:dyDescent="0.3">
      <c r="A33" t="s">
        <v>30</v>
      </c>
      <c r="B33" t="s">
        <v>20</v>
      </c>
      <c r="C33" t="s">
        <v>19</v>
      </c>
      <c r="D33" t="s">
        <v>135</v>
      </c>
      <c r="E33" t="s">
        <v>135</v>
      </c>
      <c r="F33" t="s">
        <v>135</v>
      </c>
      <c r="G33" t="s">
        <v>135</v>
      </c>
      <c r="H33" t="s">
        <v>135</v>
      </c>
      <c r="I33" t="s">
        <v>186</v>
      </c>
    </row>
    <row r="34" spans="1:9" x14ac:dyDescent="0.3">
      <c r="A34" t="s">
        <v>34</v>
      </c>
      <c r="B34" t="s">
        <v>20</v>
      </c>
      <c r="C34" t="s">
        <v>19</v>
      </c>
      <c r="D34" t="s">
        <v>175</v>
      </c>
      <c r="E34" t="s">
        <v>135</v>
      </c>
      <c r="F34" t="s">
        <v>175</v>
      </c>
      <c r="G34" t="s">
        <v>135</v>
      </c>
      <c r="H34" t="s">
        <v>150</v>
      </c>
      <c r="I34" t="s">
        <v>186</v>
      </c>
    </row>
    <row r="35" spans="1:9" x14ac:dyDescent="0.3">
      <c r="A35" t="s">
        <v>38</v>
      </c>
      <c r="B35" t="s">
        <v>20</v>
      </c>
      <c r="C35" t="s">
        <v>19</v>
      </c>
      <c r="D35" t="s">
        <v>174</v>
      </c>
      <c r="E35" t="s">
        <v>135</v>
      </c>
      <c r="F35" t="s">
        <v>135</v>
      </c>
      <c r="G35" t="s">
        <v>135</v>
      </c>
      <c r="H35" t="s">
        <v>173</v>
      </c>
      <c r="I35" t="s">
        <v>186</v>
      </c>
    </row>
    <row r="36" spans="1:9" x14ac:dyDescent="0.3">
      <c r="A36" t="s">
        <v>42</v>
      </c>
      <c r="B36" t="s">
        <v>20</v>
      </c>
      <c r="C36" t="s">
        <v>19</v>
      </c>
      <c r="D36" t="s">
        <v>174</v>
      </c>
      <c r="E36" t="s">
        <v>135</v>
      </c>
      <c r="F36" t="s">
        <v>135</v>
      </c>
      <c r="G36" t="s">
        <v>135</v>
      </c>
      <c r="H36" t="s">
        <v>173</v>
      </c>
      <c r="I36" t="s">
        <v>186</v>
      </c>
    </row>
    <row r="37" spans="1:9" x14ac:dyDescent="0.3">
      <c r="A37" t="s">
        <v>45</v>
      </c>
      <c r="B37" t="s">
        <v>20</v>
      </c>
      <c r="C37" t="s">
        <v>19</v>
      </c>
      <c r="D37" t="s">
        <v>135</v>
      </c>
      <c r="E37" t="s">
        <v>135</v>
      </c>
      <c r="F37" t="s">
        <v>135</v>
      </c>
      <c r="G37" t="s">
        <v>135</v>
      </c>
      <c r="H37" t="s">
        <v>135</v>
      </c>
      <c r="I37" t="s">
        <v>186</v>
      </c>
    </row>
    <row r="38" spans="1:9" x14ac:dyDescent="0.3">
      <c r="A38" t="s">
        <v>48</v>
      </c>
      <c r="B38" t="s">
        <v>20</v>
      </c>
      <c r="C38" t="s">
        <v>19</v>
      </c>
      <c r="D38" t="s">
        <v>135</v>
      </c>
      <c r="E38" t="s">
        <v>135</v>
      </c>
      <c r="F38" t="s">
        <v>135</v>
      </c>
      <c r="G38" t="s">
        <v>135</v>
      </c>
      <c r="H38" t="s">
        <v>135</v>
      </c>
      <c r="I38" t="s">
        <v>186</v>
      </c>
    </row>
    <row r="39" spans="1:9" x14ac:dyDescent="0.3">
      <c r="A39" t="s">
        <v>53</v>
      </c>
      <c r="B39" t="s">
        <v>20</v>
      </c>
      <c r="C39" t="s">
        <v>19</v>
      </c>
      <c r="D39" t="s">
        <v>175</v>
      </c>
      <c r="E39" t="s">
        <v>135</v>
      </c>
      <c r="F39" t="s">
        <v>135</v>
      </c>
      <c r="G39" t="s">
        <v>135</v>
      </c>
      <c r="H39" t="s">
        <v>139</v>
      </c>
      <c r="I39" t="s">
        <v>186</v>
      </c>
    </row>
    <row r="40" spans="1:9" x14ac:dyDescent="0.3">
      <c r="A40" t="s">
        <v>58</v>
      </c>
      <c r="B40" t="s">
        <v>20</v>
      </c>
      <c r="C40" t="s">
        <v>19</v>
      </c>
      <c r="D40" t="s">
        <v>175</v>
      </c>
      <c r="E40" t="s">
        <v>135</v>
      </c>
      <c r="F40" t="s">
        <v>135</v>
      </c>
      <c r="G40" t="s">
        <v>135</v>
      </c>
      <c r="H40" t="s">
        <v>139</v>
      </c>
      <c r="I40" t="s">
        <v>186</v>
      </c>
    </row>
    <row r="41" spans="1:9" x14ac:dyDescent="0.3">
      <c r="A41" t="s">
        <v>63</v>
      </c>
      <c r="B41" t="s">
        <v>20</v>
      </c>
      <c r="C41" t="s">
        <v>19</v>
      </c>
      <c r="D41" t="s">
        <v>135</v>
      </c>
      <c r="E41" t="s">
        <v>135</v>
      </c>
      <c r="F41" t="s">
        <v>135</v>
      </c>
      <c r="G41" t="s">
        <v>174</v>
      </c>
      <c r="H41" t="s">
        <v>164</v>
      </c>
      <c r="I41" t="s">
        <v>186</v>
      </c>
    </row>
    <row r="42" spans="1:9" x14ac:dyDescent="0.3">
      <c r="A42" t="s">
        <v>66</v>
      </c>
      <c r="B42" t="s">
        <v>20</v>
      </c>
      <c r="C42" t="s">
        <v>19</v>
      </c>
      <c r="D42" t="s">
        <v>135</v>
      </c>
      <c r="E42" t="s">
        <v>174</v>
      </c>
      <c r="F42" t="s">
        <v>135</v>
      </c>
      <c r="G42" t="s">
        <v>135</v>
      </c>
      <c r="H42" t="s">
        <v>166</v>
      </c>
      <c r="I42" t="s">
        <v>185</v>
      </c>
    </row>
    <row r="43" spans="1:9" x14ac:dyDescent="0.3">
      <c r="A43" t="s">
        <v>71</v>
      </c>
      <c r="B43" t="s">
        <v>20</v>
      </c>
      <c r="C43" t="s">
        <v>19</v>
      </c>
      <c r="D43" t="s">
        <v>135</v>
      </c>
      <c r="E43" t="s">
        <v>135</v>
      </c>
      <c r="F43" t="s">
        <v>174</v>
      </c>
      <c r="G43" t="s">
        <v>175</v>
      </c>
      <c r="H43" t="s">
        <v>153</v>
      </c>
      <c r="I43" t="s">
        <v>186</v>
      </c>
    </row>
    <row r="44" spans="1:9" x14ac:dyDescent="0.3">
      <c r="A44" t="s">
        <v>74</v>
      </c>
      <c r="B44" t="s">
        <v>20</v>
      </c>
      <c r="C44" t="s">
        <v>19</v>
      </c>
      <c r="D44" t="s">
        <v>175</v>
      </c>
      <c r="E44" t="s">
        <v>135</v>
      </c>
      <c r="F44" t="s">
        <v>135</v>
      </c>
      <c r="G44" t="s">
        <v>135</v>
      </c>
      <c r="H44" t="s">
        <v>139</v>
      </c>
      <c r="I44" t="s">
        <v>185</v>
      </c>
    </row>
    <row r="45" spans="1:9" x14ac:dyDescent="0.3">
      <c r="A45" t="s">
        <v>78</v>
      </c>
      <c r="B45" t="s">
        <v>20</v>
      </c>
      <c r="C45" t="s">
        <v>19</v>
      </c>
      <c r="D45" t="s">
        <v>135</v>
      </c>
      <c r="E45" t="s">
        <v>135</v>
      </c>
      <c r="F45" t="s">
        <v>175</v>
      </c>
      <c r="G45" t="s">
        <v>135</v>
      </c>
      <c r="H45" t="s">
        <v>149</v>
      </c>
      <c r="I45" t="s">
        <v>185</v>
      </c>
    </row>
    <row r="46" spans="1:9" x14ac:dyDescent="0.3">
      <c r="A46" t="s">
        <v>83</v>
      </c>
      <c r="B46" t="s">
        <v>20</v>
      </c>
      <c r="C46" t="s">
        <v>19</v>
      </c>
      <c r="D46" t="s">
        <v>175</v>
      </c>
      <c r="E46" t="s">
        <v>135</v>
      </c>
      <c r="F46" t="s">
        <v>135</v>
      </c>
      <c r="G46" t="s">
        <v>174</v>
      </c>
      <c r="H46" t="s">
        <v>155</v>
      </c>
      <c r="I46" t="s">
        <v>185</v>
      </c>
    </row>
    <row r="47" spans="1:9" x14ac:dyDescent="0.3">
      <c r="A47" t="s">
        <v>88</v>
      </c>
      <c r="B47" t="s">
        <v>20</v>
      </c>
      <c r="C47" t="s">
        <v>19</v>
      </c>
      <c r="D47" t="s">
        <v>175</v>
      </c>
      <c r="E47" t="s">
        <v>135</v>
      </c>
      <c r="F47" t="s">
        <v>135</v>
      </c>
      <c r="G47" t="s">
        <v>135</v>
      </c>
      <c r="H47" t="s">
        <v>139</v>
      </c>
      <c r="I47" t="s">
        <v>186</v>
      </c>
    </row>
    <row r="48" spans="1:9" x14ac:dyDescent="0.3">
      <c r="A48" t="s">
        <v>93</v>
      </c>
      <c r="B48" t="s">
        <v>20</v>
      </c>
      <c r="C48" t="s">
        <v>19</v>
      </c>
      <c r="D48" t="s">
        <v>175</v>
      </c>
      <c r="E48" t="s">
        <v>175</v>
      </c>
      <c r="F48" t="s">
        <v>135</v>
      </c>
      <c r="G48" t="s">
        <v>135</v>
      </c>
      <c r="H48" t="s">
        <v>156</v>
      </c>
      <c r="I48" t="s">
        <v>186</v>
      </c>
    </row>
    <row r="49" spans="1:9" x14ac:dyDescent="0.3">
      <c r="A49" t="s">
        <v>99</v>
      </c>
      <c r="B49" t="s">
        <v>20</v>
      </c>
      <c r="C49" t="s">
        <v>19</v>
      </c>
      <c r="D49" t="s">
        <v>135</v>
      </c>
      <c r="E49" t="s">
        <v>135</v>
      </c>
      <c r="F49" t="s">
        <v>135</v>
      </c>
      <c r="G49" t="s">
        <v>135</v>
      </c>
      <c r="H49" t="s">
        <v>135</v>
      </c>
      <c r="I49" t="s">
        <v>186</v>
      </c>
    </row>
    <row r="50" spans="1:9" x14ac:dyDescent="0.3">
      <c r="A50" t="s">
        <v>104</v>
      </c>
      <c r="B50" t="s">
        <v>20</v>
      </c>
      <c r="C50" t="s">
        <v>19</v>
      </c>
      <c r="D50" t="s">
        <v>135</v>
      </c>
      <c r="E50" t="s">
        <v>135</v>
      </c>
      <c r="F50" t="s">
        <v>135</v>
      </c>
      <c r="G50" t="s">
        <v>174</v>
      </c>
      <c r="H50" t="s">
        <v>164</v>
      </c>
      <c r="I50" t="s">
        <v>185</v>
      </c>
    </row>
    <row r="51" spans="1:9" x14ac:dyDescent="0.3">
      <c r="A51" t="s">
        <v>108</v>
      </c>
      <c r="B51" t="s">
        <v>20</v>
      </c>
      <c r="C51" t="s">
        <v>19</v>
      </c>
      <c r="D51" t="s">
        <v>135</v>
      </c>
      <c r="E51" t="s">
        <v>175</v>
      </c>
      <c r="F51" t="s">
        <v>135</v>
      </c>
      <c r="G51" t="s">
        <v>175</v>
      </c>
      <c r="H51" t="s">
        <v>157</v>
      </c>
      <c r="I51" t="s">
        <v>186</v>
      </c>
    </row>
    <row r="52" spans="1:9" x14ac:dyDescent="0.3">
      <c r="A52" t="s">
        <v>112</v>
      </c>
      <c r="B52" t="s">
        <v>20</v>
      </c>
      <c r="C52" t="s">
        <v>19</v>
      </c>
      <c r="D52" t="s">
        <v>135</v>
      </c>
      <c r="E52" t="s">
        <v>135</v>
      </c>
      <c r="F52" t="s">
        <v>135</v>
      </c>
      <c r="G52" t="s">
        <v>135</v>
      </c>
      <c r="H52" t="s">
        <v>135</v>
      </c>
      <c r="I52" t="s">
        <v>185</v>
      </c>
    </row>
    <row r="53" spans="1:9" x14ac:dyDescent="0.3">
      <c r="A53" t="s">
        <v>115</v>
      </c>
      <c r="B53" t="s">
        <v>20</v>
      </c>
      <c r="C53" t="s">
        <v>19</v>
      </c>
      <c r="D53" t="s">
        <v>135</v>
      </c>
      <c r="E53" t="s">
        <v>135</v>
      </c>
      <c r="F53" t="s">
        <v>135</v>
      </c>
      <c r="G53" t="s">
        <v>135</v>
      </c>
      <c r="H53" t="s">
        <v>135</v>
      </c>
      <c r="I53" t="s">
        <v>186</v>
      </c>
    </row>
    <row r="54" spans="1:9" x14ac:dyDescent="0.3">
      <c r="A54" t="s">
        <v>119</v>
      </c>
      <c r="B54" t="s">
        <v>20</v>
      </c>
      <c r="C54" t="s">
        <v>19</v>
      </c>
      <c r="D54" t="s">
        <v>175</v>
      </c>
      <c r="E54" t="s">
        <v>135</v>
      </c>
      <c r="F54" t="s">
        <v>135</v>
      </c>
      <c r="G54" t="s">
        <v>135</v>
      </c>
      <c r="H54" t="s">
        <v>139</v>
      </c>
      <c r="I54" t="s">
        <v>186</v>
      </c>
    </row>
    <row r="55" spans="1:9" x14ac:dyDescent="0.3">
      <c r="A55" t="s">
        <v>123</v>
      </c>
      <c r="B55" t="s">
        <v>20</v>
      </c>
      <c r="C55" t="s">
        <v>19</v>
      </c>
      <c r="D55" t="s">
        <v>135</v>
      </c>
      <c r="E55" t="s">
        <v>135</v>
      </c>
      <c r="F55" t="s">
        <v>135</v>
      </c>
      <c r="G55" t="s">
        <v>175</v>
      </c>
      <c r="H55" t="s">
        <v>159</v>
      </c>
      <c r="I55" t="s">
        <v>186</v>
      </c>
    </row>
    <row r="56" spans="1:9" x14ac:dyDescent="0.3">
      <c r="A56" t="s">
        <v>127</v>
      </c>
      <c r="B56" t="s">
        <v>20</v>
      </c>
      <c r="C56" t="s">
        <v>19</v>
      </c>
      <c r="D56" t="s">
        <v>135</v>
      </c>
      <c r="E56" t="s">
        <v>174</v>
      </c>
      <c r="F56" t="s">
        <v>174</v>
      </c>
      <c r="G56" t="s">
        <v>135</v>
      </c>
      <c r="H56" t="s">
        <v>144</v>
      </c>
      <c r="I56" t="s">
        <v>185</v>
      </c>
    </row>
    <row r="57" spans="1:9" ht="15" thickBot="1" x14ac:dyDescent="0.35">
      <c r="A57" t="s">
        <v>130</v>
      </c>
      <c r="B57" t="s">
        <v>20</v>
      </c>
      <c r="C57" t="s">
        <v>19</v>
      </c>
      <c r="D57" t="s">
        <v>174</v>
      </c>
      <c r="E57" t="s">
        <v>135</v>
      </c>
      <c r="F57" t="s">
        <v>175</v>
      </c>
      <c r="G57" t="s">
        <v>175</v>
      </c>
      <c r="H57" t="s">
        <v>167</v>
      </c>
      <c r="I57" t="s">
        <v>186</v>
      </c>
    </row>
    <row r="58" spans="1:9" x14ac:dyDescent="0.3">
      <c r="A58" s="9" t="s">
        <v>174</v>
      </c>
      <c r="B58" s="11" t="s">
        <v>17</v>
      </c>
      <c r="C58" s="18">
        <f>COUNTIF(C$2:C$29,$A58)</f>
        <v>4</v>
      </c>
      <c r="D58" s="10">
        <f t="shared" ref="D58:G58" si="0">COUNTIF(D$2:D$29,$A58)</f>
        <v>3</v>
      </c>
      <c r="E58" s="10">
        <f t="shared" si="0"/>
        <v>2</v>
      </c>
      <c r="F58" s="10">
        <f t="shared" si="0"/>
        <v>5</v>
      </c>
      <c r="G58" s="11">
        <f t="shared" si="0"/>
        <v>2</v>
      </c>
    </row>
    <row r="59" spans="1:9" x14ac:dyDescent="0.3">
      <c r="A59" s="12" t="s">
        <v>175</v>
      </c>
      <c r="B59" s="13" t="s">
        <v>17</v>
      </c>
      <c r="C59" s="3">
        <f t="shared" ref="C59:G61" si="1">COUNTIF(C$2:C$29,$A59)</f>
        <v>1</v>
      </c>
      <c r="D59" s="20">
        <f t="shared" si="1"/>
        <v>6</v>
      </c>
      <c r="E59" s="3">
        <f t="shared" si="1"/>
        <v>1</v>
      </c>
      <c r="F59" s="3">
        <f t="shared" si="1"/>
        <v>5</v>
      </c>
      <c r="G59" s="13">
        <f t="shared" si="1"/>
        <v>1</v>
      </c>
    </row>
    <row r="60" spans="1:9" x14ac:dyDescent="0.3">
      <c r="A60" s="12" t="s">
        <v>19</v>
      </c>
      <c r="B60" s="13" t="s">
        <v>17</v>
      </c>
      <c r="C60" s="3">
        <f t="shared" si="1"/>
        <v>0</v>
      </c>
      <c r="D60" s="3">
        <f t="shared" si="1"/>
        <v>0</v>
      </c>
      <c r="E60" s="3">
        <f t="shared" si="1"/>
        <v>0</v>
      </c>
      <c r="F60" s="3">
        <f t="shared" si="1"/>
        <v>0</v>
      </c>
      <c r="G60" s="13">
        <f t="shared" si="1"/>
        <v>0</v>
      </c>
    </row>
    <row r="61" spans="1:9" ht="15" thickBot="1" x14ac:dyDescent="0.35">
      <c r="A61" s="14" t="s">
        <v>135</v>
      </c>
      <c r="B61" s="16" t="s">
        <v>17</v>
      </c>
      <c r="C61" s="15">
        <f t="shared" si="1"/>
        <v>23</v>
      </c>
      <c r="D61" s="15">
        <f t="shared" si="1"/>
        <v>19</v>
      </c>
      <c r="E61" s="15">
        <f t="shared" si="1"/>
        <v>25</v>
      </c>
      <c r="F61" s="15">
        <f t="shared" si="1"/>
        <v>18</v>
      </c>
      <c r="G61" s="16">
        <f t="shared" si="1"/>
        <v>25</v>
      </c>
    </row>
    <row r="62" spans="1:9" x14ac:dyDescent="0.3">
      <c r="A62" s="9" t="s">
        <v>174</v>
      </c>
      <c r="B62" s="11" t="s">
        <v>20</v>
      </c>
      <c r="C62" s="10">
        <f>COUNTIF(C$30:C$57,$A62)</f>
        <v>0</v>
      </c>
      <c r="D62" s="10">
        <f t="shared" ref="D62:G62" si="2">COUNTIF(D$30:D$57,$A62)</f>
        <v>3</v>
      </c>
      <c r="E62" s="10">
        <f t="shared" si="2"/>
        <v>2</v>
      </c>
      <c r="F62" s="18">
        <f t="shared" si="2"/>
        <v>4</v>
      </c>
      <c r="G62" s="11">
        <f t="shared" si="2"/>
        <v>3</v>
      </c>
    </row>
    <row r="63" spans="1:9" x14ac:dyDescent="0.3">
      <c r="A63" s="12" t="s">
        <v>175</v>
      </c>
      <c r="B63" s="13" t="s">
        <v>20</v>
      </c>
      <c r="C63" s="3">
        <f t="shared" ref="C63:G65" si="3">COUNTIF(C$30:C$57,$A63)</f>
        <v>0</v>
      </c>
      <c r="D63" s="19">
        <f t="shared" si="3"/>
        <v>8</v>
      </c>
      <c r="E63" s="3">
        <f t="shared" si="3"/>
        <v>2</v>
      </c>
      <c r="F63" s="3">
        <f t="shared" si="3"/>
        <v>3</v>
      </c>
      <c r="G63" s="21">
        <f t="shared" si="3"/>
        <v>5</v>
      </c>
    </row>
    <row r="64" spans="1:9" x14ac:dyDescent="0.3">
      <c r="A64" s="12" t="s">
        <v>19</v>
      </c>
      <c r="B64" s="13" t="s">
        <v>20</v>
      </c>
      <c r="C64" s="3">
        <f t="shared" si="3"/>
        <v>28</v>
      </c>
      <c r="D64" s="3">
        <f t="shared" si="3"/>
        <v>0</v>
      </c>
      <c r="E64" s="3">
        <f t="shared" si="3"/>
        <v>0</v>
      </c>
      <c r="F64" s="3">
        <f t="shared" si="3"/>
        <v>0</v>
      </c>
      <c r="G64" s="13">
        <f t="shared" si="3"/>
        <v>0</v>
      </c>
    </row>
    <row r="65" spans="1:7" ht="15" thickBot="1" x14ac:dyDescent="0.35">
      <c r="A65" s="14" t="s">
        <v>135</v>
      </c>
      <c r="B65" s="16" t="s">
        <v>20</v>
      </c>
      <c r="C65" s="15">
        <f t="shared" si="3"/>
        <v>0</v>
      </c>
      <c r="D65" s="15">
        <f t="shared" si="3"/>
        <v>17</v>
      </c>
      <c r="E65" s="15">
        <f t="shared" si="3"/>
        <v>24</v>
      </c>
      <c r="F65" s="15">
        <f t="shared" si="3"/>
        <v>21</v>
      </c>
      <c r="G65" s="16">
        <f t="shared" si="3"/>
        <v>20</v>
      </c>
    </row>
    <row r="67" spans="1:7" x14ac:dyDescent="0.3">
      <c r="C67" s="17" t="s">
        <v>176</v>
      </c>
      <c r="D67" s="22" t="s">
        <v>177</v>
      </c>
    </row>
  </sheetData>
  <autoFilter ref="A1:I6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" sqref="B1:D1"/>
    </sheetView>
  </sheetViews>
  <sheetFormatPr defaultRowHeight="14.4" x14ac:dyDescent="0.3"/>
  <cols>
    <col min="1" max="1" width="11.21875" bestFit="1" customWidth="1"/>
    <col min="3" max="3" width="9.21875" bestFit="1" customWidth="1"/>
    <col min="4" max="4" width="5.5546875" bestFit="1" customWidth="1"/>
  </cols>
  <sheetData>
    <row r="1" spans="1:4" x14ac:dyDescent="0.3">
      <c r="A1" t="s">
        <v>0</v>
      </c>
      <c r="B1" t="s">
        <v>195</v>
      </c>
      <c r="C1" t="s">
        <v>196</v>
      </c>
      <c r="D1" t="s">
        <v>197</v>
      </c>
    </row>
    <row r="2" spans="1:4" x14ac:dyDescent="0.3">
      <c r="A2" t="s">
        <v>14</v>
      </c>
      <c r="B2" t="s">
        <v>198</v>
      </c>
      <c r="C2" t="s">
        <v>199</v>
      </c>
      <c r="D2" t="s">
        <v>200</v>
      </c>
    </row>
    <row r="3" spans="1:4" x14ac:dyDescent="0.3">
      <c r="A3" t="s">
        <v>23</v>
      </c>
      <c r="B3" t="s">
        <v>198</v>
      </c>
      <c r="C3" t="s">
        <v>199</v>
      </c>
      <c r="D3" t="s">
        <v>200</v>
      </c>
    </row>
    <row r="4" spans="1:4" x14ac:dyDescent="0.3">
      <c r="A4" t="s">
        <v>26</v>
      </c>
      <c r="B4" t="s">
        <v>198</v>
      </c>
      <c r="C4" t="s">
        <v>199</v>
      </c>
      <c r="D4" t="s">
        <v>200</v>
      </c>
    </row>
    <row r="5" spans="1:4" x14ac:dyDescent="0.3">
      <c r="A5" t="s">
        <v>30</v>
      </c>
      <c r="B5" t="s">
        <v>204</v>
      </c>
      <c r="C5" t="s">
        <v>199</v>
      </c>
      <c r="D5" t="s">
        <v>200</v>
      </c>
    </row>
    <row r="6" spans="1:4" x14ac:dyDescent="0.3">
      <c r="A6" t="s">
        <v>34</v>
      </c>
      <c r="B6" t="s">
        <v>204</v>
      </c>
      <c r="C6" t="s">
        <v>199</v>
      </c>
      <c r="D6" t="s">
        <v>200</v>
      </c>
    </row>
    <row r="7" spans="1:4" x14ac:dyDescent="0.3">
      <c r="A7" t="s">
        <v>38</v>
      </c>
      <c r="B7" t="s">
        <v>204</v>
      </c>
      <c r="C7" t="s">
        <v>201</v>
      </c>
      <c r="D7" t="s">
        <v>200</v>
      </c>
    </row>
    <row r="8" spans="1:4" x14ac:dyDescent="0.3">
      <c r="A8" t="s">
        <v>42</v>
      </c>
      <c r="B8" t="s">
        <v>204</v>
      </c>
      <c r="C8" t="s">
        <v>199</v>
      </c>
      <c r="D8" t="s">
        <v>202</v>
      </c>
    </row>
    <row r="9" spans="1:4" x14ac:dyDescent="0.3">
      <c r="A9" t="s">
        <v>45</v>
      </c>
      <c r="B9" t="s">
        <v>204</v>
      </c>
      <c r="C9" t="s">
        <v>199</v>
      </c>
      <c r="D9" t="s">
        <v>202</v>
      </c>
    </row>
    <row r="10" spans="1:4" x14ac:dyDescent="0.3">
      <c r="A10" t="s">
        <v>48</v>
      </c>
      <c r="B10" t="s">
        <v>198</v>
      </c>
      <c r="C10" t="s">
        <v>199</v>
      </c>
      <c r="D10" t="s">
        <v>202</v>
      </c>
    </row>
    <row r="11" spans="1:4" x14ac:dyDescent="0.3">
      <c r="A11" t="s">
        <v>53</v>
      </c>
      <c r="B11" t="s">
        <v>198</v>
      </c>
      <c r="C11" t="s">
        <v>199</v>
      </c>
      <c r="D11" t="s">
        <v>202</v>
      </c>
    </row>
    <row r="12" spans="1:4" x14ac:dyDescent="0.3">
      <c r="A12" t="s">
        <v>58</v>
      </c>
      <c r="B12" t="s">
        <v>198</v>
      </c>
      <c r="C12" t="s">
        <v>199</v>
      </c>
      <c r="D12" t="s">
        <v>202</v>
      </c>
    </row>
    <row r="13" spans="1:4" x14ac:dyDescent="0.3">
      <c r="A13" t="s">
        <v>63</v>
      </c>
      <c r="B13" t="s">
        <v>203</v>
      </c>
      <c r="C13" t="s">
        <v>199</v>
      </c>
      <c r="D13" t="s">
        <v>200</v>
      </c>
    </row>
    <row r="14" spans="1:4" x14ac:dyDescent="0.3">
      <c r="A14" t="s">
        <v>66</v>
      </c>
      <c r="B14" t="s">
        <v>204</v>
      </c>
      <c r="C14" t="s">
        <v>199</v>
      </c>
      <c r="D14" t="s">
        <v>200</v>
      </c>
    </row>
    <row r="15" spans="1:4" x14ac:dyDescent="0.3">
      <c r="A15" t="s">
        <v>71</v>
      </c>
      <c r="B15" t="s">
        <v>204</v>
      </c>
      <c r="C15" t="s">
        <v>199</v>
      </c>
      <c r="D15" t="s">
        <v>200</v>
      </c>
    </row>
    <row r="16" spans="1:4" x14ac:dyDescent="0.3">
      <c r="A16" t="s">
        <v>74</v>
      </c>
      <c r="B16" t="s">
        <v>198</v>
      </c>
      <c r="C16" t="s">
        <v>199</v>
      </c>
      <c r="D16" t="s">
        <v>200</v>
      </c>
    </row>
    <row r="17" spans="1:4" x14ac:dyDescent="0.3">
      <c r="A17" t="s">
        <v>78</v>
      </c>
      <c r="B17" t="s">
        <v>198</v>
      </c>
      <c r="C17" t="s">
        <v>199</v>
      </c>
      <c r="D17" t="s">
        <v>200</v>
      </c>
    </row>
    <row r="18" spans="1:4" x14ac:dyDescent="0.3">
      <c r="A18" t="s">
        <v>83</v>
      </c>
      <c r="B18" t="s">
        <v>198</v>
      </c>
      <c r="C18" t="s">
        <v>199</v>
      </c>
      <c r="D18" t="s">
        <v>200</v>
      </c>
    </row>
    <row r="19" spans="1:4" x14ac:dyDescent="0.3">
      <c r="A19" t="s">
        <v>88</v>
      </c>
      <c r="B19" t="s">
        <v>198</v>
      </c>
      <c r="C19" t="s">
        <v>199</v>
      </c>
      <c r="D19" t="s">
        <v>200</v>
      </c>
    </row>
    <row r="20" spans="1:4" x14ac:dyDescent="0.3">
      <c r="A20" t="s">
        <v>93</v>
      </c>
      <c r="B20" t="s">
        <v>198</v>
      </c>
      <c r="C20" t="s">
        <v>199</v>
      </c>
      <c r="D20" t="s">
        <v>200</v>
      </c>
    </row>
    <row r="21" spans="1:4" x14ac:dyDescent="0.3">
      <c r="A21" t="s">
        <v>99</v>
      </c>
      <c r="B21" t="s">
        <v>204</v>
      </c>
      <c r="C21" t="s">
        <v>201</v>
      </c>
      <c r="D21" t="s">
        <v>200</v>
      </c>
    </row>
    <row r="22" spans="1:4" x14ac:dyDescent="0.3">
      <c r="A22" t="s">
        <v>104</v>
      </c>
      <c r="B22" t="s">
        <v>204</v>
      </c>
      <c r="C22" t="s">
        <v>201</v>
      </c>
      <c r="D22" t="s">
        <v>200</v>
      </c>
    </row>
    <row r="23" spans="1:4" x14ac:dyDescent="0.3">
      <c r="A23" t="s">
        <v>108</v>
      </c>
      <c r="B23" t="s">
        <v>204</v>
      </c>
      <c r="C23" t="s">
        <v>201</v>
      </c>
      <c r="D23" t="s">
        <v>200</v>
      </c>
    </row>
    <row r="24" spans="1:4" x14ac:dyDescent="0.3">
      <c r="A24" t="s">
        <v>112</v>
      </c>
      <c r="B24" t="s">
        <v>204</v>
      </c>
      <c r="C24" t="s">
        <v>201</v>
      </c>
      <c r="D24" t="s">
        <v>200</v>
      </c>
    </row>
    <row r="25" spans="1:4" x14ac:dyDescent="0.3">
      <c r="A25" t="s">
        <v>115</v>
      </c>
      <c r="B25" t="s">
        <v>204</v>
      </c>
      <c r="C25" t="s">
        <v>201</v>
      </c>
      <c r="D25" t="s">
        <v>200</v>
      </c>
    </row>
    <row r="26" spans="1:4" x14ac:dyDescent="0.3">
      <c r="A26" t="s">
        <v>119</v>
      </c>
      <c r="B26" t="s">
        <v>204</v>
      </c>
      <c r="C26" t="s">
        <v>201</v>
      </c>
      <c r="D26" t="s">
        <v>200</v>
      </c>
    </row>
    <row r="27" spans="1:4" x14ac:dyDescent="0.3">
      <c r="A27" t="s">
        <v>123</v>
      </c>
      <c r="B27" t="s">
        <v>204</v>
      </c>
      <c r="C27" t="s">
        <v>199</v>
      </c>
      <c r="D27" t="s">
        <v>200</v>
      </c>
    </row>
    <row r="28" spans="1:4" x14ac:dyDescent="0.3">
      <c r="A28" t="s">
        <v>127</v>
      </c>
      <c r="B28" t="s">
        <v>198</v>
      </c>
      <c r="C28" t="s">
        <v>201</v>
      </c>
      <c r="D28" t="s">
        <v>200</v>
      </c>
    </row>
    <row r="29" spans="1:4" x14ac:dyDescent="0.3">
      <c r="A29" t="s">
        <v>130</v>
      </c>
      <c r="B29" t="s">
        <v>198</v>
      </c>
      <c r="C29" t="s">
        <v>199</v>
      </c>
      <c r="D29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VMM_globaal</vt:lpstr>
      <vt:lpstr>KTglobaleStatus</vt:lpstr>
      <vt:lpstr>ResultaatWaterlopen_trendVMM_KT</vt:lpstr>
      <vt:lpstr>SvtFOUT</vt:lpstr>
      <vt:lpstr>ExtraInfo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LEYSSEN, An</dc:creator>
  <cp:lastModifiedBy>LEYSSEN, An</cp:lastModifiedBy>
  <dcterms:created xsi:type="dcterms:W3CDTF">2018-10-30T12:36:37Z</dcterms:created>
  <dcterms:modified xsi:type="dcterms:W3CDTF">2018-10-30T18:58:34Z</dcterms:modified>
</cp:coreProperties>
</file>