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<sst xmlns="http://schemas.openxmlformats.org/spreadsheetml/2006/main" count="82" uniqueCount="50">
  <si>
    <t>日期</t>
  </si>
  <si>
    <t>产品</t>
  </si>
  <si>
    <t>单位净值</t>
  </si>
  <si>
    <t>券商</t>
  </si>
  <si>
    <t>总资产</t>
  </si>
  <si>
    <t>市值</t>
  </si>
  <si>
    <t>现金</t>
  </si>
  <si>
    <t>仓位（占总）</t>
  </si>
  <si>
    <t>日涨跌幅</t>
  </si>
  <si>
    <t>昨日净值</t>
  </si>
  <si>
    <t>今日净值</t>
  </si>
  <si>
    <t>20250610</t>
  </si>
  <si>
    <t>尊享2号</t>
  </si>
  <si>
    <t>中泰证券</t>
  </si>
  <si>
    <t>99.96%</t>
  </si>
  <si>
    <t>-0.82%</t>
  </si>
  <si>
    <t>山西证券</t>
  </si>
  <si>
    <t>99.99%</t>
  </si>
  <si>
    <t>-0.25%</t>
  </si>
  <si>
    <t>九章量化</t>
  </si>
  <si>
    <t>国信证券</t>
  </si>
  <si>
    <t>99.98%(11.29%)</t>
  </si>
  <si>
    <t>-0.64%</t>
  </si>
  <si>
    <t>国泰海通</t>
  </si>
  <si>
    <t>100.00%(67.31%)</t>
  </si>
  <si>
    <t>-0.58%</t>
  </si>
  <si>
    <t>99.98%(21.40%)</t>
  </si>
  <si>
    <t>-1.31%</t>
  </si>
  <si>
    <t>合计</t>
  </si>
  <si>
    <t>-0.74%</t>
  </si>
  <si>
    <t>20250609</t>
  </si>
  <si>
    <t>100.00%</t>
  </si>
  <si>
    <t>1.45%</t>
  </si>
  <si>
    <t>99.97%</t>
  </si>
  <si>
    <t>1.25%</t>
  </si>
  <si>
    <t>100.00%(11.27%)</t>
  </si>
  <si>
    <t>1.36%</t>
  </si>
  <si>
    <t>75.72%(88.73%)</t>
  </si>
  <si>
    <t>1.55%</t>
  </si>
  <si>
    <t>78.46%</t>
  </si>
  <si>
    <t>1.53%</t>
  </si>
  <si>
    <t>20250606</t>
  </si>
  <si>
    <t>0.93%</t>
  </si>
  <si>
    <t>0.62%</t>
  </si>
  <si>
    <t>100.00%(11.29%)</t>
  </si>
  <si>
    <t>0.90%</t>
  </si>
  <si>
    <t>99.98%(88.71%)</t>
  </si>
  <si>
    <t>0.89%</t>
  </si>
  <si>
    <t>99.98%</t>
  </si>
  <si>
    <t>45,354.913.57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</si>
</sst>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楷体"/>
      <charset val="134"/>
    </font>
    <font>
      <sz val="11"/>
      <color theme="1"/>
      <name val="楷体"/>
      <charset val="134"/>
    </font>
    <font>
      <b/>
      <sz val="11"/>
      <color theme="0"/>
      <name val="楷体"/>
      <charset val="134"/>
    </font>
    <font>
      <sz val="11"/>
      <color theme="0"/>
      <name val="楷体"/>
      <charset val="134"/>
    </font>
    <font>
      <sz val="11"/>
      <color rgb="FF00B050"/>
      <name val="楷体"/>
      <charset val="134"/>
    </font>
    <font>
      <sz val="10"/>
      <color rgb="FF000000"/>
      <name val="Tahoma"/>
      <charset val="134"/>
    </font>
    <font>
      <sz val="11"/>
      <color rgb="FFFF0000"/>
      <name val="楷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0" fillId="4" borderId="7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8">
      <alignment vertical="center"/>
    </xf>
    <xf numFmtId="0" fontId="14" fillId="0" borderId="8">
      <alignment vertical="center"/>
    </xf>
    <xf numFmtId="0" fontId="15" fillId="0" borderId="9">
      <alignment vertical="center"/>
    </xf>
    <xf numFmtId="0" fontId="15" fillId="0" borderId="0">
      <alignment vertical="center"/>
    </xf>
    <xf numFmtId="0" fontId="16" fillId="5" borderId="10">
      <alignment vertical="center"/>
    </xf>
    <xf numFmtId="0" fontId="17" fillId="6" borderId="11">
      <alignment vertical="center"/>
    </xf>
    <xf numFmtId="0" fontId="18" fillId="6" borderId="10">
      <alignment vertical="center"/>
    </xf>
    <xf numFmtId="0" fontId="19" fillId="7" borderId="12">
      <alignment vertical="center"/>
    </xf>
    <xf numFmtId="0" fontId="20" fillId="0" borderId="13">
      <alignment vertical="center"/>
    </xf>
    <xf numFmtId="0" fontId="21" fillId="0" borderId="14">
      <alignment vertical="center"/>
    </xf>
    <xf numFmtId="0" fontId="22" fillId="8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5" fillId="11" borderId="0">
      <alignment vertical="center"/>
    </xf>
    <xf numFmtId="0" fontId="26" fillId="12" borderId="0">
      <alignment vertical="center"/>
    </xf>
    <xf numFmtId="0" fontId="26" fillId="13" borderId="0">
      <alignment vertical="center"/>
    </xf>
    <xf numFmtId="0" fontId="25" fillId="14" borderId="0">
      <alignment vertical="center"/>
    </xf>
    <xf numFmtId="0" fontId="25" fillId="15" borderId="0">
      <alignment vertical="center"/>
    </xf>
    <xf numFmtId="0" fontId="26" fillId="16" borderId="0">
      <alignment vertical="center"/>
    </xf>
    <xf numFmtId="0" fontId="26" fillId="17" borderId="0">
      <alignment vertical="center"/>
    </xf>
    <xf numFmtId="0" fontId="25" fillId="18" borderId="0">
      <alignment vertical="center"/>
    </xf>
    <xf numFmtId="0" fontId="25" fillId="19" borderId="0">
      <alignment vertical="center"/>
    </xf>
    <xf numFmtId="0" fontId="26" fillId="20" borderId="0">
      <alignment vertical="center"/>
    </xf>
    <xf numFmtId="0" fontId="26" fillId="21" borderId="0">
      <alignment vertical="center"/>
    </xf>
    <xf numFmtId="0" fontId="25" fillId="22" borderId="0">
      <alignment vertical="center"/>
    </xf>
    <xf numFmtId="0" fontId="25" fillId="23" borderId="0">
      <alignment vertical="center"/>
    </xf>
    <xf numFmtId="0" fontId="26" fillId="24" borderId="0">
      <alignment vertical="center"/>
    </xf>
    <xf numFmtId="0" fontId="26" fillId="25" borderId="0">
      <alignment vertical="center"/>
    </xf>
    <xf numFmtId="0" fontId="25" fillId="26" borderId="0">
      <alignment vertical="center"/>
    </xf>
    <xf numFmtId="0" fontId="25" fillId="27" borderId="0">
      <alignment vertical="center"/>
    </xf>
    <xf numFmtId="0" fontId="26" fillId="28" borderId="0">
      <alignment vertical="center"/>
    </xf>
    <xf numFmtId="0" fontId="26" fillId="29" borderId="0">
      <alignment vertical="center"/>
    </xf>
    <xf numFmtId="0" fontId="25" fillId="30" borderId="0">
      <alignment vertical="center"/>
    </xf>
    <xf numFmtId="0" fontId="25" fillId="31" borderId="0">
      <alignment vertical="center"/>
    </xf>
    <xf numFmtId="0" fontId="26" fillId="32" borderId="0">
      <alignment vertical="center"/>
    </xf>
    <xf numFmtId="0" fontId="26" fillId="33" borderId="0">
      <alignment vertical="center"/>
    </xf>
    <xf numFmtId="0" fontId="25" fillId="34" borderId="0">
      <alignment vertical="center"/>
    </xf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43" fontId="4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0" fillId="0" borderId="5" xfId="0" applyBorder="1"/>
    <xf numFmtId="0" fontId="0" fillId="0" borderId="0" xfId="0" applyAlignment="1">
      <alignment vertical="center"/>
    </xf>
    <xf numFmtId="0" fontId="6" fillId="0" borderId="6" xfId="0" applyFont="1" applyBorder="1" applyAlignment="1">
      <alignment horizontal="center"/>
    </xf>
    <xf numFmtId="1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5"/>
  <sheetViews>
    <sheetView tabSelected="1" workbookViewId="0">
      <selection activeCell="L5" sqref="L5"/>
    </sheetView>
  </sheetViews>
  <sheetFormatPr defaultColWidth="9" defaultRowHeight="23" customHeight="1"/>
  <cols>
    <col min="1" max="3" width="10.375" customWidth="1"/>
    <col min="4" max="4" width="18.75" customWidth="1"/>
    <col min="5" max="6" width="17.125" customWidth="1"/>
    <col min="7" max="7" width="16.125" customWidth="1"/>
    <col min="8" max="8" width="23.625" customWidth="1"/>
    <col min="9" max="9" width="9.375" customWidth="1"/>
    <col min="11" max="12" width="12.625" customWidth="1"/>
    <col min="13" max="13" width="17.25" customWidth="1"/>
    <col min="14" max="14" width="12.625" customWidth="1"/>
  </cols>
  <sheetData>
    <row r="1" customHeigh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t="s">
        <v>9</v>
      </c>
      <c r="L1" t="s">
        <v>10</v>
      </c>
      <c r="M1" t="s">
        <v>8</v>
      </c>
    </row>
    <row r="2" customHeight="1" spans="1:13">
      <c r="A2" s="2" t="s">
        <v>11</v>
      </c>
      <c r="B2" s="3" t="s">
        <v>12</v>
      </c>
      <c r="C2" s="4">
        <v>1.0688</v>
      </c>
      <c r="D2" s="5" t="s">
        <v>13</v>
      </c>
      <c r="E2" s="5">
        <v>10707352.66</v>
      </c>
      <c r="F2" s="5">
        <v>10703378.72</v>
      </c>
      <c r="G2" s="6">
        <v>3973.94</v>
      </c>
      <c r="H2" s="7" t="s">
        <v>14</v>
      </c>
      <c r="I2" s="12" t="s">
        <v>15</v>
      </c>
      <c r="K2">
        <v>1.0776</v>
      </c>
      <c r="L2">
        <f>K2*(1+I2)</f>
        <v>1.06876368</v>
      </c>
      <c r="M2">
        <f>E2/E12-1</f>
        <v>-0.00817351210119766</v>
      </c>
    </row>
    <row r="3" customHeight="1" spans="1:9">
      <c r="A3" s="8"/>
      <c r="B3" s="3"/>
      <c r="C3" s="9"/>
      <c r="D3" s="9"/>
      <c r="E3" s="9"/>
      <c r="F3" s="9"/>
      <c r="G3" s="9"/>
      <c r="H3" s="9"/>
      <c r="I3" s="13"/>
    </row>
    <row r="4" customHeight="1" spans="1:12">
      <c r="A4" s="8"/>
      <c r="B4" s="3" t="s">
        <v>16</v>
      </c>
      <c r="C4" s="4">
        <v>1.2805</v>
      </c>
      <c r="D4" s="5" t="s">
        <v>16</v>
      </c>
      <c r="E4" s="5">
        <v>44957365.3</v>
      </c>
      <c r="F4" s="5">
        <v>44953573.39</v>
      </c>
      <c r="G4" s="6">
        <v>3791.91</v>
      </c>
      <c r="H4" s="7" t="s">
        <v>17</v>
      </c>
      <c r="I4" s="12" t="s">
        <v>18</v>
      </c>
      <c r="K4">
        <v>1.2837</v>
      </c>
      <c r="L4">
        <f>K4*(1+I4)</f>
        <v>1.28049075</v>
      </c>
    </row>
    <row r="5" customHeight="1" spans="1:9">
      <c r="A5" s="8"/>
      <c r="B5" s="3"/>
      <c r="C5" s="9"/>
      <c r="D5" s="9"/>
      <c r="E5" s="9"/>
      <c r="F5" s="9"/>
      <c r="G5" s="9"/>
      <c r="H5" s="9"/>
      <c r="I5" s="13"/>
    </row>
    <row r="6" customHeight="1" spans="1:13">
      <c r="A6" s="8"/>
      <c r="B6" s="3" t="s">
        <v>19</v>
      </c>
      <c r="C6" s="4">
        <v>1.9826</v>
      </c>
      <c r="D6" s="5" t="s">
        <v>20</v>
      </c>
      <c r="E6" s="5">
        <v>5204756.28</v>
      </c>
      <c r="F6" s="5">
        <v>5203509.83</v>
      </c>
      <c r="G6" s="6">
        <v>917.85</v>
      </c>
      <c r="H6" s="7" t="s">
        <v>21</v>
      </c>
      <c r="I6" s="12" t="s">
        <v>22</v>
      </c>
      <c r="K6">
        <f>E6/E9</f>
        <v>0.112861081387773</v>
      </c>
      <c r="L6">
        <f>F6/E6</f>
        <v>0.999760517124541</v>
      </c>
      <c r="M6" s="14">
        <f>E6/E16-1</f>
        <v>-0.00637057584729883</v>
      </c>
    </row>
    <row r="7" customHeight="1" spans="1:13">
      <c r="A7" s="8"/>
      <c r="B7" s="8"/>
      <c r="C7" s="8"/>
      <c r="D7" s="5" t="s">
        <v>23</v>
      </c>
      <c r="E7" s="5">
        <v>31042563.01</v>
      </c>
      <c r="F7" s="5">
        <v>31042372.53</v>
      </c>
      <c r="G7" s="6">
        <v>190.48</v>
      </c>
      <c r="H7" s="7" t="s">
        <v>24</v>
      </c>
      <c r="I7" s="12" t="s">
        <v>25</v>
      </c>
      <c r="K7">
        <f>E7/E9</f>
        <v>0.673133772626275</v>
      </c>
      <c r="L7">
        <f>F7/E7</f>
        <v>0.999993863908726</v>
      </c>
      <c r="M7" s="14">
        <f>(E7-E17+10000000)/(E17-10000000)</f>
        <v>-0.00576366242571723</v>
      </c>
    </row>
    <row r="8" customHeight="1" spans="1:13">
      <c r="A8" s="8"/>
      <c r="B8" s="8"/>
      <c r="C8" s="8"/>
      <c r="D8" s="5" t="s">
        <v>13</v>
      </c>
      <c r="E8" s="5">
        <v>9869164.94</v>
      </c>
      <c r="F8" s="5">
        <v>9867114</v>
      </c>
      <c r="G8" s="6">
        <v>2050.94</v>
      </c>
      <c r="H8" s="7" t="s">
        <v>26</v>
      </c>
      <c r="I8" s="12" t="s">
        <v>27</v>
      </c>
      <c r="K8">
        <f>E8/E9</f>
        <v>0.214005145985952</v>
      </c>
      <c r="L8">
        <f>F8/E8</f>
        <v>0.999792187078393</v>
      </c>
      <c r="M8" s="14"/>
    </row>
    <row r="9" customHeight="1" spans="1:13">
      <c r="A9" s="10"/>
      <c r="B9" s="10"/>
      <c r="C9" s="10"/>
      <c r="D9" s="5" t="s">
        <v>28</v>
      </c>
      <c r="E9" s="5">
        <v>46116484.23</v>
      </c>
      <c r="F9" s="5">
        <v>46112996.36</v>
      </c>
      <c r="G9" s="6">
        <v>3159.27</v>
      </c>
      <c r="H9" s="7" t="s">
        <v>17</v>
      </c>
      <c r="I9" s="12" t="s">
        <v>29</v>
      </c>
      <c r="L9">
        <f>F9/E9</f>
        <v>0.999924368258807</v>
      </c>
      <c r="M9" s="14">
        <f>E9/E18-1</f>
        <v>-0.00740758115381857</v>
      </c>
    </row>
    <row r="10" customHeight="1" spans="11:14">
      <c r="K10" s="15">
        <v>1.9683</v>
      </c>
      <c r="L10" s="15"/>
      <c r="N10">
        <f>K10*(1+I9)</f>
        <v>1.95373458</v>
      </c>
    </row>
    <row r="12" customHeight="1" spans="1:13">
      <c r="A12" s="2" t="s">
        <v>30</v>
      </c>
      <c r="B12" s="3" t="s">
        <v>12</v>
      </c>
      <c r="C12" s="4">
        <v>1.0779</v>
      </c>
      <c r="D12" s="5" t="s">
        <v>13</v>
      </c>
      <c r="E12" s="5">
        <v>10795590.55</v>
      </c>
      <c r="F12" s="5">
        <v>10795550.22</v>
      </c>
      <c r="G12" s="6">
        <v>40.33</v>
      </c>
      <c r="H12" s="7" t="s">
        <v>31</v>
      </c>
      <c r="I12" s="16" t="s">
        <v>32</v>
      </c>
      <c r="K12">
        <v>1.0625</v>
      </c>
      <c r="L12">
        <f>K12*(1+I12)</f>
        <v>1.07790625</v>
      </c>
      <c r="M12">
        <f>E12/E22-1</f>
        <v>0.0144522243980472</v>
      </c>
    </row>
    <row r="13" customHeight="1" spans="1:9">
      <c r="A13" s="8"/>
      <c r="B13" s="3"/>
      <c r="C13" s="9"/>
      <c r="D13" s="9"/>
      <c r="E13" s="9"/>
      <c r="F13" s="9"/>
      <c r="G13" s="9"/>
      <c r="H13" s="9"/>
      <c r="I13" s="13"/>
    </row>
    <row r="14" customHeight="1" spans="1:12">
      <c r="A14" s="8"/>
      <c r="B14" s="3" t="s">
        <v>16</v>
      </c>
      <c r="C14" s="11">
        <v>1.0125</v>
      </c>
      <c r="D14" s="5" t="s">
        <v>16</v>
      </c>
      <c r="E14" s="5">
        <v>45070058.15</v>
      </c>
      <c r="F14" s="5">
        <v>45057383.32</v>
      </c>
      <c r="G14" s="6">
        <v>12674.83</v>
      </c>
      <c r="H14" s="7" t="s">
        <v>33</v>
      </c>
      <c r="I14" s="16" t="s">
        <v>34</v>
      </c>
      <c r="L14">
        <f>F14/E14</f>
        <v>0.999718774935727</v>
      </c>
    </row>
    <row r="15" customHeight="1" spans="1:9">
      <c r="A15" s="8"/>
      <c r="B15" s="3"/>
      <c r="C15" s="9"/>
      <c r="D15" s="9"/>
      <c r="E15" s="9"/>
      <c r="F15" s="9"/>
      <c r="G15" s="9"/>
      <c r="H15" s="9"/>
      <c r="I15" s="13"/>
    </row>
    <row r="16" customHeight="1" spans="1:14">
      <c r="A16" s="8"/>
      <c r="B16" s="3" t="s">
        <v>19</v>
      </c>
      <c r="C16" s="4">
        <v>1.9985</v>
      </c>
      <c r="D16" s="5" t="s">
        <v>20</v>
      </c>
      <c r="E16" s="5">
        <v>5238126.16</v>
      </c>
      <c r="F16" s="5">
        <v>5238085.54</v>
      </c>
      <c r="G16" s="6">
        <v>40.62</v>
      </c>
      <c r="H16" s="7" t="s">
        <v>35</v>
      </c>
      <c r="I16" s="16" t="s">
        <v>36</v>
      </c>
      <c r="K16">
        <f>E16/E18</f>
        <v>0.112743293470615</v>
      </c>
      <c r="L16">
        <f>F16/E16</f>
        <v>0.999992245318505</v>
      </c>
      <c r="M16" s="14">
        <v>5121538.86</v>
      </c>
      <c r="N16">
        <f>E16/M16-O1</f>
        <v>1.02276411508083</v>
      </c>
    </row>
    <row r="17" customHeight="1" spans="1:14">
      <c r="A17" s="8"/>
      <c r="B17" s="8"/>
      <c r="C17" s="8"/>
      <c r="D17" s="5" t="s">
        <v>23</v>
      </c>
      <c r="E17" s="5">
        <v>41222519.07</v>
      </c>
      <c r="F17" s="5">
        <v>31213885.33</v>
      </c>
      <c r="G17" s="6">
        <v>10008633.74</v>
      </c>
      <c r="H17" s="7" t="s">
        <v>37</v>
      </c>
      <c r="I17" s="16" t="s">
        <v>38</v>
      </c>
      <c r="K17">
        <f>E17/E18</f>
        <v>0.887256706529385</v>
      </c>
      <c r="L17">
        <f>F17/E17</f>
        <v>0.757204703501881</v>
      </c>
      <c r="M17" s="14">
        <v>40233374.71</v>
      </c>
      <c r="N17">
        <f>E17/M17-1</f>
        <v>0.0245851700765769</v>
      </c>
    </row>
    <row r="18" customHeight="1" spans="1:14">
      <c r="A18" s="10"/>
      <c r="B18" s="10"/>
      <c r="C18" s="10"/>
      <c r="D18" s="5" t="s">
        <v>28</v>
      </c>
      <c r="E18" s="5">
        <v>46460645.23</v>
      </c>
      <c r="F18" s="5">
        <v>36451970.87</v>
      </c>
      <c r="G18" s="6">
        <v>10008674.36</v>
      </c>
      <c r="H18" s="7" t="s">
        <v>39</v>
      </c>
      <c r="I18" s="16" t="s">
        <v>40</v>
      </c>
      <c r="L18">
        <f>F18/E18</f>
        <v>0.784577370579922</v>
      </c>
      <c r="M18" s="14">
        <v>45354913.57</v>
      </c>
      <c r="N18">
        <f>E18/E28-1</f>
        <v>0.0153227924923165</v>
      </c>
    </row>
    <row r="19" customHeight="1" spans="11:14">
      <c r="K19" s="15">
        <v>1.9683</v>
      </c>
      <c r="L19" s="15"/>
      <c r="N19">
        <f>K19*(1+I18)</f>
        <v>1.99841499</v>
      </c>
    </row>
    <row r="21" customHeight="1" spans="1:9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</row>
    <row r="22" customHeight="1" spans="1:12">
      <c r="A22" s="2" t="s">
        <v>41</v>
      </c>
      <c r="B22" s="3" t="s">
        <v>12</v>
      </c>
      <c r="C22" s="4">
        <v>1.0625</v>
      </c>
      <c r="D22" s="5" t="s">
        <v>13</v>
      </c>
      <c r="E22" s="5">
        <v>10641792.97</v>
      </c>
      <c r="F22" s="5">
        <v>10640709.06</v>
      </c>
      <c r="G22" s="6">
        <v>1083.91</v>
      </c>
      <c r="H22" s="7" t="s">
        <v>17</v>
      </c>
      <c r="I22" s="16" t="s">
        <v>42</v>
      </c>
      <c r="K22">
        <v>1.0527</v>
      </c>
      <c r="L22">
        <f>K22*(1+I22)</f>
        <v>1.06249011</v>
      </c>
    </row>
    <row r="23" customHeight="1" spans="1:9">
      <c r="A23" s="8"/>
      <c r="B23" s="3"/>
      <c r="C23" s="9"/>
      <c r="D23" s="9"/>
      <c r="E23" s="9"/>
      <c r="F23" s="9"/>
      <c r="G23" s="9"/>
      <c r="H23" s="9"/>
      <c r="I23" s="13"/>
    </row>
    <row r="24" customHeight="1" spans="1:9">
      <c r="A24" s="8"/>
      <c r="B24" s="3" t="s">
        <v>16</v>
      </c>
      <c r="C24" s="11">
        <v>1.0062</v>
      </c>
      <c r="D24" s="5" t="s">
        <v>16</v>
      </c>
      <c r="E24" s="5">
        <v>44512825.54</v>
      </c>
      <c r="F24" s="5">
        <v>44512799.28</v>
      </c>
      <c r="G24" s="6">
        <v>26.26</v>
      </c>
      <c r="H24" s="7" t="s">
        <v>31</v>
      </c>
      <c r="I24" s="16" t="s">
        <v>43</v>
      </c>
    </row>
    <row r="25" customHeight="1" spans="1:9">
      <c r="A25" s="8"/>
      <c r="B25" s="3"/>
      <c r="C25" s="9"/>
      <c r="D25" s="9"/>
      <c r="E25" s="9"/>
      <c r="F25" s="9"/>
      <c r="G25" s="9"/>
      <c r="H25" s="9"/>
      <c r="I25" s="13"/>
    </row>
    <row r="26" customHeight="1" spans="1:14">
      <c r="A26" s="8"/>
      <c r="B26" s="3" t="s">
        <v>19</v>
      </c>
      <c r="C26" s="4">
        <v>1.9688</v>
      </c>
      <c r="D26" s="5" t="s">
        <v>20</v>
      </c>
      <c r="E26" s="5">
        <v>5167712.34</v>
      </c>
      <c r="F26" s="5">
        <v>5167614.48</v>
      </c>
      <c r="G26" s="6">
        <v>17.46</v>
      </c>
      <c r="H26" s="7" t="s">
        <v>44</v>
      </c>
      <c r="I26" s="16" t="s">
        <v>45</v>
      </c>
      <c r="K26">
        <f>E26/E28</f>
        <v>0.112932054599574</v>
      </c>
      <c r="L26">
        <f>F26/E26</f>
        <v>0.99998106318743</v>
      </c>
      <c r="M26" s="14">
        <v>5121538.86</v>
      </c>
      <c r="N26">
        <f>E26/M26-1</f>
        <v>0.00901554811203753</v>
      </c>
    </row>
    <row r="27" customHeight="1" spans="1:14">
      <c r="A27" s="8"/>
      <c r="B27" s="8"/>
      <c r="C27" s="8"/>
      <c r="D27" s="5" t="s">
        <v>23</v>
      </c>
      <c r="E27" s="5">
        <v>40591769.84</v>
      </c>
      <c r="F27" s="5">
        <v>40584106.77</v>
      </c>
      <c r="G27" s="6">
        <v>7663.07</v>
      </c>
      <c r="H27" s="7" t="s">
        <v>46</v>
      </c>
      <c r="I27" s="16" t="s">
        <v>47</v>
      </c>
      <c r="K27">
        <f>E27/E28</f>
        <v>0.887067945400426</v>
      </c>
      <c r="L27">
        <f>F27/E27</f>
        <v>0.999811216164503</v>
      </c>
      <c r="M27" s="14">
        <v>40233374.71</v>
      </c>
      <c r="N27">
        <f>E27/M27-1</f>
        <v>0.00890790624906046</v>
      </c>
    </row>
    <row r="28" customHeight="1" spans="1:14">
      <c r="A28" s="10"/>
      <c r="B28" s="10"/>
      <c r="C28" s="10"/>
      <c r="D28" s="5" t="s">
        <v>28</v>
      </c>
      <c r="E28" s="5">
        <v>45759482.18</v>
      </c>
      <c r="F28" s="5">
        <v>45751721.25</v>
      </c>
      <c r="G28" s="6">
        <v>7680.53</v>
      </c>
      <c r="H28" s="7" t="s">
        <v>48</v>
      </c>
      <c r="I28" s="16" t="s">
        <v>47</v>
      </c>
      <c r="L28">
        <f>F28/E28</f>
        <v>0.99983039733777</v>
      </c>
      <c r="M28" s="14">
        <v>45354913.57</v>
      </c>
      <c r="N28">
        <f>E28/M28-1</f>
        <v>0.00892006131542056</v>
      </c>
    </row>
    <row r="29" customHeight="1" spans="13:14">
      <c r="M29">
        <v>1.9514</v>
      </c>
      <c r="N29">
        <f>M29*(1+I28)</f>
        <v>1.96876746</v>
      </c>
    </row>
    <row r="35" customHeight="1" spans="13:13">
      <c r="M35" s="14" t="s">
        <v>49</v>
      </c>
    </row>
  </sheetData>
  <mergeCells count="15">
    <mergeCell ref="B3:I3"/>
    <mergeCell ref="B5:I5"/>
    <mergeCell ref="B13:I13"/>
    <mergeCell ref="B15:I15"/>
    <mergeCell ref="B23:I23"/>
    <mergeCell ref="B25:I25"/>
    <mergeCell ref="A2:A9"/>
    <mergeCell ref="A12:A18"/>
    <mergeCell ref="A22:A28"/>
    <mergeCell ref="B6:B9"/>
    <mergeCell ref="B16:B18"/>
    <mergeCell ref="B26:B28"/>
    <mergeCell ref="C6:C9"/>
    <mergeCell ref="C16:C18"/>
    <mergeCell ref="C26:C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Top</cp:lastModifiedBy>
  <dcterms:created xsi:type="dcterms:W3CDTF">2025-05-28T06:29:00Z</dcterms:created>
  <dcterms:modified xsi:type="dcterms:W3CDTF">2025-06-11T06:03:43Z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CC580D801C46475599104A9A20E8A032_12</vt:lpwstr>
  </property>
  <property fmtid="{D5CDD505-2E9C-101B-9397-08002B2CF9AE}" pid="3" name="KSOProductBuildVer">
    <vt:lpwstr>2052-12.1.0.21171</vt:lpwstr>
  </property>
</Properties>
</file>