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ckup\UK Laptop\Official\Clients\Tribune\Training and Resources\Resources\Requirements\"/>
    </mc:Choice>
  </mc:AlternateContent>
  <bookViews>
    <workbookView xWindow="0" yWindow="0" windowWidth="20490" windowHeight="8340"/>
  </bookViews>
  <sheets>
    <sheet name="Sheet1" sheetId="1" r:id="rId1"/>
  </sheets>
  <definedNames>
    <definedName name="_xlnm._FilterDatabase" localSheetId="0" hidden="1">Sheet1!$A$2:$P$54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4" i="1" l="1"/>
  <c r="A52" i="1"/>
  <c r="A53" i="1"/>
  <c r="M53" i="1"/>
  <c r="M52" i="1"/>
  <c r="M51" i="1"/>
  <c r="M50" i="1"/>
  <c r="N51" i="1"/>
  <c r="A51" i="1"/>
  <c r="N50" i="1"/>
  <c r="A50" i="1"/>
  <c r="N49" i="1"/>
  <c r="M49" i="1"/>
  <c r="A49" i="1"/>
  <c r="N21" i="1" l="1"/>
  <c r="N48" i="1" l="1"/>
  <c r="M48" i="1"/>
  <c r="A48" i="1"/>
  <c r="N47" i="1"/>
  <c r="M47" i="1"/>
  <c r="A47" i="1"/>
  <c r="N46" i="1"/>
  <c r="M46" i="1"/>
  <c r="A46" i="1"/>
  <c r="M45" i="1" l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0" i="1"/>
  <c r="M6" i="1"/>
  <c r="M5" i="1"/>
  <c r="M4" i="1"/>
  <c r="M3" i="1"/>
  <c r="N45" i="1" l="1"/>
  <c r="A45" i="1"/>
  <c r="N44" i="1" l="1"/>
  <c r="A44" i="1"/>
  <c r="N43" i="1" l="1"/>
  <c r="A43" i="1"/>
  <c r="N42" i="1" l="1"/>
  <c r="A42" i="1"/>
  <c r="N41" i="1" l="1"/>
  <c r="A41" i="1"/>
  <c r="N39" i="1"/>
  <c r="A39" i="1"/>
  <c r="N40" i="1"/>
  <c r="A40" i="1"/>
  <c r="N38" i="1"/>
  <c r="A38" i="1"/>
  <c r="N37" i="1"/>
  <c r="A37" i="1"/>
  <c r="N26" i="1"/>
  <c r="A26" i="1"/>
  <c r="N28" i="1"/>
  <c r="N36" i="1" l="1"/>
  <c r="A36" i="1"/>
  <c r="N35" i="1"/>
  <c r="A35" i="1"/>
  <c r="N34" i="1"/>
  <c r="A34" i="1"/>
  <c r="N25" i="1" l="1"/>
  <c r="A25" i="1"/>
  <c r="N33" i="1" l="1"/>
  <c r="A33" i="1"/>
  <c r="N32" i="1" l="1"/>
  <c r="A32" i="1"/>
  <c r="N31" i="1"/>
  <c r="A31" i="1"/>
  <c r="N30" i="1"/>
  <c r="A30" i="1"/>
  <c r="N29" i="1"/>
  <c r="A29" i="1"/>
  <c r="A28" i="1"/>
  <c r="N27" i="1"/>
  <c r="A27" i="1"/>
  <c r="N24" i="1" l="1"/>
  <c r="A24" i="1"/>
  <c r="N23" i="1"/>
  <c r="A23" i="1"/>
  <c r="N22" i="1"/>
  <c r="A22" i="1"/>
  <c r="A21" i="1"/>
  <c r="N20" i="1"/>
  <c r="A20" i="1"/>
  <c r="N19" i="1" l="1"/>
  <c r="N18" i="1"/>
  <c r="A19" i="1" l="1"/>
  <c r="N4" i="1" l="1"/>
  <c r="N5" i="1"/>
  <c r="N6" i="1"/>
  <c r="N10" i="1"/>
  <c r="N13" i="1"/>
  <c r="N14" i="1"/>
  <c r="N16" i="1"/>
  <c r="N17" i="1"/>
  <c r="N3" i="1"/>
  <c r="A16" i="1"/>
  <c r="A18" i="1" l="1"/>
  <c r="A17" i="1"/>
  <c r="A15" i="1" l="1"/>
  <c r="A14" i="1"/>
  <c r="A13" i="1"/>
  <c r="A12" i="1" l="1"/>
  <c r="A11" i="1"/>
  <c r="A7" i="1"/>
  <c r="A10" i="1" l="1"/>
  <c r="A9" i="1"/>
  <c r="A8" i="1"/>
  <c r="A6" i="1"/>
  <c r="A5" i="1"/>
  <c r="A4" i="1"/>
  <c r="A3" i="1"/>
</calcChain>
</file>

<file path=xl/sharedStrings.xml><?xml version="1.0" encoding="utf-8"?>
<sst xmlns="http://schemas.openxmlformats.org/spreadsheetml/2006/main" count="394" uniqueCount="147">
  <si>
    <t>Position</t>
  </si>
  <si>
    <t># of Positions</t>
  </si>
  <si>
    <t>Location</t>
  </si>
  <si>
    <t>Requested On</t>
  </si>
  <si>
    <t>Closed On</t>
  </si>
  <si>
    <t>Status</t>
  </si>
  <si>
    <t>Remarks</t>
  </si>
  <si>
    <t>#</t>
  </si>
  <si>
    <t>MS Dynamics - Offshore</t>
  </si>
  <si>
    <t>India</t>
  </si>
  <si>
    <t>Closed</t>
  </si>
  <si>
    <t>&gt; Due to sudden exit of TribPub SME, replacement has been asked
&gt; Fulfilled and transition taken in 3 days and continued to support from 3rd May</t>
  </si>
  <si>
    <t>MS Dynamics - Onsite</t>
  </si>
  <si>
    <t>Chicago/ India</t>
  </si>
  <si>
    <t>.Net, UI resources with ADSS, AdIT</t>
  </si>
  <si>
    <t>5/12: Requirements came initially for onsite. TCS suggested to fulfill it from offshore till long term replacement at Onsite
5/17: Saurabh's (offshore) CV provided
5/20: Feedback rejecting Saurabh
5/24: Shared Mansi's Profile, but not interviewed as she is mainly on AX2012
5/30: Shared Divya's (Offshore) Profile. In-parallel, TCS identified one associate for hiring at onsite and validation started
6/1: Interview of Divya by Sunil. Paul Mayle is using gmail, so he didn't get the invite and hence had to reschedule to 6/2</t>
  </si>
  <si>
    <t>5/17: Requirements came
5/24: Biren's and Narayan's CV shared
5/27: Interview scheduled, but had to shift to 5/31 Pacific morning due to Chinmay's (TribPub) unavailability
5/31: Rescheduled again to Pacific night due to Chinmay's (TribPub) unavailability
5/31: Interview conducted on Pacific night, have asked Sunil to send the feedback at the earliest</t>
  </si>
  <si>
    <t>Mule ESB</t>
  </si>
  <si>
    <t>6/2: Requirements came
6/10: Interview scheduled
6/13: Confirmed (Sumanta Das)</t>
  </si>
  <si>
    <t>Chicago</t>
  </si>
  <si>
    <t>Open</t>
  </si>
  <si>
    <t>QA - Functional</t>
  </si>
  <si>
    <t>3 to 6</t>
  </si>
  <si>
    <t>Web Developers - FE</t>
  </si>
  <si>
    <t>MS Dynamics CRM</t>
  </si>
  <si>
    <t>Unix, Perl, PL/SQL</t>
  </si>
  <si>
    <t>?</t>
  </si>
  <si>
    <t>Business Analyst</t>
  </si>
  <si>
    <t>QA - Dynamics AX</t>
  </si>
  <si>
    <t>HTML, CSS, Kapow Scripting</t>
  </si>
  <si>
    <t>MySQL DBA (Aurora)</t>
  </si>
  <si>
    <t>Confirm / Tentative</t>
  </si>
  <si>
    <t>Confirm</t>
  </si>
  <si>
    <t>Tentative</t>
  </si>
  <si>
    <t>7/13: Requirements shared
7/19: Profile evaluated and confirmed, joining from 7/25</t>
  </si>
  <si>
    <t>MS SSRS</t>
  </si>
  <si>
    <t>.Net, UI resource (HTML5, CSS, Angular JS)</t>
  </si>
  <si>
    <t>QA for Xactly (Functional and Automation)</t>
  </si>
  <si>
    <t>7/25: Requirements shared
7/27: 1 person (Subhas Jha) utilized from floor and confirmed
8/2: 2nd person (Simansu) shared and confirmed. To start from 8/8</t>
  </si>
  <si>
    <t>08/05 - Tentative. May be needed in Sep'16</t>
  </si>
  <si>
    <t>08/05 : Ayan Mukherjee is confirmed from Content Lab</t>
  </si>
  <si>
    <t>8/3: Requirements shared
8/5 - Rashmi Gupta joined. To introduce to Sunil on 08/08</t>
  </si>
  <si>
    <t>Proposed</t>
  </si>
  <si>
    <t>Track</t>
  </si>
  <si>
    <t>ADM</t>
  </si>
  <si>
    <t>7/1: Profile shared with Sunil (Ritoban)
7/4: Confirmed and started from 7/5</t>
  </si>
  <si>
    <t>Time to Fulfillment</t>
  </si>
  <si>
    <t>.Net</t>
  </si>
  <si>
    <t>8/3: Requirements shared
8/5 - Avishek Sen is proposed.
8/8-  Avishek Sen is rejected due  to  not having  sufficient exp in AngularJS
8/9 - Joydeb proposed, interview on 8/11
8/11-Joydeb  selected</t>
  </si>
  <si>
    <t>8/3: Requirements shared
8/12: Biswaroop proposed, interviewed and confirmed</t>
  </si>
  <si>
    <t>&gt; Not a burning requirement, but good to have someone at onsite
8/5 - Profile of Vishnu Chilluru shared with Sunil. Pending confirmation from Sunil.
8/12 - No need for profile  now  at onsite</t>
  </si>
  <si>
    <t>Dropped</t>
  </si>
  <si>
    <t>LAMP Stack Developer</t>
  </si>
  <si>
    <t>Essbase Developer</t>
  </si>
  <si>
    <t>Peoplesoft Admin</t>
  </si>
  <si>
    <t>AMS</t>
  </si>
  <si>
    <t>UI Developer</t>
  </si>
  <si>
    <t>Cyber Security Tester</t>
  </si>
  <si>
    <t>Network/FW, Load Balancer</t>
  </si>
  <si>
    <t>IT IS</t>
  </si>
  <si>
    <t>.Net MVC</t>
  </si>
  <si>
    <t>SQL BI-SSRS/SSAS/SSIS</t>
  </si>
  <si>
    <t>.Net MVC, AngularJS</t>
  </si>
  <si>
    <t>RGS</t>
  </si>
  <si>
    <t>Peoplesoft Technofunctional</t>
  </si>
  <si>
    <t>Plant Support</t>
  </si>
  <si>
    <t>AD Exchange</t>
  </si>
  <si>
    <t>AD  (Active Dir), ADFS, 0365</t>
  </si>
  <si>
    <t>8/15: Realized  need for an  UI developer for web  portal  development
8/22:  Uttorio Dutta confirmed (RGS: 3833260)</t>
  </si>
  <si>
    <t>Assigned
WON</t>
  </si>
  <si>
    <t>Project</t>
  </si>
  <si>
    <t>AX</t>
  </si>
  <si>
    <t>Engine</t>
  </si>
  <si>
    <t>TM</t>
  </si>
  <si>
    <t>CRM2011</t>
  </si>
  <si>
    <t>QA</t>
  </si>
  <si>
    <t>Digital</t>
  </si>
  <si>
    <t>Web-Portal</t>
  </si>
  <si>
    <t>FSBO</t>
  </si>
  <si>
    <t>BackOffice</t>
  </si>
  <si>
    <t>Internal</t>
  </si>
  <si>
    <t>NetworkEOL</t>
  </si>
  <si>
    <t>AD Deforestation</t>
  </si>
  <si>
    <t>Adit  2.0</t>
  </si>
  <si>
    <t>Manufacturing</t>
  </si>
  <si>
    <t>Adit/AX</t>
  </si>
  <si>
    <t>??</t>
  </si>
  <si>
    <t>ADSS</t>
  </si>
  <si>
    <t>Functional Tester (with exp in DAM - Text, Photo, Graphics, PDF objects)</t>
  </si>
  <si>
    <t>8/22: For ADM</t>
  </si>
  <si>
    <t>SQL BI-SSRS/SSAS/SSIS, .NET</t>
  </si>
  <si>
    <t>East Coast DAM</t>
  </si>
  <si>
    <t>Unix, Perl, RestAPI</t>
  </si>
  <si>
    <t>Unix, Perl, PosgreSQL</t>
  </si>
  <si>
    <t>Newsgate Upgrade</t>
  </si>
  <si>
    <t>Functional Tester (with exp in PDF file format/objects, fonts)</t>
  </si>
  <si>
    <t>Onboarded On</t>
  </si>
  <si>
    <t>AD</t>
  </si>
  <si>
    <t>BackOffice - BI</t>
  </si>
  <si>
    <t>TBC</t>
  </si>
  <si>
    <t>Informatica 8x,9x, Unix Shell scripting, MS-SQL tuning &amp; optimization</t>
  </si>
  <si>
    <t>8/22: Requirements came
8/25: Informed Arun about it- he is looking for profiles</t>
  </si>
  <si>
    <t>Newsgate</t>
  </si>
  <si>
    <t>Editorial</t>
  </si>
  <si>
    <t>Lewisville, TX</t>
  </si>
  <si>
    <t>Automation Tester(Silenium)</t>
  </si>
  <si>
    <t>8/15: Realized  need for a .NET experienced resource for web portal development
9/1: Still open, no resource identified as of now  - Arti to continue</t>
  </si>
  <si>
    <t>Chicago or India</t>
  </si>
  <si>
    <t>8/23: Requirements sent to Arnab-da
8/26:  Got one profile  from Delhi  (Kishore), evaluation in progress
8/29: Got one profile - Dhurjoy,he is coming over to GP  on 08/30, will be confirmed tomorrow.
8/29: Dhurjoy's profile confirmed</t>
  </si>
  <si>
    <t>8/19:  Requirements came
9/1: No update</t>
  </si>
  <si>
    <t>8/19:  Requirements came
8/22:  Krishanu Sebastian Dhara is joining Tribune  for .NET (RGS: 3833308)
8/26: Resume Shared
8/31:  Krishanu confirmed with training requirements</t>
  </si>
  <si>
    <t>8/19:  Requirements came
9/1:  Rashmi is learning SSAS, tronc will start with  low complexity work. Keeping this as "Proposed" still</t>
  </si>
  <si>
    <t>HTML5, Bootstrap</t>
  </si>
  <si>
    <t>Agile Scrum Master (Certified)</t>
  </si>
  <si>
    <t>8/26: Requirements came
8/31: Balaram Ghosh proposed
9/5: Balaram's interview was good however failed and client wants to see more profiles. Have talked to Arindam, will release him on Wed, if Client is not agreeing to take him
9/6: Balaram confirmed</t>
  </si>
  <si>
    <t>08/05 : BA Identified. Pending confirmation from Arindam
08/16: Interview  on 16th Aug, awaiting decision from tronc
08/31:  Tronc  confirmed that resource is not suitable. We need to  find  other  resources
09/05: Looking into alternative profiles - none found till now.
09/09: Puja shared a BA resume - evaluation to be done</t>
  </si>
  <si>
    <t>Aging (days)</t>
  </si>
  <si>
    <t>8/12: Need to hire a BA
8/26:  BA interview in progress
9/1: Hiring approval obtained at offshore, proceeding for hiring as well
9/5: Roop conducting the interview for onshore BA
9/12: Interview in progress</t>
  </si>
  <si>
    <t>8/15: Requirements sent to Arnab-da
8/22: Shabbir confirmed
8/29: To get final confirmation for Shabbir today. Didn't get confirmation for Shabbir today
9/1: Shabbir was not confirmed, got another person, Abhijit who is Unix and Oracle DBA, can be groomed in the PS Admin job
9/9: Arijit joined the team</t>
  </si>
  <si>
    <r>
      <t xml:space="preserve">8/19:  Requirements came
8/26:  Got one profile from ASU, evaluation  in progress
9/1: Got one profile -Rocky Basak, internal evaluation in progress
9/2: Shared Rocky Basak's profile with Arindam
</t>
    </r>
    <r>
      <rPr>
        <b/>
        <sz val="11"/>
        <color rgb="FFFF0000"/>
        <rFont val="Calibri"/>
        <family val="2"/>
        <scheme val="minor"/>
      </rPr>
      <t>9/12: No update from Arindam about scheduling of the interview</t>
    </r>
  </si>
  <si>
    <t>8/19:  Requirements came
9/1: No update
9/8: Proposed one GHD profile (Vivek Changela) to customer
9/12: No update</t>
  </si>
  <si>
    <t>8/19:  Requirements came
9/1: No update
9/12: Proposed Anujit's profile to customer</t>
  </si>
  <si>
    <t>8/19:  This is position for Charlie's  resignation
8/26: 2 candidates' interview happened, but not ok
9/1: No update, still looking for resources
9/5: No  update, still looking for resources
9/12: Hired Ramana in Chicago</t>
  </si>
  <si>
    <t>8/22: Tribune raised concern about Newsgate skillset
8/25: Amol and Sriraj interviewed by Tronc
8/26: Confirmed Amol,anshuman following up with Mansur to roll out the offer
9/1: Need to  talk to Amol to check his availability for Kolkata
9/12: Amol confirmed - Mansur to talk to Amol today and confirm the joining</t>
  </si>
  <si>
    <r>
      <t xml:space="preserve">8/15: Requirements for  FISBO
8/22: One person was interviewed at onshore,  but he does  not have sufficient knowledge
8/26: Rakesh working with Samarjeet to get more profiles
09/05: 2 profiles at onsite shared. 
</t>
    </r>
    <r>
      <rPr>
        <b/>
        <sz val="11"/>
        <color rgb="FFFF0000"/>
        <rFont val="Calibri"/>
        <family val="2"/>
        <scheme val="minor"/>
      </rPr>
      <t>09/12: No update - need to expedite as resources cannot be hold up
09/27: No update</t>
    </r>
  </si>
  <si>
    <r>
      <t xml:space="preserve">8/15: Requirements sent to Arnab-da
8/29: 2 more  profiles from BBSR suggested, need to get progressz on those
9/1: Abhinav and Tejas's profile suggested, interview scheduled today. Tejas not joining Tribune, need to search for another profile
9/5:  Abhinav confirmed, working with Shaym for other profile
</t>
    </r>
    <r>
      <rPr>
        <b/>
        <sz val="11"/>
        <color rgb="FFFF0000"/>
        <rFont val="Calibri"/>
        <family val="2"/>
        <scheme val="minor"/>
      </rPr>
      <t xml:space="preserve">9/12: No update yet on the second profile
</t>
    </r>
    <r>
      <rPr>
        <sz val="11"/>
        <rFont val="Calibri"/>
        <family val="2"/>
        <scheme val="minor"/>
      </rPr>
      <t>9/21: Santosh Sahoo Confirmed</t>
    </r>
  </si>
  <si>
    <t>8/22: For ADM
8/24: Proposed Rafal and had the interview, re-interview on Monday, 8/29
8/26: Failed interview, finding other profiles
9/5: Followed up with Anuradha for getting more profiles
9/12: Will get some profiles today. Sent profiles of Mukesh and Rashmi to Sunil/Mehrnaz
9/19: Rashmikant confirmed</t>
  </si>
  <si>
    <t>8/23:  Requirements came
9/1: Got a profile from Unibet. Resource will be working as customer facing and will get the work done by the team
9/2: Kishen was a good candidate, but he needs immediate onsite, so that profile also not working out
9/12: No update, BA resumes are getting evaluated. Sent profile of Nipun patel
9/13: Nipun confirmed</t>
  </si>
  <si>
    <t>8/23:  Requirements came
8/26:  Satish is onboarded, he is learning Perl now, not placed with customer till now
9/19: Resume for Satish and Subhankar sent to customer
9/23: Alex asked some questions which were answered</t>
  </si>
  <si>
    <t>Project Manager with Scrum experience (Offshore)</t>
  </si>
  <si>
    <t>PM-Pool</t>
  </si>
  <si>
    <t>Project Manager with Scrum experience (Onsite)</t>
  </si>
  <si>
    <t>MS BI, SSAS, Informatica</t>
  </si>
  <si>
    <t>Back Office</t>
  </si>
  <si>
    <t>9/23: Requirements came
9/27: Profile evaluation going on for hiring</t>
  </si>
  <si>
    <r>
      <t xml:space="preserve">8/15: Requirements for  FISBO
8/26: Shared Rajashree's profile with customer, face to face BA interview to happen on 8/29. Judhajit's face to face BA interview to happen on 8/29. There is another BA, Rajsekhar kept on hold. Aother profile, (Pallava), internal with us - we will evaluate today
9/1: Pallava not suitable. There are 2 interviews for BA being held today. Asked Nilendu for other 2 profiles.
9/3: Rajashree not available. 
9/5: To share 2 profiles (Rajesh and Sourav) on 9/6
9/8: Deepak Roy's resume shared 
</t>
    </r>
    <r>
      <rPr>
        <b/>
        <sz val="11"/>
        <color rgb="FFFF0000"/>
        <rFont val="Calibri"/>
        <family val="2"/>
        <scheme val="minor"/>
      </rPr>
      <t xml:space="preserve">9/12: No update - need to expedite as resources cannot be hold up
</t>
    </r>
    <r>
      <rPr>
        <sz val="11"/>
        <rFont val="Calibri"/>
        <family val="2"/>
        <scheme val="minor"/>
      </rPr>
      <t>9/27: Deepak Roy confirmed
9/28: Both Rajashree and Deepak Confirmed</t>
    </r>
  </si>
  <si>
    <t>8/19:  Requirements came
8/19:  Resume shared with Kevin, interview not scheduled till  08/23
8/24:  Interview of Suvankar happened
8/26:  Suvankar failed interview, searching for more profiles
9/5:  Still looking for 2 AngularJS and 1 .NET
9/19: Ajay confirmed
9/27: Proposed Rythm. Rhythm confired</t>
  </si>
  <si>
    <r>
      <t xml:space="preserve">8/31: Requirements came
9/1: Sent requirements for Sarani
9/5: Shared Aditi's and Suvankar's  profile
</t>
    </r>
    <r>
      <rPr>
        <b/>
        <sz val="11"/>
        <color rgb="FFFF0000"/>
        <rFont val="Calibri"/>
        <family val="2"/>
        <scheme val="minor"/>
      </rPr>
      <t>09/12: No update - need to expedite as resources cannot be hold up
10/03: Resources may be needed, Arindam following up with Customer</t>
    </r>
  </si>
  <si>
    <r>
      <t xml:space="preserve">9/3: Requirements came
9/9: Proposed Nisha's resume
</t>
    </r>
    <r>
      <rPr>
        <b/>
        <sz val="11"/>
        <color rgb="FFFF0000"/>
        <rFont val="Calibri"/>
        <family val="2"/>
        <scheme val="minor"/>
      </rPr>
      <t xml:space="preserve">09/12: No update - need to expedite as resources cannot be hold up
</t>
    </r>
    <r>
      <rPr>
        <sz val="11"/>
        <rFont val="Calibri"/>
        <family val="2"/>
        <scheme val="minor"/>
      </rPr>
      <t>09/30: Nisha selected</t>
    </r>
  </si>
  <si>
    <t>9/23: Requirements came
9/28: Avishek Sen confirmed</t>
  </si>
  <si>
    <t>9/23: Requirements came
9/28: Rakesh confirmed</t>
  </si>
  <si>
    <t xml:space="preserve">Newsgate UI </t>
  </si>
  <si>
    <t>Territory Management</t>
  </si>
  <si>
    <t>Functional Tester</t>
  </si>
  <si>
    <t>10/3: Requirements came</t>
  </si>
  <si>
    <t>Digital-QA</t>
  </si>
  <si>
    <t>.NET MS SQL, SSIS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</si>
</sst>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15" fontId="0" fillId="0" borderId="2" xfId="0" applyNumberFormat="1" applyBorder="1" applyAlignment="1">
      <alignment vertical="center"/>
    </xf>
    <xf numFmtId="1" fontId="0" fillId="0" borderId="2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16" fontId="0" fillId="0" borderId="1" xfId="0" applyNumberFormat="1" applyBorder="1" applyAlignment="1">
      <alignment vertical="center"/>
    </xf>
    <xf numFmtId="0" fontId="0" fillId="0" borderId="2" xfId="0" applyBorder="1" applyAlignment="1">
      <alignment horizontal="left" vertical="center"/>
    </xf>
    <xf numFmtId="16" fontId="0" fillId="0" borderId="2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15" fontId="0" fillId="0" borderId="2" xfId="0" applyNumberFormat="1" applyBorder="1" applyAlignment="1">
      <alignment vertical="top"/>
    </xf>
    <xf numFmtId="1" fontId="0" fillId="0" borderId="2" xfId="0" applyNumberFormat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15" fontId="0" fillId="0" borderId="1" xfId="0" applyNumberFormat="1" applyBorder="1" applyAlignment="1">
      <alignment vertical="top"/>
    </xf>
    <xf numFmtId="16" fontId="0" fillId="0" borderId="1" xfId="0" applyNumberFormat="1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quotePrefix="1" applyBorder="1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1" xfId="0" applyFill="1" applyBorder="1" applyAlignment="1">
      <alignment vertical="top"/>
    </xf>
    <xf numFmtId="16" fontId="0" fillId="0" borderId="2" xfId="0" applyNumberFormat="1" applyBorder="1" applyAlignment="1">
      <alignment vertical="top"/>
    </xf>
    <xf numFmtId="16" fontId="0" fillId="0" borderId="2" xfId="0" applyNumberFormat="1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5" borderId="1" xfId="0" applyFont="1" applyFill="1" applyBorder="1" applyAlignment="1">
      <alignment vertical="top" wrapText="1"/>
    </xf>
  </cellXfs>
  <cellStyles count="1">
    <cellStyle name="Normal" xfId="0" builtinId="0"/>
  </cellStyles>
  <dxfs count="13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54"/>
  <sheetViews>
    <sheetView tabSelected="1" zoomScale="85" zoomScaleNormal="85" workbookViewId="0">
      <pane xSplit="1" ySplit="2" topLeftCell="B37" activePane="bottomRight" state="frozen"/>
      <selection pane="topRight" activeCell="B1" sqref="B1"/>
      <selection pane="bottomLeft" activeCell="A3" sqref="A3"/>
      <selection pane="bottomRight" activeCell="B50" sqref="B50"/>
    </sheetView>
  </sheetViews>
  <sheetFormatPr defaultRowHeight="15" x14ac:dyDescent="0.25"/>
  <cols>
    <col min="1" max="1" width="7.5703125" style="27" bestFit="1" customWidth="1"/>
    <col min="2" max="2" width="37" style="36" bestFit="1" customWidth="1"/>
    <col min="3" max="3" width="11" style="36" bestFit="1" customWidth="1"/>
    <col min="4" max="4" width="17.140625" style="36" bestFit="1" customWidth="1"/>
    <col min="5" max="5" width="13.85546875" style="37" hidden="1" customWidth="1"/>
    <col min="6" max="6" width="10.28515625" style="27" customWidth="1"/>
    <col min="7" max="7" width="10" style="35" bestFit="1" customWidth="1"/>
    <col min="8" max="8" width="14.42578125" style="27" customWidth="1"/>
    <col min="9" max="9" width="14.5703125" style="27" customWidth="1"/>
    <col min="10" max="10" width="10" style="27" customWidth="1"/>
    <col min="11" max="11" width="11" style="27" customWidth="1"/>
    <col min="12" max="13" width="12.140625" style="27" customWidth="1"/>
    <col min="14" max="14" width="13" style="27" customWidth="1"/>
    <col min="15" max="15" width="11.7109375" style="27" bestFit="1" customWidth="1"/>
    <col min="16" max="16" width="99" style="27" bestFit="1" customWidth="1"/>
    <col min="17" max="16384" width="9.140625" style="27"/>
  </cols>
  <sheetData>
    <row r="1" spans="1:16" s="14" customFormat="1" ht="15.75" thickBot="1" x14ac:dyDescent="0.3">
      <c r="B1" s="15"/>
      <c r="C1" s="15"/>
      <c r="D1" s="15"/>
      <c r="E1" s="15"/>
    </row>
    <row r="2" spans="1:16" s="14" customFormat="1" ht="30.75" thickBot="1" x14ac:dyDescent="0.3">
      <c r="A2" s="16" t="s">
        <v>7</v>
      </c>
      <c r="B2" s="17" t="s">
        <v>0</v>
      </c>
      <c r="C2" s="17" t="s">
        <v>43</v>
      </c>
      <c r="D2" s="18" t="s">
        <v>70</v>
      </c>
      <c r="E2" s="17" t="s">
        <v>69</v>
      </c>
      <c r="F2" s="17" t="s">
        <v>1</v>
      </c>
      <c r="G2" s="19" t="s">
        <v>63</v>
      </c>
      <c r="H2" s="17" t="s">
        <v>31</v>
      </c>
      <c r="I2" s="19" t="s">
        <v>2</v>
      </c>
      <c r="J2" s="17" t="s">
        <v>3</v>
      </c>
      <c r="K2" s="19" t="s">
        <v>4</v>
      </c>
      <c r="L2" s="17" t="s">
        <v>96</v>
      </c>
      <c r="M2" s="17" t="s">
        <v>116</v>
      </c>
      <c r="N2" s="17" t="s">
        <v>46</v>
      </c>
      <c r="O2" s="19" t="s">
        <v>5</v>
      </c>
      <c r="P2" s="20" t="s">
        <v>6</v>
      </c>
    </row>
    <row r="3" spans="1:16" ht="30" hidden="1" x14ac:dyDescent="0.25">
      <c r="A3" s="21">
        <f>ROW()-2</f>
        <v>1</v>
      </c>
      <c r="B3" s="22" t="s">
        <v>8</v>
      </c>
      <c r="C3" s="22" t="s">
        <v>44</v>
      </c>
      <c r="D3" s="22" t="s">
        <v>71</v>
      </c>
      <c r="E3" s="23"/>
      <c r="F3" s="21">
        <v>1</v>
      </c>
      <c r="G3" s="24"/>
      <c r="H3" s="21" t="s">
        <v>32</v>
      </c>
      <c r="I3" s="21" t="s">
        <v>9</v>
      </c>
      <c r="J3" s="25">
        <v>42485</v>
      </c>
      <c r="K3" s="25">
        <v>42489</v>
      </c>
      <c r="L3" s="25"/>
      <c r="M3" s="21">
        <f ca="1">NETWORKDAYS(J3,TODAY())</f>
        <v>117</v>
      </c>
      <c r="N3" s="26">
        <f>NETWORKDAYS(J3,K3)</f>
        <v>5</v>
      </c>
      <c r="O3" s="21" t="s">
        <v>10</v>
      </c>
      <c r="P3" s="22" t="s">
        <v>11</v>
      </c>
    </row>
    <row r="4" spans="1:16" ht="135" hidden="1" x14ac:dyDescent="0.25">
      <c r="A4" s="28">
        <f t="shared" ref="A4:A54" si="0">ROW()-2</f>
        <v>2</v>
      </c>
      <c r="B4" s="29" t="s">
        <v>12</v>
      </c>
      <c r="C4" s="29" t="s">
        <v>44</v>
      </c>
      <c r="D4" s="29" t="s">
        <v>71</v>
      </c>
      <c r="E4" s="30"/>
      <c r="F4" s="28">
        <v>1</v>
      </c>
      <c r="G4" s="24"/>
      <c r="H4" s="21" t="s">
        <v>32</v>
      </c>
      <c r="I4" s="28" t="s">
        <v>13</v>
      </c>
      <c r="J4" s="31">
        <v>42502</v>
      </c>
      <c r="K4" s="25">
        <v>42523</v>
      </c>
      <c r="L4" s="25"/>
      <c r="M4" s="21">
        <f t="shared" ref="M4:M6" ca="1" si="1">NETWORKDAYS(J4,TODAY())</f>
        <v>104</v>
      </c>
      <c r="N4" s="26">
        <f t="shared" ref="N4:N19" si="2">NETWORKDAYS(J4,K4)</f>
        <v>16</v>
      </c>
      <c r="O4" s="28" t="s">
        <v>10</v>
      </c>
      <c r="P4" s="29" t="s">
        <v>15</v>
      </c>
    </row>
    <row r="5" spans="1:16" ht="75" hidden="1" x14ac:dyDescent="0.25">
      <c r="A5" s="28">
        <f t="shared" si="0"/>
        <v>3</v>
      </c>
      <c r="B5" s="29" t="s">
        <v>14</v>
      </c>
      <c r="C5" s="29" t="s">
        <v>44</v>
      </c>
      <c r="D5" s="29" t="s">
        <v>72</v>
      </c>
      <c r="E5" s="30"/>
      <c r="F5" s="28">
        <v>2</v>
      </c>
      <c r="G5" s="24"/>
      <c r="H5" s="21" t="s">
        <v>32</v>
      </c>
      <c r="I5" s="28" t="s">
        <v>9</v>
      </c>
      <c r="J5" s="31">
        <v>42507</v>
      </c>
      <c r="K5" s="25">
        <v>42523</v>
      </c>
      <c r="L5" s="25"/>
      <c r="M5" s="21">
        <f t="shared" ca="1" si="1"/>
        <v>101</v>
      </c>
      <c r="N5" s="26">
        <f t="shared" si="2"/>
        <v>13</v>
      </c>
      <c r="O5" s="28" t="s">
        <v>10</v>
      </c>
      <c r="P5" s="29" t="s">
        <v>16</v>
      </c>
    </row>
    <row r="6" spans="1:16" ht="45" hidden="1" x14ac:dyDescent="0.25">
      <c r="A6" s="28">
        <f t="shared" si="0"/>
        <v>4</v>
      </c>
      <c r="B6" s="29" t="s">
        <v>17</v>
      </c>
      <c r="C6" s="29" t="s">
        <v>44</v>
      </c>
      <c r="D6" s="29" t="s">
        <v>73</v>
      </c>
      <c r="E6" s="30"/>
      <c r="F6" s="28">
        <v>1</v>
      </c>
      <c r="G6" s="24"/>
      <c r="H6" s="21" t="s">
        <v>32</v>
      </c>
      <c r="I6" s="28" t="s">
        <v>9</v>
      </c>
      <c r="J6" s="31">
        <v>42523</v>
      </c>
      <c r="K6" s="32">
        <v>42534</v>
      </c>
      <c r="L6" s="41"/>
      <c r="M6" s="21">
        <f t="shared" ca="1" si="1"/>
        <v>89</v>
      </c>
      <c r="N6" s="26">
        <f t="shared" si="2"/>
        <v>8</v>
      </c>
      <c r="O6" s="28" t="s">
        <v>10</v>
      </c>
      <c r="P6" s="29" t="s">
        <v>18</v>
      </c>
    </row>
    <row r="7" spans="1:16" customFormat="1" ht="45" hidden="1" x14ac:dyDescent="0.25">
      <c r="A7" s="1">
        <f>ROW()-2</f>
        <v>5</v>
      </c>
      <c r="B7" s="2" t="s">
        <v>12</v>
      </c>
      <c r="C7" s="2" t="s">
        <v>44</v>
      </c>
      <c r="D7" s="13" t="s">
        <v>74</v>
      </c>
      <c r="E7" s="12"/>
      <c r="F7" s="1">
        <v>1</v>
      </c>
      <c r="G7" s="8"/>
      <c r="H7" s="1" t="s">
        <v>33</v>
      </c>
      <c r="I7" s="1" t="s">
        <v>19</v>
      </c>
      <c r="J7" s="3">
        <v>42548</v>
      </c>
      <c r="K7" s="3"/>
      <c r="L7" s="3"/>
      <c r="M7" s="3"/>
      <c r="N7" s="4"/>
      <c r="O7" s="1" t="s">
        <v>51</v>
      </c>
      <c r="P7" s="2" t="s">
        <v>50</v>
      </c>
    </row>
    <row r="8" spans="1:16" customFormat="1" hidden="1" x14ac:dyDescent="0.25">
      <c r="A8" s="5">
        <f t="shared" si="0"/>
        <v>6</v>
      </c>
      <c r="B8" s="6" t="s">
        <v>21</v>
      </c>
      <c r="C8" s="6" t="s">
        <v>44</v>
      </c>
      <c r="D8" s="13" t="s">
        <v>75</v>
      </c>
      <c r="E8" s="11"/>
      <c r="F8" s="7" t="s">
        <v>22</v>
      </c>
      <c r="G8" s="9"/>
      <c r="H8" s="1" t="s">
        <v>33</v>
      </c>
      <c r="I8" s="5" t="s">
        <v>9</v>
      </c>
      <c r="J8" s="7">
        <v>42548</v>
      </c>
      <c r="K8" s="7"/>
      <c r="L8" s="42"/>
      <c r="M8" s="42"/>
      <c r="N8" s="4"/>
      <c r="O8" s="5" t="s">
        <v>20</v>
      </c>
      <c r="P8" s="5" t="s">
        <v>39</v>
      </c>
    </row>
    <row r="9" spans="1:16" customFormat="1" hidden="1" x14ac:dyDescent="0.25">
      <c r="A9" s="5">
        <f t="shared" si="0"/>
        <v>7</v>
      </c>
      <c r="B9" s="6" t="s">
        <v>23</v>
      </c>
      <c r="C9" s="6" t="s">
        <v>44</v>
      </c>
      <c r="D9" s="13" t="s">
        <v>76</v>
      </c>
      <c r="E9" s="11"/>
      <c r="F9" s="5">
        <v>3</v>
      </c>
      <c r="G9" s="8"/>
      <c r="H9" s="1" t="s">
        <v>33</v>
      </c>
      <c r="I9" s="5" t="s">
        <v>9</v>
      </c>
      <c r="J9" s="7">
        <v>42548</v>
      </c>
      <c r="K9" s="7"/>
      <c r="L9" s="42"/>
      <c r="M9" s="42"/>
      <c r="N9" s="4"/>
      <c r="O9" s="5" t="s">
        <v>20</v>
      </c>
      <c r="P9" s="5" t="s">
        <v>39</v>
      </c>
    </row>
    <row r="10" spans="1:16" ht="30" hidden="1" x14ac:dyDescent="0.25">
      <c r="A10" s="28">
        <f t="shared" si="0"/>
        <v>8</v>
      </c>
      <c r="B10" s="29" t="s">
        <v>24</v>
      </c>
      <c r="C10" s="29" t="s">
        <v>44</v>
      </c>
      <c r="D10" s="29" t="s">
        <v>74</v>
      </c>
      <c r="E10" s="30"/>
      <c r="F10" s="28">
        <v>1</v>
      </c>
      <c r="G10" s="33"/>
      <c r="H10" s="28" t="s">
        <v>32</v>
      </c>
      <c r="I10" s="28" t="s">
        <v>9</v>
      </c>
      <c r="J10" s="32">
        <v>42564</v>
      </c>
      <c r="K10" s="32">
        <v>42572</v>
      </c>
      <c r="L10" s="41"/>
      <c r="M10" s="21">
        <f ca="1">NETWORKDAYS(J10,TODAY())</f>
        <v>60</v>
      </c>
      <c r="N10" s="26">
        <f t="shared" si="2"/>
        <v>7</v>
      </c>
      <c r="O10" s="28" t="s">
        <v>10</v>
      </c>
      <c r="P10" s="34" t="s">
        <v>34</v>
      </c>
    </row>
    <row r="11" spans="1:16" customFormat="1" hidden="1" x14ac:dyDescent="0.25">
      <c r="A11" s="5">
        <f t="shared" si="0"/>
        <v>9</v>
      </c>
      <c r="B11" s="6" t="s">
        <v>25</v>
      </c>
      <c r="C11" s="6" t="s">
        <v>44</v>
      </c>
      <c r="D11" s="13" t="s">
        <v>75</v>
      </c>
      <c r="E11" s="11"/>
      <c r="F11" s="5" t="s">
        <v>26</v>
      </c>
      <c r="G11" s="10"/>
      <c r="H11" s="5" t="s">
        <v>33</v>
      </c>
      <c r="I11" s="5" t="s">
        <v>9</v>
      </c>
      <c r="J11" s="7">
        <v>42548</v>
      </c>
      <c r="K11" s="5"/>
      <c r="L11" s="1"/>
      <c r="M11" s="1"/>
      <c r="N11" s="4"/>
      <c r="O11" s="5" t="s">
        <v>20</v>
      </c>
      <c r="P11" s="5" t="s">
        <v>39</v>
      </c>
    </row>
    <row r="12" spans="1:16" customFormat="1" hidden="1" x14ac:dyDescent="0.25">
      <c r="A12" s="5">
        <f t="shared" si="0"/>
        <v>10</v>
      </c>
      <c r="B12" s="6" t="s">
        <v>27</v>
      </c>
      <c r="C12" s="6" t="s">
        <v>44</v>
      </c>
      <c r="D12" s="13" t="s">
        <v>73</v>
      </c>
      <c r="E12" s="11"/>
      <c r="F12" s="5" t="s">
        <v>26</v>
      </c>
      <c r="G12" s="10"/>
      <c r="H12" s="5" t="s">
        <v>33</v>
      </c>
      <c r="I12" s="5" t="s">
        <v>9</v>
      </c>
      <c r="J12" s="7">
        <v>42548</v>
      </c>
      <c r="K12" s="5"/>
      <c r="L12" s="1"/>
      <c r="M12" s="1"/>
      <c r="N12" s="4"/>
      <c r="O12" s="5" t="s">
        <v>20</v>
      </c>
      <c r="P12" s="5" t="s">
        <v>39</v>
      </c>
    </row>
    <row r="13" spans="1:16" ht="30" hidden="1" x14ac:dyDescent="0.25">
      <c r="A13" s="28">
        <f t="shared" si="0"/>
        <v>11</v>
      </c>
      <c r="B13" s="29" t="s">
        <v>28</v>
      </c>
      <c r="C13" s="29" t="s">
        <v>75</v>
      </c>
      <c r="D13" s="29" t="s">
        <v>75</v>
      </c>
      <c r="E13" s="30"/>
      <c r="F13" s="28">
        <v>1</v>
      </c>
      <c r="G13" s="33"/>
      <c r="H13" s="28" t="s">
        <v>32</v>
      </c>
      <c r="I13" s="28" t="s">
        <v>9</v>
      </c>
      <c r="J13" s="32">
        <v>42550</v>
      </c>
      <c r="K13" s="32">
        <v>42555</v>
      </c>
      <c r="L13" s="41"/>
      <c r="M13" s="21">
        <f t="shared" ref="M13:M45" ca="1" si="3">NETWORKDAYS(J13,TODAY())</f>
        <v>70</v>
      </c>
      <c r="N13" s="26">
        <f t="shared" si="2"/>
        <v>4</v>
      </c>
      <c r="O13" s="28" t="s">
        <v>10</v>
      </c>
      <c r="P13" s="29" t="s">
        <v>45</v>
      </c>
    </row>
    <row r="14" spans="1:16" hidden="1" x14ac:dyDescent="0.25">
      <c r="A14" s="28">
        <f t="shared" si="0"/>
        <v>12</v>
      </c>
      <c r="B14" s="29" t="s">
        <v>29</v>
      </c>
      <c r="C14" s="29" t="s">
        <v>44</v>
      </c>
      <c r="D14" s="29" t="s">
        <v>76</v>
      </c>
      <c r="E14" s="30"/>
      <c r="F14" s="28">
        <v>1</v>
      </c>
      <c r="G14" s="33"/>
      <c r="H14" s="28" t="s">
        <v>32</v>
      </c>
      <c r="I14" s="28" t="s">
        <v>9</v>
      </c>
      <c r="J14" s="32">
        <v>42543</v>
      </c>
      <c r="K14" s="32">
        <v>42584</v>
      </c>
      <c r="L14" s="41"/>
      <c r="M14" s="21">
        <f t="shared" ca="1" si="3"/>
        <v>75</v>
      </c>
      <c r="N14" s="26">
        <f t="shared" si="2"/>
        <v>30</v>
      </c>
      <c r="O14" s="28" t="s">
        <v>10</v>
      </c>
      <c r="P14" s="28" t="s">
        <v>40</v>
      </c>
    </row>
    <row r="15" spans="1:16" ht="75" hidden="1" x14ac:dyDescent="0.25">
      <c r="A15" s="28">
        <f t="shared" si="0"/>
        <v>13</v>
      </c>
      <c r="B15" s="29" t="s">
        <v>30</v>
      </c>
      <c r="C15" s="29" t="s">
        <v>76</v>
      </c>
      <c r="D15" s="29" t="s">
        <v>76</v>
      </c>
      <c r="E15" s="30">
        <v>2707130</v>
      </c>
      <c r="F15" s="40">
        <v>1</v>
      </c>
      <c r="G15" s="38">
        <v>3833349</v>
      </c>
      <c r="H15" s="28" t="s">
        <v>32</v>
      </c>
      <c r="I15" s="28" t="s">
        <v>9</v>
      </c>
      <c r="J15" s="32">
        <v>42543</v>
      </c>
      <c r="K15" s="28"/>
      <c r="L15" s="21"/>
      <c r="M15" s="21">
        <f t="shared" ca="1" si="3"/>
        <v>75</v>
      </c>
      <c r="N15" s="26"/>
      <c r="O15" s="28" t="s">
        <v>20</v>
      </c>
      <c r="P15" s="29" t="s">
        <v>115</v>
      </c>
    </row>
    <row r="16" spans="1:16" ht="45" hidden="1" x14ac:dyDescent="0.25">
      <c r="A16" s="28">
        <f t="shared" si="0"/>
        <v>14</v>
      </c>
      <c r="B16" s="29" t="s">
        <v>37</v>
      </c>
      <c r="C16" s="29" t="s">
        <v>75</v>
      </c>
      <c r="D16" s="29" t="s">
        <v>75</v>
      </c>
      <c r="E16" s="30"/>
      <c r="F16" s="40">
        <v>2</v>
      </c>
      <c r="G16" s="38"/>
      <c r="H16" s="28" t="s">
        <v>32</v>
      </c>
      <c r="I16" s="28" t="s">
        <v>9</v>
      </c>
      <c r="J16" s="32">
        <v>42576</v>
      </c>
      <c r="K16" s="32">
        <v>42585</v>
      </c>
      <c r="L16" s="41"/>
      <c r="M16" s="21">
        <f t="shared" ca="1" si="3"/>
        <v>52</v>
      </c>
      <c r="N16" s="26">
        <f t="shared" si="2"/>
        <v>8</v>
      </c>
      <c r="O16" s="28" t="s">
        <v>10</v>
      </c>
      <c r="P16" s="29" t="s">
        <v>38</v>
      </c>
    </row>
    <row r="17" spans="1:16" ht="30" hidden="1" x14ac:dyDescent="0.25">
      <c r="A17" s="28">
        <f t="shared" si="0"/>
        <v>15</v>
      </c>
      <c r="B17" s="29" t="s">
        <v>35</v>
      </c>
      <c r="C17" s="29" t="s">
        <v>44</v>
      </c>
      <c r="D17" s="29" t="s">
        <v>73</v>
      </c>
      <c r="E17" s="30"/>
      <c r="F17" s="40">
        <v>1</v>
      </c>
      <c r="G17" s="38"/>
      <c r="H17" s="28" t="s">
        <v>32</v>
      </c>
      <c r="I17" s="28" t="s">
        <v>9</v>
      </c>
      <c r="J17" s="32">
        <v>42585</v>
      </c>
      <c r="K17" s="32">
        <v>42590</v>
      </c>
      <c r="L17" s="41">
        <v>42607</v>
      </c>
      <c r="M17" s="21">
        <f t="shared" ca="1" si="3"/>
        <v>45</v>
      </c>
      <c r="N17" s="26">
        <f t="shared" si="2"/>
        <v>4</v>
      </c>
      <c r="O17" s="28" t="s">
        <v>10</v>
      </c>
      <c r="P17" s="29" t="s">
        <v>41</v>
      </c>
    </row>
    <row r="18" spans="1:16" ht="75" hidden="1" x14ac:dyDescent="0.25">
      <c r="A18" s="28">
        <f t="shared" si="0"/>
        <v>16</v>
      </c>
      <c r="B18" s="29" t="s">
        <v>36</v>
      </c>
      <c r="C18" s="29" t="s">
        <v>44</v>
      </c>
      <c r="D18" s="29" t="s">
        <v>73</v>
      </c>
      <c r="E18" s="30"/>
      <c r="F18" s="40">
        <v>2</v>
      </c>
      <c r="G18" s="38">
        <v>3832687</v>
      </c>
      <c r="H18" s="28" t="s">
        <v>32</v>
      </c>
      <c r="I18" s="28" t="s">
        <v>9</v>
      </c>
      <c r="J18" s="32">
        <v>42585</v>
      </c>
      <c r="K18" s="32">
        <v>42593</v>
      </c>
      <c r="L18" s="41">
        <v>42598</v>
      </c>
      <c r="M18" s="21">
        <f t="shared" ca="1" si="3"/>
        <v>45</v>
      </c>
      <c r="N18" s="26">
        <f t="shared" si="2"/>
        <v>7</v>
      </c>
      <c r="O18" s="28" t="s">
        <v>10</v>
      </c>
      <c r="P18" s="29" t="s">
        <v>48</v>
      </c>
    </row>
    <row r="19" spans="1:16" ht="30" hidden="1" x14ac:dyDescent="0.25">
      <c r="A19" s="28">
        <f t="shared" si="0"/>
        <v>17</v>
      </c>
      <c r="B19" s="29" t="s">
        <v>47</v>
      </c>
      <c r="C19" s="29" t="s">
        <v>44</v>
      </c>
      <c r="D19" s="29" t="s">
        <v>73</v>
      </c>
      <c r="E19" s="30"/>
      <c r="F19" s="40">
        <v>1</v>
      </c>
      <c r="G19" s="38"/>
      <c r="H19" s="28" t="s">
        <v>32</v>
      </c>
      <c r="I19" s="28" t="s">
        <v>9</v>
      </c>
      <c r="J19" s="32">
        <v>42585</v>
      </c>
      <c r="K19" s="32">
        <v>42594</v>
      </c>
      <c r="L19" s="41">
        <v>42598</v>
      </c>
      <c r="M19" s="21">
        <f t="shared" ca="1" si="3"/>
        <v>45</v>
      </c>
      <c r="N19" s="26">
        <f t="shared" si="2"/>
        <v>8</v>
      </c>
      <c r="O19" s="28" t="s">
        <v>10</v>
      </c>
      <c r="P19" s="29" t="s">
        <v>49</v>
      </c>
    </row>
    <row r="20" spans="1:16" ht="30" hidden="1" x14ac:dyDescent="0.25">
      <c r="A20" s="28">
        <f t="shared" si="0"/>
        <v>18</v>
      </c>
      <c r="B20" s="29" t="s">
        <v>47</v>
      </c>
      <c r="C20" s="29" t="s">
        <v>80</v>
      </c>
      <c r="D20" s="29" t="s">
        <v>77</v>
      </c>
      <c r="E20" s="30"/>
      <c r="F20" s="40">
        <v>1</v>
      </c>
      <c r="G20" s="38"/>
      <c r="H20" s="28" t="s">
        <v>32</v>
      </c>
      <c r="I20" s="29" t="s">
        <v>9</v>
      </c>
      <c r="J20" s="32">
        <v>42585</v>
      </c>
      <c r="K20" s="32"/>
      <c r="L20" s="41"/>
      <c r="M20" s="21">
        <f t="shared" ca="1" si="3"/>
        <v>45</v>
      </c>
      <c r="N20" s="26">
        <f t="shared" ref="N20" si="4">NETWORKDAYS(J20,K20)</f>
        <v>-30418</v>
      </c>
      <c r="O20" s="28" t="s">
        <v>20</v>
      </c>
      <c r="P20" s="29" t="s">
        <v>106</v>
      </c>
    </row>
    <row r="21" spans="1:16" ht="90" hidden="1" x14ac:dyDescent="0.25">
      <c r="A21" s="28">
        <f t="shared" si="0"/>
        <v>19</v>
      </c>
      <c r="B21" s="44" t="s">
        <v>52</v>
      </c>
      <c r="C21" s="29" t="s">
        <v>76</v>
      </c>
      <c r="D21" s="29" t="s">
        <v>78</v>
      </c>
      <c r="E21" s="30"/>
      <c r="F21" s="40">
        <v>1</v>
      </c>
      <c r="G21" s="38">
        <v>3830196</v>
      </c>
      <c r="H21" s="28" t="s">
        <v>32</v>
      </c>
      <c r="I21" s="29" t="s">
        <v>104</v>
      </c>
      <c r="J21" s="32">
        <v>42594</v>
      </c>
      <c r="K21" s="32">
        <v>42643</v>
      </c>
      <c r="L21" s="41"/>
      <c r="M21" s="21">
        <f t="shared" ca="1" si="3"/>
        <v>38</v>
      </c>
      <c r="N21" s="26">
        <f t="shared" ref="N21" si="5">NETWORKDAYS(J21,K21)</f>
        <v>36</v>
      </c>
      <c r="O21" s="28" t="s">
        <v>51</v>
      </c>
      <c r="P21" s="29" t="s">
        <v>124</v>
      </c>
    </row>
    <row r="22" spans="1:16" ht="165" hidden="1" x14ac:dyDescent="0.25">
      <c r="A22" s="28">
        <f t="shared" si="0"/>
        <v>20</v>
      </c>
      <c r="B22" s="45" t="s">
        <v>52</v>
      </c>
      <c r="C22" s="29" t="s">
        <v>76</v>
      </c>
      <c r="D22" s="29" t="s">
        <v>78</v>
      </c>
      <c r="E22" s="30"/>
      <c r="F22" s="40">
        <v>4</v>
      </c>
      <c r="G22" s="38">
        <v>3830248</v>
      </c>
      <c r="H22" s="28" t="s">
        <v>32</v>
      </c>
      <c r="I22" s="29" t="s">
        <v>9</v>
      </c>
      <c r="J22" s="32">
        <v>42594</v>
      </c>
      <c r="K22" s="32">
        <v>42641</v>
      </c>
      <c r="L22" s="41">
        <v>42646</v>
      </c>
      <c r="M22" s="21">
        <f t="shared" ca="1" si="3"/>
        <v>38</v>
      </c>
      <c r="N22" s="26">
        <f t="shared" ref="N22" si="6">NETWORKDAYS(J22,K22)</f>
        <v>34</v>
      </c>
      <c r="O22" s="28" t="s">
        <v>10</v>
      </c>
      <c r="P22" s="29" t="s">
        <v>135</v>
      </c>
    </row>
    <row r="23" spans="1:16" ht="75" hidden="1" x14ac:dyDescent="0.25">
      <c r="A23" s="28">
        <f t="shared" si="0"/>
        <v>21</v>
      </c>
      <c r="B23" s="45" t="s">
        <v>53</v>
      </c>
      <c r="C23" s="29" t="s">
        <v>55</v>
      </c>
      <c r="D23" s="29" t="s">
        <v>79</v>
      </c>
      <c r="E23" s="30"/>
      <c r="F23" s="40">
        <v>1</v>
      </c>
      <c r="G23" s="39">
        <v>3827468</v>
      </c>
      <c r="H23" s="28" t="s">
        <v>32</v>
      </c>
      <c r="I23" s="29" t="s">
        <v>107</v>
      </c>
      <c r="J23" s="32">
        <v>42594</v>
      </c>
      <c r="K23" s="32"/>
      <c r="L23" s="41"/>
      <c r="M23" s="21">
        <f t="shared" ca="1" si="3"/>
        <v>38</v>
      </c>
      <c r="N23" s="26">
        <f t="shared" ref="N23" si="7">NETWORKDAYS(J23,K23)</f>
        <v>-30425</v>
      </c>
      <c r="O23" s="28" t="s">
        <v>51</v>
      </c>
      <c r="P23" s="29" t="s">
        <v>117</v>
      </c>
    </row>
    <row r="24" spans="1:16" ht="90" hidden="1" x14ac:dyDescent="0.25">
      <c r="A24" s="28">
        <f t="shared" si="0"/>
        <v>22</v>
      </c>
      <c r="B24" s="46" t="s">
        <v>54</v>
      </c>
      <c r="C24" s="29" t="s">
        <v>55</v>
      </c>
      <c r="D24" s="29" t="s">
        <v>79</v>
      </c>
      <c r="E24" s="30"/>
      <c r="F24" s="40">
        <v>1</v>
      </c>
      <c r="G24" s="38">
        <v>3831687</v>
      </c>
      <c r="H24" s="28" t="s">
        <v>32</v>
      </c>
      <c r="I24" s="29" t="s">
        <v>9</v>
      </c>
      <c r="J24" s="32">
        <v>42594</v>
      </c>
      <c r="K24" s="32">
        <v>42622</v>
      </c>
      <c r="L24" s="41">
        <v>42625</v>
      </c>
      <c r="M24" s="21">
        <f t="shared" ca="1" si="3"/>
        <v>38</v>
      </c>
      <c r="N24" s="26">
        <f t="shared" ref="N24:N27" si="8">NETWORKDAYS(J24,K24)</f>
        <v>21</v>
      </c>
      <c r="O24" s="28" t="s">
        <v>10</v>
      </c>
      <c r="P24" s="29" t="s">
        <v>118</v>
      </c>
    </row>
    <row r="25" spans="1:16" ht="105" hidden="1" x14ac:dyDescent="0.25">
      <c r="A25" s="28">
        <f t="shared" si="0"/>
        <v>23</v>
      </c>
      <c r="B25" s="29" t="s">
        <v>64</v>
      </c>
      <c r="C25" s="29" t="s">
        <v>97</v>
      </c>
      <c r="D25" s="29" t="s">
        <v>79</v>
      </c>
      <c r="E25" s="30">
        <v>2708127</v>
      </c>
      <c r="F25" s="40">
        <v>2</v>
      </c>
      <c r="G25" s="38">
        <v>3831679</v>
      </c>
      <c r="H25" s="28" t="s">
        <v>32</v>
      </c>
      <c r="I25" s="29" t="s">
        <v>9</v>
      </c>
      <c r="J25" s="32">
        <v>42594</v>
      </c>
      <c r="K25" s="32"/>
      <c r="L25" s="41"/>
      <c r="M25" s="21">
        <f t="shared" ca="1" si="3"/>
        <v>38</v>
      </c>
      <c r="N25" s="26">
        <f t="shared" ref="N25" si="9">NETWORKDAYS(J25,K25)</f>
        <v>-30425</v>
      </c>
      <c r="O25" s="28" t="s">
        <v>10</v>
      </c>
      <c r="P25" s="29" t="s">
        <v>125</v>
      </c>
    </row>
    <row r="26" spans="1:16" ht="60" hidden="1" x14ac:dyDescent="0.25">
      <c r="A26" s="28">
        <f t="shared" si="0"/>
        <v>24</v>
      </c>
      <c r="B26" s="29" t="s">
        <v>64</v>
      </c>
      <c r="C26" s="29" t="s">
        <v>55</v>
      </c>
      <c r="D26" s="29" t="s">
        <v>79</v>
      </c>
      <c r="E26" s="30">
        <v>2708127</v>
      </c>
      <c r="F26" s="40">
        <v>1</v>
      </c>
      <c r="G26" s="38">
        <v>3834168</v>
      </c>
      <c r="H26" s="28" t="s">
        <v>32</v>
      </c>
      <c r="I26" s="29" t="s">
        <v>9</v>
      </c>
      <c r="J26" s="32">
        <v>42605</v>
      </c>
      <c r="K26" s="32">
        <v>42612</v>
      </c>
      <c r="L26" s="41"/>
      <c r="M26" s="21">
        <f t="shared" ca="1" si="3"/>
        <v>31</v>
      </c>
      <c r="N26" s="26">
        <f t="shared" ref="N26" si="10">NETWORKDAYS(J26,K26)</f>
        <v>6</v>
      </c>
      <c r="O26" s="28" t="s">
        <v>10</v>
      </c>
      <c r="P26" s="29" t="s">
        <v>108</v>
      </c>
    </row>
    <row r="27" spans="1:16" ht="30" hidden="1" x14ac:dyDescent="0.25">
      <c r="A27" s="28">
        <f t="shared" si="0"/>
        <v>25</v>
      </c>
      <c r="B27" s="29" t="s">
        <v>56</v>
      </c>
      <c r="C27" s="29" t="s">
        <v>80</v>
      </c>
      <c r="D27" s="29" t="s">
        <v>77</v>
      </c>
      <c r="E27" s="30">
        <v>2707138</v>
      </c>
      <c r="F27" s="40">
        <v>1</v>
      </c>
      <c r="G27" s="38">
        <v>3833260</v>
      </c>
      <c r="H27" s="28" t="s">
        <v>32</v>
      </c>
      <c r="I27" s="29" t="s">
        <v>9</v>
      </c>
      <c r="J27" s="32">
        <v>42594</v>
      </c>
      <c r="K27" s="32">
        <v>42604</v>
      </c>
      <c r="L27" s="41">
        <v>42611</v>
      </c>
      <c r="M27" s="21">
        <f t="shared" ca="1" si="3"/>
        <v>38</v>
      </c>
      <c r="N27" s="26">
        <f t="shared" si="8"/>
        <v>7</v>
      </c>
      <c r="O27" s="28" t="s">
        <v>10</v>
      </c>
      <c r="P27" s="29" t="s">
        <v>68</v>
      </c>
    </row>
    <row r="28" spans="1:16" ht="75" hidden="1" x14ac:dyDescent="0.25">
      <c r="A28" s="28">
        <f t="shared" si="0"/>
        <v>26</v>
      </c>
      <c r="B28" s="29" t="s">
        <v>57</v>
      </c>
      <c r="C28" s="29" t="s">
        <v>59</v>
      </c>
      <c r="D28" s="29"/>
      <c r="E28" s="30"/>
      <c r="F28" s="40">
        <v>1</v>
      </c>
      <c r="G28" s="38">
        <v>3832779</v>
      </c>
      <c r="H28" s="28" t="s">
        <v>32</v>
      </c>
      <c r="I28" s="29" t="s">
        <v>9</v>
      </c>
      <c r="J28" s="32">
        <v>42601</v>
      </c>
      <c r="K28" s="32"/>
      <c r="L28" s="41"/>
      <c r="M28" s="21">
        <f t="shared" ca="1" si="3"/>
        <v>33</v>
      </c>
      <c r="N28" s="26">
        <f t="shared" ref="N28" si="11">NETWORKDAYS(J28,K28)</f>
        <v>-30430</v>
      </c>
      <c r="O28" s="28" t="s">
        <v>51</v>
      </c>
      <c r="P28" s="29" t="s">
        <v>119</v>
      </c>
    </row>
    <row r="29" spans="1:16" ht="60" hidden="1" x14ac:dyDescent="0.25">
      <c r="A29" s="28">
        <f t="shared" si="0"/>
        <v>27</v>
      </c>
      <c r="B29" s="45" t="s">
        <v>58</v>
      </c>
      <c r="C29" s="29" t="s">
        <v>59</v>
      </c>
      <c r="D29" s="29" t="s">
        <v>81</v>
      </c>
      <c r="E29" s="30">
        <v>2707130</v>
      </c>
      <c r="F29" s="40">
        <v>1</v>
      </c>
      <c r="G29" s="38">
        <v>3833357</v>
      </c>
      <c r="H29" s="28" t="s">
        <v>32</v>
      </c>
      <c r="I29" s="29" t="s">
        <v>9</v>
      </c>
      <c r="J29" s="32">
        <v>42601</v>
      </c>
      <c r="K29" s="32"/>
      <c r="L29" s="41"/>
      <c r="M29" s="21">
        <f t="shared" ca="1" si="3"/>
        <v>33</v>
      </c>
      <c r="N29" s="26">
        <f t="shared" ref="N29:N32" si="12">NETWORKDAYS(J29,K29)</f>
        <v>-30430</v>
      </c>
      <c r="O29" s="28" t="s">
        <v>51</v>
      </c>
      <c r="P29" s="29" t="s">
        <v>120</v>
      </c>
    </row>
    <row r="30" spans="1:16" ht="45" hidden="1" x14ac:dyDescent="0.25">
      <c r="A30" s="28">
        <f t="shared" si="0"/>
        <v>28</v>
      </c>
      <c r="B30" s="45" t="s">
        <v>67</v>
      </c>
      <c r="C30" s="29" t="s">
        <v>59</v>
      </c>
      <c r="D30" s="29" t="s">
        <v>82</v>
      </c>
      <c r="E30" s="30">
        <v>2707130</v>
      </c>
      <c r="F30" s="40">
        <v>1</v>
      </c>
      <c r="G30" s="38">
        <v>3833367</v>
      </c>
      <c r="H30" s="28" t="s">
        <v>32</v>
      </c>
      <c r="I30" s="29" t="s">
        <v>9</v>
      </c>
      <c r="J30" s="32">
        <v>42601</v>
      </c>
      <c r="K30" s="32"/>
      <c r="L30" s="41"/>
      <c r="M30" s="21">
        <f t="shared" ca="1" si="3"/>
        <v>33</v>
      </c>
      <c r="N30" s="26">
        <f t="shared" si="12"/>
        <v>-30430</v>
      </c>
      <c r="O30" s="28" t="s">
        <v>51</v>
      </c>
      <c r="P30" s="29" t="s">
        <v>121</v>
      </c>
    </row>
    <row r="31" spans="1:16" ht="60" hidden="1" x14ac:dyDescent="0.25">
      <c r="A31" s="28">
        <f t="shared" si="0"/>
        <v>29</v>
      </c>
      <c r="B31" s="29" t="s">
        <v>60</v>
      </c>
      <c r="C31" s="29" t="s">
        <v>97</v>
      </c>
      <c r="D31" s="29" t="s">
        <v>72</v>
      </c>
      <c r="E31" s="30">
        <v>2707914</v>
      </c>
      <c r="F31" s="40">
        <v>1</v>
      </c>
      <c r="G31" s="38">
        <v>3833308</v>
      </c>
      <c r="H31" s="28" t="s">
        <v>32</v>
      </c>
      <c r="I31" s="29" t="s">
        <v>9</v>
      </c>
      <c r="J31" s="32">
        <v>42601</v>
      </c>
      <c r="K31" s="32">
        <v>42613</v>
      </c>
      <c r="L31" s="41"/>
      <c r="M31" s="21">
        <f t="shared" ca="1" si="3"/>
        <v>33</v>
      </c>
      <c r="N31" s="26">
        <f t="shared" si="12"/>
        <v>9</v>
      </c>
      <c r="O31" s="28" t="s">
        <v>10</v>
      </c>
      <c r="P31" s="29" t="s">
        <v>110</v>
      </c>
    </row>
    <row r="32" spans="1:16" ht="30" hidden="1" x14ac:dyDescent="0.25">
      <c r="A32" s="28">
        <f t="shared" si="0"/>
        <v>30</v>
      </c>
      <c r="B32" s="47" t="s">
        <v>61</v>
      </c>
      <c r="C32" s="29" t="s">
        <v>97</v>
      </c>
      <c r="D32" s="29" t="s">
        <v>85</v>
      </c>
      <c r="E32" s="30">
        <v>2707914</v>
      </c>
      <c r="F32" s="40">
        <v>1</v>
      </c>
      <c r="G32" s="38">
        <v>3833315</v>
      </c>
      <c r="H32" s="28" t="s">
        <v>32</v>
      </c>
      <c r="I32" s="28" t="s">
        <v>9</v>
      </c>
      <c r="J32" s="32">
        <v>42601</v>
      </c>
      <c r="K32" s="32">
        <v>42607</v>
      </c>
      <c r="L32" s="41">
        <v>42607</v>
      </c>
      <c r="M32" s="21">
        <f t="shared" ca="1" si="3"/>
        <v>33</v>
      </c>
      <c r="N32" s="26">
        <f t="shared" si="12"/>
        <v>5</v>
      </c>
      <c r="O32" s="28" t="s">
        <v>10</v>
      </c>
      <c r="P32" s="29" t="s">
        <v>111</v>
      </c>
    </row>
    <row r="33" spans="1:16" ht="105" x14ac:dyDescent="0.25">
      <c r="A33" s="28">
        <f t="shared" si="0"/>
        <v>31</v>
      </c>
      <c r="B33" s="45" t="s">
        <v>62</v>
      </c>
      <c r="C33" s="29" t="s">
        <v>97</v>
      </c>
      <c r="D33" s="29" t="s">
        <v>83</v>
      </c>
      <c r="E33" s="30">
        <v>2707914</v>
      </c>
      <c r="F33" s="40">
        <v>3</v>
      </c>
      <c r="G33" s="38">
        <v>3833322</v>
      </c>
      <c r="H33" s="28" t="s">
        <v>32</v>
      </c>
      <c r="I33" s="29" t="s">
        <v>9</v>
      </c>
      <c r="J33" s="32">
        <v>42601</v>
      </c>
      <c r="K33" s="32"/>
      <c r="L33" s="41"/>
      <c r="M33" s="21">
        <f t="shared" ca="1" si="3"/>
        <v>33</v>
      </c>
      <c r="N33" s="26">
        <f t="shared" ref="N33" si="13">NETWORKDAYS(J33,K33)</f>
        <v>-30430</v>
      </c>
      <c r="O33" s="28" t="s">
        <v>42</v>
      </c>
      <c r="P33" s="29" t="s">
        <v>136</v>
      </c>
    </row>
    <row r="34" spans="1:16" ht="75" hidden="1" x14ac:dyDescent="0.25">
      <c r="A34" s="28">
        <f t="shared" si="0"/>
        <v>32</v>
      </c>
      <c r="B34" s="44" t="s">
        <v>65</v>
      </c>
      <c r="C34" s="29" t="s">
        <v>55</v>
      </c>
      <c r="D34" s="29" t="s">
        <v>84</v>
      </c>
      <c r="E34" s="30">
        <v>2708599</v>
      </c>
      <c r="F34" s="40">
        <v>1</v>
      </c>
      <c r="G34" s="38">
        <v>3831291</v>
      </c>
      <c r="H34" s="28" t="s">
        <v>32</v>
      </c>
      <c r="I34" s="29" t="s">
        <v>19</v>
      </c>
      <c r="J34" s="32">
        <v>42601</v>
      </c>
      <c r="K34" s="32">
        <v>42625</v>
      </c>
      <c r="L34" s="41">
        <v>42625</v>
      </c>
      <c r="M34" s="21">
        <f t="shared" ca="1" si="3"/>
        <v>33</v>
      </c>
      <c r="N34" s="26">
        <f t="shared" ref="N34" si="14">NETWORKDAYS(J34,K34)</f>
        <v>17</v>
      </c>
      <c r="O34" s="28" t="s">
        <v>10</v>
      </c>
      <c r="P34" s="29" t="s">
        <v>122</v>
      </c>
    </row>
    <row r="35" spans="1:16" ht="30" hidden="1" x14ac:dyDescent="0.25">
      <c r="A35" s="28">
        <f t="shared" si="0"/>
        <v>33</v>
      </c>
      <c r="B35" s="29" t="s">
        <v>66</v>
      </c>
      <c r="C35" s="29" t="s">
        <v>59</v>
      </c>
      <c r="D35" s="29" t="s">
        <v>86</v>
      </c>
      <c r="E35" s="30">
        <v>2707130</v>
      </c>
      <c r="F35" s="40">
        <v>2</v>
      </c>
      <c r="G35" s="38">
        <v>3833375</v>
      </c>
      <c r="H35" s="28" t="s">
        <v>32</v>
      </c>
      <c r="I35" s="29" t="s">
        <v>9</v>
      </c>
      <c r="J35" s="32">
        <v>42601</v>
      </c>
      <c r="K35" s="32"/>
      <c r="L35" s="41"/>
      <c r="M35" s="21">
        <f t="shared" ca="1" si="3"/>
        <v>33</v>
      </c>
      <c r="N35" s="26">
        <f t="shared" ref="N35" si="15">NETWORKDAYS(J35,K35)</f>
        <v>-30430</v>
      </c>
      <c r="O35" s="28" t="s">
        <v>51</v>
      </c>
      <c r="P35" s="29" t="s">
        <v>109</v>
      </c>
    </row>
    <row r="36" spans="1:16" ht="90" hidden="1" x14ac:dyDescent="0.25">
      <c r="A36" s="28">
        <f t="shared" si="0"/>
        <v>34</v>
      </c>
      <c r="B36" s="29" t="s">
        <v>105</v>
      </c>
      <c r="C36" s="29" t="s">
        <v>75</v>
      </c>
      <c r="D36" s="29" t="s">
        <v>87</v>
      </c>
      <c r="E36" s="30">
        <v>2707914</v>
      </c>
      <c r="F36" s="40">
        <v>1</v>
      </c>
      <c r="G36" s="38">
        <v>3833335</v>
      </c>
      <c r="H36" s="28" t="s">
        <v>32</v>
      </c>
      <c r="I36" s="29" t="s">
        <v>9</v>
      </c>
      <c r="J36" s="32">
        <v>42604</v>
      </c>
      <c r="K36" s="32"/>
      <c r="L36" s="41"/>
      <c r="M36" s="21">
        <f t="shared" ca="1" si="3"/>
        <v>32</v>
      </c>
      <c r="N36" s="26">
        <f t="shared" ref="N36" si="16">NETWORKDAYS(J36,K36)</f>
        <v>-30431</v>
      </c>
      <c r="O36" s="28" t="s">
        <v>10</v>
      </c>
      <c r="P36" s="29" t="s">
        <v>126</v>
      </c>
    </row>
    <row r="37" spans="1:16" ht="30" x14ac:dyDescent="0.25">
      <c r="A37" s="28">
        <f t="shared" si="0"/>
        <v>35</v>
      </c>
      <c r="B37" s="48" t="s">
        <v>88</v>
      </c>
      <c r="C37" s="29" t="s">
        <v>75</v>
      </c>
      <c r="D37" s="29" t="s">
        <v>91</v>
      </c>
      <c r="E37" s="30">
        <v>2707914</v>
      </c>
      <c r="F37" s="40">
        <v>1</v>
      </c>
      <c r="G37" s="38">
        <v>3834187</v>
      </c>
      <c r="H37" s="28" t="s">
        <v>32</v>
      </c>
      <c r="I37" s="29" t="s">
        <v>9</v>
      </c>
      <c r="J37" s="32">
        <v>42604</v>
      </c>
      <c r="K37" s="32"/>
      <c r="L37" s="41"/>
      <c r="M37" s="21">
        <f t="shared" ca="1" si="3"/>
        <v>32</v>
      </c>
      <c r="N37" s="26">
        <f t="shared" ref="N37:N39" si="17">NETWORKDAYS(J37,K37)</f>
        <v>-30431</v>
      </c>
      <c r="O37" s="28" t="s">
        <v>20</v>
      </c>
      <c r="P37" s="29" t="s">
        <v>89</v>
      </c>
    </row>
    <row r="38" spans="1:16" ht="90" hidden="1" x14ac:dyDescent="0.25">
      <c r="A38" s="28">
        <f t="shared" si="0"/>
        <v>36</v>
      </c>
      <c r="B38" s="48" t="s">
        <v>90</v>
      </c>
      <c r="C38" s="29" t="s">
        <v>97</v>
      </c>
      <c r="D38" s="29" t="s">
        <v>91</v>
      </c>
      <c r="E38" s="30">
        <v>2707138</v>
      </c>
      <c r="F38" s="40">
        <v>1</v>
      </c>
      <c r="G38" s="38">
        <v>3834197</v>
      </c>
      <c r="H38" s="28" t="s">
        <v>32</v>
      </c>
      <c r="I38" s="28" t="s">
        <v>9</v>
      </c>
      <c r="J38" s="32">
        <v>42605</v>
      </c>
      <c r="K38" s="32"/>
      <c r="L38" s="41"/>
      <c r="M38" s="21">
        <f t="shared" ca="1" si="3"/>
        <v>31</v>
      </c>
      <c r="N38" s="26">
        <f t="shared" si="17"/>
        <v>-30432</v>
      </c>
      <c r="O38" s="28" t="s">
        <v>10</v>
      </c>
      <c r="P38" s="29" t="s">
        <v>127</v>
      </c>
    </row>
    <row r="39" spans="1:16" ht="60" x14ac:dyDescent="0.25">
      <c r="A39" s="28">
        <f t="shared" si="0"/>
        <v>37</v>
      </c>
      <c r="B39" s="48" t="s">
        <v>92</v>
      </c>
      <c r="C39" s="29" t="s">
        <v>97</v>
      </c>
      <c r="D39" s="29" t="s">
        <v>91</v>
      </c>
      <c r="E39" s="30">
        <v>2707138</v>
      </c>
      <c r="F39" s="40">
        <v>1</v>
      </c>
      <c r="G39" s="38">
        <v>3834205</v>
      </c>
      <c r="H39" s="28" t="s">
        <v>32</v>
      </c>
      <c r="I39" s="28" t="s">
        <v>9</v>
      </c>
      <c r="J39" s="32">
        <v>42605</v>
      </c>
      <c r="K39" s="32"/>
      <c r="L39" s="41"/>
      <c r="M39" s="21">
        <f t="shared" ca="1" si="3"/>
        <v>31</v>
      </c>
      <c r="N39" s="26">
        <f t="shared" si="17"/>
        <v>-30432</v>
      </c>
      <c r="O39" s="28" t="s">
        <v>42</v>
      </c>
      <c r="P39" s="29" t="s">
        <v>128</v>
      </c>
    </row>
    <row r="40" spans="1:16" ht="60" x14ac:dyDescent="0.25">
      <c r="A40" s="28">
        <f t="shared" si="0"/>
        <v>38</v>
      </c>
      <c r="B40" s="49" t="s">
        <v>93</v>
      </c>
      <c r="C40" s="29" t="s">
        <v>97</v>
      </c>
      <c r="D40" s="29" t="s">
        <v>94</v>
      </c>
      <c r="E40" s="30">
        <v>2707137</v>
      </c>
      <c r="F40" s="40">
        <v>1</v>
      </c>
      <c r="G40" s="38">
        <v>3834209</v>
      </c>
      <c r="H40" s="28" t="s">
        <v>32</v>
      </c>
      <c r="I40" s="28" t="s">
        <v>13</v>
      </c>
      <c r="J40" s="32">
        <v>42605</v>
      </c>
      <c r="K40" s="32"/>
      <c r="L40" s="41"/>
      <c r="M40" s="21">
        <f t="shared" ca="1" si="3"/>
        <v>31</v>
      </c>
      <c r="N40" s="26">
        <f t="shared" ref="N40:N41" si="18">NETWORKDAYS(J40,K40)</f>
        <v>-30432</v>
      </c>
      <c r="O40" s="28" t="s">
        <v>42</v>
      </c>
      <c r="P40" s="29" t="s">
        <v>128</v>
      </c>
    </row>
    <row r="41" spans="1:16" ht="30" x14ac:dyDescent="0.25">
      <c r="A41" s="28">
        <f t="shared" si="0"/>
        <v>39</v>
      </c>
      <c r="B41" s="48" t="s">
        <v>95</v>
      </c>
      <c r="C41" s="29" t="s">
        <v>75</v>
      </c>
      <c r="D41" s="29" t="s">
        <v>94</v>
      </c>
      <c r="E41" s="30">
        <v>2707137</v>
      </c>
      <c r="F41" s="40">
        <v>1</v>
      </c>
      <c r="G41" s="38">
        <v>3836305</v>
      </c>
      <c r="H41" s="28" t="s">
        <v>32</v>
      </c>
      <c r="I41" s="29" t="s">
        <v>13</v>
      </c>
      <c r="J41" s="32">
        <v>42605</v>
      </c>
      <c r="K41" s="32"/>
      <c r="L41" s="41"/>
      <c r="M41" s="21">
        <f t="shared" ca="1" si="3"/>
        <v>31</v>
      </c>
      <c r="N41" s="26">
        <f t="shared" si="18"/>
        <v>-30432</v>
      </c>
      <c r="O41" s="28" t="s">
        <v>20</v>
      </c>
      <c r="P41" s="29" t="s">
        <v>101</v>
      </c>
    </row>
    <row r="42" spans="1:16" ht="75" hidden="1" x14ac:dyDescent="0.25">
      <c r="A42" s="28">
        <f t="shared" si="0"/>
        <v>40</v>
      </c>
      <c r="B42" s="29" t="s">
        <v>100</v>
      </c>
      <c r="C42" s="29" t="s">
        <v>97</v>
      </c>
      <c r="D42" s="29" t="s">
        <v>98</v>
      </c>
      <c r="E42" s="30">
        <v>2708127</v>
      </c>
      <c r="F42" s="40">
        <v>1</v>
      </c>
      <c r="G42" s="38">
        <v>3836869</v>
      </c>
      <c r="H42" s="28" t="s">
        <v>32</v>
      </c>
      <c r="I42" s="29" t="s">
        <v>9</v>
      </c>
      <c r="J42" s="32">
        <v>42608</v>
      </c>
      <c r="K42" s="32">
        <v>42619</v>
      </c>
      <c r="L42" s="41">
        <v>42625</v>
      </c>
      <c r="M42" s="21">
        <f t="shared" ca="1" si="3"/>
        <v>28</v>
      </c>
      <c r="N42" s="26">
        <f t="shared" ref="N42" si="19">NETWORKDAYS(J42,K42)</f>
        <v>8</v>
      </c>
      <c r="O42" s="28" t="s">
        <v>10</v>
      </c>
      <c r="P42" s="29" t="s">
        <v>114</v>
      </c>
    </row>
    <row r="43" spans="1:16" ht="75" hidden="1" x14ac:dyDescent="0.25">
      <c r="A43" s="28">
        <f t="shared" si="0"/>
        <v>41</v>
      </c>
      <c r="B43" s="44" t="s">
        <v>102</v>
      </c>
      <c r="C43" s="29" t="s">
        <v>55</v>
      </c>
      <c r="D43" s="29" t="s">
        <v>103</v>
      </c>
      <c r="E43" s="30">
        <v>2707138</v>
      </c>
      <c r="F43" s="40">
        <v>1</v>
      </c>
      <c r="G43" s="43" t="s">
        <v>99</v>
      </c>
      <c r="H43" s="28" t="s">
        <v>32</v>
      </c>
      <c r="I43" s="29" t="s">
        <v>9</v>
      </c>
      <c r="J43" s="32">
        <v>42604</v>
      </c>
      <c r="K43" s="32"/>
      <c r="L43" s="41"/>
      <c r="M43" s="21">
        <f t="shared" ca="1" si="3"/>
        <v>32</v>
      </c>
      <c r="N43" s="26">
        <f t="shared" ref="N43:N44" si="20">NETWORKDAYS(J43,K43)</f>
        <v>-30431</v>
      </c>
      <c r="O43" s="28" t="s">
        <v>10</v>
      </c>
      <c r="P43" s="29" t="s">
        <v>123</v>
      </c>
    </row>
    <row r="44" spans="1:16" ht="75" hidden="1" x14ac:dyDescent="0.25">
      <c r="A44" s="28">
        <f t="shared" si="0"/>
        <v>42</v>
      </c>
      <c r="B44" s="46" t="s">
        <v>112</v>
      </c>
      <c r="C44" s="29" t="s">
        <v>76</v>
      </c>
      <c r="D44" s="29" t="s">
        <v>78</v>
      </c>
      <c r="E44" s="30">
        <v>2707138</v>
      </c>
      <c r="F44" s="40">
        <v>2</v>
      </c>
      <c r="G44" s="43" t="s">
        <v>99</v>
      </c>
      <c r="H44" s="28" t="s">
        <v>32</v>
      </c>
      <c r="I44" s="29" t="s">
        <v>9</v>
      </c>
      <c r="J44" s="32">
        <v>42613</v>
      </c>
      <c r="K44" s="32"/>
      <c r="L44" s="41"/>
      <c r="M44" s="21">
        <f t="shared" ca="1" si="3"/>
        <v>25</v>
      </c>
      <c r="N44" s="26">
        <f t="shared" si="20"/>
        <v>-30438</v>
      </c>
      <c r="O44" s="28" t="s">
        <v>42</v>
      </c>
      <c r="P44" s="29" t="s">
        <v>137</v>
      </c>
    </row>
    <row r="45" spans="1:16" ht="60" hidden="1" x14ac:dyDescent="0.25">
      <c r="A45" s="28">
        <f t="shared" si="0"/>
        <v>43</v>
      </c>
      <c r="B45" s="46" t="s">
        <v>113</v>
      </c>
      <c r="C45" s="29" t="s">
        <v>76</v>
      </c>
      <c r="D45" s="29" t="s">
        <v>78</v>
      </c>
      <c r="E45" s="30">
        <v>2707138</v>
      </c>
      <c r="F45" s="40">
        <v>1</v>
      </c>
      <c r="G45" s="43" t="s">
        <v>99</v>
      </c>
      <c r="H45" s="28" t="s">
        <v>32</v>
      </c>
      <c r="I45" s="29" t="s">
        <v>9</v>
      </c>
      <c r="J45" s="32">
        <v>42616</v>
      </c>
      <c r="K45" s="32"/>
      <c r="L45" s="41"/>
      <c r="M45" s="21">
        <f t="shared" ca="1" si="3"/>
        <v>22</v>
      </c>
      <c r="N45" s="26">
        <f t="shared" ref="N45" si="21">NETWORKDAYS(J45,K45)</f>
        <v>-30440</v>
      </c>
      <c r="O45" s="28" t="s">
        <v>10</v>
      </c>
      <c r="P45" s="29" t="s">
        <v>138</v>
      </c>
    </row>
    <row r="46" spans="1:16" ht="30" hidden="1" x14ac:dyDescent="0.25">
      <c r="A46" s="28">
        <f t="shared" si="0"/>
        <v>44</v>
      </c>
      <c r="B46" s="46" t="s">
        <v>129</v>
      </c>
      <c r="C46" s="29" t="s">
        <v>97</v>
      </c>
      <c r="D46" s="29" t="s">
        <v>130</v>
      </c>
      <c r="E46" s="30">
        <v>2707138</v>
      </c>
      <c r="F46" s="40">
        <v>1</v>
      </c>
      <c r="G46" s="43" t="s">
        <v>99</v>
      </c>
      <c r="H46" s="28" t="s">
        <v>32</v>
      </c>
      <c r="I46" s="29" t="s">
        <v>9</v>
      </c>
      <c r="J46" s="32">
        <v>42636</v>
      </c>
      <c r="K46" s="32"/>
      <c r="L46" s="41"/>
      <c r="M46" s="21">
        <f t="shared" ref="M46" ca="1" si="22">NETWORKDAYS(J46,TODAY())</f>
        <v>8</v>
      </c>
      <c r="N46" s="26">
        <f t="shared" ref="N46" si="23">NETWORKDAYS(J46,K46)</f>
        <v>-30455</v>
      </c>
      <c r="O46" s="28" t="s">
        <v>10</v>
      </c>
      <c r="P46" s="29" t="s">
        <v>139</v>
      </c>
    </row>
    <row r="47" spans="1:16" ht="30" hidden="1" x14ac:dyDescent="0.25">
      <c r="A47" s="28">
        <f t="shared" si="0"/>
        <v>45</v>
      </c>
      <c r="B47" s="46" t="s">
        <v>131</v>
      </c>
      <c r="C47" s="29" t="s">
        <v>97</v>
      </c>
      <c r="D47" s="29" t="s">
        <v>130</v>
      </c>
      <c r="E47" s="30">
        <v>2707137</v>
      </c>
      <c r="F47" s="40">
        <v>1</v>
      </c>
      <c r="G47" s="43" t="s">
        <v>99</v>
      </c>
      <c r="H47" s="28" t="s">
        <v>32</v>
      </c>
      <c r="I47" s="29" t="s">
        <v>19</v>
      </c>
      <c r="J47" s="32">
        <v>42636</v>
      </c>
      <c r="K47" s="32"/>
      <c r="L47" s="41"/>
      <c r="M47" s="21">
        <f t="shared" ref="M47" ca="1" si="24">NETWORKDAYS(J47,TODAY())</f>
        <v>8</v>
      </c>
      <c r="N47" s="26">
        <f t="shared" ref="N47" si="25">NETWORKDAYS(J47,K47)</f>
        <v>-30455</v>
      </c>
      <c r="O47" s="28" t="s">
        <v>10</v>
      </c>
      <c r="P47" s="29" t="s">
        <v>140</v>
      </c>
    </row>
    <row r="48" spans="1:16" ht="30" x14ac:dyDescent="0.25">
      <c r="A48" s="28">
        <f t="shared" si="0"/>
        <v>46</v>
      </c>
      <c r="B48" s="46" t="s">
        <v>132</v>
      </c>
      <c r="C48" s="29" t="s">
        <v>55</v>
      </c>
      <c r="D48" s="29" t="s">
        <v>133</v>
      </c>
      <c r="E48" s="30">
        <v>2707137</v>
      </c>
      <c r="F48" s="40">
        <v>1</v>
      </c>
      <c r="G48" s="43" t="s">
        <v>99</v>
      </c>
      <c r="H48" s="28" t="s">
        <v>32</v>
      </c>
      <c r="I48" s="29" t="s">
        <v>19</v>
      </c>
      <c r="J48" s="32">
        <v>42636</v>
      </c>
      <c r="K48" s="32"/>
      <c r="L48" s="41"/>
      <c r="M48" s="21">
        <f t="shared" ref="M48" ca="1" si="26">NETWORKDAYS(J48,TODAY())</f>
        <v>8</v>
      </c>
      <c r="N48" s="26">
        <f t="shared" ref="N48" si="27">NETWORKDAYS(J48,K48)</f>
        <v>-30455</v>
      </c>
      <c r="O48" s="28" t="s">
        <v>20</v>
      </c>
      <c r="P48" s="29" t="s">
        <v>134</v>
      </c>
    </row>
    <row r="49" spans="1:16" ht="30" x14ac:dyDescent="0.25">
      <c r="A49" s="28">
        <f t="shared" si="0"/>
        <v>47</v>
      </c>
      <c r="B49" s="46" t="s">
        <v>141</v>
      </c>
      <c r="C49" s="29" t="s">
        <v>55</v>
      </c>
      <c r="D49" s="29" t="s">
        <v>103</v>
      </c>
      <c r="E49" s="30">
        <v>2707137</v>
      </c>
      <c r="F49" s="40">
        <v>1</v>
      </c>
      <c r="G49" s="43" t="s">
        <v>99</v>
      </c>
      <c r="H49" s="28" t="s">
        <v>32</v>
      </c>
      <c r="I49" s="29" t="s">
        <v>19</v>
      </c>
      <c r="J49" s="32">
        <v>42643</v>
      </c>
      <c r="K49" s="32"/>
      <c r="L49" s="41"/>
      <c r="M49" s="21">
        <f t="shared" ref="M49:M51" ca="1" si="28">NETWORKDAYS(J49,TODAY())</f>
        <v>3</v>
      </c>
      <c r="N49" s="26">
        <f t="shared" ref="N49:N51" si="29">NETWORKDAYS(J49,K49)</f>
        <v>-30460</v>
      </c>
      <c r="O49" s="28" t="s">
        <v>20</v>
      </c>
      <c r="P49" s="29" t="s">
        <v>134</v>
      </c>
    </row>
    <row r="50" spans="1:16" ht="30" x14ac:dyDescent="0.25">
      <c r="A50" s="28">
        <f t="shared" si="0"/>
        <v>48</v>
      </c>
      <c r="B50" s="46" t="s">
        <v>143</v>
      </c>
      <c r="C50" s="29" t="s">
        <v>75</v>
      </c>
      <c r="D50" s="29" t="s">
        <v>142</v>
      </c>
      <c r="E50" s="30">
        <v>2707137</v>
      </c>
      <c r="F50" s="40">
        <v>1</v>
      </c>
      <c r="G50" s="43" t="s">
        <v>99</v>
      </c>
      <c r="H50" s="28" t="s">
        <v>32</v>
      </c>
      <c r="I50" s="29" t="s">
        <v>19</v>
      </c>
      <c r="J50" s="32">
        <v>42643</v>
      </c>
      <c r="K50" s="32"/>
      <c r="L50" s="41"/>
      <c r="M50" s="21">
        <f ca="1">NETWORKDAYS(J50,TODAY())</f>
        <v>3</v>
      </c>
      <c r="N50" s="26">
        <f t="shared" si="29"/>
        <v>-30460</v>
      </c>
      <c r="O50" s="28" t="s">
        <v>20</v>
      </c>
      <c r="P50" s="29" t="s">
        <v>134</v>
      </c>
    </row>
    <row r="51" spans="1:16" hidden="1" x14ac:dyDescent="0.25">
      <c r="A51" s="28">
        <f t="shared" si="0"/>
        <v>49</v>
      </c>
      <c r="B51" s="45" t="s">
        <v>52</v>
      </c>
      <c r="C51" s="29" t="s">
        <v>76</v>
      </c>
      <c r="D51" s="29" t="s">
        <v>78</v>
      </c>
      <c r="E51" s="30"/>
      <c r="F51" s="40">
        <v>3</v>
      </c>
      <c r="G51" s="43" t="s">
        <v>99</v>
      </c>
      <c r="H51" s="28" t="s">
        <v>32</v>
      </c>
      <c r="I51" s="29" t="s">
        <v>9</v>
      </c>
      <c r="J51" s="32">
        <v>42646</v>
      </c>
      <c r="K51" s="32"/>
      <c r="L51" s="41"/>
      <c r="M51" s="21">
        <f t="shared" ref="M51:M53" ca="1" si="30">NETWORKDAYS(J51,TODAY())</f>
        <v>2</v>
      </c>
      <c r="N51" s="26">
        <f t="shared" si="29"/>
        <v>-30461</v>
      </c>
      <c r="O51" s="28" t="s">
        <v>20</v>
      </c>
      <c r="P51" s="29" t="s">
        <v>144</v>
      </c>
    </row>
    <row r="52" spans="1:16" hidden="1" x14ac:dyDescent="0.25">
      <c r="A52" s="28">
        <f t="shared" si="0"/>
        <v>50</v>
      </c>
      <c r="B52" s="46" t="s">
        <v>143</v>
      </c>
      <c r="C52" s="29" t="s">
        <v>145</v>
      </c>
      <c r="D52" s="29" t="s">
        <v>78</v>
      </c>
      <c r="E52" s="40">
        <v>1</v>
      </c>
      <c r="F52" s="28">
        <v>1</v>
      </c>
      <c r="G52" s="43" t="s">
        <v>99</v>
      </c>
      <c r="H52" s="28" t="s">
        <v>32</v>
      </c>
      <c r="I52" s="29" t="s">
        <v>9</v>
      </c>
      <c r="J52" s="32">
        <v>42646</v>
      </c>
      <c r="K52" s="32"/>
      <c r="L52" s="41"/>
      <c r="M52" s="21">
        <f t="shared" ca="1" si="30"/>
        <v>2</v>
      </c>
      <c r="N52" s="26">
        <v>-30460</v>
      </c>
      <c r="O52" s="28" t="s">
        <v>20</v>
      </c>
      <c r="P52" s="29" t="s">
        <v>144</v>
      </c>
    </row>
    <row r="53" spans="1:16" hidden="1" x14ac:dyDescent="0.25">
      <c r="A53" s="28">
        <f t="shared" si="0"/>
        <v>51</v>
      </c>
      <c r="B53" s="46" t="s">
        <v>105</v>
      </c>
      <c r="C53" s="29" t="s">
        <v>145</v>
      </c>
      <c r="D53" s="29" t="s">
        <v>78</v>
      </c>
      <c r="E53" s="28">
        <v>1</v>
      </c>
      <c r="F53" s="28">
        <v>1</v>
      </c>
      <c r="G53" s="43" t="s">
        <v>99</v>
      </c>
      <c r="H53" s="28" t="s">
        <v>32</v>
      </c>
      <c r="I53" s="29" t="s">
        <v>9</v>
      </c>
      <c r="J53" s="32">
        <v>42646</v>
      </c>
      <c r="K53" s="32"/>
      <c r="L53" s="41"/>
      <c r="M53" s="21">
        <f t="shared" ca="1" si="30"/>
        <v>2</v>
      </c>
      <c r="N53" s="26">
        <v>-30460</v>
      </c>
      <c r="O53" s="28" t="s">
        <v>20</v>
      </c>
      <c r="P53" s="29" t="s">
        <v>144</v>
      </c>
    </row>
    <row r="54" spans="1:16" x14ac:dyDescent="0.25">
      <c r="A54" s="28">
        <f t="shared" si="0"/>
        <v>52</v>
      </c>
      <c r="B54" s="46" t="s">
        <v>146</v>
      </c>
      <c r="C54" s="29" t="s">
        <v>97</v>
      </c>
      <c r="D54" s="29" t="s">
        <v>91</v>
      </c>
      <c r="E54" s="28">
        <v>1</v>
      </c>
      <c r="F54" s="28">
        <v>1</v>
      </c>
      <c r="G54" s="43" t="s">
        <v>99</v>
      </c>
      <c r="H54" s="28" t="s">
        <v>32</v>
      </c>
      <c r="I54" s="29" t="s">
        <v>9</v>
      </c>
      <c r="J54" s="32">
        <v>42646</v>
      </c>
      <c r="K54" s="32"/>
      <c r="L54" s="41"/>
      <c r="M54" s="21">
        <v>2</v>
      </c>
      <c r="N54" s="26">
        <v>-30460</v>
      </c>
      <c r="O54" s="28" t="s">
        <v>20</v>
      </c>
      <c r="P54" s="29" t="s">
        <v>144</v>
      </c>
    </row>
  </sheetData>
  <autoFilter ref="A2:P54">
    <filterColumn colId="2">
      <filters>
        <filter val="AD"/>
        <filter val="AMS"/>
        <filter val="QA"/>
      </filters>
    </filterColumn>
    <filterColumn colId="7">
      <filters>
        <filter val="Confirm"/>
      </filters>
    </filterColumn>
    <filterColumn colId="14">
      <filters>
        <filter val="Open"/>
        <filter val="Proposed"/>
      </filters>
    </filterColumn>
  </autoFilter>
  <conditionalFormatting sqref="O1:O19 O55:O1048576">
    <cfRule type="cellIs" dxfId="135" priority="141" operator="equal">
      <formula>"Dropped"</formula>
    </cfRule>
    <cfRule type="cellIs" dxfId="134" priority="142" operator="equal">
      <formula>"Proposed"</formula>
    </cfRule>
    <cfRule type="cellIs" dxfId="133" priority="143" operator="equal">
      <formula>"Open"</formula>
    </cfRule>
    <cfRule type="cellIs" dxfId="132" priority="144" operator="equal">
      <formula>"Closed"</formula>
    </cfRule>
  </conditionalFormatting>
  <conditionalFormatting sqref="O20">
    <cfRule type="cellIs" dxfId="131" priority="137" operator="equal">
      <formula>"Dropped"</formula>
    </cfRule>
    <cfRule type="cellIs" dxfId="130" priority="138" operator="equal">
      <formula>"Proposed"</formula>
    </cfRule>
    <cfRule type="cellIs" dxfId="129" priority="139" operator="equal">
      <formula>"Open"</formula>
    </cfRule>
    <cfRule type="cellIs" dxfId="128" priority="140" operator="equal">
      <formula>"Closed"</formula>
    </cfRule>
  </conditionalFormatting>
  <conditionalFormatting sqref="O21">
    <cfRule type="cellIs" dxfId="127" priority="133" operator="equal">
      <formula>"Dropped"</formula>
    </cfRule>
    <cfRule type="cellIs" dxfId="126" priority="134" operator="equal">
      <formula>"Proposed"</formula>
    </cfRule>
    <cfRule type="cellIs" dxfId="125" priority="135" operator="equal">
      <formula>"Open"</formula>
    </cfRule>
    <cfRule type="cellIs" dxfId="124" priority="136" operator="equal">
      <formula>"Closed"</formula>
    </cfRule>
  </conditionalFormatting>
  <conditionalFormatting sqref="O22">
    <cfRule type="cellIs" dxfId="123" priority="129" operator="equal">
      <formula>"Dropped"</formula>
    </cfRule>
    <cfRule type="cellIs" dxfId="122" priority="130" operator="equal">
      <formula>"Proposed"</formula>
    </cfRule>
    <cfRule type="cellIs" dxfId="121" priority="131" operator="equal">
      <formula>"Open"</formula>
    </cfRule>
    <cfRule type="cellIs" dxfId="120" priority="132" operator="equal">
      <formula>"Closed"</formula>
    </cfRule>
  </conditionalFormatting>
  <conditionalFormatting sqref="O23">
    <cfRule type="cellIs" dxfId="119" priority="125" operator="equal">
      <formula>"Dropped"</formula>
    </cfRule>
    <cfRule type="cellIs" dxfId="118" priority="126" operator="equal">
      <formula>"Proposed"</formula>
    </cfRule>
    <cfRule type="cellIs" dxfId="117" priority="127" operator="equal">
      <formula>"Open"</formula>
    </cfRule>
    <cfRule type="cellIs" dxfId="116" priority="128" operator="equal">
      <formula>"Closed"</formula>
    </cfRule>
  </conditionalFormatting>
  <conditionalFormatting sqref="O24">
    <cfRule type="cellIs" dxfId="115" priority="121" operator="equal">
      <formula>"Dropped"</formula>
    </cfRule>
    <cfRule type="cellIs" dxfId="114" priority="122" operator="equal">
      <formula>"Proposed"</formula>
    </cfRule>
    <cfRule type="cellIs" dxfId="113" priority="123" operator="equal">
      <formula>"Open"</formula>
    </cfRule>
    <cfRule type="cellIs" dxfId="112" priority="124" operator="equal">
      <formula>"Closed"</formula>
    </cfRule>
  </conditionalFormatting>
  <conditionalFormatting sqref="O27">
    <cfRule type="cellIs" dxfId="111" priority="117" operator="equal">
      <formula>"Dropped"</formula>
    </cfRule>
    <cfRule type="cellIs" dxfId="110" priority="118" operator="equal">
      <formula>"Proposed"</formula>
    </cfRule>
    <cfRule type="cellIs" dxfId="109" priority="119" operator="equal">
      <formula>"Open"</formula>
    </cfRule>
    <cfRule type="cellIs" dxfId="108" priority="120" operator="equal">
      <formula>"Closed"</formula>
    </cfRule>
  </conditionalFormatting>
  <conditionalFormatting sqref="O28">
    <cfRule type="cellIs" dxfId="107" priority="113" operator="equal">
      <formula>"Dropped"</formula>
    </cfRule>
    <cfRule type="cellIs" dxfId="106" priority="114" operator="equal">
      <formula>"Proposed"</formula>
    </cfRule>
    <cfRule type="cellIs" dxfId="105" priority="115" operator="equal">
      <formula>"Open"</formula>
    </cfRule>
    <cfRule type="cellIs" dxfId="104" priority="116" operator="equal">
      <formula>"Closed"</formula>
    </cfRule>
  </conditionalFormatting>
  <conditionalFormatting sqref="O29:O30">
    <cfRule type="cellIs" dxfId="103" priority="109" operator="equal">
      <formula>"Dropped"</formula>
    </cfRule>
    <cfRule type="cellIs" dxfId="102" priority="110" operator="equal">
      <formula>"Proposed"</formula>
    </cfRule>
    <cfRule type="cellIs" dxfId="101" priority="111" operator="equal">
      <formula>"Open"</formula>
    </cfRule>
    <cfRule type="cellIs" dxfId="100" priority="112" operator="equal">
      <formula>"Closed"</formula>
    </cfRule>
  </conditionalFormatting>
  <conditionalFormatting sqref="O31">
    <cfRule type="cellIs" dxfId="99" priority="105" operator="equal">
      <formula>"Dropped"</formula>
    </cfRule>
    <cfRule type="cellIs" dxfId="98" priority="106" operator="equal">
      <formula>"Proposed"</formula>
    </cfRule>
    <cfRule type="cellIs" dxfId="97" priority="107" operator="equal">
      <formula>"Open"</formula>
    </cfRule>
    <cfRule type="cellIs" dxfId="96" priority="108" operator="equal">
      <formula>"Closed"</formula>
    </cfRule>
  </conditionalFormatting>
  <conditionalFormatting sqref="O32">
    <cfRule type="cellIs" dxfId="95" priority="101" operator="equal">
      <formula>"Dropped"</formula>
    </cfRule>
    <cfRule type="cellIs" dxfId="94" priority="102" operator="equal">
      <formula>"Proposed"</formula>
    </cfRule>
    <cfRule type="cellIs" dxfId="93" priority="103" operator="equal">
      <formula>"Open"</formula>
    </cfRule>
    <cfRule type="cellIs" dxfId="92" priority="104" operator="equal">
      <formula>"Closed"</formula>
    </cfRule>
  </conditionalFormatting>
  <conditionalFormatting sqref="O33">
    <cfRule type="cellIs" dxfId="91" priority="97" operator="equal">
      <formula>"Dropped"</formula>
    </cfRule>
    <cfRule type="cellIs" dxfId="90" priority="98" operator="equal">
      <formula>"Proposed"</formula>
    </cfRule>
    <cfRule type="cellIs" dxfId="89" priority="99" operator="equal">
      <formula>"Open"</formula>
    </cfRule>
    <cfRule type="cellIs" dxfId="88" priority="100" operator="equal">
      <formula>"Closed"</formula>
    </cfRule>
  </conditionalFormatting>
  <conditionalFormatting sqref="O25">
    <cfRule type="cellIs" dxfId="87" priority="93" operator="equal">
      <formula>"Dropped"</formula>
    </cfRule>
    <cfRule type="cellIs" dxfId="86" priority="94" operator="equal">
      <formula>"Proposed"</formula>
    </cfRule>
    <cfRule type="cellIs" dxfId="85" priority="95" operator="equal">
      <formula>"Open"</formula>
    </cfRule>
    <cfRule type="cellIs" dxfId="84" priority="96" operator="equal">
      <formula>"Closed"</formula>
    </cfRule>
  </conditionalFormatting>
  <conditionalFormatting sqref="O34">
    <cfRule type="cellIs" dxfId="83" priority="89" operator="equal">
      <formula>"Dropped"</formula>
    </cfRule>
    <cfRule type="cellIs" dxfId="82" priority="90" operator="equal">
      <formula>"Proposed"</formula>
    </cfRule>
    <cfRule type="cellIs" dxfId="81" priority="91" operator="equal">
      <formula>"Open"</formula>
    </cfRule>
    <cfRule type="cellIs" dxfId="80" priority="92" operator="equal">
      <formula>"Closed"</formula>
    </cfRule>
  </conditionalFormatting>
  <conditionalFormatting sqref="O35">
    <cfRule type="cellIs" dxfId="79" priority="85" operator="equal">
      <formula>"Dropped"</formula>
    </cfRule>
    <cfRule type="cellIs" dxfId="78" priority="86" operator="equal">
      <formula>"Proposed"</formula>
    </cfRule>
    <cfRule type="cellIs" dxfId="77" priority="87" operator="equal">
      <formula>"Open"</formula>
    </cfRule>
    <cfRule type="cellIs" dxfId="76" priority="88" operator="equal">
      <formula>"Closed"</formula>
    </cfRule>
  </conditionalFormatting>
  <conditionalFormatting sqref="O36">
    <cfRule type="cellIs" dxfId="75" priority="81" operator="equal">
      <formula>"Dropped"</formula>
    </cfRule>
    <cfRule type="cellIs" dxfId="74" priority="82" operator="equal">
      <formula>"Proposed"</formula>
    </cfRule>
    <cfRule type="cellIs" dxfId="73" priority="83" operator="equal">
      <formula>"Open"</formula>
    </cfRule>
    <cfRule type="cellIs" dxfId="72" priority="84" operator="equal">
      <formula>"Closed"</formula>
    </cfRule>
  </conditionalFormatting>
  <conditionalFormatting sqref="O26">
    <cfRule type="cellIs" dxfId="71" priority="69" operator="equal">
      <formula>"Dropped"</formula>
    </cfRule>
    <cfRule type="cellIs" dxfId="70" priority="70" operator="equal">
      <formula>"Proposed"</formula>
    </cfRule>
    <cfRule type="cellIs" dxfId="69" priority="71" operator="equal">
      <formula>"Open"</formula>
    </cfRule>
    <cfRule type="cellIs" dxfId="68" priority="72" operator="equal">
      <formula>"Closed"</formula>
    </cfRule>
  </conditionalFormatting>
  <conditionalFormatting sqref="O37">
    <cfRule type="cellIs" dxfId="67" priority="65" operator="equal">
      <formula>"Dropped"</formula>
    </cfRule>
    <cfRule type="cellIs" dxfId="66" priority="66" operator="equal">
      <formula>"Proposed"</formula>
    </cfRule>
    <cfRule type="cellIs" dxfId="65" priority="67" operator="equal">
      <formula>"Open"</formula>
    </cfRule>
    <cfRule type="cellIs" dxfId="64" priority="68" operator="equal">
      <formula>"Closed"</formula>
    </cfRule>
  </conditionalFormatting>
  <conditionalFormatting sqref="O38">
    <cfRule type="cellIs" dxfId="63" priority="61" operator="equal">
      <formula>"Dropped"</formula>
    </cfRule>
    <cfRule type="cellIs" dxfId="62" priority="62" operator="equal">
      <formula>"Proposed"</formula>
    </cfRule>
    <cfRule type="cellIs" dxfId="61" priority="63" operator="equal">
      <formula>"Open"</formula>
    </cfRule>
    <cfRule type="cellIs" dxfId="60" priority="64" operator="equal">
      <formula>"Closed"</formula>
    </cfRule>
  </conditionalFormatting>
  <conditionalFormatting sqref="O40">
    <cfRule type="cellIs" dxfId="59" priority="57" operator="equal">
      <formula>"Dropped"</formula>
    </cfRule>
    <cfRule type="cellIs" dxfId="58" priority="58" operator="equal">
      <formula>"Proposed"</formula>
    </cfRule>
    <cfRule type="cellIs" dxfId="57" priority="59" operator="equal">
      <formula>"Open"</formula>
    </cfRule>
    <cfRule type="cellIs" dxfId="56" priority="60" operator="equal">
      <formula>"Closed"</formula>
    </cfRule>
  </conditionalFormatting>
  <conditionalFormatting sqref="O39">
    <cfRule type="cellIs" dxfId="55" priority="53" operator="equal">
      <formula>"Dropped"</formula>
    </cfRule>
    <cfRule type="cellIs" dxfId="54" priority="54" operator="equal">
      <formula>"Proposed"</formula>
    </cfRule>
    <cfRule type="cellIs" dxfId="53" priority="55" operator="equal">
      <formula>"Open"</formula>
    </cfRule>
    <cfRule type="cellIs" dxfId="52" priority="56" operator="equal">
      <formula>"Closed"</formula>
    </cfRule>
  </conditionalFormatting>
  <conditionalFormatting sqref="O41">
    <cfRule type="cellIs" dxfId="51" priority="49" operator="equal">
      <formula>"Dropped"</formula>
    </cfRule>
    <cfRule type="cellIs" dxfId="50" priority="50" operator="equal">
      <formula>"Proposed"</formula>
    </cfRule>
    <cfRule type="cellIs" dxfId="49" priority="51" operator="equal">
      <formula>"Open"</formula>
    </cfRule>
    <cfRule type="cellIs" dxfId="48" priority="52" operator="equal">
      <formula>"Closed"</formula>
    </cfRule>
  </conditionalFormatting>
  <conditionalFormatting sqref="O42">
    <cfRule type="cellIs" dxfId="47" priority="45" operator="equal">
      <formula>"Dropped"</formula>
    </cfRule>
    <cfRule type="cellIs" dxfId="46" priority="46" operator="equal">
      <formula>"Proposed"</formula>
    </cfRule>
    <cfRule type="cellIs" dxfId="45" priority="47" operator="equal">
      <formula>"Open"</formula>
    </cfRule>
    <cfRule type="cellIs" dxfId="44" priority="48" operator="equal">
      <formula>"Closed"</formula>
    </cfRule>
  </conditionalFormatting>
  <conditionalFormatting sqref="O43">
    <cfRule type="cellIs" dxfId="43" priority="41" operator="equal">
      <formula>"Dropped"</formula>
    </cfRule>
    <cfRule type="cellIs" dxfId="42" priority="42" operator="equal">
      <formula>"Proposed"</formula>
    </cfRule>
    <cfRule type="cellIs" dxfId="41" priority="43" operator="equal">
      <formula>"Open"</formula>
    </cfRule>
    <cfRule type="cellIs" dxfId="40" priority="44" operator="equal">
      <formula>"Closed"</formula>
    </cfRule>
  </conditionalFormatting>
  <conditionalFormatting sqref="O44">
    <cfRule type="cellIs" dxfId="39" priority="37" operator="equal">
      <formula>"Dropped"</formula>
    </cfRule>
    <cfRule type="cellIs" dxfId="38" priority="38" operator="equal">
      <formula>"Proposed"</formula>
    </cfRule>
    <cfRule type="cellIs" dxfId="37" priority="39" operator="equal">
      <formula>"Open"</formula>
    </cfRule>
    <cfRule type="cellIs" dxfId="36" priority="40" operator="equal">
      <formula>"Closed"</formula>
    </cfRule>
  </conditionalFormatting>
  <conditionalFormatting sqref="O45">
    <cfRule type="cellIs" dxfId="35" priority="33" operator="equal">
      <formula>"Dropped"</formula>
    </cfRule>
    <cfRule type="cellIs" dxfId="34" priority="34" operator="equal">
      <formula>"Proposed"</formula>
    </cfRule>
    <cfRule type="cellIs" dxfId="33" priority="35" operator="equal">
      <formula>"Open"</formula>
    </cfRule>
    <cfRule type="cellIs" dxfId="32" priority="36" operator="equal">
      <formula>"Closed"</formula>
    </cfRule>
  </conditionalFormatting>
  <conditionalFormatting sqref="O46">
    <cfRule type="cellIs" dxfId="31" priority="29" operator="equal">
      <formula>"Dropped"</formula>
    </cfRule>
    <cfRule type="cellIs" dxfId="30" priority="30" operator="equal">
      <formula>"Proposed"</formula>
    </cfRule>
    <cfRule type="cellIs" dxfId="29" priority="31" operator="equal">
      <formula>"Open"</formula>
    </cfRule>
    <cfRule type="cellIs" dxfId="28" priority="32" operator="equal">
      <formula>"Closed"</formula>
    </cfRule>
  </conditionalFormatting>
  <conditionalFormatting sqref="O47">
    <cfRule type="cellIs" dxfId="27" priority="25" operator="equal">
      <formula>"Dropped"</formula>
    </cfRule>
    <cfRule type="cellIs" dxfId="26" priority="26" operator="equal">
      <formula>"Proposed"</formula>
    </cfRule>
    <cfRule type="cellIs" dxfId="25" priority="27" operator="equal">
      <formula>"Open"</formula>
    </cfRule>
    <cfRule type="cellIs" dxfId="24" priority="28" operator="equal">
      <formula>"Closed"</formula>
    </cfRule>
  </conditionalFormatting>
  <conditionalFormatting sqref="O48">
    <cfRule type="cellIs" dxfId="23" priority="21" operator="equal">
      <formula>"Dropped"</formula>
    </cfRule>
    <cfRule type="cellIs" dxfId="22" priority="22" operator="equal">
      <formula>"Proposed"</formula>
    </cfRule>
    <cfRule type="cellIs" dxfId="21" priority="23" operator="equal">
      <formula>"Open"</formula>
    </cfRule>
    <cfRule type="cellIs" dxfId="20" priority="24" operator="equal">
      <formula>"Closed"</formula>
    </cfRule>
  </conditionalFormatting>
  <conditionalFormatting sqref="O49:O50">
    <cfRule type="cellIs" dxfId="19" priority="17" operator="equal">
      <formula>"Dropped"</formula>
    </cfRule>
    <cfRule type="cellIs" dxfId="18" priority="18" operator="equal">
      <formula>"Proposed"</formula>
    </cfRule>
    <cfRule type="cellIs" dxfId="17" priority="19" operator="equal">
      <formula>"Open"</formula>
    </cfRule>
    <cfRule type="cellIs" dxfId="16" priority="20" operator="equal">
      <formula>"Closed"</formula>
    </cfRule>
  </conditionalFormatting>
  <conditionalFormatting sqref="O51">
    <cfRule type="cellIs" dxfId="15" priority="13" operator="equal">
      <formula>"Dropped"</formula>
    </cfRule>
    <cfRule type="cellIs" dxfId="14" priority="14" operator="equal">
      <formula>"Proposed"</formula>
    </cfRule>
    <cfRule type="cellIs" dxfId="13" priority="15" operator="equal">
      <formula>"Open"</formula>
    </cfRule>
    <cfRule type="cellIs" dxfId="12" priority="16" operator="equal">
      <formula>"Closed"</formula>
    </cfRule>
  </conditionalFormatting>
  <conditionalFormatting sqref="O52">
    <cfRule type="cellIs" dxfId="11" priority="9" operator="equal">
      <formula>"Dropped"</formula>
    </cfRule>
    <cfRule type="cellIs" dxfId="10" priority="10" operator="equal">
      <formula>"Proposed"</formula>
    </cfRule>
    <cfRule type="cellIs" dxfId="9" priority="11" operator="equal">
      <formula>"Open"</formula>
    </cfRule>
    <cfRule type="cellIs" dxfId="8" priority="12" operator="equal">
      <formula>"Closed"</formula>
    </cfRule>
  </conditionalFormatting>
  <conditionalFormatting sqref="O53">
    <cfRule type="cellIs" dxfId="7" priority="5" operator="equal">
      <formula>"Dropped"</formula>
    </cfRule>
    <cfRule type="cellIs" dxfId="6" priority="6" operator="equal">
      <formula>"Proposed"</formula>
    </cfRule>
    <cfRule type="cellIs" dxfId="5" priority="7" operator="equal">
      <formula>"Open"</formula>
    </cfRule>
    <cfRule type="cellIs" dxfId="4" priority="8" operator="equal">
      <formula>"Closed"</formula>
    </cfRule>
  </conditionalFormatting>
  <conditionalFormatting sqref="O54">
    <cfRule type="cellIs" dxfId="3" priority="1" operator="equal">
      <formula>"Dropped"</formula>
    </cfRule>
    <cfRule type="cellIs" dxfId="2" priority="2" operator="equal">
      <formula>"Proposed"</formula>
    </cfRule>
    <cfRule type="cellIs" dxfId="1" priority="3" operator="equal">
      <formula>"Open"</formula>
    </cfRule>
    <cfRule type="cellIs" dxfId="0" priority="4" operator="equal">
      <formula>"Closed"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CDF9A6AFE6634094CF4039F6AAAE95" ma:contentTypeVersion="5" ma:contentTypeDescription="Create a new document." ma:contentTypeScope="" ma:versionID="b0918eeed44aaef4654622f7e852580f">
  <xsd:schema xmlns:xsd="http://www.w3.org/2001/XMLSchema" xmlns:p="http://schemas.microsoft.com/office/2006/metadata/properties" xmlns:ns1="http://schemas.microsoft.com/sharepoint/v3" xmlns:ns2="http://schemas.microsoft.com/sharepoint/v3/fields" targetNamespace="http://schemas.microsoft.com/office/2006/metadata/properties" ma:root="true" ma:fieldsID="0c0295f1d5f264fc67e07fe9a53a3a62" ns1:_="" ns2:_="">
    <xsd:import namespace="http://schemas.microsoft.com/sharepoint/v3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_Version" minOccurs="0"/>
                <xsd:element ref="ns2:_Revision" minOccurs="0"/>
                <xsd:element ref="ns2:_DCDateModified" minOccurs="0"/>
                <xsd:element ref="ns2:_DCDateCreated" minOccurs="0"/>
                <xsd:element ref="ns1:AssignedTo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AssignedTo" ma:index="12" nillable="true" ma:displayName="Assigned To" ma:list="UserInfo" ma:internalName="AssignedTo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dms="http://schemas.microsoft.com/office/2006/documentManagement/types" targetNamespace="http://schemas.microsoft.com/sharepoint/v3/fields" elementFormDefault="qualified">
    <xsd:import namespace="http://schemas.microsoft.com/office/2006/documentManagement/types"/>
    <xsd:element name="_Version" ma:index="8" nillable="true" ma:displayName="Version" ma:internalName="_Version">
      <xsd:simpleType>
        <xsd:restriction base="dms:Text"/>
      </xsd:simpleType>
    </xsd:element>
    <xsd:element name="_Revision" ma:index="9" nillable="true" ma:displayName="Revision" ma:internalName="_Revision">
      <xsd:simpleType>
        <xsd:restriction base="dms:Text"/>
      </xsd:simpleType>
    </xsd:element>
    <xsd:element name="_DCDateModified" ma:index="10" nillable="true" ma:displayName="Date Modified" ma:description="The date on which this resource was last modified" ma:format="DateTime" ma:internalName="_DCDateModified">
      <xsd:simpleType>
        <xsd:restriction base="dms:DateTime"/>
      </xsd:simpleType>
    </xsd:element>
    <xsd:element name="_DCDateCreated" ma:index="11" nillable="true" ma:displayName="Date Created" ma:description="The date on which this resource was created" ma:format="DateTime" ma:internalName="_DCDateCreated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_Version xmlns="http://schemas.microsoft.com/sharepoint/v3/fields" xsi:nil="true"/>
    <_DCDateModified xmlns="http://schemas.microsoft.com/sharepoint/v3/fields" xsi:nil="true"/>
    <AssignedTo xmlns="http://schemas.microsoft.com/sharepoint/v3">
      <UserInfo>
        <DisplayName/>
        <AccountId xsi:nil="true"/>
        <AccountType/>
      </UserInfo>
    </AssignedTo>
    <_Revision xmlns="http://schemas.microsoft.com/sharepoint/v3/fields" xsi:nil="true"/>
    <_DCDateCreated xmlns="http://schemas.microsoft.com/sharepoint/v3/fields" xsi:nil="true"/>
  </documentManagement>
</p:properties>
</file>

<file path=customXml/itemProps1.xml><?xml version="1.0" encoding="utf-8"?>
<ds:datastoreItem xmlns:ds="http://schemas.openxmlformats.org/officeDocument/2006/customXml" ds:itemID="{9A1EE1C5-C26C-4E77-AE46-F741246B5898}"/>
</file>

<file path=customXml/itemProps2.xml><?xml version="1.0" encoding="utf-8"?>
<ds:datastoreItem xmlns:ds="http://schemas.openxmlformats.org/officeDocument/2006/customXml" ds:itemID="{03378C72-E3AB-41ED-9FBE-69E03E06434B}"/>
</file>

<file path=customXml/itemProps3.xml><?xml version="1.0" encoding="utf-8"?>
<ds:datastoreItem xmlns:ds="http://schemas.openxmlformats.org/officeDocument/2006/customXml" ds:itemID="{3DCAA56A-F22D-4BD9-8B04-986705DC73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Chandan  Mazumdar</dc:creator>
  <cp:lastModifiedBy>Subhabrata  Dey</cp:lastModifiedBy>
  <dcterms:created xsi:type="dcterms:W3CDTF">2016-06-01T12:31:19Z</dcterms:created>
  <dcterms:modified xsi:type="dcterms:W3CDTF">2016-10-04T10:19:52Z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0x01010066CDF9A6AFE6634094CF4039F6AAAE95</vt:lpwstr>
  </property>
</Properties>
</file>